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m401_ic_ac_uk/Documents/Papers/priority_pathogen/Marburg/"/>
    </mc:Choice>
  </mc:AlternateContent>
  <xr:revisionPtr revIDLastSave="920" documentId="8_{DD7FAF09-F3D2-9F41-90EE-388A8FE7337E}" xr6:coauthVersionLast="47" xr6:coauthVersionMax="47" xr10:uidLastSave="{C10C0D70-A921-9B4F-87BA-934EF375B22B}"/>
  <bookViews>
    <workbookView xWindow="1920" yWindow="1840" windowWidth="26840" windowHeight="15940" xr2:uid="{204F1B76-86E1-2140-B231-0E9BA86F3AE6}"/>
  </bookViews>
  <sheets>
    <sheet name="Sheet2" sheetId="2" r:id="rId1"/>
    <sheet name="raw" sheetId="5" r:id="rId2"/>
    <sheet name="final" sheetId="4" r:id="rId3"/>
    <sheet name="worksheet" sheetId="1" r:id="rId4"/>
  </sheets>
  <definedNames>
    <definedName name="_xlnm._FilterDatabase" localSheetId="0" hidden="1">Sheet2!$A$2:$Q$23</definedName>
    <definedName name="_xlnm._FilterDatabase" localSheetId="3" hidden="1">worksheet!$A$1:$O$59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3" i="2" s="1"/>
  <c r="G22" i="2"/>
  <c r="G23" i="2" s="1"/>
  <c r="P17" i="2"/>
  <c r="P16" i="2"/>
  <c r="P14" i="2"/>
  <c r="P12" i="2"/>
  <c r="P10" i="2"/>
  <c r="P9" i="2"/>
  <c r="P8" i="2"/>
  <c r="P5" i="2"/>
  <c r="P15" i="2"/>
  <c r="P13" i="2"/>
  <c r="P11" i="2"/>
  <c r="P7" i="2"/>
  <c r="P6" i="2"/>
  <c r="P4" i="2"/>
  <c r="O5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tc={DDDEB593-A73C-0048-AB58-35095AA1D223}</author>
  </authors>
  <commentList>
    <comment ref="C17" authorId="0" shapeId="0" xr:uid="{DDDEB593-A73C-0048-AB58-35095AA1D2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this one extra as one other paper removed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tc={A75D5873-1FCC-8445-8049-D621D99EBB4C}</author>
    <author>tc={BE66A4F4-0B5B-E84F-A71E-2622619CCA79}</author>
    <author>tc={72D9E8B0-0201-B148-B15D-65319076BFAD}</author>
    <author>tc={688C1716-7930-D34E-A18C-774226066978}</author>
  </authors>
  <commentList>
    <comment ref="B15" authorId="0" shapeId="0" xr:uid="{A75D5873-1FCC-8445-8049-D621D99EBB4C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this one extra as one other paper removed</t>
      </text>
    </comment>
    <comment ref="A23" authorId="1" shapeId="0" xr:uid="{BE66A4F4-0B5B-E84F-A71E-2622619CCA7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is a physical paper copy</t>
      </text>
    </comment>
    <comment ref="A59" authorId="2" shapeId="0" xr:uid="{72D9E8B0-0201-B148-B15D-65319076BFAD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this one extra as one other paper removed</t>
      </text>
    </comment>
    <comment ref="B59" authorId="3" shapeId="0" xr:uid="{688C1716-7930-D34E-A18C-774226066978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this one extra as one other paper removed</t>
      </text>
    </comment>
  </commentList>
</comments>
</file>

<file path=xl/sharedStrings.xml><?xml version="1.0" encoding="utf-8"?>
<sst xmlns="http://schemas.openxmlformats.org/spreadsheetml/2006/main" count="845" uniqueCount="184">
  <si>
    <t>CORRECTED</t>
  </si>
  <si>
    <t>Extractor 1</t>
  </si>
  <si>
    <t>Extractor 2</t>
  </si>
  <si>
    <t>Covidence #</t>
  </si>
  <si>
    <t>Title</t>
  </si>
  <si>
    <t>Published Year</t>
  </si>
  <si>
    <t>Journal</t>
  </si>
  <si>
    <t>DOI</t>
  </si>
  <si>
    <t>Are the assumptions appropriate? (input parameters/assumptions – what goes into the methodology)</t>
  </si>
  <si>
    <t>Are the data appropriate for the selected methodological approach?</t>
  </si>
  <si>
    <t>SCORE</t>
  </si>
  <si>
    <t>Clear and reproducible</t>
  </si>
  <si>
    <t>Robust and appropriate for the aim [subjective criteria]</t>
  </si>
  <si>
    <t>Justified (published study or analysis of data) [objective criteria]</t>
  </si>
  <si>
    <t>Clearly described and reproducible</t>
  </si>
  <si>
    <t>Are issues in data: Clearly discussed and acknowledged</t>
  </si>
  <si>
    <t>Are issues in data: Accounted for in chosen methodological approach</t>
  </si>
  <si>
    <t>Christian</t>
  </si>
  <si>
    <t>Rebecca</t>
  </si>
  <si>
    <t>#1483</t>
  </si>
  <si>
    <t>Distribution of Marburg virus in Africa: An evolutionary approach</t>
  </si>
  <si>
    <t>Infection, genetics and evolution : journal of molecular epidemiology and evolutionary genetics in infectious diseases</t>
  </si>
  <si>
    <t>10.1016/j.meegid.2016.06.014</t>
  </si>
  <si>
    <t>Ettie</t>
  </si>
  <si>
    <t>#1595</t>
  </si>
  <si>
    <t>Hemorrhagic fever virus infections in an isolated rainforest area of central Liberia. Limitations of the indirect immunofluorescence slide test for antibody screening in Africa</t>
  </si>
  <si>
    <t>Tropical and geographical medicine</t>
  </si>
  <si>
    <t>NA</t>
  </si>
  <si>
    <t>Patrick</t>
  </si>
  <si>
    <t>Dariya</t>
  </si>
  <si>
    <t>#1613</t>
  </si>
  <si>
    <t>Marburgvirus genomics and association with a large hemorrhagic fever outbreak in Angola</t>
  </si>
  <si>
    <t>Journal of virology</t>
  </si>
  <si>
    <t>10.1128/jvi.00069-06</t>
  </si>
  <si>
    <t>Ruth</t>
  </si>
  <si>
    <t>#1615</t>
  </si>
  <si>
    <t>Viral hemorrhagic fever antibodies in Nigerian populations</t>
  </si>
  <si>
    <t>The American journal of tropical medicine and hygiene</t>
  </si>
  <si>
    <t>#1649</t>
  </si>
  <si>
    <t>The origin and evolution of Ebola and Marburg viruses</t>
  </si>
  <si>
    <t>Molecular biology and evolution</t>
  </si>
  <si>
    <t>10.1093/oxfordjournals.molbev.a025820</t>
  </si>
  <si>
    <t>#1692</t>
  </si>
  <si>
    <t>Marburg-virus disease in Kenya</t>
  </si>
  <si>
    <t>Lancet (London, England)</t>
  </si>
  <si>
    <t>Sabine</t>
  </si>
  <si>
    <t>#1693</t>
  </si>
  <si>
    <t>Suspected Exposure to Filoviruses Among People Contacting Wildlife in Southwestern Uganda</t>
  </si>
  <si>
    <t>The Journal of infectious diseases</t>
  </si>
  <si>
    <t>10.1093/infdis/jiy251</t>
  </si>
  <si>
    <t>Cyril</t>
  </si>
  <si>
    <t>#1871</t>
  </si>
  <si>
    <t>Calculation of incubation period and serial interval from multiple outbreaks of Marburg virus disease</t>
  </si>
  <si>
    <t>BMC research notes</t>
  </si>
  <si>
    <t>10.1186/1756-0500-7-906</t>
  </si>
  <si>
    <t>Gina</t>
  </si>
  <si>
    <t>Anne</t>
  </si>
  <si>
    <t>#1927</t>
  </si>
  <si>
    <t>Serosurveillance of viral pathogens circulating in West Africa</t>
  </si>
  <si>
    <t>Virology journal</t>
  </si>
  <si>
    <t>10.1186/s12985-016-0621-4</t>
  </si>
  <si>
    <t>Joseph</t>
  </si>
  <si>
    <t>#1930</t>
  </si>
  <si>
    <t>Isolated Case of Marburg Virus Disease, Kampala, Uganda, 2014</t>
  </si>
  <si>
    <t>Emerging infectious diseases</t>
  </si>
  <si>
    <t>10.3201/eid2306.170047</t>
  </si>
  <si>
    <t>Jack</t>
  </si>
  <si>
    <t>#1983</t>
  </si>
  <si>
    <t>Risk Factors Associated with Ebola and Marburg Viruses Seroprevalence in Blood Donors in the Republic of Congo</t>
  </si>
  <si>
    <t>PLoS neglected tropical diseases</t>
  </si>
  <si>
    <t>10.1371/journal.pntd.0003833</t>
  </si>
  <si>
    <t>#2032</t>
  </si>
  <si>
    <t>Repeated outbreaks of viral hemorrhagic fevers in Uganda</t>
  </si>
  <si>
    <t>African health sciences</t>
  </si>
  <si>
    <t>#2042</t>
  </si>
  <si>
    <t>Antibodies to haemorrhagic fever viruses in Madagascar populations</t>
  </si>
  <si>
    <t>Transactions of the Royal Society of Tropical Medicine and Hygiene</t>
  </si>
  <si>
    <t>disagreement</t>
  </si>
  <si>
    <t>agreement</t>
  </si>
  <si>
    <t>Is the methodological/statistical approach suitable?</t>
  </si>
  <si>
    <t>Kelly</t>
  </si>
  <si>
    <t>#2059</t>
  </si>
  <si>
    <t>A hitherto unknown infectious disease contracted from monkeys. "Marburg-virus" disease</t>
  </si>
  <si>
    <t>German medical monthly</t>
  </si>
  <si>
    <t>#2060</t>
  </si>
  <si>
    <t>Marburg virus disease</t>
  </si>
  <si>
    <t>Postgraduate medical journal</t>
  </si>
  <si>
    <t>#2116</t>
  </si>
  <si>
    <t>Arbovirus infections and viral haemorrhagic fevers in Uganda: a serological survey in Karamoja district, 1984</t>
  </si>
  <si>
    <t>#2120</t>
  </si>
  <si>
    <t>Factors associated with Marburg hemorrhagic fever: analysis of patient data from Uige, Angola</t>
  </si>
  <si>
    <t>10.1086/652748</t>
  </si>
  <si>
    <t>#2241</t>
  </si>
  <si>
    <t>Multidistrict Outbreak of Marburg Virus Disease-Uganda, 2012</t>
  </si>
  <si>
    <t>10.1093/infdis/jiv351</t>
  </si>
  <si>
    <t>#2369</t>
  </si>
  <si>
    <t>Ebola and Marburg virus antibody prevalence in selected populations of the Central African Republic</t>
  </si>
  <si>
    <t>Microbes and infection</t>
  </si>
  <si>
    <t>#2370</t>
  </si>
  <si>
    <t>Antibody prevalence against haemorrhagic fever viruses in randomized representative Central African populations</t>
  </si>
  <si>
    <t>Research in virology</t>
  </si>
  <si>
    <t>#2405</t>
  </si>
  <si>
    <t>Haemorrhagic fevers of Africa: an account of two recent outbreaks</t>
  </si>
  <si>
    <t>Journal of the South African Veterinary Association</t>
  </si>
  <si>
    <t>#2573</t>
  </si>
  <si>
    <t>Epidemiologic investigation of Marburg virus disease, Southern Africa, 1975</t>
  </si>
  <si>
    <t>#2596</t>
  </si>
  <si>
    <t>Haemorrhagic fever virus activity in equatorial Africa: distribution and prevalence of filovirus reactive antibody in the Central African Republic</t>
  </si>
  <si>
    <t>#2597</t>
  </si>
  <si>
    <t>Filovirus activity among selected ethnic groups inhabiting the tropical forest of equatorial Africa</t>
  </si>
  <si>
    <t>#2600</t>
  </si>
  <si>
    <t>Viral haemorrhagic fever surveillance in Kenya, 1980-1981</t>
  </si>
  <si>
    <t>#2601</t>
  </si>
  <si>
    <t>Antibodies against haemorrhagic fever viruses in Kenya populations</t>
  </si>
  <si>
    <t>#2614</t>
  </si>
  <si>
    <t>Haemorrhagic fever in Gabon. I. Incidence of Lassa, Ebola and Marburg viruses in Haut-Ogooue</t>
  </si>
  <si>
    <t>#2696</t>
  </si>
  <si>
    <t>Molecular evolution of viruses of the family Filoviridae based on 97 whole-genome sequences</t>
  </si>
  <si>
    <t>10.1128/jvi.03118-12</t>
  </si>
  <si>
    <t>#2759</t>
  </si>
  <si>
    <t>Short communication: a cluster of Marburg virus disease involving an infant</t>
  </si>
  <si>
    <t>Tropical medicine &amp; international health : TM &amp; IH</t>
  </si>
  <si>
    <t>#2761</t>
  </si>
  <si>
    <t>Pygmy populations seronegative for Marburg virus</t>
  </si>
  <si>
    <t>10.3201/eid1101.040377</t>
  </si>
  <si>
    <t>#2762</t>
  </si>
  <si>
    <t>Serosurvey on household contacts of Marburg hemorrhagic fever patients</t>
  </si>
  <si>
    <t>10.3201/eid1205.050622</t>
  </si>
  <si>
    <t>#2766</t>
  </si>
  <si>
    <t>Hospital-based surveillance for viral hemorrhagic fevers and hepatitides in Ghana</t>
  </si>
  <si>
    <t>10.1371/journal.pntd.0002435</t>
  </si>
  <si>
    <t>#2808</t>
  </si>
  <si>
    <t>Evidence for occurrence of filovirus antibodies in humans and imported monkeys: do subclinical filovirus infections occur worldwide?</t>
  </si>
  <si>
    <t>Medical microbiology and immunology</t>
  </si>
  <si>
    <t>#2819</t>
  </si>
  <si>
    <t>Marburg hemorrhagic fever associated with multiple genetic lineages of virus</t>
  </si>
  <si>
    <t>The New England journal of medicine</t>
  </si>
  <si>
    <t>10.1056/NEJMoa051465</t>
  </si>
  <si>
    <t>#2822</t>
  </si>
  <si>
    <t>Risk factors for Marburg hemorrhagic fever, Democratic Republic of the Congo</t>
  </si>
  <si>
    <t>10.3201/eid0912.030355</t>
  </si>
  <si>
    <t>#2869</t>
  </si>
  <si>
    <t>Seasonal pulses of Marburg virus circulation in juvenile Rousettus aegyptiacus bats coincide with periods of increased risk of human infection</t>
  </si>
  <si>
    <t>PLoS pathogens</t>
  </si>
  <si>
    <t>10.1371/journal.ppat.1002877</t>
  </si>
  <si>
    <t>#2883</t>
  </si>
  <si>
    <t>Genomic analysis of filoviruses associated with four viral hemorrhagic fever outbreaks in Uganda and the Democratic Republic of the Congo in 2012</t>
  </si>
  <si>
    <t>Virology</t>
  </si>
  <si>
    <t>10.1016/j.virol.2013.04.014</t>
  </si>
  <si>
    <t>#2886</t>
  </si>
  <si>
    <t>Transmission potential and design of adequate control measures for Marburg hemorrhagic fever</t>
  </si>
  <si>
    <t>PloS one</t>
  </si>
  <si>
    <t>10.1371/journal.pone.0050948</t>
  </si>
  <si>
    <t>#3473</t>
  </si>
  <si>
    <t>Undiagnosed Acute Viral Febrile Illnesses, Sierra Leone</t>
  </si>
  <si>
    <t>Emerging Infectious Diseases</t>
  </si>
  <si>
    <t>10.3201/eid2007.131265</t>
  </si>
  <si>
    <t>#3795</t>
  </si>
  <si>
    <t>OUTBREAK OF MARBURG VIRUS DISEASE IN JOHANNESBURG</t>
  </si>
  <si>
    <t>British Medical Journal</t>
  </si>
  <si>
    <t>10.1136/bmj.4.5995.489</t>
  </si>
  <si>
    <t>#4282</t>
  </si>
  <si>
    <t>VIRAL HEMORRHAGIC-FEVER SURVEY IN CHOBE (BOTSWANA)</t>
  </si>
  <si>
    <t>10.1016/0035-9203(87)90462-7</t>
  </si>
  <si>
    <t>#4657</t>
  </si>
  <si>
    <t>Use of protective gear and the occurrence of occupational Marburg hemorrhagic fever in health workers from watsa health zone, democratic republic of the Congo</t>
  </si>
  <si>
    <t>Journal of Infectious Diseases</t>
  </si>
  <si>
    <t>10.1086/520540</t>
  </si>
  <si>
    <t>#4693</t>
  </si>
  <si>
    <t>Outbreak of Marburg Hemorrhagic Fever Among Miners in Kamwenge and Ibanda Districts, Uganda, 2007</t>
  </si>
  <si>
    <t>10.1093/infdis/jir312</t>
  </si>
  <si>
    <t>#5648</t>
  </si>
  <si>
    <t>Viral haemorrhagic fevers and malaria co-infections among febrile patients seeking health care in Tanzania</t>
  </si>
  <si>
    <t xml:space="preserve">Infectious Diseases of Poverty </t>
  </si>
  <si>
    <t xml:space="preserve">https://doi.org/10.1186/s40249-022-00959-z </t>
  </si>
  <si>
    <t>qa_m1</t>
  </si>
  <si>
    <t>qa_m2</t>
  </si>
  <si>
    <t>qa_a3</t>
  </si>
  <si>
    <t>qa_a4</t>
  </si>
  <si>
    <t>qa_d5</t>
  </si>
  <si>
    <t>qa_d6</t>
  </si>
  <si>
    <t>qa_d7</t>
  </si>
  <si>
    <t>Covidence_id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</si>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</sst>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0" xfId="0" applyFill="1"/>
    <xf numFmtId="164" fontId="0" fillId="0" borderId="0" xfId="2" applyNumberFormat="1" applyFont="1"/>
    <xf numFmtId="0" fontId="0" fillId="3" borderId="0" xfId="0" applyFill="1"/>
    <xf numFmtId="0" fontId="3" fillId="3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2" fillId="0" borderId="0" xfId="0" applyFont="1" applyFill="1" applyBorder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nwin, Juliette" id="{C2F5B933-CFE8-9440-9578-BA3C1F41BAF8}" userId="S::hunwin@ic.ac.uk::9f912d5a-c0bb-4a59-9ab4-03b1f4e7a2c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" dT="2023-03-08T15:24:24.41" personId="{C2F5B933-CFE8-9440-9578-BA3C1F41BAF8}" id="{DDDEB593-A73C-0048-AB58-35095AA1D223}">
    <text>Did this one extra as one other paper removed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5" dT="2023-03-08T15:24:24.41" personId="{C2F5B933-CFE8-9440-9578-BA3C1F41BAF8}" id="{A75D5873-1FCC-8445-8049-D621D99EBB4C}">
    <text>Did this one extra as one other paper removed</text>
  </threadedComment>
  <threadedComment ref="A23" dT="2023-03-08T15:23:31.15" personId="{C2F5B933-CFE8-9440-9578-BA3C1F41BAF8}" id="{BE66A4F4-0B5B-E84F-A71E-2622619CCA79}">
    <text>This one is a physical paper copy</text>
  </threadedComment>
  <threadedComment ref="A59" dT="2023-03-08T15:24:24.41" personId="{C2F5B933-CFE8-9440-9578-BA3C1F41BAF8}" id="{72D9E8B0-0201-B148-B15D-65319076BFAD}">
    <text>Did this one extra as one other paper removed</text>
  </threadedComment>
  <threadedComment ref="B59" dT="2023-03-08T15:24:24.41" personId="{C2F5B933-CFE8-9440-9578-BA3C1F41BAF8}" id="{688C1716-7930-D34E-A18C-774226066978}">
    <text>Did this one extra as one other paper removed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oi.org/10.1186/s40249-022-00959-z" TargetMode="Externa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F99C-F89C-1546-9539-CAEDAF4FD0D3}">
  <dimension ref="A1:Q23"/>
  <sheetViews>
    <sheetView tabSelected="1" workbookViewId="0">
      <selection activeCell="B7" sqref="B7"/>
    </sheetView>
  </sheetViews>
  <sheetFormatPr baseColWidth="10" defaultColWidth="11" defaultRowHeight="16" outlineLevelCol="1" x14ac:dyDescent="0.2"/>
  <cols>
    <col min="2" max="3" width="10" bestFit="1" customWidth="1"/>
    <col min="5" max="5" width="145.83203125" hidden="1" customWidth="1" outlineLevel="1"/>
    <col min="6" max="6" width="13.1640625" hidden="1" customWidth="1" outlineLevel="1"/>
    <col min="7" max="7" width="99.33203125" hidden="1" customWidth="1" outlineLevel="1"/>
    <col min="8" max="8" width="39.33203125" hidden="1" customWidth="1" outlineLevel="1"/>
    <col min="9" max="9" width="25.6640625" customWidth="1" collapsed="1"/>
    <col min="10" max="10" width="47.5" bestFit="1" customWidth="1"/>
    <col min="11" max="11" width="19.6640625" bestFit="1" customWidth="1"/>
    <col min="12" max="12" width="54.83203125" bestFit="1" customWidth="1"/>
    <col min="13" max="13" width="29.6640625" bestFit="1" customWidth="1"/>
    <col min="14" max="14" width="47.33203125" bestFit="1" customWidth="1"/>
    <col min="15" max="15" width="58.83203125" bestFit="1" customWidth="1"/>
    <col min="16" max="16" width="12.1640625" bestFit="1" customWidth="1"/>
    <col min="17" max="17" width="16.33203125" bestFit="1" customWidth="1"/>
  </cols>
  <sheetData>
    <row r="1" spans="1:17" x14ac:dyDescent="0.2"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9" t="s">
        <v>183</v>
      </c>
      <c r="J2" s="20"/>
      <c r="K2" s="21" t="s">
        <v>8</v>
      </c>
      <c r="L2" s="21"/>
      <c r="M2" s="19" t="s">
        <v>9</v>
      </c>
      <c r="N2" s="21"/>
      <c r="O2" s="21"/>
      <c r="P2" s="12" t="s">
        <v>10</v>
      </c>
    </row>
    <row r="3" spans="1:17" x14ac:dyDescent="0.2">
      <c r="B3" s="8"/>
      <c r="C3" s="8"/>
      <c r="D3" s="8"/>
      <c r="E3" s="8"/>
      <c r="F3" s="8"/>
      <c r="G3" s="8"/>
      <c r="H3" s="8"/>
      <c r="I3" s="9" t="s">
        <v>11</v>
      </c>
      <c r="J3" s="10" t="s">
        <v>12</v>
      </c>
      <c r="K3" s="11" t="s">
        <v>11</v>
      </c>
      <c r="L3" s="11" t="s">
        <v>13</v>
      </c>
      <c r="M3" s="9" t="s">
        <v>14</v>
      </c>
      <c r="N3" s="11" t="s">
        <v>15</v>
      </c>
      <c r="O3" s="11" t="s">
        <v>16</v>
      </c>
      <c r="P3" s="9"/>
      <c r="Q3" s="8"/>
    </row>
    <row r="4" spans="1:17" x14ac:dyDescent="0.2">
      <c r="A4" t="b">
        <v>1</v>
      </c>
      <c r="B4" s="3" t="s">
        <v>17</v>
      </c>
      <c r="C4" s="3" t="s">
        <v>18</v>
      </c>
      <c r="D4" t="s">
        <v>19</v>
      </c>
      <c r="E4" t="s">
        <v>20</v>
      </c>
      <c r="F4">
        <v>2016</v>
      </c>
      <c r="G4" t="s">
        <v>21</v>
      </c>
      <c r="H4" t="s">
        <v>22</v>
      </c>
      <c r="I4" s="4">
        <v>1</v>
      </c>
      <c r="J4" s="6">
        <v>1</v>
      </c>
      <c r="K4">
        <v>1</v>
      </c>
      <c r="L4">
        <v>1</v>
      </c>
      <c r="M4" s="4">
        <v>1</v>
      </c>
      <c r="N4">
        <v>1</v>
      </c>
      <c r="O4">
        <v>1</v>
      </c>
      <c r="P4" s="4">
        <f t="shared" ref="P4:P17" si="0">SUM(I4:O4)/(7-COUNTIF(I4:O4,"NA"))</f>
        <v>1</v>
      </c>
    </row>
    <row r="5" spans="1:17" x14ac:dyDescent="0.2">
      <c r="A5" t="b">
        <v>1</v>
      </c>
      <c r="B5" s="3" t="s">
        <v>23</v>
      </c>
      <c r="C5" s="3" t="s">
        <v>23</v>
      </c>
      <c r="D5" t="s">
        <v>24</v>
      </c>
      <c r="E5" t="s">
        <v>25</v>
      </c>
      <c r="F5">
        <v>1986</v>
      </c>
      <c r="G5" t="s">
        <v>26</v>
      </c>
      <c r="I5" s="4">
        <v>1</v>
      </c>
      <c r="J5" s="6">
        <v>1</v>
      </c>
      <c r="K5" t="s">
        <v>27</v>
      </c>
      <c r="L5" t="s">
        <v>27</v>
      </c>
      <c r="M5" s="4">
        <v>0</v>
      </c>
      <c r="N5">
        <v>0</v>
      </c>
      <c r="O5">
        <v>0</v>
      </c>
      <c r="P5" s="4">
        <f t="shared" si="0"/>
        <v>0.4</v>
      </c>
    </row>
    <row r="6" spans="1:17" x14ac:dyDescent="0.2">
      <c r="A6" t="b">
        <v>1</v>
      </c>
      <c r="B6" s="3" t="s">
        <v>28</v>
      </c>
      <c r="C6" s="3" t="s">
        <v>29</v>
      </c>
      <c r="D6" t="s">
        <v>30</v>
      </c>
      <c r="E6" t="s">
        <v>31</v>
      </c>
      <c r="F6">
        <v>2006</v>
      </c>
      <c r="G6" t="s">
        <v>32</v>
      </c>
      <c r="H6" t="s">
        <v>33</v>
      </c>
      <c r="I6" s="4" t="s">
        <v>27</v>
      </c>
      <c r="J6" s="6" t="s">
        <v>27</v>
      </c>
      <c r="K6" t="s">
        <v>27</v>
      </c>
      <c r="L6" t="s">
        <v>27</v>
      </c>
      <c r="M6" s="4">
        <v>1</v>
      </c>
      <c r="N6" t="s">
        <v>27</v>
      </c>
      <c r="O6" t="s">
        <v>27</v>
      </c>
      <c r="P6" s="4">
        <f t="shared" si="0"/>
        <v>1</v>
      </c>
    </row>
    <row r="7" spans="1:17" x14ac:dyDescent="0.2">
      <c r="A7" t="b">
        <v>1</v>
      </c>
      <c r="B7" s="3" t="s">
        <v>34</v>
      </c>
      <c r="C7" s="3" t="s">
        <v>29</v>
      </c>
      <c r="D7" t="s">
        <v>35</v>
      </c>
      <c r="E7" t="s">
        <v>36</v>
      </c>
      <c r="F7">
        <v>1988</v>
      </c>
      <c r="G7" t="s">
        <v>37</v>
      </c>
      <c r="I7" s="4">
        <v>1</v>
      </c>
      <c r="J7" s="6">
        <v>1</v>
      </c>
      <c r="K7" t="s">
        <v>27</v>
      </c>
      <c r="L7" t="s">
        <v>27</v>
      </c>
      <c r="M7" s="4">
        <v>0</v>
      </c>
      <c r="N7">
        <v>0</v>
      </c>
      <c r="O7">
        <v>0</v>
      </c>
      <c r="P7" s="4">
        <f t="shared" si="0"/>
        <v>0.4</v>
      </c>
    </row>
    <row r="8" spans="1:17" x14ac:dyDescent="0.2">
      <c r="A8" t="b">
        <v>1</v>
      </c>
      <c r="B8" s="3" t="s">
        <v>18</v>
      </c>
      <c r="C8" s="3" t="s">
        <v>18</v>
      </c>
      <c r="D8" t="s">
        <v>38</v>
      </c>
      <c r="E8" t="s">
        <v>39</v>
      </c>
      <c r="F8">
        <v>1997</v>
      </c>
      <c r="G8" t="s">
        <v>40</v>
      </c>
      <c r="H8" t="s">
        <v>41</v>
      </c>
      <c r="I8" s="4">
        <v>1</v>
      </c>
      <c r="J8" s="6">
        <v>0</v>
      </c>
      <c r="K8">
        <v>0</v>
      </c>
      <c r="L8">
        <v>0</v>
      </c>
      <c r="M8" s="4">
        <v>1</v>
      </c>
      <c r="N8">
        <v>1</v>
      </c>
      <c r="O8">
        <v>0</v>
      </c>
      <c r="P8" s="4">
        <f t="shared" si="0"/>
        <v>0.42857142857142855</v>
      </c>
    </row>
    <row r="9" spans="1:17" x14ac:dyDescent="0.2">
      <c r="A9" t="b">
        <v>1</v>
      </c>
      <c r="B9" s="3" t="s">
        <v>18</v>
      </c>
      <c r="C9" s="3" t="s">
        <v>18</v>
      </c>
      <c r="D9" t="s">
        <v>42</v>
      </c>
      <c r="E9" t="s">
        <v>43</v>
      </c>
      <c r="F9">
        <v>1982</v>
      </c>
      <c r="G9" t="s">
        <v>44</v>
      </c>
      <c r="I9" s="4">
        <v>1</v>
      </c>
      <c r="J9" s="6">
        <v>1</v>
      </c>
      <c r="K9" t="s">
        <v>27</v>
      </c>
      <c r="L9" t="s">
        <v>27</v>
      </c>
      <c r="M9" s="4">
        <v>0</v>
      </c>
      <c r="N9">
        <v>0</v>
      </c>
      <c r="O9">
        <v>0</v>
      </c>
      <c r="P9" s="4">
        <f t="shared" si="0"/>
        <v>0.4</v>
      </c>
    </row>
    <row r="10" spans="1:17" x14ac:dyDescent="0.2">
      <c r="A10" t="b">
        <v>1</v>
      </c>
      <c r="B10" t="s">
        <v>45</v>
      </c>
      <c r="C10" t="s">
        <v>45</v>
      </c>
      <c r="D10" t="s">
        <v>46</v>
      </c>
      <c r="E10" t="s">
        <v>47</v>
      </c>
      <c r="F10">
        <v>2018</v>
      </c>
      <c r="G10" t="s">
        <v>48</v>
      </c>
      <c r="H10" t="s">
        <v>49</v>
      </c>
      <c r="I10" s="4">
        <v>1</v>
      </c>
      <c r="J10" s="6">
        <v>1</v>
      </c>
      <c r="K10" t="s">
        <v>27</v>
      </c>
      <c r="L10" t="s">
        <v>27</v>
      </c>
      <c r="M10" s="4">
        <v>1</v>
      </c>
      <c r="N10">
        <v>1</v>
      </c>
      <c r="O10">
        <v>0</v>
      </c>
      <c r="P10" s="4">
        <f t="shared" si="0"/>
        <v>0.8</v>
      </c>
    </row>
    <row r="11" spans="1:17" s="22" customFormat="1" x14ac:dyDescent="0.2">
      <c r="A11" s="22" t="b">
        <v>1</v>
      </c>
      <c r="B11" s="23" t="s">
        <v>50</v>
      </c>
      <c r="C11" s="22" t="s">
        <v>45</v>
      </c>
      <c r="D11" s="22" t="s">
        <v>51</v>
      </c>
      <c r="E11" s="22" t="s">
        <v>52</v>
      </c>
      <c r="F11" s="22">
        <v>2014</v>
      </c>
      <c r="G11" s="22" t="s">
        <v>53</v>
      </c>
      <c r="H11" s="22" t="s">
        <v>54</v>
      </c>
      <c r="I11" s="24">
        <v>0</v>
      </c>
      <c r="J11" s="25">
        <v>0</v>
      </c>
      <c r="K11" s="22">
        <v>0</v>
      </c>
      <c r="L11" s="22">
        <v>0</v>
      </c>
      <c r="M11" s="24">
        <v>1</v>
      </c>
      <c r="N11" s="22">
        <v>0</v>
      </c>
      <c r="O11" s="22">
        <v>0</v>
      </c>
      <c r="P11" s="24">
        <f t="shared" si="0"/>
        <v>0.14285714285714285</v>
      </c>
    </row>
    <row r="12" spans="1:17" x14ac:dyDescent="0.2">
      <c r="A12" t="b">
        <v>1</v>
      </c>
      <c r="B12" t="s">
        <v>55</v>
      </c>
      <c r="C12" t="s">
        <v>56</v>
      </c>
      <c r="D12" t="s">
        <v>57</v>
      </c>
      <c r="E12" t="s">
        <v>58</v>
      </c>
      <c r="F12">
        <v>2016</v>
      </c>
      <c r="G12" t="s">
        <v>59</v>
      </c>
      <c r="H12" t="s">
        <v>60</v>
      </c>
      <c r="I12" s="4">
        <v>1</v>
      </c>
      <c r="J12" s="6">
        <v>1</v>
      </c>
      <c r="K12" t="s">
        <v>27</v>
      </c>
      <c r="L12" t="s">
        <v>27</v>
      </c>
      <c r="M12" s="4">
        <v>0</v>
      </c>
      <c r="N12">
        <v>0</v>
      </c>
      <c r="O12">
        <v>0</v>
      </c>
      <c r="P12" s="4">
        <f t="shared" si="0"/>
        <v>0.4</v>
      </c>
    </row>
    <row r="13" spans="1:17" x14ac:dyDescent="0.2">
      <c r="A13" s="17" t="b">
        <v>0</v>
      </c>
      <c r="B13" s="18" t="s">
        <v>61</v>
      </c>
      <c r="C13" s="18" t="s">
        <v>56</v>
      </c>
      <c r="D13" s="17" t="s">
        <v>62</v>
      </c>
      <c r="E13" t="s">
        <v>63</v>
      </c>
      <c r="F13">
        <v>2017</v>
      </c>
      <c r="G13" t="s">
        <v>64</v>
      </c>
      <c r="H13" t="s">
        <v>65</v>
      </c>
      <c r="I13" s="14" t="s">
        <v>27</v>
      </c>
      <c r="J13" s="13" t="s">
        <v>27</v>
      </c>
      <c r="K13" t="s">
        <v>27</v>
      </c>
      <c r="L13" t="s">
        <v>27</v>
      </c>
      <c r="M13" s="4">
        <v>1</v>
      </c>
      <c r="N13" s="15">
        <v>1</v>
      </c>
      <c r="O13" s="15" t="s">
        <v>27</v>
      </c>
      <c r="P13" s="4">
        <f t="shared" si="0"/>
        <v>1</v>
      </c>
    </row>
    <row r="14" spans="1:17" x14ac:dyDescent="0.2">
      <c r="A14" s="17" t="b">
        <v>0</v>
      </c>
      <c r="B14" s="18" t="s">
        <v>56</v>
      </c>
      <c r="C14" s="18" t="s">
        <v>56</v>
      </c>
      <c r="D14" s="17" t="s">
        <v>62</v>
      </c>
      <c r="E14" t="s">
        <v>63</v>
      </c>
      <c r="F14">
        <v>2017</v>
      </c>
      <c r="G14" t="s">
        <v>64</v>
      </c>
      <c r="H14" t="s">
        <v>65</v>
      </c>
      <c r="I14" s="14" t="s">
        <v>27</v>
      </c>
      <c r="J14" s="13" t="s">
        <v>27</v>
      </c>
      <c r="K14" t="s">
        <v>27</v>
      </c>
      <c r="L14" t="s">
        <v>27</v>
      </c>
      <c r="M14" s="4">
        <v>1</v>
      </c>
      <c r="N14" s="15" t="s">
        <v>27</v>
      </c>
      <c r="O14" s="15" t="s">
        <v>27</v>
      </c>
      <c r="P14" s="4">
        <f t="shared" si="0"/>
        <v>1</v>
      </c>
    </row>
    <row r="15" spans="1:17" x14ac:dyDescent="0.2">
      <c r="A15" t="b">
        <v>1</v>
      </c>
      <c r="B15" s="3" t="s">
        <v>66</v>
      </c>
      <c r="C15" s="3" t="s">
        <v>18</v>
      </c>
      <c r="D15" t="s">
        <v>67</v>
      </c>
      <c r="E15" t="s">
        <v>68</v>
      </c>
      <c r="F15">
        <v>2015</v>
      </c>
      <c r="G15" t="s">
        <v>69</v>
      </c>
      <c r="H15" t="s">
        <v>70</v>
      </c>
      <c r="I15" s="4">
        <v>1</v>
      </c>
      <c r="J15" s="6">
        <v>1</v>
      </c>
      <c r="K15" t="s">
        <v>27</v>
      </c>
      <c r="L15" t="s">
        <v>27</v>
      </c>
      <c r="M15" s="4">
        <v>0</v>
      </c>
      <c r="N15">
        <v>1</v>
      </c>
      <c r="O15">
        <v>0</v>
      </c>
      <c r="P15" s="4">
        <f t="shared" si="0"/>
        <v>0.6</v>
      </c>
    </row>
    <row r="16" spans="1:17" x14ac:dyDescent="0.2">
      <c r="A16" t="b">
        <v>1</v>
      </c>
      <c r="B16" s="3" t="s">
        <v>66</v>
      </c>
      <c r="C16" s="3" t="s">
        <v>55</v>
      </c>
      <c r="D16" t="s">
        <v>71</v>
      </c>
      <c r="E16" t="s">
        <v>72</v>
      </c>
      <c r="F16">
        <v>2012</v>
      </c>
      <c r="G16" t="s">
        <v>73</v>
      </c>
      <c r="I16" s="4">
        <v>1</v>
      </c>
      <c r="J16" s="6">
        <v>0</v>
      </c>
      <c r="K16">
        <v>0</v>
      </c>
      <c r="L16">
        <v>0</v>
      </c>
      <c r="M16" s="4">
        <v>0</v>
      </c>
      <c r="N16">
        <v>0</v>
      </c>
      <c r="O16">
        <v>0</v>
      </c>
      <c r="P16" s="4">
        <f t="shared" si="0"/>
        <v>0.14285714285714285</v>
      </c>
    </row>
    <row r="17" spans="1:16" x14ac:dyDescent="0.2">
      <c r="A17" t="b">
        <v>1</v>
      </c>
      <c r="B17" s="3" t="s">
        <v>17</v>
      </c>
      <c r="C17" s="3" t="s">
        <v>23</v>
      </c>
      <c r="D17" s="1" t="s">
        <v>74</v>
      </c>
      <c r="E17" s="1" t="s">
        <v>75</v>
      </c>
      <c r="F17" s="1">
        <v>1989</v>
      </c>
      <c r="G17" s="1" t="s">
        <v>76</v>
      </c>
      <c r="H17" s="1"/>
      <c r="I17" s="5">
        <v>0</v>
      </c>
      <c r="J17" s="7">
        <v>0</v>
      </c>
      <c r="K17" s="1" t="s">
        <v>27</v>
      </c>
      <c r="L17" s="1" t="s">
        <v>27</v>
      </c>
      <c r="M17" s="4">
        <v>0</v>
      </c>
      <c r="N17">
        <v>0</v>
      </c>
      <c r="O17">
        <v>0</v>
      </c>
      <c r="P17" s="4">
        <f t="shared" si="0"/>
        <v>0</v>
      </c>
    </row>
    <row r="19" spans="1:16" x14ac:dyDescent="0.2">
      <c r="I19">
        <v>8</v>
      </c>
    </row>
    <row r="20" spans="1:16" x14ac:dyDescent="0.2">
      <c r="I20">
        <v>3</v>
      </c>
      <c r="J20">
        <v>5</v>
      </c>
      <c r="K20">
        <v>2</v>
      </c>
      <c r="L20">
        <v>2</v>
      </c>
      <c r="M20">
        <v>3</v>
      </c>
      <c r="N20">
        <v>3</v>
      </c>
      <c r="O20">
        <v>3</v>
      </c>
    </row>
    <row r="22" spans="1:16" x14ac:dyDescent="0.2">
      <c r="B22" t="s">
        <v>77</v>
      </c>
      <c r="C22" s="16">
        <f>SUM(I20:O20)/64</f>
        <v>0.328125</v>
      </c>
      <c r="G22" s="16">
        <f>SUM(I20:O20)/49</f>
        <v>0.42857142857142855</v>
      </c>
    </row>
    <row r="23" spans="1:16" x14ac:dyDescent="0.2">
      <c r="B23" t="s">
        <v>78</v>
      </c>
      <c r="C23" s="16">
        <f>1-C22</f>
        <v>0.671875</v>
      </c>
      <c r="G23" s="16">
        <f>1-G22</f>
        <v>0.5714285714285714</v>
      </c>
    </row>
  </sheetData>
  <autoFilter ref="A2:Q23" xr:uid="{D2D5F99C-F89C-1546-9539-CAEDAF4FD0D3}">
    <filterColumn colId="8" showButton="0"/>
    <filterColumn colId="10" showButton="0"/>
    <filterColumn colId="12" showButton="0"/>
    <filterColumn colId="13" showButton="0"/>
  </autoFilter>
  <sortState xmlns:xlrd2="http://schemas.microsoft.com/office/spreadsheetml/2017/richdata2" ref="B4:Q17">
    <sortCondition ref="D4:D17"/>
  </sortState>
  <mergeCells count="3">
    <mergeCell ref="I2:J2"/>
    <mergeCell ref="K2:L2"/>
    <mergeCell ref="M2:O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1FA7-940D-834B-B80F-104E6518FE6F}">
  <dimension ref="A1:J57"/>
  <sheetViews>
    <sheetView topLeftCell="A3" workbookViewId="0">
      <selection activeCell="B1" sqref="B1:H1"/>
    </sheetView>
  </sheetViews>
  <sheetFormatPr baseColWidth="10" defaultRowHeight="16" x14ac:dyDescent="0.2"/>
  <cols>
    <col min="1" max="1" width="11.83203125" bestFit="1" customWidth="1"/>
    <col min="2" max="3" width="6.83203125" bestFit="1" customWidth="1"/>
    <col min="4" max="8" width="6.1640625" bestFit="1" customWidth="1"/>
  </cols>
  <sheetData>
    <row r="1" spans="1:10" x14ac:dyDescent="0.2">
      <c r="A1" t="s">
        <v>182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</row>
    <row r="2" spans="1:10" x14ac:dyDescent="0.2">
      <c r="A2">
        <v>1483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0" x14ac:dyDescent="0.2">
      <c r="A3">
        <v>1595</v>
      </c>
      <c r="B3">
        <v>1</v>
      </c>
      <c r="C3">
        <v>1</v>
      </c>
      <c r="D3" t="s">
        <v>27</v>
      </c>
      <c r="E3" t="s">
        <v>27</v>
      </c>
      <c r="F3">
        <v>1</v>
      </c>
      <c r="G3">
        <v>0</v>
      </c>
      <c r="H3">
        <v>0</v>
      </c>
    </row>
    <row r="4" spans="1:10" x14ac:dyDescent="0.2">
      <c r="A4">
        <v>1613</v>
      </c>
      <c r="B4" t="s">
        <v>27</v>
      </c>
      <c r="C4" t="s">
        <v>27</v>
      </c>
      <c r="D4" t="s">
        <v>27</v>
      </c>
      <c r="E4" t="s">
        <v>27</v>
      </c>
      <c r="F4">
        <v>1</v>
      </c>
      <c r="G4" t="s">
        <v>27</v>
      </c>
      <c r="H4" t="s">
        <v>27</v>
      </c>
    </row>
    <row r="5" spans="1:10" x14ac:dyDescent="0.2">
      <c r="A5">
        <v>1615</v>
      </c>
      <c r="B5">
        <v>1</v>
      </c>
      <c r="C5">
        <v>0</v>
      </c>
      <c r="D5" t="s">
        <v>27</v>
      </c>
      <c r="E5" t="s">
        <v>27</v>
      </c>
      <c r="F5">
        <v>0</v>
      </c>
      <c r="G5">
        <v>0</v>
      </c>
      <c r="H5">
        <v>0</v>
      </c>
    </row>
    <row r="6" spans="1:10" x14ac:dyDescent="0.2">
      <c r="A6">
        <v>1649</v>
      </c>
      <c r="B6">
        <v>1</v>
      </c>
      <c r="C6">
        <v>1</v>
      </c>
      <c r="D6" t="s">
        <v>27</v>
      </c>
      <c r="E6" t="s">
        <v>27</v>
      </c>
      <c r="F6">
        <v>1</v>
      </c>
      <c r="G6">
        <v>1</v>
      </c>
      <c r="H6">
        <v>0</v>
      </c>
    </row>
    <row r="7" spans="1:10" x14ac:dyDescent="0.2">
      <c r="A7">
        <v>1692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0" x14ac:dyDescent="0.2">
      <c r="A8">
        <v>1693</v>
      </c>
      <c r="B8">
        <v>1</v>
      </c>
      <c r="C8">
        <v>1</v>
      </c>
      <c r="D8" t="s">
        <v>27</v>
      </c>
      <c r="E8" t="s">
        <v>27</v>
      </c>
      <c r="F8">
        <v>1</v>
      </c>
      <c r="G8">
        <v>1</v>
      </c>
      <c r="H8">
        <v>0</v>
      </c>
    </row>
    <row r="9" spans="1:10" x14ac:dyDescent="0.2">
      <c r="A9">
        <v>1871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0" x14ac:dyDescent="0.2">
      <c r="A10">
        <v>1927</v>
      </c>
      <c r="B10">
        <v>1</v>
      </c>
      <c r="C10">
        <v>1</v>
      </c>
      <c r="D10" t="s">
        <v>27</v>
      </c>
      <c r="E10" t="s">
        <v>27</v>
      </c>
      <c r="F10">
        <v>0</v>
      </c>
      <c r="G10">
        <v>0</v>
      </c>
      <c r="H10">
        <v>0</v>
      </c>
    </row>
    <row r="11" spans="1:10" x14ac:dyDescent="0.2">
      <c r="A11">
        <v>1930</v>
      </c>
      <c r="B11">
        <v>1</v>
      </c>
      <c r="C11">
        <v>1</v>
      </c>
      <c r="D11" t="s">
        <v>27</v>
      </c>
      <c r="E11" t="s">
        <v>27</v>
      </c>
      <c r="F11">
        <v>1</v>
      </c>
      <c r="G11">
        <v>1</v>
      </c>
      <c r="H11">
        <v>1</v>
      </c>
    </row>
    <row r="12" spans="1:10" x14ac:dyDescent="0.2">
      <c r="A12">
        <v>1983</v>
      </c>
      <c r="B12">
        <v>1</v>
      </c>
      <c r="C12">
        <v>1</v>
      </c>
      <c r="D12" t="s">
        <v>27</v>
      </c>
      <c r="E12" t="s">
        <v>27</v>
      </c>
      <c r="F12">
        <v>0</v>
      </c>
      <c r="G12">
        <v>1</v>
      </c>
      <c r="H12">
        <v>0</v>
      </c>
    </row>
    <row r="13" spans="1:10" x14ac:dyDescent="0.2">
      <c r="A13">
        <v>2032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0" x14ac:dyDescent="0.2">
      <c r="A14">
        <v>2042</v>
      </c>
      <c r="B14" s="1">
        <v>0</v>
      </c>
      <c r="C14" s="1">
        <v>0</v>
      </c>
      <c r="D14" s="1" t="s">
        <v>27</v>
      </c>
      <c r="E14" s="1" t="s">
        <v>27</v>
      </c>
      <c r="F14">
        <v>0</v>
      </c>
      <c r="G14">
        <v>0</v>
      </c>
      <c r="H14">
        <v>0</v>
      </c>
      <c r="J14" s="1"/>
    </row>
    <row r="15" spans="1:10" x14ac:dyDescent="0.2">
      <c r="A15">
        <v>2059</v>
      </c>
      <c r="B15" t="s">
        <v>27</v>
      </c>
      <c r="C15" t="s">
        <v>27</v>
      </c>
      <c r="D15" t="s">
        <v>27</v>
      </c>
      <c r="E15" t="s">
        <v>27</v>
      </c>
      <c r="F15">
        <v>1</v>
      </c>
      <c r="G15">
        <v>0</v>
      </c>
      <c r="H15">
        <v>0</v>
      </c>
    </row>
    <row r="16" spans="1:10" x14ac:dyDescent="0.2">
      <c r="A16">
        <v>2060</v>
      </c>
      <c r="B16" t="s">
        <v>27</v>
      </c>
      <c r="C16" t="s">
        <v>27</v>
      </c>
      <c r="D16" t="s">
        <v>27</v>
      </c>
      <c r="E16" t="s">
        <v>27</v>
      </c>
      <c r="F16">
        <v>1</v>
      </c>
      <c r="G16">
        <v>0</v>
      </c>
      <c r="H16">
        <v>0</v>
      </c>
    </row>
    <row r="17" spans="1:8" x14ac:dyDescent="0.2">
      <c r="A17">
        <v>2116</v>
      </c>
      <c r="B17">
        <v>1</v>
      </c>
      <c r="C17">
        <v>1</v>
      </c>
      <c r="D17" t="s">
        <v>27</v>
      </c>
      <c r="E17" t="s">
        <v>27</v>
      </c>
      <c r="F17">
        <v>0</v>
      </c>
      <c r="G17">
        <v>0</v>
      </c>
      <c r="H17">
        <v>0</v>
      </c>
    </row>
    <row r="18" spans="1:8" x14ac:dyDescent="0.2">
      <c r="A18">
        <v>2120</v>
      </c>
      <c r="B18">
        <v>1</v>
      </c>
      <c r="C18">
        <v>1</v>
      </c>
      <c r="D18" t="s">
        <v>27</v>
      </c>
      <c r="E18" t="s">
        <v>27</v>
      </c>
      <c r="F18">
        <v>1</v>
      </c>
      <c r="G18">
        <v>1</v>
      </c>
      <c r="H18">
        <v>0</v>
      </c>
    </row>
    <row r="19" spans="1:8" x14ac:dyDescent="0.2">
      <c r="A19">
        <v>2241</v>
      </c>
      <c r="B19">
        <v>1</v>
      </c>
      <c r="C19">
        <v>0</v>
      </c>
      <c r="D19" t="s">
        <v>27</v>
      </c>
      <c r="E19" t="s">
        <v>27</v>
      </c>
      <c r="F19">
        <v>1</v>
      </c>
      <c r="G19">
        <v>0</v>
      </c>
      <c r="H19">
        <v>0</v>
      </c>
    </row>
    <row r="20" spans="1:8" x14ac:dyDescent="0.2">
      <c r="A20">
        <v>2369</v>
      </c>
      <c r="B20">
        <v>1</v>
      </c>
      <c r="C20">
        <v>1</v>
      </c>
      <c r="D20" t="s">
        <v>27</v>
      </c>
      <c r="E20" t="s">
        <v>27</v>
      </c>
      <c r="F20">
        <v>0</v>
      </c>
      <c r="G20">
        <v>0</v>
      </c>
      <c r="H20">
        <v>0</v>
      </c>
    </row>
    <row r="21" spans="1:8" x14ac:dyDescent="0.2">
      <c r="A21">
        <v>2370</v>
      </c>
      <c r="B21">
        <v>1</v>
      </c>
      <c r="C21">
        <v>0</v>
      </c>
      <c r="D21" t="s">
        <v>27</v>
      </c>
      <c r="E21" t="s">
        <v>27</v>
      </c>
      <c r="F21">
        <v>1</v>
      </c>
      <c r="G21">
        <v>1</v>
      </c>
      <c r="H21">
        <v>1</v>
      </c>
    </row>
    <row r="22" spans="1:8" x14ac:dyDescent="0.2">
      <c r="A22">
        <v>2405</v>
      </c>
      <c r="B22" t="s">
        <v>27</v>
      </c>
      <c r="C22" t="s">
        <v>27</v>
      </c>
      <c r="D22" t="s">
        <v>27</v>
      </c>
      <c r="E22" t="s">
        <v>27</v>
      </c>
      <c r="F22">
        <v>0</v>
      </c>
      <c r="G22" t="s">
        <v>27</v>
      </c>
      <c r="H22" t="s">
        <v>27</v>
      </c>
    </row>
    <row r="23" spans="1:8" x14ac:dyDescent="0.2">
      <c r="A23">
        <v>2573</v>
      </c>
      <c r="B23" t="s">
        <v>27</v>
      </c>
      <c r="C23" t="s">
        <v>27</v>
      </c>
      <c r="D23" t="s">
        <v>27</v>
      </c>
      <c r="E23" t="s">
        <v>27</v>
      </c>
      <c r="F23">
        <v>1</v>
      </c>
      <c r="G23" t="s">
        <v>27</v>
      </c>
      <c r="H23" t="s">
        <v>27</v>
      </c>
    </row>
    <row r="24" spans="1:8" x14ac:dyDescent="0.2">
      <c r="A24">
        <v>2596</v>
      </c>
      <c r="B24">
        <v>1</v>
      </c>
      <c r="C24">
        <v>1</v>
      </c>
      <c r="D24" t="s">
        <v>27</v>
      </c>
      <c r="E24" t="s">
        <v>27</v>
      </c>
      <c r="F24">
        <v>1</v>
      </c>
      <c r="G24">
        <v>1</v>
      </c>
      <c r="H24">
        <v>0</v>
      </c>
    </row>
    <row r="25" spans="1:8" x14ac:dyDescent="0.2">
      <c r="A25">
        <v>2597</v>
      </c>
      <c r="B25">
        <v>1</v>
      </c>
      <c r="C25">
        <v>1</v>
      </c>
      <c r="D25" t="s">
        <v>27</v>
      </c>
      <c r="E25" t="s">
        <v>27</v>
      </c>
      <c r="F25">
        <v>1</v>
      </c>
      <c r="G25">
        <v>0</v>
      </c>
      <c r="H25">
        <v>0</v>
      </c>
    </row>
    <row r="26" spans="1:8" x14ac:dyDescent="0.2">
      <c r="A26">
        <v>2600</v>
      </c>
      <c r="B26">
        <v>1</v>
      </c>
      <c r="C26">
        <v>1</v>
      </c>
      <c r="D26" t="s">
        <v>27</v>
      </c>
      <c r="E26" t="s">
        <v>27</v>
      </c>
      <c r="F26">
        <v>1</v>
      </c>
      <c r="G26">
        <v>0</v>
      </c>
      <c r="H26" t="s">
        <v>27</v>
      </c>
    </row>
    <row r="27" spans="1:8" x14ac:dyDescent="0.2">
      <c r="A27">
        <v>2601</v>
      </c>
      <c r="B27">
        <v>1</v>
      </c>
      <c r="C27">
        <v>1</v>
      </c>
      <c r="D27" t="s">
        <v>27</v>
      </c>
      <c r="E27" t="s">
        <v>27</v>
      </c>
      <c r="F27">
        <v>0</v>
      </c>
      <c r="G27">
        <v>0</v>
      </c>
      <c r="H27">
        <v>0</v>
      </c>
    </row>
    <row r="28" spans="1:8" x14ac:dyDescent="0.2">
      <c r="A28">
        <v>2614</v>
      </c>
      <c r="B28">
        <v>1</v>
      </c>
      <c r="C28">
        <v>0</v>
      </c>
      <c r="D28" t="s">
        <v>27</v>
      </c>
      <c r="E28" t="s">
        <v>27</v>
      </c>
      <c r="F28">
        <v>0</v>
      </c>
      <c r="G28">
        <v>0</v>
      </c>
      <c r="H28">
        <v>0</v>
      </c>
    </row>
    <row r="29" spans="1:8" x14ac:dyDescent="0.2">
      <c r="A29">
        <v>2696</v>
      </c>
      <c r="B29">
        <v>1</v>
      </c>
      <c r="C29">
        <v>1</v>
      </c>
      <c r="D29" t="s">
        <v>27</v>
      </c>
      <c r="E29" t="s">
        <v>27</v>
      </c>
      <c r="F29">
        <v>0</v>
      </c>
      <c r="G29">
        <v>0</v>
      </c>
      <c r="H29">
        <v>0</v>
      </c>
    </row>
    <row r="30" spans="1:8" x14ac:dyDescent="0.2">
      <c r="A30">
        <v>2759</v>
      </c>
      <c r="B30">
        <v>1</v>
      </c>
      <c r="C30">
        <v>1</v>
      </c>
      <c r="D30" t="s">
        <v>27</v>
      </c>
      <c r="E30" t="s">
        <v>27</v>
      </c>
      <c r="F30">
        <v>1</v>
      </c>
      <c r="G30">
        <v>1</v>
      </c>
      <c r="H30">
        <v>0</v>
      </c>
    </row>
    <row r="31" spans="1:8" x14ac:dyDescent="0.2">
      <c r="A31">
        <v>2761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">
      <c r="A32">
        <v>2762</v>
      </c>
      <c r="B32">
        <v>0</v>
      </c>
      <c r="C32">
        <v>1</v>
      </c>
      <c r="D32" t="s">
        <v>27</v>
      </c>
      <c r="E32" t="s">
        <v>27</v>
      </c>
      <c r="F32">
        <v>1</v>
      </c>
      <c r="G32">
        <v>1</v>
      </c>
      <c r="H32">
        <v>0</v>
      </c>
    </row>
    <row r="33" spans="1:8" x14ac:dyDescent="0.2">
      <c r="A33">
        <v>2766</v>
      </c>
      <c r="B33">
        <v>1</v>
      </c>
      <c r="C33">
        <v>1</v>
      </c>
      <c r="D33" t="s">
        <v>27</v>
      </c>
      <c r="E33" t="s">
        <v>27</v>
      </c>
      <c r="F33">
        <v>1</v>
      </c>
      <c r="G33">
        <v>1</v>
      </c>
      <c r="H33">
        <v>0</v>
      </c>
    </row>
    <row r="34" spans="1:8" x14ac:dyDescent="0.2">
      <c r="A34">
        <v>2808</v>
      </c>
      <c r="B34">
        <v>0</v>
      </c>
      <c r="C34">
        <v>1</v>
      </c>
      <c r="D34" t="s">
        <v>27</v>
      </c>
      <c r="E34" t="s">
        <v>27</v>
      </c>
      <c r="F34">
        <v>0</v>
      </c>
      <c r="G34">
        <v>0</v>
      </c>
      <c r="H34">
        <v>0</v>
      </c>
    </row>
    <row r="35" spans="1:8" x14ac:dyDescent="0.2">
      <c r="A35">
        <v>2819</v>
      </c>
      <c r="B35">
        <v>1</v>
      </c>
      <c r="C35">
        <v>1</v>
      </c>
      <c r="D35" t="s">
        <v>27</v>
      </c>
      <c r="E35" t="s">
        <v>27</v>
      </c>
      <c r="F35">
        <v>1</v>
      </c>
      <c r="G35">
        <v>1</v>
      </c>
      <c r="H35">
        <v>1</v>
      </c>
    </row>
    <row r="36" spans="1:8" x14ac:dyDescent="0.2">
      <c r="A36">
        <v>2822</v>
      </c>
      <c r="B36">
        <v>1</v>
      </c>
      <c r="C36">
        <v>1</v>
      </c>
      <c r="D36" t="s">
        <v>27</v>
      </c>
      <c r="E36" t="s">
        <v>27</v>
      </c>
      <c r="F36">
        <v>1</v>
      </c>
      <c r="G36">
        <v>1</v>
      </c>
      <c r="H36">
        <v>0</v>
      </c>
    </row>
    <row r="37" spans="1:8" x14ac:dyDescent="0.2">
      <c r="A37">
        <v>2869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A38">
        <v>2883</v>
      </c>
      <c r="B38">
        <v>1</v>
      </c>
      <c r="C38">
        <v>0</v>
      </c>
      <c r="D38" t="s">
        <v>27</v>
      </c>
      <c r="E38" t="s">
        <v>27</v>
      </c>
      <c r="F38">
        <v>1</v>
      </c>
      <c r="G38">
        <v>0</v>
      </c>
      <c r="H38">
        <v>0</v>
      </c>
    </row>
    <row r="39" spans="1:8" x14ac:dyDescent="0.2">
      <c r="A39">
        <v>2886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">
      <c r="A40">
        <v>3473</v>
      </c>
      <c r="B40">
        <v>0</v>
      </c>
      <c r="C40">
        <v>0</v>
      </c>
      <c r="D40" t="s">
        <v>27</v>
      </c>
      <c r="E40" t="s">
        <v>27</v>
      </c>
      <c r="F40">
        <v>1</v>
      </c>
      <c r="G40">
        <v>1</v>
      </c>
      <c r="H40">
        <v>0</v>
      </c>
    </row>
    <row r="41" spans="1:8" x14ac:dyDescent="0.2">
      <c r="A41">
        <v>3795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</row>
    <row r="42" spans="1:8" x14ac:dyDescent="0.2">
      <c r="A42">
        <v>4282</v>
      </c>
      <c r="B42">
        <v>0</v>
      </c>
      <c r="C42">
        <v>0</v>
      </c>
      <c r="D42" t="s">
        <v>27</v>
      </c>
      <c r="E42" t="s">
        <v>27</v>
      </c>
      <c r="F42">
        <v>0</v>
      </c>
      <c r="G42">
        <v>0</v>
      </c>
      <c r="H42">
        <v>0</v>
      </c>
    </row>
    <row r="43" spans="1:8" x14ac:dyDescent="0.2">
      <c r="A43">
        <v>4657</v>
      </c>
      <c r="B43">
        <v>1</v>
      </c>
      <c r="C43">
        <v>1</v>
      </c>
      <c r="D43" t="s">
        <v>27</v>
      </c>
      <c r="E43" t="s">
        <v>27</v>
      </c>
      <c r="F43">
        <v>0</v>
      </c>
      <c r="G43">
        <v>1</v>
      </c>
      <c r="H43">
        <v>0</v>
      </c>
    </row>
    <row r="44" spans="1:8" x14ac:dyDescent="0.2">
      <c r="A44">
        <v>4693</v>
      </c>
      <c r="B44">
        <v>1</v>
      </c>
      <c r="C44">
        <v>1</v>
      </c>
      <c r="D44" t="s">
        <v>27</v>
      </c>
      <c r="E44" t="s">
        <v>27</v>
      </c>
      <c r="F44">
        <v>1</v>
      </c>
      <c r="G44">
        <v>0</v>
      </c>
      <c r="H44">
        <v>0</v>
      </c>
    </row>
    <row r="45" spans="1:8" x14ac:dyDescent="0.2">
      <c r="A45">
        <v>5648</v>
      </c>
      <c r="B45">
        <v>1</v>
      </c>
      <c r="C45">
        <v>1</v>
      </c>
      <c r="D45" t="s">
        <v>27</v>
      </c>
      <c r="E45" t="s">
        <v>27</v>
      </c>
      <c r="F45">
        <v>1</v>
      </c>
      <c r="G45">
        <v>0</v>
      </c>
      <c r="H45">
        <v>0</v>
      </c>
    </row>
    <row r="46" spans="1:8" x14ac:dyDescent="0.2">
      <c r="A46">
        <v>1595</v>
      </c>
      <c r="B46">
        <v>1</v>
      </c>
      <c r="C46">
        <v>0</v>
      </c>
      <c r="D46" t="s">
        <v>27</v>
      </c>
      <c r="E46" t="s">
        <v>27</v>
      </c>
      <c r="F46">
        <v>0</v>
      </c>
      <c r="G46">
        <v>0</v>
      </c>
      <c r="H46">
        <v>0</v>
      </c>
    </row>
    <row r="47" spans="1:8" x14ac:dyDescent="0.2">
      <c r="A47">
        <v>1613</v>
      </c>
      <c r="B47">
        <v>1</v>
      </c>
      <c r="C47">
        <v>1</v>
      </c>
      <c r="D47" t="s">
        <v>27</v>
      </c>
      <c r="E47" t="s">
        <v>27</v>
      </c>
      <c r="F47">
        <v>1</v>
      </c>
      <c r="G47">
        <v>1</v>
      </c>
      <c r="H47">
        <v>0</v>
      </c>
    </row>
    <row r="48" spans="1:8" x14ac:dyDescent="0.2">
      <c r="A48">
        <v>1615</v>
      </c>
      <c r="B48">
        <v>1</v>
      </c>
      <c r="C48">
        <v>1</v>
      </c>
      <c r="D48" t="s">
        <v>27</v>
      </c>
      <c r="E48" t="s">
        <v>27</v>
      </c>
      <c r="F48">
        <v>0</v>
      </c>
      <c r="G48">
        <v>0</v>
      </c>
      <c r="H48">
        <v>0</v>
      </c>
    </row>
    <row r="49" spans="1:10" x14ac:dyDescent="0.2">
      <c r="A49">
        <v>1649</v>
      </c>
      <c r="B49">
        <v>1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</row>
    <row r="50" spans="1:10" x14ac:dyDescent="0.2">
      <c r="A50">
        <v>1692</v>
      </c>
      <c r="B50">
        <v>1</v>
      </c>
      <c r="C50">
        <v>1</v>
      </c>
      <c r="D50" t="s">
        <v>27</v>
      </c>
      <c r="E50" t="s">
        <v>27</v>
      </c>
      <c r="F50">
        <v>1</v>
      </c>
      <c r="G50">
        <v>1</v>
      </c>
      <c r="H50">
        <v>1</v>
      </c>
    </row>
    <row r="51" spans="1:10" x14ac:dyDescent="0.2">
      <c r="A51">
        <v>1693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10" x14ac:dyDescent="0.2">
      <c r="A52">
        <v>1871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</row>
    <row r="53" spans="1:10" x14ac:dyDescent="0.2">
      <c r="A53">
        <v>1927</v>
      </c>
      <c r="B53">
        <v>1</v>
      </c>
      <c r="C53">
        <v>1</v>
      </c>
      <c r="D53" t="s">
        <v>27</v>
      </c>
      <c r="E53" t="s">
        <v>27</v>
      </c>
      <c r="F53">
        <v>0</v>
      </c>
      <c r="G53">
        <v>0</v>
      </c>
      <c r="H53">
        <v>0</v>
      </c>
    </row>
    <row r="54" spans="1:10" x14ac:dyDescent="0.2">
      <c r="A54">
        <v>1930</v>
      </c>
      <c r="B54" t="s">
        <v>27</v>
      </c>
      <c r="C54" t="s">
        <v>27</v>
      </c>
      <c r="D54" t="s">
        <v>27</v>
      </c>
      <c r="E54" t="s">
        <v>27</v>
      </c>
      <c r="F54">
        <v>1</v>
      </c>
      <c r="G54" t="s">
        <v>27</v>
      </c>
      <c r="H54" t="s">
        <v>27</v>
      </c>
    </row>
    <row r="55" spans="1:10" x14ac:dyDescent="0.2">
      <c r="A55">
        <v>1983</v>
      </c>
      <c r="B55">
        <v>1</v>
      </c>
      <c r="C55">
        <v>1</v>
      </c>
      <c r="D55" t="s">
        <v>27</v>
      </c>
      <c r="E55" t="s">
        <v>27</v>
      </c>
      <c r="F55">
        <v>1</v>
      </c>
      <c r="G55">
        <v>1</v>
      </c>
      <c r="H55">
        <v>0</v>
      </c>
    </row>
    <row r="56" spans="1:10" x14ac:dyDescent="0.2">
      <c r="A56">
        <v>2032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10" x14ac:dyDescent="0.2">
      <c r="A57">
        <v>2042</v>
      </c>
      <c r="B57" s="1">
        <v>0</v>
      </c>
      <c r="C57" s="1">
        <v>0</v>
      </c>
      <c r="D57" s="1" t="s">
        <v>27</v>
      </c>
      <c r="E57" t="s">
        <v>27</v>
      </c>
      <c r="F57">
        <v>0</v>
      </c>
      <c r="G57">
        <v>0</v>
      </c>
      <c r="H57">
        <v>0</v>
      </c>
      <c r="J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9EC1-E25A-BB41-960A-323B30FAB8AF}">
  <dimension ref="A1:I46"/>
  <sheetViews>
    <sheetView topLeftCell="A31" workbookViewId="0">
      <selection activeCell="E37" sqref="E37"/>
    </sheetView>
  </sheetViews>
  <sheetFormatPr baseColWidth="10" defaultColWidth="11" defaultRowHeight="16" x14ac:dyDescent="0.2"/>
  <cols>
    <col min="2" max="9" width="10.83203125"/>
  </cols>
  <sheetData>
    <row r="1" spans="1:8" x14ac:dyDescent="0.2">
      <c r="A1" t="s">
        <v>3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</row>
    <row r="2" spans="1:8" x14ac:dyDescent="0.2">
      <c r="A2" t="s">
        <v>81</v>
      </c>
      <c r="B2" t="s">
        <v>27</v>
      </c>
      <c r="C2" t="s">
        <v>27</v>
      </c>
      <c r="D2" t="s">
        <v>27</v>
      </c>
      <c r="E2" t="s">
        <v>27</v>
      </c>
      <c r="F2">
        <v>1</v>
      </c>
      <c r="G2">
        <v>0</v>
      </c>
      <c r="H2">
        <v>0</v>
      </c>
    </row>
    <row r="3" spans="1:8" x14ac:dyDescent="0.2">
      <c r="A3" t="s">
        <v>84</v>
      </c>
      <c r="B3" t="s">
        <v>27</v>
      </c>
      <c r="C3" t="s">
        <v>27</v>
      </c>
      <c r="D3" t="s">
        <v>27</v>
      </c>
      <c r="E3" t="s">
        <v>27</v>
      </c>
      <c r="F3">
        <v>1</v>
      </c>
      <c r="G3">
        <v>0</v>
      </c>
      <c r="H3">
        <v>0</v>
      </c>
    </row>
    <row r="4" spans="1:8" x14ac:dyDescent="0.2">
      <c r="A4" t="s">
        <v>87</v>
      </c>
      <c r="B4">
        <v>1</v>
      </c>
      <c r="C4">
        <v>1</v>
      </c>
      <c r="D4" t="s">
        <v>27</v>
      </c>
      <c r="E4" t="s">
        <v>27</v>
      </c>
      <c r="F4">
        <v>0</v>
      </c>
      <c r="G4">
        <v>0</v>
      </c>
      <c r="H4">
        <v>0</v>
      </c>
    </row>
    <row r="5" spans="1:8" x14ac:dyDescent="0.2">
      <c r="A5" t="s">
        <v>89</v>
      </c>
      <c r="B5">
        <v>1</v>
      </c>
      <c r="C5">
        <v>1</v>
      </c>
      <c r="D5" t="s">
        <v>27</v>
      </c>
      <c r="E5" t="s">
        <v>27</v>
      </c>
      <c r="F5">
        <v>1</v>
      </c>
      <c r="G5">
        <v>1</v>
      </c>
      <c r="H5">
        <v>0</v>
      </c>
    </row>
    <row r="6" spans="1:8" x14ac:dyDescent="0.2">
      <c r="A6" t="s">
        <v>92</v>
      </c>
      <c r="B6">
        <v>1</v>
      </c>
      <c r="C6">
        <v>0</v>
      </c>
      <c r="D6" t="s">
        <v>27</v>
      </c>
      <c r="E6" t="s">
        <v>27</v>
      </c>
      <c r="F6">
        <v>1</v>
      </c>
      <c r="G6">
        <v>0</v>
      </c>
      <c r="H6">
        <v>0</v>
      </c>
    </row>
    <row r="7" spans="1:8" x14ac:dyDescent="0.2">
      <c r="A7" t="s">
        <v>95</v>
      </c>
      <c r="B7">
        <v>1</v>
      </c>
      <c r="C7">
        <v>1</v>
      </c>
      <c r="D7" t="s">
        <v>27</v>
      </c>
      <c r="E7" t="s">
        <v>27</v>
      </c>
      <c r="F7">
        <v>0</v>
      </c>
      <c r="G7">
        <v>0</v>
      </c>
      <c r="H7">
        <v>0</v>
      </c>
    </row>
    <row r="8" spans="1:8" x14ac:dyDescent="0.2">
      <c r="A8" t="s">
        <v>98</v>
      </c>
      <c r="B8">
        <v>1</v>
      </c>
      <c r="C8">
        <v>0</v>
      </c>
      <c r="D8" t="s">
        <v>27</v>
      </c>
      <c r="E8" t="s">
        <v>27</v>
      </c>
      <c r="F8">
        <v>1</v>
      </c>
      <c r="G8">
        <v>1</v>
      </c>
      <c r="H8">
        <v>1</v>
      </c>
    </row>
    <row r="9" spans="1:8" x14ac:dyDescent="0.2">
      <c r="A9" t="s">
        <v>101</v>
      </c>
      <c r="B9" t="s">
        <v>27</v>
      </c>
      <c r="C9" t="s">
        <v>27</v>
      </c>
      <c r="D9" t="s">
        <v>27</v>
      </c>
      <c r="E9" t="s">
        <v>27</v>
      </c>
      <c r="F9">
        <v>0</v>
      </c>
      <c r="G9" t="s">
        <v>27</v>
      </c>
      <c r="H9" t="s">
        <v>27</v>
      </c>
    </row>
    <row r="10" spans="1:8" x14ac:dyDescent="0.2">
      <c r="A10" t="s">
        <v>104</v>
      </c>
      <c r="B10" t="s">
        <v>27</v>
      </c>
      <c r="C10" t="s">
        <v>27</v>
      </c>
      <c r="D10" t="s">
        <v>27</v>
      </c>
      <c r="E10" t="s">
        <v>27</v>
      </c>
      <c r="F10">
        <v>1</v>
      </c>
      <c r="G10" t="s">
        <v>27</v>
      </c>
      <c r="H10" t="s">
        <v>27</v>
      </c>
    </row>
    <row r="11" spans="1:8" x14ac:dyDescent="0.2">
      <c r="A11" t="s">
        <v>106</v>
      </c>
      <c r="B11">
        <v>1</v>
      </c>
      <c r="C11">
        <v>1</v>
      </c>
      <c r="D11" t="s">
        <v>27</v>
      </c>
      <c r="E11" t="s">
        <v>27</v>
      </c>
      <c r="F11">
        <v>1</v>
      </c>
      <c r="G11">
        <v>1</v>
      </c>
      <c r="H11">
        <v>0</v>
      </c>
    </row>
    <row r="12" spans="1:8" x14ac:dyDescent="0.2">
      <c r="A12" t="s">
        <v>108</v>
      </c>
      <c r="B12">
        <v>1</v>
      </c>
      <c r="C12">
        <v>1</v>
      </c>
      <c r="D12" t="s">
        <v>27</v>
      </c>
      <c r="E12" t="s">
        <v>27</v>
      </c>
      <c r="F12">
        <v>1</v>
      </c>
      <c r="G12">
        <v>0</v>
      </c>
      <c r="H12">
        <v>0</v>
      </c>
    </row>
    <row r="13" spans="1:8" x14ac:dyDescent="0.2">
      <c r="A13" t="s">
        <v>110</v>
      </c>
      <c r="B13">
        <v>1</v>
      </c>
      <c r="C13">
        <v>1</v>
      </c>
      <c r="D13" t="s">
        <v>27</v>
      </c>
      <c r="E13" t="s">
        <v>27</v>
      </c>
      <c r="F13">
        <v>1</v>
      </c>
      <c r="G13">
        <v>0</v>
      </c>
      <c r="H13" t="s">
        <v>27</v>
      </c>
    </row>
    <row r="14" spans="1:8" x14ac:dyDescent="0.2">
      <c r="A14" t="s">
        <v>112</v>
      </c>
      <c r="B14">
        <v>1</v>
      </c>
      <c r="C14">
        <v>1</v>
      </c>
      <c r="D14" t="s">
        <v>27</v>
      </c>
      <c r="E14" t="s">
        <v>27</v>
      </c>
      <c r="F14">
        <v>0</v>
      </c>
      <c r="G14">
        <v>0</v>
      </c>
      <c r="H14">
        <v>0</v>
      </c>
    </row>
    <row r="15" spans="1:8" x14ac:dyDescent="0.2">
      <c r="A15" t="s">
        <v>114</v>
      </c>
      <c r="B15">
        <v>1</v>
      </c>
      <c r="C15">
        <v>0</v>
      </c>
      <c r="D15" t="s">
        <v>27</v>
      </c>
      <c r="E15" t="s">
        <v>27</v>
      </c>
      <c r="F15">
        <v>0</v>
      </c>
      <c r="G15">
        <v>0</v>
      </c>
      <c r="H15">
        <v>0</v>
      </c>
    </row>
    <row r="16" spans="1:8" x14ac:dyDescent="0.2">
      <c r="A16" t="s">
        <v>116</v>
      </c>
      <c r="B16">
        <v>1</v>
      </c>
      <c r="C16">
        <v>1</v>
      </c>
      <c r="D16" t="s">
        <v>27</v>
      </c>
      <c r="E16" t="s">
        <v>27</v>
      </c>
      <c r="F16">
        <v>0</v>
      </c>
      <c r="G16">
        <v>0</v>
      </c>
      <c r="H16">
        <v>0</v>
      </c>
    </row>
    <row r="17" spans="1:8" x14ac:dyDescent="0.2">
      <c r="A17" t="s">
        <v>119</v>
      </c>
      <c r="B17">
        <v>1</v>
      </c>
      <c r="C17">
        <v>1</v>
      </c>
      <c r="D17" t="s">
        <v>27</v>
      </c>
      <c r="E17" t="s">
        <v>27</v>
      </c>
      <c r="F17">
        <v>1</v>
      </c>
      <c r="G17">
        <v>1</v>
      </c>
      <c r="H17">
        <v>0</v>
      </c>
    </row>
    <row r="18" spans="1:8" x14ac:dyDescent="0.2">
      <c r="A18" t="s">
        <v>122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">
      <c r="A19" t="s">
        <v>125</v>
      </c>
      <c r="B19">
        <v>0</v>
      </c>
      <c r="C19">
        <v>1</v>
      </c>
      <c r="D19" t="s">
        <v>27</v>
      </c>
      <c r="E19" t="s">
        <v>27</v>
      </c>
      <c r="F19">
        <v>1</v>
      </c>
      <c r="G19">
        <v>1</v>
      </c>
      <c r="H19">
        <v>0</v>
      </c>
    </row>
    <row r="20" spans="1:8" x14ac:dyDescent="0.2">
      <c r="A20" t="s">
        <v>128</v>
      </c>
      <c r="B20">
        <v>1</v>
      </c>
      <c r="C20">
        <v>1</v>
      </c>
      <c r="D20" t="s">
        <v>27</v>
      </c>
      <c r="E20" t="s">
        <v>27</v>
      </c>
      <c r="F20">
        <v>1</v>
      </c>
      <c r="G20">
        <v>1</v>
      </c>
      <c r="H20">
        <v>0</v>
      </c>
    </row>
    <row r="21" spans="1:8" x14ac:dyDescent="0.2">
      <c r="A21" t="s">
        <v>131</v>
      </c>
      <c r="B21">
        <v>0</v>
      </c>
      <c r="C21">
        <v>1</v>
      </c>
      <c r="D21" t="s">
        <v>27</v>
      </c>
      <c r="E21" t="s">
        <v>27</v>
      </c>
      <c r="F21">
        <v>0</v>
      </c>
      <c r="G21">
        <v>0</v>
      </c>
      <c r="H21">
        <v>0</v>
      </c>
    </row>
    <row r="22" spans="1:8" x14ac:dyDescent="0.2">
      <c r="A22" t="s">
        <v>134</v>
      </c>
      <c r="B22">
        <v>1</v>
      </c>
      <c r="C22">
        <v>1</v>
      </c>
      <c r="D22" t="s">
        <v>27</v>
      </c>
      <c r="E22" t="s">
        <v>27</v>
      </c>
      <c r="F22">
        <v>1</v>
      </c>
      <c r="G22">
        <v>1</v>
      </c>
      <c r="H22">
        <v>1</v>
      </c>
    </row>
    <row r="23" spans="1:8" x14ac:dyDescent="0.2">
      <c r="A23" t="s">
        <v>138</v>
      </c>
      <c r="B23">
        <v>1</v>
      </c>
      <c r="C23">
        <v>1</v>
      </c>
      <c r="D23" t="s">
        <v>27</v>
      </c>
      <c r="E23" t="s">
        <v>27</v>
      </c>
      <c r="F23">
        <v>1</v>
      </c>
      <c r="G23">
        <v>1</v>
      </c>
      <c r="H23">
        <v>0</v>
      </c>
    </row>
    <row r="24" spans="1:8" x14ac:dyDescent="0.2">
      <c r="A24" t="s">
        <v>141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">
      <c r="A25" t="s">
        <v>145</v>
      </c>
      <c r="B25">
        <v>1</v>
      </c>
      <c r="C25">
        <v>0</v>
      </c>
      <c r="D25" t="s">
        <v>27</v>
      </c>
      <c r="E25" t="s">
        <v>27</v>
      </c>
      <c r="F25">
        <v>1</v>
      </c>
      <c r="G25">
        <v>0</v>
      </c>
      <c r="H25">
        <v>0</v>
      </c>
    </row>
    <row r="26" spans="1:8" x14ac:dyDescent="0.2">
      <c r="A26" t="s">
        <v>149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">
      <c r="A27" t="s">
        <v>153</v>
      </c>
      <c r="B27">
        <v>0</v>
      </c>
      <c r="C27">
        <v>0</v>
      </c>
      <c r="D27" t="s">
        <v>27</v>
      </c>
      <c r="E27" t="s">
        <v>27</v>
      </c>
      <c r="F27">
        <v>1</v>
      </c>
      <c r="G27">
        <v>1</v>
      </c>
      <c r="H27">
        <v>0</v>
      </c>
    </row>
    <row r="28" spans="1:8" x14ac:dyDescent="0.2">
      <c r="A28" t="s">
        <v>157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8" x14ac:dyDescent="0.2">
      <c r="A29" t="s">
        <v>161</v>
      </c>
      <c r="B29">
        <v>0</v>
      </c>
      <c r="C29">
        <v>0</v>
      </c>
      <c r="D29" t="s">
        <v>27</v>
      </c>
      <c r="E29" t="s">
        <v>27</v>
      </c>
      <c r="F29">
        <v>0</v>
      </c>
      <c r="G29">
        <v>0</v>
      </c>
      <c r="H29">
        <v>0</v>
      </c>
    </row>
    <row r="30" spans="1:8" x14ac:dyDescent="0.2">
      <c r="A30" t="s">
        <v>164</v>
      </c>
      <c r="B30">
        <v>1</v>
      </c>
      <c r="C30">
        <v>1</v>
      </c>
      <c r="D30" t="s">
        <v>27</v>
      </c>
      <c r="E30" t="s">
        <v>27</v>
      </c>
      <c r="F30">
        <v>0</v>
      </c>
      <c r="G30">
        <v>1</v>
      </c>
      <c r="H30">
        <v>0</v>
      </c>
    </row>
    <row r="31" spans="1:8" x14ac:dyDescent="0.2">
      <c r="A31" t="s">
        <v>168</v>
      </c>
      <c r="B31">
        <v>1</v>
      </c>
      <c r="C31">
        <v>1</v>
      </c>
      <c r="D31" t="s">
        <v>27</v>
      </c>
      <c r="E31" t="s">
        <v>27</v>
      </c>
      <c r="F31">
        <v>1</v>
      </c>
      <c r="G31">
        <v>0</v>
      </c>
      <c r="H31">
        <v>0</v>
      </c>
    </row>
    <row r="32" spans="1:8" x14ac:dyDescent="0.2">
      <c r="A32" t="s">
        <v>171</v>
      </c>
      <c r="B32">
        <v>1</v>
      </c>
      <c r="C32">
        <v>1</v>
      </c>
      <c r="D32" t="s">
        <v>27</v>
      </c>
      <c r="E32" t="s">
        <v>27</v>
      </c>
      <c r="F32">
        <v>1</v>
      </c>
      <c r="G32">
        <v>0</v>
      </c>
      <c r="H32">
        <v>0</v>
      </c>
    </row>
    <row r="33" spans="1:9" x14ac:dyDescent="0.2">
      <c r="A33" t="s">
        <v>19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9" x14ac:dyDescent="0.2">
      <c r="A34" t="s">
        <v>24</v>
      </c>
      <c r="B34">
        <v>1</v>
      </c>
      <c r="C34">
        <v>1</v>
      </c>
      <c r="D34" t="s">
        <v>27</v>
      </c>
      <c r="E34" t="s">
        <v>27</v>
      </c>
      <c r="F34">
        <v>0</v>
      </c>
      <c r="G34">
        <v>0</v>
      </c>
      <c r="H34">
        <v>0</v>
      </c>
    </row>
    <row r="35" spans="1:9" x14ac:dyDescent="0.2">
      <c r="A35" t="s">
        <v>30</v>
      </c>
      <c r="B35" t="s">
        <v>27</v>
      </c>
      <c r="C35" t="s">
        <v>27</v>
      </c>
      <c r="D35" t="s">
        <v>27</v>
      </c>
      <c r="E35" t="s">
        <v>27</v>
      </c>
      <c r="F35">
        <v>1</v>
      </c>
      <c r="G35" t="s">
        <v>27</v>
      </c>
      <c r="H35" t="s">
        <v>27</v>
      </c>
    </row>
    <row r="36" spans="1:9" x14ac:dyDescent="0.2">
      <c r="A36" t="s">
        <v>35</v>
      </c>
      <c r="B36">
        <v>1</v>
      </c>
      <c r="C36">
        <v>1</v>
      </c>
      <c r="D36" t="s">
        <v>27</v>
      </c>
      <c r="E36" t="s">
        <v>27</v>
      </c>
      <c r="F36">
        <v>0</v>
      </c>
      <c r="G36">
        <v>0</v>
      </c>
      <c r="H36">
        <v>0</v>
      </c>
    </row>
    <row r="37" spans="1:9" x14ac:dyDescent="0.2">
      <c r="A37" t="s">
        <v>38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</row>
    <row r="38" spans="1:9" x14ac:dyDescent="0.2">
      <c r="A38" t="s">
        <v>42</v>
      </c>
      <c r="B38">
        <v>1</v>
      </c>
      <c r="C38">
        <v>1</v>
      </c>
      <c r="D38" t="s">
        <v>27</v>
      </c>
      <c r="E38" t="s">
        <v>27</v>
      </c>
      <c r="F38">
        <v>0</v>
      </c>
      <c r="G38">
        <v>0</v>
      </c>
      <c r="H38">
        <v>0</v>
      </c>
    </row>
    <row r="39" spans="1:9" x14ac:dyDescent="0.2">
      <c r="A39" t="s">
        <v>46</v>
      </c>
      <c r="B39">
        <v>1</v>
      </c>
      <c r="C39">
        <v>1</v>
      </c>
      <c r="D39" t="s">
        <v>27</v>
      </c>
      <c r="E39" t="s">
        <v>27</v>
      </c>
      <c r="F39">
        <v>1</v>
      </c>
      <c r="G39">
        <v>1</v>
      </c>
      <c r="H39">
        <v>0</v>
      </c>
    </row>
    <row r="40" spans="1:9" x14ac:dyDescent="0.2">
      <c r="A40" s="26" t="s">
        <v>51</v>
      </c>
      <c r="B40" s="26">
        <v>0</v>
      </c>
      <c r="C40" s="26">
        <v>0</v>
      </c>
      <c r="D40" s="26">
        <v>0</v>
      </c>
      <c r="E40" s="26">
        <v>0</v>
      </c>
      <c r="F40" s="26">
        <v>1</v>
      </c>
      <c r="G40" s="26">
        <v>0</v>
      </c>
      <c r="H40" s="26">
        <v>0</v>
      </c>
      <c r="I40" s="26"/>
    </row>
    <row r="41" spans="1:9" x14ac:dyDescent="0.2">
      <c r="A41" s="26" t="s">
        <v>57</v>
      </c>
      <c r="B41" s="26">
        <v>1</v>
      </c>
      <c r="C41" s="26">
        <v>1</v>
      </c>
      <c r="D41" s="26" t="s">
        <v>27</v>
      </c>
      <c r="E41" s="26" t="s">
        <v>27</v>
      </c>
      <c r="F41" s="26">
        <v>0</v>
      </c>
      <c r="G41" s="26">
        <v>0</v>
      </c>
      <c r="H41" s="26">
        <v>0</v>
      </c>
      <c r="I41" s="26"/>
    </row>
    <row r="42" spans="1:9" x14ac:dyDescent="0.2">
      <c r="A42" s="26" t="s">
        <v>62</v>
      </c>
      <c r="B42" s="26" t="s">
        <v>27</v>
      </c>
      <c r="C42" s="26" t="s">
        <v>27</v>
      </c>
      <c r="D42" s="26" t="s">
        <v>27</v>
      </c>
      <c r="E42" s="26" t="s">
        <v>27</v>
      </c>
      <c r="F42" s="26">
        <v>1</v>
      </c>
      <c r="G42" s="26">
        <v>1</v>
      </c>
      <c r="H42" s="26" t="s">
        <v>27</v>
      </c>
      <c r="I42" s="26"/>
    </row>
    <row r="43" spans="1:9" x14ac:dyDescent="0.2">
      <c r="A43" s="26" t="s">
        <v>67</v>
      </c>
      <c r="B43" s="26">
        <v>1</v>
      </c>
      <c r="C43" s="26">
        <v>1</v>
      </c>
      <c r="D43" s="26" t="s">
        <v>27</v>
      </c>
      <c r="E43" s="26" t="s">
        <v>27</v>
      </c>
      <c r="F43" s="26">
        <v>0</v>
      </c>
      <c r="G43" s="26">
        <v>1</v>
      </c>
      <c r="H43" s="26">
        <v>0</v>
      </c>
      <c r="I43" s="26"/>
    </row>
    <row r="44" spans="1:9" x14ac:dyDescent="0.2">
      <c r="A44" s="26" t="s">
        <v>71</v>
      </c>
      <c r="B44" s="26">
        <v>1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/>
    </row>
    <row r="45" spans="1:9" x14ac:dyDescent="0.2">
      <c r="A45" s="27" t="s">
        <v>74</v>
      </c>
      <c r="B45" s="27">
        <v>0</v>
      </c>
      <c r="C45" s="27">
        <v>0</v>
      </c>
      <c r="D45" s="27" t="s">
        <v>27</v>
      </c>
      <c r="E45" s="27" t="s">
        <v>27</v>
      </c>
      <c r="F45" s="26">
        <v>0</v>
      </c>
      <c r="G45" s="26">
        <v>0</v>
      </c>
      <c r="H45" s="26">
        <v>0</v>
      </c>
      <c r="I45" s="26"/>
    </row>
    <row r="46" spans="1:9" x14ac:dyDescent="0.2">
      <c r="A46" s="26"/>
      <c r="B46" s="26"/>
      <c r="C46" s="26"/>
      <c r="D46" s="26"/>
      <c r="E46" s="26"/>
      <c r="F46" s="26"/>
      <c r="G46" s="26"/>
      <c r="H46" s="26"/>
      <c r="I46" s="2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DB73-AC5F-4647-BE80-FF410D68D445}">
  <dimension ref="A1:O64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D23" sqref="D23"/>
    </sheetView>
  </sheetViews>
  <sheetFormatPr baseColWidth="10" defaultColWidth="11" defaultRowHeight="16" outlineLevelCol="1" x14ac:dyDescent="0.2"/>
  <cols>
    <col min="1" max="1" width="9.6640625" customWidth="1"/>
    <col min="2" max="2" width="10" customWidth="1"/>
    <col min="3" max="3" width="10.83203125" bestFit="1" customWidth="1"/>
    <col min="4" max="4" width="145.83203125" customWidth="1" outlineLevel="1"/>
    <col min="5" max="5" width="13.1640625" customWidth="1" outlineLevel="1"/>
    <col min="6" max="6" width="99.33203125" customWidth="1" outlineLevel="1"/>
    <col min="7" max="7" width="39.33203125" customWidth="1" outlineLevel="1"/>
    <col min="8" max="8" width="39.33203125" style="4" customWidth="1"/>
    <col min="9" max="9" width="47.5" style="6" bestFit="1" customWidth="1"/>
    <col min="10" max="10" width="39.33203125" customWidth="1"/>
    <col min="11" max="11" width="54.83203125" bestFit="1" customWidth="1"/>
    <col min="12" max="12" width="29.6640625" style="4" bestFit="1" customWidth="1"/>
    <col min="13" max="13" width="47.33203125" bestFit="1" customWidth="1"/>
    <col min="14" max="14" width="58.83203125" bestFit="1" customWidth="1"/>
    <col min="15" max="15" width="11" style="4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9" t="s">
        <v>79</v>
      </c>
      <c r="I1" s="20"/>
      <c r="J1" s="21" t="s">
        <v>8</v>
      </c>
      <c r="K1" s="21"/>
      <c r="L1" s="19" t="s">
        <v>9</v>
      </c>
      <c r="M1" s="21"/>
      <c r="N1" s="21"/>
      <c r="O1" s="12" t="s">
        <v>10</v>
      </c>
    </row>
    <row r="2" spans="1:15" s="8" customFormat="1" x14ac:dyDescent="0.2">
      <c r="H2" s="9" t="s">
        <v>11</v>
      </c>
      <c r="I2" s="10" t="s">
        <v>12</v>
      </c>
      <c r="J2" s="11" t="s">
        <v>11</v>
      </c>
      <c r="K2" s="11" t="s">
        <v>13</v>
      </c>
      <c r="L2" s="9" t="s">
        <v>14</v>
      </c>
      <c r="M2" s="11" t="s">
        <v>15</v>
      </c>
      <c r="N2" s="11" t="s">
        <v>16</v>
      </c>
      <c r="O2" s="9"/>
    </row>
    <row r="3" spans="1:15" x14ac:dyDescent="0.2">
      <c r="A3" s="3" t="s">
        <v>17</v>
      </c>
      <c r="B3" s="3" t="s">
        <v>55</v>
      </c>
      <c r="C3" t="s">
        <v>19</v>
      </c>
      <c r="D3" t="s">
        <v>20</v>
      </c>
      <c r="E3">
        <v>2016</v>
      </c>
      <c r="F3" t="s">
        <v>21</v>
      </c>
      <c r="G3" t="s">
        <v>22</v>
      </c>
      <c r="H3" s="4">
        <v>1</v>
      </c>
      <c r="I3" s="6">
        <v>1</v>
      </c>
      <c r="J3">
        <v>1</v>
      </c>
      <c r="K3">
        <v>1</v>
      </c>
      <c r="L3" s="4">
        <v>1</v>
      </c>
      <c r="M3">
        <v>1</v>
      </c>
      <c r="N3">
        <v>1</v>
      </c>
      <c r="O3" s="4">
        <f>SUM(H3:N3)/(7-COUNTIF(H3:N3,"NA"))</f>
        <v>1</v>
      </c>
    </row>
    <row r="4" spans="1:15" x14ac:dyDescent="0.2">
      <c r="A4" s="3" t="s">
        <v>28</v>
      </c>
      <c r="B4" s="3" t="s">
        <v>23</v>
      </c>
      <c r="C4" t="s">
        <v>24</v>
      </c>
      <c r="D4" t="s">
        <v>25</v>
      </c>
      <c r="E4">
        <v>1986</v>
      </c>
      <c r="F4" t="s">
        <v>26</v>
      </c>
      <c r="H4" s="4">
        <v>1</v>
      </c>
      <c r="I4" s="6">
        <v>1</v>
      </c>
      <c r="J4" t="s">
        <v>27</v>
      </c>
      <c r="K4" t="s">
        <v>27</v>
      </c>
      <c r="L4" s="4">
        <v>1</v>
      </c>
      <c r="M4">
        <v>0</v>
      </c>
      <c r="N4">
        <v>0</v>
      </c>
      <c r="O4" s="4">
        <f t="shared" ref="O4:O59" si="0">SUM(H4:N4)/(7-COUNTIF(H4:N4,"NA"))</f>
        <v>0.6</v>
      </c>
    </row>
    <row r="5" spans="1:15" x14ac:dyDescent="0.2">
      <c r="A5" s="3" t="s">
        <v>28</v>
      </c>
      <c r="B5" s="3" t="s">
        <v>29</v>
      </c>
      <c r="C5" t="s">
        <v>30</v>
      </c>
      <c r="D5" t="s">
        <v>31</v>
      </c>
      <c r="E5">
        <v>2006</v>
      </c>
      <c r="F5" t="s">
        <v>32</v>
      </c>
      <c r="G5" t="s">
        <v>33</v>
      </c>
      <c r="H5" s="4" t="s">
        <v>27</v>
      </c>
      <c r="I5" s="6" t="s">
        <v>27</v>
      </c>
      <c r="J5" t="s">
        <v>27</v>
      </c>
      <c r="K5" t="s">
        <v>27</v>
      </c>
      <c r="L5" s="4">
        <v>1</v>
      </c>
      <c r="M5" t="s">
        <v>27</v>
      </c>
      <c r="N5" t="s">
        <v>27</v>
      </c>
      <c r="O5" s="4">
        <f t="shared" si="0"/>
        <v>1</v>
      </c>
    </row>
    <row r="6" spans="1:15" x14ac:dyDescent="0.2">
      <c r="A6" s="3" t="s">
        <v>34</v>
      </c>
      <c r="B6" s="3" t="s">
        <v>29</v>
      </c>
      <c r="C6" t="s">
        <v>35</v>
      </c>
      <c r="D6" t="s">
        <v>36</v>
      </c>
      <c r="E6">
        <v>1988</v>
      </c>
      <c r="F6" t="s">
        <v>37</v>
      </c>
      <c r="H6" s="4">
        <v>1</v>
      </c>
      <c r="I6" s="6">
        <v>0</v>
      </c>
      <c r="J6" t="s">
        <v>27</v>
      </c>
      <c r="K6" t="s">
        <v>27</v>
      </c>
      <c r="L6" s="4">
        <v>0</v>
      </c>
      <c r="M6">
        <v>0</v>
      </c>
      <c r="N6">
        <v>0</v>
      </c>
      <c r="O6" s="4">
        <f t="shared" si="0"/>
        <v>0.2</v>
      </c>
    </row>
    <row r="7" spans="1:15" x14ac:dyDescent="0.2">
      <c r="A7" s="3" t="s">
        <v>34</v>
      </c>
      <c r="B7" s="3" t="s">
        <v>55</v>
      </c>
      <c r="C7" t="s">
        <v>38</v>
      </c>
      <c r="D7" t="s">
        <v>39</v>
      </c>
      <c r="E7">
        <v>1997</v>
      </c>
      <c r="F7" t="s">
        <v>40</v>
      </c>
      <c r="G7" t="s">
        <v>41</v>
      </c>
      <c r="H7" s="4">
        <v>1</v>
      </c>
      <c r="I7" s="6">
        <v>1</v>
      </c>
      <c r="J7" t="s">
        <v>27</v>
      </c>
      <c r="K7" t="s">
        <v>27</v>
      </c>
      <c r="L7" s="4">
        <v>1</v>
      </c>
      <c r="M7">
        <v>1</v>
      </c>
      <c r="N7">
        <v>0</v>
      </c>
      <c r="O7" s="4">
        <f t="shared" si="0"/>
        <v>0.8</v>
      </c>
    </row>
    <row r="8" spans="1:15" x14ac:dyDescent="0.2">
      <c r="A8" s="3" t="s">
        <v>80</v>
      </c>
      <c r="B8" s="3" t="s">
        <v>55</v>
      </c>
      <c r="C8" t="s">
        <v>42</v>
      </c>
      <c r="D8" t="s">
        <v>43</v>
      </c>
      <c r="E8">
        <v>1982</v>
      </c>
      <c r="F8" t="s">
        <v>44</v>
      </c>
      <c r="H8" s="4">
        <v>0</v>
      </c>
      <c r="I8" s="6">
        <v>0</v>
      </c>
      <c r="J8">
        <v>0</v>
      </c>
      <c r="K8">
        <v>0</v>
      </c>
      <c r="L8" s="4">
        <v>0</v>
      </c>
      <c r="M8">
        <v>0</v>
      </c>
      <c r="N8">
        <v>0</v>
      </c>
      <c r="O8" s="4">
        <f t="shared" si="0"/>
        <v>0</v>
      </c>
    </row>
    <row r="9" spans="1:15" x14ac:dyDescent="0.2">
      <c r="A9" s="3" t="s">
        <v>80</v>
      </c>
      <c r="B9" t="s">
        <v>45</v>
      </c>
      <c r="C9" t="s">
        <v>46</v>
      </c>
      <c r="D9" t="s">
        <v>47</v>
      </c>
      <c r="E9">
        <v>2018</v>
      </c>
      <c r="F9" t="s">
        <v>48</v>
      </c>
      <c r="G9" t="s">
        <v>49</v>
      </c>
      <c r="H9" s="4">
        <v>1</v>
      </c>
      <c r="I9" s="6">
        <v>1</v>
      </c>
      <c r="J9" t="s">
        <v>27</v>
      </c>
      <c r="K9" t="s">
        <v>27</v>
      </c>
      <c r="L9" s="4">
        <v>1</v>
      </c>
      <c r="M9">
        <v>1</v>
      </c>
      <c r="N9">
        <v>0</v>
      </c>
      <c r="O9" s="4">
        <f t="shared" si="0"/>
        <v>0.8</v>
      </c>
    </row>
    <row r="10" spans="1:15" x14ac:dyDescent="0.2">
      <c r="A10" s="3" t="s">
        <v>50</v>
      </c>
      <c r="B10" t="s">
        <v>45</v>
      </c>
      <c r="C10" t="s">
        <v>51</v>
      </c>
      <c r="D10" t="s">
        <v>52</v>
      </c>
      <c r="E10">
        <v>2014</v>
      </c>
      <c r="F10" t="s">
        <v>53</v>
      </c>
      <c r="G10" t="s">
        <v>54</v>
      </c>
      <c r="H10" s="4">
        <v>0</v>
      </c>
      <c r="I10" s="6">
        <v>0</v>
      </c>
      <c r="J10">
        <v>0</v>
      </c>
      <c r="K10">
        <v>0</v>
      </c>
      <c r="L10" s="4">
        <v>0</v>
      </c>
      <c r="M10">
        <v>0</v>
      </c>
      <c r="N10">
        <v>0</v>
      </c>
      <c r="O10" s="4">
        <f t="shared" si="0"/>
        <v>0</v>
      </c>
    </row>
    <row r="11" spans="1:15" x14ac:dyDescent="0.2">
      <c r="A11" s="3" t="s">
        <v>50</v>
      </c>
      <c r="B11" t="s">
        <v>56</v>
      </c>
      <c r="C11" t="s">
        <v>57</v>
      </c>
      <c r="D11" t="s">
        <v>58</v>
      </c>
      <c r="E11">
        <v>2016</v>
      </c>
      <c r="F11" t="s">
        <v>59</v>
      </c>
      <c r="G11" t="s">
        <v>60</v>
      </c>
      <c r="H11" s="4">
        <v>1</v>
      </c>
      <c r="I11" s="6">
        <v>1</v>
      </c>
      <c r="J11" t="s">
        <v>27</v>
      </c>
      <c r="K11" t="s">
        <v>27</v>
      </c>
      <c r="L11" s="4">
        <v>0</v>
      </c>
      <c r="M11">
        <v>0</v>
      </c>
      <c r="N11">
        <v>0</v>
      </c>
      <c r="O11" s="4">
        <f t="shared" si="0"/>
        <v>0.4</v>
      </c>
    </row>
    <row r="12" spans="1:15" x14ac:dyDescent="0.2">
      <c r="A12" s="3" t="s">
        <v>61</v>
      </c>
      <c r="B12" s="3" t="s">
        <v>56</v>
      </c>
      <c r="C12" t="s">
        <v>62</v>
      </c>
      <c r="D12" t="s">
        <v>63</v>
      </c>
      <c r="E12">
        <v>2017</v>
      </c>
      <c r="F12" t="s">
        <v>64</v>
      </c>
      <c r="G12" t="s">
        <v>65</v>
      </c>
      <c r="H12" s="4">
        <v>1</v>
      </c>
      <c r="I12" s="6">
        <v>1</v>
      </c>
      <c r="J12" t="s">
        <v>27</v>
      </c>
      <c r="K12" t="s">
        <v>27</v>
      </c>
      <c r="L12" s="4">
        <v>1</v>
      </c>
      <c r="M12">
        <v>1</v>
      </c>
      <c r="N12">
        <v>1</v>
      </c>
      <c r="O12" s="4">
        <f t="shared" si="0"/>
        <v>1</v>
      </c>
    </row>
    <row r="13" spans="1:15" x14ac:dyDescent="0.2">
      <c r="A13" s="3" t="s">
        <v>66</v>
      </c>
      <c r="B13" s="3" t="s">
        <v>18</v>
      </c>
      <c r="C13" t="s">
        <v>67</v>
      </c>
      <c r="D13" t="s">
        <v>68</v>
      </c>
      <c r="E13">
        <v>2015</v>
      </c>
      <c r="F13" t="s">
        <v>69</v>
      </c>
      <c r="G13" t="s">
        <v>70</v>
      </c>
      <c r="H13" s="4">
        <v>1</v>
      </c>
      <c r="I13" s="6">
        <v>1</v>
      </c>
      <c r="J13" t="s">
        <v>27</v>
      </c>
      <c r="K13" t="s">
        <v>27</v>
      </c>
      <c r="L13" s="4">
        <v>0</v>
      </c>
      <c r="M13">
        <v>1</v>
      </c>
      <c r="N13">
        <v>0</v>
      </c>
      <c r="O13" s="4">
        <f t="shared" si="0"/>
        <v>0.6</v>
      </c>
    </row>
    <row r="14" spans="1:15" x14ac:dyDescent="0.2">
      <c r="A14" s="3" t="s">
        <v>66</v>
      </c>
      <c r="B14" s="3" t="s">
        <v>55</v>
      </c>
      <c r="C14" t="s">
        <v>71</v>
      </c>
      <c r="D14" t="s">
        <v>72</v>
      </c>
      <c r="E14">
        <v>2012</v>
      </c>
      <c r="F14" t="s">
        <v>73</v>
      </c>
      <c r="H14" s="4">
        <v>1</v>
      </c>
      <c r="I14" s="6">
        <v>0</v>
      </c>
      <c r="J14">
        <v>0</v>
      </c>
      <c r="K14">
        <v>0</v>
      </c>
      <c r="L14" s="4">
        <v>0</v>
      </c>
      <c r="M14">
        <v>0</v>
      </c>
      <c r="N14">
        <v>0</v>
      </c>
      <c r="O14" s="4">
        <f t="shared" si="0"/>
        <v>0.14285714285714285</v>
      </c>
    </row>
    <row r="15" spans="1:15" x14ac:dyDescent="0.2">
      <c r="A15" s="3" t="s">
        <v>17</v>
      </c>
      <c r="B15" s="3" t="s">
        <v>23</v>
      </c>
      <c r="C15" s="1" t="s">
        <v>74</v>
      </c>
      <c r="D15" s="1" t="s">
        <v>75</v>
      </c>
      <c r="E15" s="1">
        <v>1989</v>
      </c>
      <c r="F15" s="1" t="s">
        <v>76</v>
      </c>
      <c r="G15" s="1"/>
      <c r="H15" s="5">
        <v>0</v>
      </c>
      <c r="I15" s="7">
        <v>0</v>
      </c>
      <c r="J15" s="1" t="s">
        <v>27</v>
      </c>
      <c r="K15" s="1" t="s">
        <v>27</v>
      </c>
      <c r="L15" s="4">
        <v>0</v>
      </c>
      <c r="M15">
        <v>0</v>
      </c>
      <c r="N15">
        <v>0</v>
      </c>
      <c r="O15" s="4">
        <f t="shared" si="0"/>
        <v>0</v>
      </c>
    </row>
    <row r="16" spans="1:15" x14ac:dyDescent="0.2">
      <c r="A16" s="3" t="s">
        <v>17</v>
      </c>
      <c r="B16" t="s">
        <v>27</v>
      </c>
      <c r="C16" t="s">
        <v>81</v>
      </c>
      <c r="D16" t="s">
        <v>82</v>
      </c>
      <c r="E16">
        <v>1968</v>
      </c>
      <c r="F16" t="s">
        <v>83</v>
      </c>
      <c r="H16" s="4" t="s">
        <v>27</v>
      </c>
      <c r="I16" s="6" t="s">
        <v>27</v>
      </c>
      <c r="J16" t="s">
        <v>27</v>
      </c>
      <c r="K16" t="s">
        <v>27</v>
      </c>
      <c r="L16" s="4">
        <v>1</v>
      </c>
      <c r="M16">
        <v>0</v>
      </c>
      <c r="N16">
        <v>0</v>
      </c>
      <c r="O16" s="4">
        <f t="shared" si="0"/>
        <v>0.33333333333333331</v>
      </c>
    </row>
    <row r="17" spans="1:15" x14ac:dyDescent="0.2">
      <c r="A17" s="3" t="s">
        <v>17</v>
      </c>
      <c r="B17" t="s">
        <v>27</v>
      </c>
      <c r="C17" t="s">
        <v>84</v>
      </c>
      <c r="D17" t="s">
        <v>85</v>
      </c>
      <c r="E17">
        <v>1973</v>
      </c>
      <c r="F17" t="s">
        <v>86</v>
      </c>
      <c r="H17" s="4" t="s">
        <v>27</v>
      </c>
      <c r="I17" s="6" t="s">
        <v>27</v>
      </c>
      <c r="J17" t="s">
        <v>27</v>
      </c>
      <c r="K17" t="s">
        <v>27</v>
      </c>
      <c r="L17" s="4">
        <v>1</v>
      </c>
      <c r="M17">
        <v>0</v>
      </c>
      <c r="N17">
        <v>0</v>
      </c>
      <c r="O17" s="4">
        <f t="shared" si="0"/>
        <v>0.33333333333333331</v>
      </c>
    </row>
    <row r="18" spans="1:15" x14ac:dyDescent="0.2">
      <c r="A18" s="3" t="s">
        <v>34</v>
      </c>
      <c r="B18" t="s">
        <v>27</v>
      </c>
      <c r="C18" t="s">
        <v>87</v>
      </c>
      <c r="D18" t="s">
        <v>88</v>
      </c>
      <c r="E18">
        <v>1989</v>
      </c>
      <c r="F18" t="s">
        <v>76</v>
      </c>
      <c r="H18" s="4">
        <v>1</v>
      </c>
      <c r="I18" s="6">
        <v>1</v>
      </c>
      <c r="J18" t="s">
        <v>27</v>
      </c>
      <c r="K18" t="s">
        <v>27</v>
      </c>
      <c r="L18" s="4">
        <v>0</v>
      </c>
      <c r="M18">
        <v>0</v>
      </c>
      <c r="N18">
        <v>0</v>
      </c>
      <c r="O18" s="4">
        <f t="shared" si="0"/>
        <v>0.4</v>
      </c>
    </row>
    <row r="19" spans="1:15" x14ac:dyDescent="0.2">
      <c r="A19" s="3" t="s">
        <v>17</v>
      </c>
      <c r="B19" t="s">
        <v>27</v>
      </c>
      <c r="C19" t="s">
        <v>89</v>
      </c>
      <c r="D19" t="s">
        <v>90</v>
      </c>
      <c r="E19">
        <v>2010</v>
      </c>
      <c r="F19" t="s">
        <v>48</v>
      </c>
      <c r="G19" t="s">
        <v>91</v>
      </c>
      <c r="H19" s="4">
        <v>1</v>
      </c>
      <c r="I19" s="6">
        <v>1</v>
      </c>
      <c r="J19" t="s">
        <v>27</v>
      </c>
      <c r="K19" t="s">
        <v>27</v>
      </c>
      <c r="L19" s="4">
        <v>1</v>
      </c>
      <c r="M19">
        <v>1</v>
      </c>
      <c r="N19">
        <v>0</v>
      </c>
      <c r="O19" s="4">
        <f t="shared" si="0"/>
        <v>0.8</v>
      </c>
    </row>
    <row r="20" spans="1:15" x14ac:dyDescent="0.2">
      <c r="A20" t="s">
        <v>23</v>
      </c>
      <c r="B20" t="s">
        <v>27</v>
      </c>
      <c r="C20" t="s">
        <v>92</v>
      </c>
      <c r="D20" t="s">
        <v>93</v>
      </c>
      <c r="E20">
        <v>2015</v>
      </c>
      <c r="F20" t="s">
        <v>48</v>
      </c>
      <c r="G20" t="s">
        <v>94</v>
      </c>
      <c r="H20" s="4">
        <v>1</v>
      </c>
      <c r="I20" s="6">
        <v>0</v>
      </c>
      <c r="J20" t="s">
        <v>27</v>
      </c>
      <c r="K20" t="s">
        <v>27</v>
      </c>
      <c r="L20" s="4">
        <v>1</v>
      </c>
      <c r="M20">
        <v>0</v>
      </c>
      <c r="N20">
        <v>0</v>
      </c>
      <c r="O20" s="4">
        <f t="shared" si="0"/>
        <v>0.4</v>
      </c>
    </row>
    <row r="21" spans="1:15" x14ac:dyDescent="0.2">
      <c r="A21" s="3" t="s">
        <v>23</v>
      </c>
      <c r="B21" t="s">
        <v>27</v>
      </c>
      <c r="C21" t="s">
        <v>95</v>
      </c>
      <c r="D21" t="s">
        <v>96</v>
      </c>
      <c r="E21">
        <v>2000</v>
      </c>
      <c r="F21" t="s">
        <v>97</v>
      </c>
      <c r="H21" s="4">
        <v>1</v>
      </c>
      <c r="I21" s="6">
        <v>1</v>
      </c>
      <c r="J21" t="s">
        <v>27</v>
      </c>
      <c r="K21" t="s">
        <v>27</v>
      </c>
      <c r="L21" s="4">
        <v>0</v>
      </c>
      <c r="M21">
        <v>0</v>
      </c>
      <c r="N21">
        <v>0</v>
      </c>
      <c r="O21" s="4">
        <f t="shared" si="0"/>
        <v>0.4</v>
      </c>
    </row>
    <row r="22" spans="1:15" x14ac:dyDescent="0.2">
      <c r="A22" s="3" t="s">
        <v>23</v>
      </c>
      <c r="B22" t="s">
        <v>27</v>
      </c>
      <c r="C22" t="s">
        <v>98</v>
      </c>
      <c r="D22" t="s">
        <v>99</v>
      </c>
      <c r="E22">
        <v>1989</v>
      </c>
      <c r="F22" t="s">
        <v>100</v>
      </c>
      <c r="H22" s="4">
        <v>1</v>
      </c>
      <c r="I22" s="6">
        <v>0</v>
      </c>
      <c r="J22" t="s">
        <v>27</v>
      </c>
      <c r="K22" t="s">
        <v>27</v>
      </c>
      <c r="L22" s="4">
        <v>1</v>
      </c>
      <c r="M22">
        <v>1</v>
      </c>
      <c r="N22">
        <v>1</v>
      </c>
      <c r="O22" s="4">
        <f t="shared" si="0"/>
        <v>0.8</v>
      </c>
    </row>
    <row r="23" spans="1:15" x14ac:dyDescent="0.2">
      <c r="A23" s="3" t="s">
        <v>55</v>
      </c>
      <c r="B23" t="s">
        <v>27</v>
      </c>
      <c r="C23" t="s">
        <v>101</v>
      </c>
      <c r="D23" t="s">
        <v>102</v>
      </c>
      <c r="E23">
        <v>1977</v>
      </c>
      <c r="F23" t="s">
        <v>103</v>
      </c>
      <c r="H23" s="4" t="s">
        <v>27</v>
      </c>
      <c r="I23" s="6" t="s">
        <v>27</v>
      </c>
      <c r="J23" t="s">
        <v>27</v>
      </c>
      <c r="K23" t="s">
        <v>27</v>
      </c>
      <c r="L23" s="4">
        <v>0</v>
      </c>
      <c r="M23" t="s">
        <v>27</v>
      </c>
      <c r="N23" t="s">
        <v>27</v>
      </c>
      <c r="O23" s="4">
        <f t="shared" si="0"/>
        <v>0</v>
      </c>
    </row>
    <row r="24" spans="1:15" x14ac:dyDescent="0.2">
      <c r="A24" s="3" t="s">
        <v>28</v>
      </c>
      <c r="B24" t="s">
        <v>27</v>
      </c>
      <c r="C24" t="s">
        <v>104</v>
      </c>
      <c r="D24" t="s">
        <v>105</v>
      </c>
      <c r="E24">
        <v>1978</v>
      </c>
      <c r="F24" t="s">
        <v>37</v>
      </c>
      <c r="H24" s="4" t="s">
        <v>27</v>
      </c>
      <c r="I24" s="6" t="s">
        <v>27</v>
      </c>
      <c r="J24" t="s">
        <v>27</v>
      </c>
      <c r="K24" t="s">
        <v>27</v>
      </c>
      <c r="L24" s="4">
        <v>1</v>
      </c>
      <c r="M24" t="s">
        <v>27</v>
      </c>
      <c r="N24" t="s">
        <v>27</v>
      </c>
      <c r="O24" s="4">
        <f t="shared" si="0"/>
        <v>1</v>
      </c>
    </row>
    <row r="25" spans="1:15" x14ac:dyDescent="0.2">
      <c r="A25" s="3" t="s">
        <v>28</v>
      </c>
      <c r="B25" t="s">
        <v>27</v>
      </c>
      <c r="C25" t="s">
        <v>106</v>
      </c>
      <c r="D25" t="s">
        <v>107</v>
      </c>
      <c r="E25">
        <v>1993</v>
      </c>
      <c r="F25" t="s">
        <v>76</v>
      </c>
      <c r="H25" s="4">
        <v>1</v>
      </c>
      <c r="I25" s="6">
        <v>1</v>
      </c>
      <c r="J25" t="s">
        <v>27</v>
      </c>
      <c r="K25" t="s">
        <v>27</v>
      </c>
      <c r="L25" s="4">
        <v>1</v>
      </c>
      <c r="M25">
        <v>1</v>
      </c>
      <c r="N25">
        <v>0</v>
      </c>
      <c r="O25" s="4">
        <f t="shared" si="0"/>
        <v>0.8</v>
      </c>
    </row>
    <row r="26" spans="1:15" x14ac:dyDescent="0.2">
      <c r="A26" s="3" t="s">
        <v>29</v>
      </c>
      <c r="B26" t="s">
        <v>27</v>
      </c>
      <c r="C26" t="s">
        <v>108</v>
      </c>
      <c r="D26" t="s">
        <v>109</v>
      </c>
      <c r="E26">
        <v>1993</v>
      </c>
      <c r="F26" t="s">
        <v>76</v>
      </c>
      <c r="H26" s="4">
        <v>1</v>
      </c>
      <c r="I26" s="6">
        <v>1</v>
      </c>
      <c r="J26" t="s">
        <v>27</v>
      </c>
      <c r="K26" t="s">
        <v>27</v>
      </c>
      <c r="L26" s="4">
        <v>1</v>
      </c>
      <c r="M26">
        <v>0</v>
      </c>
      <c r="N26">
        <v>0</v>
      </c>
      <c r="O26" s="4">
        <f t="shared" si="0"/>
        <v>0.6</v>
      </c>
    </row>
    <row r="27" spans="1:15" x14ac:dyDescent="0.2">
      <c r="A27" s="3" t="s">
        <v>29</v>
      </c>
      <c r="B27" t="s">
        <v>27</v>
      </c>
      <c r="C27" t="s">
        <v>110</v>
      </c>
      <c r="D27" t="s">
        <v>111</v>
      </c>
      <c r="E27">
        <v>1983</v>
      </c>
      <c r="F27" t="s">
        <v>26</v>
      </c>
      <c r="H27" s="4">
        <v>1</v>
      </c>
      <c r="I27" s="6">
        <v>1</v>
      </c>
      <c r="J27" t="s">
        <v>27</v>
      </c>
      <c r="K27" t="s">
        <v>27</v>
      </c>
      <c r="L27" s="4">
        <v>1</v>
      </c>
      <c r="M27">
        <v>0</v>
      </c>
      <c r="O27" s="4">
        <f t="shared" si="0"/>
        <v>0.6</v>
      </c>
    </row>
    <row r="28" spans="1:15" x14ac:dyDescent="0.2">
      <c r="A28" s="3" t="s">
        <v>29</v>
      </c>
      <c r="B28" t="s">
        <v>27</v>
      </c>
      <c r="C28" t="s">
        <v>112</v>
      </c>
      <c r="D28" t="s">
        <v>113</v>
      </c>
      <c r="E28">
        <v>1983</v>
      </c>
      <c r="F28" t="s">
        <v>76</v>
      </c>
      <c r="H28" s="4">
        <v>1</v>
      </c>
      <c r="I28" s="6">
        <v>1</v>
      </c>
      <c r="J28" t="s">
        <v>27</v>
      </c>
      <c r="K28" t="s">
        <v>27</v>
      </c>
      <c r="L28" s="4">
        <v>0</v>
      </c>
      <c r="M28">
        <v>0</v>
      </c>
      <c r="N28">
        <v>0</v>
      </c>
      <c r="O28" s="4">
        <f t="shared" si="0"/>
        <v>0.4</v>
      </c>
    </row>
    <row r="29" spans="1:15" x14ac:dyDescent="0.2">
      <c r="A29" s="3" t="s">
        <v>34</v>
      </c>
      <c r="B29" t="s">
        <v>27</v>
      </c>
      <c r="C29" t="s">
        <v>114</v>
      </c>
      <c r="D29" t="s">
        <v>115</v>
      </c>
      <c r="E29">
        <v>1982</v>
      </c>
      <c r="F29" t="s">
        <v>76</v>
      </c>
      <c r="H29" s="4">
        <v>1</v>
      </c>
      <c r="I29" s="6">
        <v>0</v>
      </c>
      <c r="J29" t="s">
        <v>27</v>
      </c>
      <c r="K29" t="s">
        <v>27</v>
      </c>
      <c r="L29" s="4">
        <v>0</v>
      </c>
      <c r="M29">
        <v>0</v>
      </c>
      <c r="N29">
        <v>0</v>
      </c>
      <c r="O29" s="4">
        <f t="shared" si="0"/>
        <v>0.2</v>
      </c>
    </row>
    <row r="30" spans="1:15" x14ac:dyDescent="0.2">
      <c r="A30" s="3" t="s">
        <v>34</v>
      </c>
      <c r="B30" t="s">
        <v>27</v>
      </c>
      <c r="C30" t="s">
        <v>116</v>
      </c>
      <c r="D30" t="s">
        <v>117</v>
      </c>
      <c r="E30">
        <v>2013</v>
      </c>
      <c r="F30" t="s">
        <v>32</v>
      </c>
      <c r="G30" t="s">
        <v>118</v>
      </c>
      <c r="H30" s="4">
        <v>1</v>
      </c>
      <c r="I30" s="6">
        <v>1</v>
      </c>
      <c r="J30" t="s">
        <v>27</v>
      </c>
      <c r="K30" t="s">
        <v>27</v>
      </c>
      <c r="L30" s="4">
        <v>0</v>
      </c>
      <c r="M30">
        <v>0</v>
      </c>
      <c r="N30">
        <v>0</v>
      </c>
      <c r="O30" s="4">
        <f t="shared" si="0"/>
        <v>0.4</v>
      </c>
    </row>
    <row r="31" spans="1:15" x14ac:dyDescent="0.2">
      <c r="A31" s="3" t="s">
        <v>66</v>
      </c>
      <c r="B31" t="s">
        <v>27</v>
      </c>
      <c r="C31" t="s">
        <v>119</v>
      </c>
      <c r="D31" t="s">
        <v>120</v>
      </c>
      <c r="E31">
        <v>2002</v>
      </c>
      <c r="F31" t="s">
        <v>121</v>
      </c>
      <c r="H31" s="4">
        <v>1</v>
      </c>
      <c r="I31" s="6">
        <v>1</v>
      </c>
      <c r="J31" t="s">
        <v>27</v>
      </c>
      <c r="K31" t="s">
        <v>27</v>
      </c>
      <c r="L31" s="4">
        <v>1</v>
      </c>
      <c r="M31">
        <v>1</v>
      </c>
      <c r="N31">
        <v>0</v>
      </c>
      <c r="O31" s="4">
        <f t="shared" si="0"/>
        <v>0.8</v>
      </c>
    </row>
    <row r="32" spans="1:15" x14ac:dyDescent="0.2">
      <c r="A32" s="3" t="s">
        <v>17</v>
      </c>
      <c r="B32" t="s">
        <v>27</v>
      </c>
      <c r="C32" t="s">
        <v>122</v>
      </c>
      <c r="D32" t="s">
        <v>123</v>
      </c>
      <c r="E32">
        <v>2005</v>
      </c>
      <c r="F32" t="s">
        <v>64</v>
      </c>
      <c r="G32" t="s">
        <v>124</v>
      </c>
      <c r="H32" s="4">
        <v>1</v>
      </c>
      <c r="I32" s="6">
        <v>1</v>
      </c>
      <c r="J32">
        <v>1</v>
      </c>
      <c r="K32">
        <v>1</v>
      </c>
      <c r="L32" s="4">
        <v>1</v>
      </c>
      <c r="M32">
        <v>1</v>
      </c>
      <c r="N32">
        <v>1</v>
      </c>
      <c r="O32" s="4">
        <f t="shared" si="0"/>
        <v>1</v>
      </c>
    </row>
    <row r="33" spans="1:15" x14ac:dyDescent="0.2">
      <c r="A33" s="3" t="s">
        <v>80</v>
      </c>
      <c r="B33" t="s">
        <v>27</v>
      </c>
      <c r="C33" t="s">
        <v>125</v>
      </c>
      <c r="D33" t="s">
        <v>126</v>
      </c>
      <c r="E33">
        <v>2006</v>
      </c>
      <c r="F33" t="s">
        <v>64</v>
      </c>
      <c r="G33" t="s">
        <v>127</v>
      </c>
      <c r="H33" s="4">
        <v>0</v>
      </c>
      <c r="I33" s="6">
        <v>1</v>
      </c>
      <c r="J33" t="s">
        <v>27</v>
      </c>
      <c r="K33" t="s">
        <v>27</v>
      </c>
      <c r="L33" s="4">
        <v>1</v>
      </c>
      <c r="M33">
        <v>1</v>
      </c>
      <c r="N33">
        <v>0</v>
      </c>
      <c r="O33" s="4">
        <f t="shared" si="0"/>
        <v>0.6</v>
      </c>
    </row>
    <row r="34" spans="1:15" x14ac:dyDescent="0.2">
      <c r="A34" s="3" t="s">
        <v>80</v>
      </c>
      <c r="B34" t="s">
        <v>27</v>
      </c>
      <c r="C34" t="s">
        <v>128</v>
      </c>
      <c r="D34" t="s">
        <v>129</v>
      </c>
      <c r="E34">
        <v>2013</v>
      </c>
      <c r="F34" t="s">
        <v>69</v>
      </c>
      <c r="G34" t="s">
        <v>130</v>
      </c>
      <c r="H34" s="4">
        <v>1</v>
      </c>
      <c r="I34" s="6">
        <v>1</v>
      </c>
      <c r="J34" t="s">
        <v>27</v>
      </c>
      <c r="K34" t="s">
        <v>27</v>
      </c>
      <c r="L34" s="4">
        <v>1</v>
      </c>
      <c r="M34">
        <v>1</v>
      </c>
      <c r="N34">
        <v>0</v>
      </c>
      <c r="O34" s="4">
        <f t="shared" si="0"/>
        <v>0.8</v>
      </c>
    </row>
    <row r="35" spans="1:15" x14ac:dyDescent="0.2">
      <c r="A35" s="3" t="s">
        <v>80</v>
      </c>
      <c r="B35" t="s">
        <v>27</v>
      </c>
      <c r="C35" t="s">
        <v>131</v>
      </c>
      <c r="D35" t="s">
        <v>132</v>
      </c>
      <c r="E35">
        <v>1992</v>
      </c>
      <c r="F35" t="s">
        <v>133</v>
      </c>
      <c r="H35" s="4">
        <v>0</v>
      </c>
      <c r="I35" s="6">
        <v>1</v>
      </c>
      <c r="J35" t="s">
        <v>27</v>
      </c>
      <c r="K35" t="s">
        <v>27</v>
      </c>
      <c r="L35" s="4">
        <v>0</v>
      </c>
      <c r="M35">
        <v>0</v>
      </c>
      <c r="N35">
        <v>0</v>
      </c>
      <c r="O35" s="4">
        <f t="shared" si="0"/>
        <v>0.2</v>
      </c>
    </row>
    <row r="36" spans="1:15" x14ac:dyDescent="0.2">
      <c r="A36" s="3" t="s">
        <v>50</v>
      </c>
      <c r="B36" t="s">
        <v>27</v>
      </c>
      <c r="C36" t="s">
        <v>134</v>
      </c>
      <c r="D36" t="s">
        <v>135</v>
      </c>
      <c r="E36">
        <v>2006</v>
      </c>
      <c r="F36" t="s">
        <v>136</v>
      </c>
      <c r="G36" t="s">
        <v>137</v>
      </c>
      <c r="H36" s="4">
        <v>1</v>
      </c>
      <c r="I36" s="6">
        <v>1</v>
      </c>
      <c r="J36" t="s">
        <v>27</v>
      </c>
      <c r="K36" t="s">
        <v>27</v>
      </c>
      <c r="L36" s="4">
        <v>1</v>
      </c>
      <c r="M36">
        <v>1</v>
      </c>
      <c r="N36">
        <v>1</v>
      </c>
      <c r="O36" s="4">
        <f t="shared" si="0"/>
        <v>1</v>
      </c>
    </row>
    <row r="37" spans="1:15" x14ac:dyDescent="0.2">
      <c r="A37" s="3" t="s">
        <v>50</v>
      </c>
      <c r="B37" t="s">
        <v>27</v>
      </c>
      <c r="C37" t="s">
        <v>138</v>
      </c>
      <c r="D37" t="s">
        <v>139</v>
      </c>
      <c r="E37">
        <v>2003</v>
      </c>
      <c r="F37" t="s">
        <v>64</v>
      </c>
      <c r="G37" t="s">
        <v>140</v>
      </c>
      <c r="H37" s="4">
        <v>1</v>
      </c>
      <c r="I37" s="6">
        <v>1</v>
      </c>
      <c r="J37" t="s">
        <v>27</v>
      </c>
      <c r="K37" t="s">
        <v>27</v>
      </c>
      <c r="L37" s="4">
        <v>1</v>
      </c>
      <c r="M37">
        <v>1</v>
      </c>
      <c r="N37">
        <v>0</v>
      </c>
      <c r="O37" s="4">
        <f t="shared" si="0"/>
        <v>0.8</v>
      </c>
    </row>
    <row r="38" spans="1:15" x14ac:dyDescent="0.2">
      <c r="A38" s="3" t="s">
        <v>17</v>
      </c>
      <c r="B38" t="s">
        <v>27</v>
      </c>
      <c r="C38" t="s">
        <v>141</v>
      </c>
      <c r="D38" t="s">
        <v>142</v>
      </c>
      <c r="E38">
        <v>2012</v>
      </c>
      <c r="F38" t="s">
        <v>143</v>
      </c>
      <c r="G38" t="s">
        <v>144</v>
      </c>
      <c r="H38" s="4">
        <v>1</v>
      </c>
      <c r="I38" s="6">
        <v>1</v>
      </c>
      <c r="J38">
        <v>1</v>
      </c>
      <c r="K38">
        <v>1</v>
      </c>
      <c r="L38" s="4">
        <v>1</v>
      </c>
      <c r="M38">
        <v>1</v>
      </c>
      <c r="N38">
        <v>1</v>
      </c>
      <c r="O38" s="4">
        <f t="shared" si="0"/>
        <v>1</v>
      </c>
    </row>
    <row r="39" spans="1:15" x14ac:dyDescent="0.2">
      <c r="A39" s="3" t="s">
        <v>61</v>
      </c>
      <c r="B39" t="s">
        <v>27</v>
      </c>
      <c r="C39" t="s">
        <v>145</v>
      </c>
      <c r="D39" t="s">
        <v>146</v>
      </c>
      <c r="E39">
        <v>2013</v>
      </c>
      <c r="F39" t="s">
        <v>147</v>
      </c>
      <c r="G39" t="s">
        <v>148</v>
      </c>
      <c r="H39" s="4">
        <v>1</v>
      </c>
      <c r="I39" s="6">
        <v>0</v>
      </c>
      <c r="J39" t="s">
        <v>27</v>
      </c>
      <c r="K39" t="s">
        <v>27</v>
      </c>
      <c r="L39" s="4">
        <v>1</v>
      </c>
      <c r="M39">
        <v>0</v>
      </c>
      <c r="N39">
        <v>0</v>
      </c>
      <c r="O39" s="4">
        <f t="shared" si="0"/>
        <v>0.4</v>
      </c>
    </row>
    <row r="40" spans="1:15" x14ac:dyDescent="0.2">
      <c r="A40" s="3" t="s">
        <v>61</v>
      </c>
      <c r="B40" t="s">
        <v>27</v>
      </c>
      <c r="C40" t="s">
        <v>149</v>
      </c>
      <c r="D40" t="s">
        <v>150</v>
      </c>
      <c r="E40">
        <v>2012</v>
      </c>
      <c r="F40" t="s">
        <v>151</v>
      </c>
      <c r="G40" t="s">
        <v>152</v>
      </c>
      <c r="H40" s="4">
        <v>1</v>
      </c>
      <c r="I40" s="6">
        <v>1</v>
      </c>
      <c r="J40">
        <v>1</v>
      </c>
      <c r="K40">
        <v>1</v>
      </c>
      <c r="L40" s="4">
        <v>1</v>
      </c>
      <c r="M40">
        <v>1</v>
      </c>
      <c r="N40">
        <v>1</v>
      </c>
      <c r="O40" s="4">
        <f t="shared" si="0"/>
        <v>1</v>
      </c>
    </row>
    <row r="41" spans="1:15" x14ac:dyDescent="0.2">
      <c r="A41" s="3" t="s">
        <v>61</v>
      </c>
      <c r="B41" t="s">
        <v>27</v>
      </c>
      <c r="C41" t="s">
        <v>153</v>
      </c>
      <c r="D41" t="s">
        <v>154</v>
      </c>
      <c r="E41">
        <v>2014</v>
      </c>
      <c r="F41" t="s">
        <v>155</v>
      </c>
      <c r="G41" t="s">
        <v>156</v>
      </c>
      <c r="H41" s="4">
        <v>0</v>
      </c>
      <c r="I41" s="6">
        <v>0</v>
      </c>
      <c r="J41" t="s">
        <v>27</v>
      </c>
      <c r="K41" t="s">
        <v>27</v>
      </c>
      <c r="L41" s="4">
        <v>1</v>
      </c>
      <c r="M41">
        <v>1</v>
      </c>
      <c r="N41">
        <v>0</v>
      </c>
      <c r="O41" s="4">
        <f t="shared" si="0"/>
        <v>0.4</v>
      </c>
    </row>
    <row r="42" spans="1:15" x14ac:dyDescent="0.2">
      <c r="A42" s="3" t="s">
        <v>18</v>
      </c>
      <c r="B42" t="s">
        <v>27</v>
      </c>
      <c r="C42" t="s">
        <v>157</v>
      </c>
      <c r="D42" t="s">
        <v>158</v>
      </c>
      <c r="E42">
        <v>1975</v>
      </c>
      <c r="F42" t="s">
        <v>159</v>
      </c>
      <c r="G42" t="s">
        <v>160</v>
      </c>
      <c r="H42" s="4">
        <v>1</v>
      </c>
      <c r="I42" s="6">
        <v>0</v>
      </c>
      <c r="J42">
        <v>0</v>
      </c>
      <c r="K42">
        <v>0</v>
      </c>
      <c r="L42" s="4">
        <v>1</v>
      </c>
      <c r="M42">
        <v>0</v>
      </c>
      <c r="N42">
        <v>0</v>
      </c>
      <c r="O42" s="4">
        <f t="shared" si="0"/>
        <v>0.2857142857142857</v>
      </c>
    </row>
    <row r="43" spans="1:15" x14ac:dyDescent="0.2">
      <c r="A43" s="3" t="s">
        <v>18</v>
      </c>
      <c r="B43" t="s">
        <v>27</v>
      </c>
      <c r="C43" t="s">
        <v>161</v>
      </c>
      <c r="D43" t="s">
        <v>162</v>
      </c>
      <c r="E43">
        <v>1987</v>
      </c>
      <c r="F43" t="s">
        <v>76</v>
      </c>
      <c r="G43" t="s">
        <v>163</v>
      </c>
      <c r="H43" s="4">
        <v>0</v>
      </c>
      <c r="I43" s="6">
        <v>0</v>
      </c>
      <c r="J43" t="s">
        <v>27</v>
      </c>
      <c r="K43" t="s">
        <v>27</v>
      </c>
      <c r="L43" s="4">
        <v>0</v>
      </c>
      <c r="M43">
        <v>0</v>
      </c>
      <c r="N43">
        <v>0</v>
      </c>
      <c r="O43" s="4">
        <f t="shared" si="0"/>
        <v>0</v>
      </c>
    </row>
    <row r="44" spans="1:15" x14ac:dyDescent="0.2">
      <c r="A44" s="3" t="s">
        <v>66</v>
      </c>
      <c r="B44" t="s">
        <v>27</v>
      </c>
      <c r="C44" t="s">
        <v>164</v>
      </c>
      <c r="D44" t="s">
        <v>165</v>
      </c>
      <c r="E44">
        <v>2007</v>
      </c>
      <c r="F44" t="s">
        <v>166</v>
      </c>
      <c r="G44" t="s">
        <v>167</v>
      </c>
      <c r="H44" s="4">
        <v>1</v>
      </c>
      <c r="I44" s="6">
        <v>1</v>
      </c>
      <c r="J44" t="s">
        <v>27</v>
      </c>
      <c r="K44" t="s">
        <v>27</v>
      </c>
      <c r="L44" s="4">
        <v>0</v>
      </c>
      <c r="M44">
        <v>1</v>
      </c>
      <c r="N44">
        <v>0</v>
      </c>
      <c r="O44" s="4">
        <f t="shared" si="0"/>
        <v>0.6</v>
      </c>
    </row>
    <row r="45" spans="1:15" x14ac:dyDescent="0.2">
      <c r="A45" s="3" t="s">
        <v>66</v>
      </c>
      <c r="B45" t="s">
        <v>27</v>
      </c>
      <c r="C45" t="s">
        <v>168</v>
      </c>
      <c r="D45" t="s">
        <v>169</v>
      </c>
      <c r="E45">
        <v>2011</v>
      </c>
      <c r="F45" t="s">
        <v>166</v>
      </c>
      <c r="G45" t="s">
        <v>170</v>
      </c>
      <c r="H45" s="4">
        <v>1</v>
      </c>
      <c r="I45" s="6">
        <v>1</v>
      </c>
      <c r="J45" t="s">
        <v>27</v>
      </c>
      <c r="K45" t="s">
        <v>27</v>
      </c>
      <c r="L45" s="4">
        <v>1</v>
      </c>
      <c r="M45">
        <v>0</v>
      </c>
      <c r="N45">
        <v>0</v>
      </c>
      <c r="O45" s="4">
        <f t="shared" si="0"/>
        <v>0.6</v>
      </c>
    </row>
    <row r="46" spans="1:15" x14ac:dyDescent="0.2">
      <c r="A46" s="3" t="s">
        <v>17</v>
      </c>
      <c r="B46" t="s">
        <v>27</v>
      </c>
      <c r="C46" t="s">
        <v>171</v>
      </c>
      <c r="D46" t="s">
        <v>172</v>
      </c>
      <c r="E46">
        <v>2022</v>
      </c>
      <c r="F46" t="s">
        <v>173</v>
      </c>
      <c r="G46" s="2" t="s">
        <v>174</v>
      </c>
      <c r="H46" s="4">
        <v>1</v>
      </c>
      <c r="I46" s="6">
        <v>1</v>
      </c>
      <c r="J46" t="s">
        <v>27</v>
      </c>
      <c r="K46" t="s">
        <v>27</v>
      </c>
      <c r="L46" s="4">
        <v>1</v>
      </c>
      <c r="M46">
        <v>0</v>
      </c>
      <c r="N46">
        <v>0</v>
      </c>
      <c r="O46" s="4">
        <f t="shared" si="0"/>
        <v>0.6</v>
      </c>
    </row>
    <row r="47" spans="1:15" x14ac:dyDescent="0.2">
      <c r="A47" s="3" t="s">
        <v>18</v>
      </c>
      <c r="B47" s="3" t="s">
        <v>55</v>
      </c>
      <c r="C47" t="s">
        <v>19</v>
      </c>
      <c r="D47" t="s">
        <v>20</v>
      </c>
      <c r="E47">
        <v>2016</v>
      </c>
      <c r="F47" t="s">
        <v>21</v>
      </c>
      <c r="G47" t="s">
        <v>22</v>
      </c>
      <c r="O47" s="4">
        <f t="shared" si="0"/>
        <v>0</v>
      </c>
    </row>
    <row r="48" spans="1:15" x14ac:dyDescent="0.2">
      <c r="A48" s="3" t="s">
        <v>23</v>
      </c>
      <c r="B48" s="3" t="s">
        <v>23</v>
      </c>
      <c r="C48" t="s">
        <v>24</v>
      </c>
      <c r="D48" t="s">
        <v>25</v>
      </c>
      <c r="E48">
        <v>1986</v>
      </c>
      <c r="F48" t="s">
        <v>26</v>
      </c>
      <c r="H48" s="4">
        <v>1</v>
      </c>
      <c r="I48" s="6">
        <v>0</v>
      </c>
      <c r="J48" t="s">
        <v>27</v>
      </c>
      <c r="K48" t="s">
        <v>27</v>
      </c>
      <c r="L48" s="4">
        <v>0</v>
      </c>
      <c r="M48">
        <v>0</v>
      </c>
      <c r="N48">
        <v>0</v>
      </c>
      <c r="O48" s="4">
        <f t="shared" si="0"/>
        <v>0.2</v>
      </c>
    </row>
    <row r="49" spans="1:15" x14ac:dyDescent="0.2">
      <c r="A49" s="3" t="s">
        <v>29</v>
      </c>
      <c r="B49" s="3" t="s">
        <v>29</v>
      </c>
      <c r="C49" t="s">
        <v>30</v>
      </c>
      <c r="D49" t="s">
        <v>31</v>
      </c>
      <c r="E49">
        <v>2006</v>
      </c>
      <c r="F49" t="s">
        <v>32</v>
      </c>
      <c r="G49" t="s">
        <v>33</v>
      </c>
      <c r="H49" s="4">
        <v>1</v>
      </c>
      <c r="I49" s="6">
        <v>1</v>
      </c>
      <c r="J49" t="s">
        <v>27</v>
      </c>
      <c r="K49" t="s">
        <v>27</v>
      </c>
      <c r="L49" s="4">
        <v>1</v>
      </c>
      <c r="M49">
        <v>1</v>
      </c>
      <c r="N49">
        <v>0</v>
      </c>
      <c r="O49" s="4">
        <f t="shared" si="0"/>
        <v>0.8</v>
      </c>
    </row>
    <row r="50" spans="1:15" x14ac:dyDescent="0.2">
      <c r="A50" s="3" t="s">
        <v>29</v>
      </c>
      <c r="B50" s="3" t="s">
        <v>29</v>
      </c>
      <c r="C50" t="s">
        <v>35</v>
      </c>
      <c r="D50" t="s">
        <v>36</v>
      </c>
      <c r="E50">
        <v>1988</v>
      </c>
      <c r="F50" t="s">
        <v>37</v>
      </c>
      <c r="H50" s="4">
        <v>1</v>
      </c>
      <c r="I50" s="6">
        <v>1</v>
      </c>
      <c r="J50" t="s">
        <v>27</v>
      </c>
      <c r="K50" t="s">
        <v>27</v>
      </c>
      <c r="L50" s="4">
        <v>0</v>
      </c>
      <c r="M50">
        <v>0</v>
      </c>
      <c r="N50">
        <v>0</v>
      </c>
      <c r="O50" s="4">
        <f t="shared" si="0"/>
        <v>0.4</v>
      </c>
    </row>
    <row r="51" spans="1:15" x14ac:dyDescent="0.2">
      <c r="A51" s="3" t="s">
        <v>18</v>
      </c>
      <c r="B51" s="3" t="s">
        <v>55</v>
      </c>
      <c r="C51" t="s">
        <v>38</v>
      </c>
      <c r="D51" t="s">
        <v>39</v>
      </c>
      <c r="E51">
        <v>1997</v>
      </c>
      <c r="F51" t="s">
        <v>40</v>
      </c>
      <c r="G51" t="s">
        <v>41</v>
      </c>
      <c r="H51" s="4">
        <v>1</v>
      </c>
      <c r="I51" s="6">
        <v>0</v>
      </c>
      <c r="J51">
        <v>0</v>
      </c>
      <c r="K51">
        <v>0</v>
      </c>
      <c r="L51" s="4">
        <v>1</v>
      </c>
      <c r="M51">
        <v>1</v>
      </c>
      <c r="N51">
        <v>0</v>
      </c>
      <c r="O51" s="4">
        <f t="shared" si="0"/>
        <v>0.42857142857142855</v>
      </c>
    </row>
    <row r="52" spans="1:15" x14ac:dyDescent="0.2">
      <c r="A52" s="3" t="s">
        <v>18</v>
      </c>
      <c r="B52" s="3" t="s">
        <v>55</v>
      </c>
      <c r="C52" t="s">
        <v>42</v>
      </c>
      <c r="D52" t="s">
        <v>43</v>
      </c>
      <c r="E52">
        <v>1982</v>
      </c>
      <c r="F52" t="s">
        <v>44</v>
      </c>
      <c r="H52" s="4">
        <v>1</v>
      </c>
      <c r="I52" s="6">
        <v>1</v>
      </c>
      <c r="J52" t="s">
        <v>27</v>
      </c>
      <c r="K52" t="s">
        <v>27</v>
      </c>
      <c r="L52" s="4">
        <v>1</v>
      </c>
      <c r="M52">
        <v>1</v>
      </c>
      <c r="N52">
        <v>1</v>
      </c>
      <c r="O52" s="4">
        <f t="shared" si="0"/>
        <v>1</v>
      </c>
    </row>
    <row r="53" spans="1:15" x14ac:dyDescent="0.2">
      <c r="A53" t="s">
        <v>45</v>
      </c>
      <c r="B53" t="s">
        <v>45</v>
      </c>
      <c r="C53" t="s">
        <v>46</v>
      </c>
      <c r="D53" t="s">
        <v>47</v>
      </c>
      <c r="E53">
        <v>2018</v>
      </c>
      <c r="F53" t="s">
        <v>48</v>
      </c>
      <c r="G53" t="s">
        <v>49</v>
      </c>
      <c r="H53" s="4">
        <v>1</v>
      </c>
      <c r="I53" s="6">
        <v>1</v>
      </c>
      <c r="J53">
        <v>1</v>
      </c>
      <c r="K53">
        <v>1</v>
      </c>
      <c r="L53" s="4">
        <v>1</v>
      </c>
      <c r="M53">
        <v>1</v>
      </c>
      <c r="N53">
        <v>1</v>
      </c>
      <c r="O53" s="4">
        <f t="shared" si="0"/>
        <v>1</v>
      </c>
    </row>
    <row r="54" spans="1:15" x14ac:dyDescent="0.2">
      <c r="A54" t="s">
        <v>45</v>
      </c>
      <c r="B54" t="s">
        <v>45</v>
      </c>
      <c r="C54" t="s">
        <v>51</v>
      </c>
      <c r="D54" t="s">
        <v>52</v>
      </c>
      <c r="E54">
        <v>2014</v>
      </c>
      <c r="F54" t="s">
        <v>53</v>
      </c>
      <c r="G54" t="s">
        <v>54</v>
      </c>
      <c r="H54" s="4">
        <v>1</v>
      </c>
      <c r="I54" s="6">
        <v>1</v>
      </c>
      <c r="J54">
        <v>1</v>
      </c>
      <c r="K54">
        <v>1</v>
      </c>
      <c r="L54" s="4">
        <v>1</v>
      </c>
      <c r="M54">
        <v>1</v>
      </c>
      <c r="N54">
        <v>0</v>
      </c>
      <c r="O54" s="4">
        <f t="shared" si="0"/>
        <v>0.8571428571428571</v>
      </c>
    </row>
    <row r="55" spans="1:15" x14ac:dyDescent="0.2">
      <c r="A55" t="s">
        <v>55</v>
      </c>
      <c r="B55" t="s">
        <v>56</v>
      </c>
      <c r="C55" t="s">
        <v>57</v>
      </c>
      <c r="D55" t="s">
        <v>58</v>
      </c>
      <c r="E55">
        <v>2016</v>
      </c>
      <c r="F55" t="s">
        <v>59</v>
      </c>
      <c r="G55" t="s">
        <v>60</v>
      </c>
      <c r="H55" s="4">
        <v>1</v>
      </c>
      <c r="I55" s="6">
        <v>1</v>
      </c>
      <c r="J55" t="s">
        <v>27</v>
      </c>
      <c r="K55" t="s">
        <v>27</v>
      </c>
      <c r="L55" s="4">
        <v>0</v>
      </c>
      <c r="M55">
        <v>0</v>
      </c>
      <c r="N55">
        <v>0</v>
      </c>
      <c r="O55" s="4">
        <f t="shared" si="0"/>
        <v>0.4</v>
      </c>
    </row>
    <row r="56" spans="1:15" x14ac:dyDescent="0.2">
      <c r="A56" s="3" t="s">
        <v>56</v>
      </c>
      <c r="B56" s="3" t="s">
        <v>56</v>
      </c>
      <c r="C56" t="s">
        <v>62</v>
      </c>
      <c r="D56" t="s">
        <v>63</v>
      </c>
      <c r="E56">
        <v>2017</v>
      </c>
      <c r="F56" t="s">
        <v>64</v>
      </c>
      <c r="G56" t="s">
        <v>65</v>
      </c>
      <c r="H56" s="4" t="s">
        <v>27</v>
      </c>
      <c r="I56" s="6" t="s">
        <v>27</v>
      </c>
      <c r="J56" t="s">
        <v>27</v>
      </c>
      <c r="K56" t="s">
        <v>27</v>
      </c>
      <c r="L56" s="4">
        <v>1</v>
      </c>
      <c r="M56" t="s">
        <v>27</v>
      </c>
      <c r="N56" t="s">
        <v>27</v>
      </c>
      <c r="O56" s="4">
        <f t="shared" si="0"/>
        <v>1</v>
      </c>
    </row>
    <row r="57" spans="1:15" x14ac:dyDescent="0.2">
      <c r="A57" s="3" t="s">
        <v>18</v>
      </c>
      <c r="B57" s="3" t="s">
        <v>18</v>
      </c>
      <c r="C57" t="s">
        <v>67</v>
      </c>
      <c r="D57" t="s">
        <v>68</v>
      </c>
      <c r="E57">
        <v>2015</v>
      </c>
      <c r="F57" t="s">
        <v>69</v>
      </c>
      <c r="G57" t="s">
        <v>70</v>
      </c>
      <c r="H57" s="4">
        <v>1</v>
      </c>
      <c r="I57" s="6">
        <v>1</v>
      </c>
      <c r="J57" t="s">
        <v>27</v>
      </c>
      <c r="K57" t="s">
        <v>27</v>
      </c>
      <c r="L57" s="4">
        <v>1</v>
      </c>
      <c r="M57">
        <v>1</v>
      </c>
      <c r="N57">
        <v>0</v>
      </c>
      <c r="O57" s="4">
        <f>SUM(H57:N57)/(7-COUNTIF(H57:N57,"NA"))</f>
        <v>0.8</v>
      </c>
    </row>
    <row r="58" spans="1:15" x14ac:dyDescent="0.2">
      <c r="A58" s="3" t="s">
        <v>55</v>
      </c>
      <c r="B58" s="3" t="s">
        <v>55</v>
      </c>
      <c r="C58" t="s">
        <v>71</v>
      </c>
      <c r="D58" t="s">
        <v>72</v>
      </c>
      <c r="E58">
        <v>2012</v>
      </c>
      <c r="F58" t="s">
        <v>73</v>
      </c>
      <c r="H58" s="4">
        <v>1</v>
      </c>
      <c r="I58" s="6">
        <v>0</v>
      </c>
      <c r="J58">
        <v>0</v>
      </c>
      <c r="K58">
        <v>0</v>
      </c>
      <c r="L58" s="4">
        <v>0</v>
      </c>
      <c r="M58">
        <v>0</v>
      </c>
      <c r="N58">
        <v>0</v>
      </c>
      <c r="O58" s="4">
        <f t="shared" si="0"/>
        <v>0.14285714285714285</v>
      </c>
    </row>
    <row r="59" spans="1:15" x14ac:dyDescent="0.2">
      <c r="A59" s="3" t="s">
        <v>23</v>
      </c>
      <c r="B59" s="3" t="s">
        <v>23</v>
      </c>
      <c r="C59" s="1" t="s">
        <v>74</v>
      </c>
      <c r="D59" s="1" t="s">
        <v>75</v>
      </c>
      <c r="E59" s="1">
        <v>1989</v>
      </c>
      <c r="F59" s="1" t="s">
        <v>76</v>
      </c>
      <c r="G59" s="1"/>
      <c r="H59" s="5">
        <v>0</v>
      </c>
      <c r="I59" s="7">
        <v>0</v>
      </c>
      <c r="J59" s="1" t="s">
        <v>27</v>
      </c>
      <c r="K59" t="s">
        <v>27</v>
      </c>
      <c r="L59" s="4">
        <v>0</v>
      </c>
      <c r="M59">
        <v>0</v>
      </c>
      <c r="N59">
        <v>0</v>
      </c>
      <c r="O59" s="4">
        <f t="shared" si="0"/>
        <v>0</v>
      </c>
    </row>
    <row r="63" spans="1:15" x14ac:dyDescent="0.2">
      <c r="B63" t="s">
        <v>77</v>
      </c>
      <c r="C63">
        <v>0.328125</v>
      </c>
    </row>
    <row r="64" spans="1:15" x14ac:dyDescent="0.2">
      <c r="B64" t="s">
        <v>78</v>
      </c>
      <c r="C64">
        <v>0.671875</v>
      </c>
    </row>
  </sheetData>
  <autoFilter ref="A1:O59" xr:uid="{3738DB73-AC5F-4647-BE80-FF410D68D445}">
    <filterColumn colId="7" showButton="0"/>
    <filterColumn colId="9" showButton="0"/>
    <filterColumn colId="11" showButton="0"/>
    <filterColumn colId="12" showButton="0"/>
  </autoFilter>
  <mergeCells count="3">
    <mergeCell ref="H1:I1"/>
    <mergeCell ref="J1:K1"/>
    <mergeCell ref="L1:N1"/>
  </mergeCells>
  <hyperlinks>
    <hyperlink ref="G46" r:id="rId1" xr:uid="{4A7F651A-CEC7-7243-8CD3-45D51AB2CDC9}"/>
  </hyperlinks>
  <pageMargins left="0.7" right="0.7" top="0.75" bottom="0.75" header="0.3" footer="0.3"/>
  <pageSetup paperSize="9" orientation="portrait" horizontalDpi="0" verticalDpi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raw</vt:lpstr>
      <vt:lpstr>final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Morgenstern, Christian</cp:lastModifiedBy>
  <cp:revision/>
  <dcterms:created xsi:type="dcterms:W3CDTF">2023-05-22T17:18:42Z</dcterms:created>
  <dcterms:modified xsi:type="dcterms:W3CDTF">2023-06-08T13:50:36Z</dcterms:modified>
  <cp:category/>
  <cp:contentStatus/>
</cp:coreProperties>
</file>