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26250" windowHeight="11010" tabRatio="500"/>
  </bookViews>
  <sheets>
    <sheet name="Sheet1" sheetId="1" r:id="rId4"/>
    <sheet name="Sheet2" sheetId="2" r:id="rId5"/>
    <sheet name="Sheet3" sheetId="3" r:id="rId6"/>
  </sheets>
  <calcPr/>
  <extLst>
    <ext uri="smNativeData">
      <pm:revision xmlns:pm="smNativeData" day="1599768568" val="971" rev="124" rev64="64" revOS="3" revMin="124" revMax="0"/>
      <pm:docPrefs xmlns:pm="smNativeData" id="1599768568" fixedDigits="0" showNotice="1" showFrameBounds="1" autoChart="1" recalcOnPrint="1" recalcOnCopy="1" finalRounding="1" compatTextArt="1" tab="567" useDefinedPrintRange="1" printArea="currentSheet"/>
      <pm:compatibility xmlns:pm="smNativeData" id="1599768568" overlapCells="1"/>
      <pm:defCurrency xmlns:pm="smNativeData" id="1599768568"/>
    </ext>
  </extLst>
</workbook>
</file>

<file path=xl/sharedStrings.xml><?xml version="1.0" encoding="utf-8"?>
<sst xmlns="http://schemas.openxmlformats.org/spreadsheetml/2006/main" count="31" uniqueCount="31">
  <si>
    <t>Length of Wire (m)</t>
  </si>
  <si>
    <t>Basline Radius of sail (m)</t>
  </si>
  <si>
    <t>radius of wire (m)</t>
  </si>
  <si>
    <t>Xarea of sail m2</t>
  </si>
  <si>
    <t>Density of sail kg/m3</t>
  </si>
  <si>
    <t>Mass of sail (kg)</t>
  </si>
  <si>
    <t>magsail mass fraction</t>
  </si>
  <si>
    <t>Resistivity of sail material</t>
  </si>
  <si>
    <t>Resistance of Sail (ohms)</t>
  </si>
  <si>
    <t>Power (W)</t>
  </si>
  <si>
    <t>Current (A)</t>
  </si>
  <si>
    <t>B at 1 m (T)</t>
  </si>
  <si>
    <t>Proton density/m3</t>
  </si>
  <si>
    <t>Plasma density kg/m3</t>
  </si>
  <si>
    <t>Altitude (km)</t>
  </si>
  <si>
    <t>Spacecraft velocity (m/s)</t>
  </si>
  <si>
    <t>Dynamic pressure</t>
  </si>
  <si>
    <t>B boundary</t>
  </si>
  <si>
    <t>B0/B boundary</t>
  </si>
  <si>
    <t>Range ratio</t>
  </si>
  <si>
    <t>Max Range (m)</t>
  </si>
  <si>
    <t>Max Range/L</t>
  </si>
  <si>
    <t>Drag area (m2)</t>
  </si>
  <si>
    <t>Drag (N)</t>
  </si>
  <si>
    <t>Drag/mass</t>
  </si>
  <si>
    <t>Spacecraft mass (kg)</t>
  </si>
  <si>
    <t>Spacecraft deceleration</t>
  </si>
  <si>
    <t>DV/year (m/s)</t>
  </si>
  <si>
    <t>Mass/drag area</t>
  </si>
  <si>
    <t>DV/ks</t>
  </si>
  <si>
    <t>DS/ks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</si>
</sst>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1" formatCode="0.00E+00"/>
  </numFmts>
  <fonts count="2">
    <font>
      <name val="Calibri"/>
      <family val="2"/>
      <color rgb="FF000000"/>
      <sz val="11"/>
      <extLst>
        <ext uri="smNativeData">
          <pm:charSpec xmlns:pm="smNativeData" id="159976856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976856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976856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976856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976856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9976856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view="normal" workbookViewId="0">
      <selection activeCell="B20" sqref="B20"/>
    </sheetView>
  </sheetViews>
  <sheetFormatPr defaultRowHeight="15.40"/>
  <cols>
    <col min="1" max="1" width="19.116071" customWidth="1"/>
    <col min="2" max="2" width="23.000000" customWidth="1"/>
    <col min="3" max="3" width="21.000000" customWidth="1"/>
    <col min="4" max="4" width="17.375000" customWidth="1"/>
    <col min="5" max="5" width="19.250000" customWidth="1"/>
    <col min="6" max="6" width="16.169643" customWidth="1"/>
    <col min="7" max="7" width="14.428571" customWidth="1"/>
    <col min="8" max="8" width="22.196429" customWidth="1"/>
    <col min="9" max="9" width="21.258929" customWidth="1"/>
    <col min="10" max="10" width="13.223214" customWidth="1"/>
    <col min="11" max="11" width="15.366071" customWidth="1"/>
    <col min="12" max="12" width="12.000000" customWidth="1"/>
    <col min="13" max="13" width="20.571429" customWidth="1"/>
    <col min="14" max="14" width="13.714286" customWidth="1"/>
    <col min="15" max="15" width="16.285714" customWidth="1"/>
    <col min="16" max="16" width="23.142857" customWidth="1"/>
    <col min="17" max="17" width="16.035714" customWidth="1"/>
    <col min="18" max="18" width="14.544643" customWidth="1"/>
    <col min="19" max="19" width="13.625000" customWidth="1"/>
    <col min="20" max="20" width="14.026786" customWidth="1"/>
    <col min="21" max="21" width="19.517857" customWidth="1"/>
    <col min="22" max="22" width="18.571429" customWidth="1"/>
    <col min="23" max="23" width="18.714286" customWidth="1"/>
    <col min="24" max="24" width="11.214286" customWidth="1"/>
    <col min="25" max="25" width="16.571429" customWidth="1"/>
    <col min="26" max="26" width="17.687500" customWidth="1"/>
    <col min="27" max="27" width="23.000000" customWidth="1"/>
    <col min="28" max="28" width="15.866071" customWidth="1"/>
    <col min="29" max="29" width="16.767857" customWidth="1"/>
    <col min="30" max="30" width="14.562500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n">
        <v>0.2</v>
      </c>
      <c r="B2">
        <f>A2/6.283</f>
        <v>0.031831927423205002</v>
      </c>
      <c r="C2">
        <f>(D2/(3.14159265))^0.5</f>
        <v>0.00767764777044400049</v>
      </c>
      <c r="D2" s="1">
        <f>F2/(6.283*B2*E2)</f>
        <v>0.000185185185184999987</v>
      </c>
      <c r="E2" t="n">
        <v>2700</v>
      </c>
      <c r="F2" s="1">
        <f>G2*Z2</f>
        <v>0.1</v>
      </c>
      <c r="G2" s="1" t="n">
        <v>1</v>
      </c>
      <c r="H2" s="1" t="n">
        <v>2.819999999999999774E-08</v>
      </c>
      <c r="I2" s="1">
        <f>H2*A2/D2</f>
        <v>0.0000304559999999999942</v>
      </c>
      <c r="J2" s="1" t="n">
        <v>100</v>
      </c>
      <c r="K2">
        <f>SQRT(J2/I2)</f>
        <v>1812.02242514845011</v>
      </c>
      <c r="L2">
        <f>1E-07*K2/(1)*(SQRT(2))</f>
        <v>0.000256258668896999975</v>
      </c>
      <c r="M2" s="1" t="n">
        <v>500000000000</v>
      </c>
      <c r="N2" s="1">
        <f>M2*1.67E-27</f>
        <v>8.350000000000001575E-16</v>
      </c>
      <c r="O2" t="n">
        <v>500</v>
      </c>
      <c r="P2">
        <f>1000*SQRT(398600/(6378+O2))</f>
        <v>7612.67977015525958</v>
      </c>
      <c r="Q2" s="1">
        <f>N2*P2*P2/2</f>
        <v>2.419533294562376327E-08</v>
      </c>
      <c r="R2">
        <f>SQRT(2*1.256E-06*Q2)</f>
        <v>2.465333169358795925E-07</v>
      </c>
      <c r="S2">
        <f>L2/R2</f>
        <v>1039.4484286423999</v>
      </c>
      <c r="T2">
        <f>S2^0.5</f>
        <v>32.2404781081546972</v>
      </c>
      <c r="U2">
        <f>T2*1</f>
        <v>32.2404781081546972</v>
      </c>
      <c r="V2">
        <f>U2/A2</f>
        <v>161.20239054077399</v>
      </c>
      <c r="W2">
        <f>3.14159265*U2*U2</f>
        <v>3265.52354347703022</v>
      </c>
      <c r="X2" s="1">
        <f>W2*Q2</f>
        <v>0.0000790104293759999976</v>
      </c>
      <c r="Y2" s="1">
        <f>X2/F2</f>
        <v>0.000790104293759999976</v>
      </c>
      <c r="Z2" t="n">
        <v>0.1</v>
      </c>
      <c r="AA2" s="1">
        <f>X2/(Z2+F2)</f>
        <v>0.000395052146879999988</v>
      </c>
      <c r="AB2" s="1">
        <f>AA2*31500000</f>
        <v>12444.1426267200004</v>
      </c>
      <c r="AC2" s="1">
        <f>F2/W2</f>
        <v>0.0000306229609639999989</v>
      </c>
      <c r="AD2" s="1">
        <f>AA2*1000</f>
        <v>0.395052146879999988</v>
      </c>
      <c r="AE2" s="1">
        <f>AD2*500</f>
        <v>197.526073440000005</v>
      </c>
    </row>
    <row r="3" spans="1:31">
      <c r="A3" t="n">
        <v>0.4</v>
      </c>
      <c r="B3">
        <f>A3/6.283</f>
        <v>0.0636638548464110077</v>
      </c>
      <c r="C3">
        <f>(D3/(3.14159265))^0.5</f>
        <v>0.00542891680199699955</v>
      </c>
      <c r="D3" s="1">
        <f>F3/(6.283*B3*E3)</f>
        <v>0.0000925925925930000204</v>
      </c>
      <c r="E3" t="n">
        <v>2700</v>
      </c>
      <c r="F3" s="1">
        <f>G3*Z3</f>
        <v>0.1</v>
      </c>
      <c r="G3" s="1" t="n">
        <v>1</v>
      </c>
      <c r="H3" s="1" t="n">
        <v>2.819999999999999774E-08</v>
      </c>
      <c r="I3" s="1">
        <f>H3*A3/D3</f>
        <v>0.000121823999998999999</v>
      </c>
      <c r="J3" s="1" t="n">
        <v>100</v>
      </c>
      <c r="K3">
        <f>SQRT(J3/I3)</f>
        <v>906.011212577943979</v>
      </c>
      <c r="L3">
        <f>1E-07*K3/(1)*(SQRT(2))</f>
        <v>0.000128129334449000009</v>
      </c>
      <c r="M3" s="1" t="n">
        <v>500000000000</v>
      </c>
      <c r="N3" s="1">
        <f>M3*1.67E-27</f>
        <v>8.350000000000001575E-16</v>
      </c>
      <c r="O3" t="n">
        <v>500</v>
      </c>
      <c r="P3">
        <f>1000*SQRT(398600/(6378+O3))</f>
        <v>7612.67977015525958</v>
      </c>
      <c r="Q3" s="1">
        <f>N3*P3*P3/2</f>
        <v>2.419533294562376327E-08</v>
      </c>
      <c r="R3">
        <f>SQRT(2*1.256E-06*Q3)</f>
        <v>2.465333169358795925E-07</v>
      </c>
      <c r="S3">
        <f>L3/R3</f>
        <v>519.724214323230967</v>
      </c>
      <c r="T3">
        <f>S3^0.5</f>
        <v>22.7974606990171011</v>
      </c>
      <c r="U3">
        <f>T3*1</f>
        <v>22.7974606990171011</v>
      </c>
      <c r="V3">
        <f>U3/A3</f>
        <v>56.9936517475427991</v>
      </c>
      <c r="W3">
        <f>3.14159265*U3*U3</f>
        <v>1632.76177174487998</v>
      </c>
      <c r="X3" s="1">
        <f>W3*Q3</f>
        <v>0.0000395052146879999988</v>
      </c>
      <c r="Y3" s="1">
        <f>X3/F3</f>
        <v>0.000395052146879999988</v>
      </c>
      <c r="Z3" t="n">
        <v>0.1</v>
      </c>
      <c r="AA3" s="1">
        <f>X3/(Z3+F3)</f>
        <v>0.000197526073439999994</v>
      </c>
      <c r="AB3" s="1">
        <f>AA3*31500000</f>
        <v>6222.0713133600002</v>
      </c>
      <c r="AC3" s="1">
        <f>F3/W3</f>
        <v>0.0000612459219279999978</v>
      </c>
      <c r="AD3" s="1">
        <f>AA3*1000</f>
        <v>0.197526073439999994</v>
      </c>
      <c r="AE3" s="1">
        <f>AD3*500</f>
        <v>98.7630367200000023</v>
      </c>
    </row>
    <row r="4" spans="1:31">
      <c r="A4" t="n">
        <v>0.6</v>
      </c>
      <c r="B4">
        <f>A4/6.283</f>
        <v>0.0954957822696160008</v>
      </c>
      <c r="C4">
        <f>(D4/(3.14159265))^0.5</f>
        <v>0.00443269200700900079</v>
      </c>
      <c r="D4" s="1">
        <f>F4/(6.283*B4*E4)</f>
        <v>0.0000617283950619999988</v>
      </c>
      <c r="E4" t="n">
        <v>2700</v>
      </c>
      <c r="F4" s="1">
        <f>G4*Z4</f>
        <v>0.1</v>
      </c>
      <c r="G4" s="1" t="n">
        <v>1</v>
      </c>
      <c r="H4" s="1" t="n">
        <v>2.819999999999999774E-08</v>
      </c>
      <c r="I4" s="1">
        <f>H4*A4/D4</f>
        <v>0.000274103999998999992</v>
      </c>
      <c r="J4" s="1" t="n">
        <v>100</v>
      </c>
      <c r="K4">
        <f>SQRT(J4/I4)</f>
        <v>604.007475050584958</v>
      </c>
      <c r="L4">
        <f>1E-07*K4/(1)*(SQRT(2))</f>
        <v>0.0000854195562990000035</v>
      </c>
      <c r="M4" s="1" t="n">
        <v>500000000000</v>
      </c>
      <c r="N4" s="1">
        <f>M4*1.67E-27</f>
        <v>8.350000000000001575E-16</v>
      </c>
      <c r="O4" t="n">
        <v>500</v>
      </c>
      <c r="P4">
        <f>1000*SQRT(398600/(6378+O4))</f>
        <v>7612.67977015525958</v>
      </c>
      <c r="Q4" s="1">
        <f>N4*P4*P4/2</f>
        <v>2.419533294562376327E-08</v>
      </c>
      <c r="R4">
        <f>SQRT(2*1.256E-06*Q4)</f>
        <v>2.465333169358795925E-07</v>
      </c>
      <c r="S4">
        <f>L4/R4</f>
        <v>346.48280954746798</v>
      </c>
      <c r="T4">
        <f>S4^0.5</f>
        <v>18.614048714545401</v>
      </c>
      <c r="U4">
        <f>T4*1</f>
        <v>18.614048714545401</v>
      </c>
      <c r="V4">
        <f>U4/A4</f>
        <v>31.0234145242422983</v>
      </c>
      <c r="W4">
        <f>3.14159265*U4*U4</f>
        <v>1088.50784782568007</v>
      </c>
      <c r="X4" s="1">
        <f>W4*Q4</f>
        <v>0.0000263368097919999977</v>
      </c>
      <c r="Y4" s="1">
        <f>X4/F4</f>
        <v>0.000263368097919999977</v>
      </c>
      <c r="Z4" t="n">
        <v>0.1</v>
      </c>
      <c r="AA4" s="1">
        <f>X4/(Z4+F4)</f>
        <v>0.000131684048959999989</v>
      </c>
      <c r="AB4" s="1">
        <f>AA4*31500000</f>
        <v>4148.04754224000044</v>
      </c>
      <c r="AC4" s="1">
        <f>F4/W4</f>
        <v>0.0000918688828929999879</v>
      </c>
      <c r="AD4" s="1">
        <f>AA4*1000</f>
        <v>0.131684048959999989</v>
      </c>
      <c r="AE4" s="1">
        <f>AD4*500</f>
        <v>65.8420244800000063</v>
      </c>
    </row>
    <row r="5" spans="1:31">
      <c r="A5" t="n">
        <v>0.8</v>
      </c>
      <c r="B5">
        <f>A5/6.283</f>
        <v>0.127327709692822011</v>
      </c>
      <c r="C5">
        <f>(D5/(3.14159265))^0.5</f>
        <v>0.00383882388525400042</v>
      </c>
      <c r="D5" s="1">
        <f>F5/(6.283*B5*E5)</f>
        <v>0.0000462962962960000013</v>
      </c>
      <c r="E5" t="n">
        <v>2700</v>
      </c>
      <c r="F5" s="1">
        <f>G5*Z5</f>
        <v>0.1</v>
      </c>
      <c r="G5" s="1" t="n">
        <v>1</v>
      </c>
      <c r="H5" s="1" t="n">
        <v>2.819999999999999774E-08</v>
      </c>
      <c r="I5" s="1">
        <f>H5*A5/D5</f>
        <v>0.000487296000002999996</v>
      </c>
      <c r="J5" s="1" t="n">
        <v>100</v>
      </c>
      <c r="K5">
        <f>SQRT(J5/I5)</f>
        <v>453.005606285717988</v>
      </c>
      <c r="L5">
        <f>1E-07*K5/(1)*(SQRT(2))</f>
        <v>0.0000640646672249999938</v>
      </c>
      <c r="M5" s="1" t="n">
        <v>500000000000</v>
      </c>
      <c r="N5" s="1">
        <f>M5*1.67E-27</f>
        <v>8.350000000000001575E-16</v>
      </c>
      <c r="O5" t="n">
        <v>500</v>
      </c>
      <c r="P5">
        <f>1000*SQRT(398600/(6378+O5))</f>
        <v>7612.67977015525958</v>
      </c>
      <c r="Q5" s="1">
        <f>N5*P5*P5/2</f>
        <v>2.419533294562376327E-08</v>
      </c>
      <c r="R5">
        <f>SQRT(2*1.256E-06*Q5)</f>
        <v>2.465333169358795925E-07</v>
      </c>
      <c r="S5">
        <f>L5/R5</f>
        <v>259.862107163642975</v>
      </c>
      <c r="T5">
        <f>S5^0.5</f>
        <v>16.1202390541717016</v>
      </c>
      <c r="U5">
        <f>T5*1</f>
        <v>16.1202390541717016</v>
      </c>
      <c r="V5">
        <f>U5/A5</f>
        <v>20.1502988177145994</v>
      </c>
      <c r="W5">
        <f>3.14159265*U5*U5</f>
        <v>816.380885878812023</v>
      </c>
      <c r="X5" s="1">
        <f>W5*Q5</f>
        <v>0.0000197526073439999994</v>
      </c>
      <c r="Y5" s="1">
        <f>X5/F5</f>
        <v>0.000197526073439999994</v>
      </c>
      <c r="Z5" t="n">
        <v>0.1</v>
      </c>
      <c r="AA5" s="1">
        <f>X5/(Z5+F5)</f>
        <v>0.0000987630367199999881</v>
      </c>
      <c r="AB5" s="1">
        <f>AA5*31500000</f>
        <v>3111.0356566800001</v>
      </c>
      <c r="AC5" s="1">
        <f>F5/W5</f>
        <v>0.000122491843856000004</v>
      </c>
      <c r="AD5" s="1">
        <f>AA5*1000</f>
        <v>0.0987630367199999881</v>
      </c>
      <c r="AE5" s="1">
        <f>AD5*500</f>
        <v>49.3815183600000012</v>
      </c>
    </row>
    <row r="6" spans="1:31">
      <c r="A6" t="n">
        <v>1</v>
      </c>
      <c r="B6">
        <f>A6/6.283</f>
        <v>0.159159637116026982</v>
      </c>
      <c r="C6">
        <f>(D6/(3.14159265))^0.5</f>
        <v>0.00343354846434400018</v>
      </c>
      <c r="D6" s="1">
        <f>F6/(6.283*B6*E6)</f>
        <v>0.0000370370370369999957</v>
      </c>
      <c r="E6" t="n">
        <v>2700</v>
      </c>
      <c r="F6" s="1">
        <f>G6*Z6</f>
        <v>0.1</v>
      </c>
      <c r="G6" s="1" t="n">
        <v>1</v>
      </c>
      <c r="H6" s="1" t="n">
        <v>2.819999999999999774E-08</v>
      </c>
      <c r="I6" s="1">
        <f>H6*A6/D6</f>
        <v>0.000761400000001000077</v>
      </c>
      <c r="J6" s="1" t="n">
        <v>100</v>
      </c>
      <c r="K6">
        <f>SQRT(J6/I6)</f>
        <v>362.404485029452019</v>
      </c>
      <c r="L6">
        <f>1E-07*K6/(1)*(SQRT(2))</f>
        <v>0.0000512517337789999949</v>
      </c>
      <c r="M6" s="1" t="n">
        <v>500000000000</v>
      </c>
      <c r="N6" s="1">
        <f>M6*1.67E-27</f>
        <v>8.350000000000001575E-16</v>
      </c>
      <c r="O6" t="n">
        <v>500</v>
      </c>
      <c r="P6">
        <f>1000*SQRT(398600/(6378+O6))</f>
        <v>7612.67977015525958</v>
      </c>
      <c r="Q6" s="1">
        <f>N6*P6*P6/2</f>
        <v>2.419533294562376327E-08</v>
      </c>
      <c r="R6">
        <f>SQRT(2*1.256E-06*Q6)</f>
        <v>2.465333169358795925E-07</v>
      </c>
      <c r="S6">
        <f>L6/R6</f>
        <v>207.889685726858005</v>
      </c>
      <c r="T6">
        <f>S6^0.5</f>
        <v>14.4183801353293006</v>
      </c>
      <c r="U6">
        <f>T6*1</f>
        <v>14.4183801353293006</v>
      </c>
      <c r="V6">
        <f>U6/A6</f>
        <v>14.4183801353293006</v>
      </c>
      <c r="W6">
        <f>3.14159265*U6*U6</f>
        <v>653.10470869030803</v>
      </c>
      <c r="X6" s="1">
        <f>W6*Q6</f>
        <v>0.0000158020858750000004</v>
      </c>
      <c r="Y6" s="1">
        <f>X6/F6</f>
        <v>0.000158020858750000004</v>
      </c>
      <c r="Z6" t="n">
        <v>0.1</v>
      </c>
      <c r="AA6" s="1">
        <f>X6/(Z6+F6)</f>
        <v>0.0000790104293749999975</v>
      </c>
      <c r="AB6" s="1">
        <f>AA6*31500000</f>
        <v>2488.82852531250001</v>
      </c>
      <c r="AC6" s="1">
        <f>F6/W6</f>
        <v>0.000153114804822999995</v>
      </c>
      <c r="AD6" s="1">
        <f>AA6*1000</f>
        <v>0.0790104293749999975</v>
      </c>
      <c r="AE6" s="1">
        <f>AD6*500</f>
        <v>39.5052146875000005</v>
      </c>
    </row>
    <row r="7" spans="1:31">
      <c r="A7" t="n">
        <v>1.19999999999999996</v>
      </c>
      <c r="B7">
        <f>A7/6.283</f>
        <v>0.190991564539232996</v>
      </c>
      <c r="C7">
        <f>(D7/(3.14159265))^0.5</f>
        <v>0.00313438657706300017</v>
      </c>
      <c r="D7" s="1">
        <f>F7/(6.283*B7*E7)</f>
        <v>0.0000308641975309999994</v>
      </c>
      <c r="E7" t="n">
        <v>2700</v>
      </c>
      <c r="F7" s="1">
        <f>G7*Z7</f>
        <v>0.1</v>
      </c>
      <c r="G7" s="1" t="n">
        <v>1</v>
      </c>
      <c r="H7" s="1" t="n">
        <v>2.819999999999999774E-08</v>
      </c>
      <c r="I7" s="1">
        <f>H7*A7/D7</f>
        <v>0.00109641599999500006</v>
      </c>
      <c r="J7" s="1" t="n">
        <v>100</v>
      </c>
      <c r="K7">
        <f>SQRT(J7/I7)</f>
        <v>302.003737525429983</v>
      </c>
      <c r="L7">
        <f>1E-07*K7/(1)*(SQRT(2))</f>
        <v>0.0000427097781500000018</v>
      </c>
      <c r="M7" s="1" t="n">
        <v>500000000000</v>
      </c>
      <c r="N7" s="1">
        <f>M7*1.67E-27</f>
        <v>8.350000000000001575E-16</v>
      </c>
      <c r="O7" t="n">
        <v>500</v>
      </c>
      <c r="P7">
        <f>1000*SQRT(398600/(6378+O7))</f>
        <v>7612.67977015525958</v>
      </c>
      <c r="Q7" s="1">
        <f>N7*P7*P7/2</f>
        <v>2.419533294562376327E-08</v>
      </c>
      <c r="R7">
        <f>SQRT(2*1.256E-06*Q7)</f>
        <v>2.465333169358795925E-07</v>
      </c>
      <c r="S7">
        <f>L7/R7</f>
        <v>173.241404775761993</v>
      </c>
      <c r="T7">
        <f>S7^0.5</f>
        <v>13.1621200714688005</v>
      </c>
      <c r="U7">
        <f>T7*1</f>
        <v>13.1621200714688005</v>
      </c>
      <c r="V7">
        <f>U7/A7</f>
        <v>10.9684333928907005</v>
      </c>
      <c r="W7">
        <f>3.14159265*U7*U7</f>
        <v>544.253923919209001</v>
      </c>
      <c r="X7" s="1">
        <f>W7*Q7</f>
        <v>0.0000131684048959999989</v>
      </c>
      <c r="Y7" s="1">
        <f>X7/F7</f>
        <v>0.000131684048959999989</v>
      </c>
      <c r="Z7" t="n">
        <v>0.1</v>
      </c>
      <c r="AA7" s="1">
        <f>X7/(Z7+F7)</f>
        <v>0.0000658420244799999921</v>
      </c>
      <c r="AB7" s="1">
        <f>AA7*31500000</f>
        <v>2074.02377112000022</v>
      </c>
      <c r="AC7" s="1">
        <f>F7/W7</f>
        <v>0.000183737765784000011</v>
      </c>
      <c r="AD7" s="1">
        <f>AA7*1000</f>
        <v>0.0658420244799999921</v>
      </c>
      <c r="AE7" s="1">
        <f>AD7*500</f>
        <v>32.9210122400000031</v>
      </c>
    </row>
    <row r="8" spans="1:31">
      <c r="A8" t="n">
        <v>1.39999999999999991</v>
      </c>
      <c r="B8">
        <f>A8/6.283</f>
        <v>0.222823491962437981</v>
      </c>
      <c r="C8">
        <f>(D8/(3.14159265))^0.5</f>
        <v>0.00290187809349400005</v>
      </c>
      <c r="D8" s="1">
        <f>F8/(6.283*B8*E8)</f>
        <v>0.0000264550264550000014</v>
      </c>
      <c r="E8" t="n">
        <v>2700</v>
      </c>
      <c r="F8" s="1">
        <f>G8*Z8</f>
        <v>0.1</v>
      </c>
      <c r="G8" s="1" t="n">
        <v>1</v>
      </c>
      <c r="H8" s="1" t="n">
        <v>2.819999999999999774E-08</v>
      </c>
      <c r="I8" s="1">
        <f>H8*A8/D8</f>
        <v>0.00149234400000100003</v>
      </c>
      <c r="J8" s="1" t="n">
        <v>100</v>
      </c>
      <c r="K8">
        <f>SQRT(J8/I8)</f>
        <v>258.860346449691974</v>
      </c>
      <c r="L8">
        <f>1E-07*K8/(1)*(SQRT(2))</f>
        <v>0.0000366083812709999989</v>
      </c>
      <c r="M8" s="1" t="n">
        <v>500000000000</v>
      </c>
      <c r="N8" s="1">
        <f>M8*1.67E-27</f>
        <v>8.350000000000001575E-16</v>
      </c>
      <c r="O8" t="n">
        <v>500</v>
      </c>
      <c r="P8">
        <f>1000*SQRT(398600/(6378+O8))</f>
        <v>7612.67977015525958</v>
      </c>
      <c r="Q8" s="1">
        <f>N8*P8*P8/2</f>
        <v>2.419533294562376327E-08</v>
      </c>
      <c r="R8">
        <f>SQRT(2*1.256E-06*Q8)</f>
        <v>2.465333169358795925E-07</v>
      </c>
      <c r="S8">
        <f>L8/R8</f>
        <v>148.492632663200993</v>
      </c>
      <c r="T8">
        <f>S8^0.5</f>
        <v>12.1857553177142002</v>
      </c>
      <c r="U8">
        <f>T8*1</f>
        <v>12.1857553177142002</v>
      </c>
      <c r="V8">
        <f>U8/A8</f>
        <v>8.70411094122442996</v>
      </c>
      <c r="W8">
        <f>3.14159265*U8*U8</f>
        <v>466.503363353859015</v>
      </c>
      <c r="X8" s="1">
        <f>W8*Q8</f>
        <v>0.0000112872041970000025</v>
      </c>
      <c r="Y8" s="1">
        <f>X8/F8</f>
        <v>0.000112872041970000003</v>
      </c>
      <c r="Z8" t="n">
        <v>0.1</v>
      </c>
      <c r="AA8" s="1">
        <f>X8/(Z8+F8)</f>
        <v>0.0000564360209850000061</v>
      </c>
      <c r="AB8" s="1">
        <f>AA8*31500000</f>
        <v>1777.7346610274999</v>
      </c>
      <c r="AC8" s="1">
        <f>F8/W8</f>
        <v>0.000214360726750000019</v>
      </c>
      <c r="AD8" s="1">
        <f>AA8*1000</f>
        <v>0.0564360209850000061</v>
      </c>
      <c r="AE8" s="1">
        <f>AD8*500</f>
        <v>28.2180104924999995</v>
      </c>
    </row>
    <row r="9" spans="1:31">
      <c r="A9" t="n">
        <v>1.60000000000000009</v>
      </c>
      <c r="B9">
        <f>A9/6.283</f>
        <v>0.254655419385644022</v>
      </c>
      <c r="C9">
        <f>(D9/(3.14159265))^0.5</f>
        <v>0.00271445840100299973</v>
      </c>
      <c r="D9" s="1">
        <f>F9/(6.283*B9*E9)</f>
        <v>0.0000231481481480000006</v>
      </c>
      <c r="E9" t="n">
        <v>2700</v>
      </c>
      <c r="F9" s="1">
        <f>G9*Z9</f>
        <v>0.1</v>
      </c>
      <c r="G9" s="1" t="n">
        <v>1</v>
      </c>
      <c r="H9" s="1" t="n">
        <v>2.819999999999999774E-08</v>
      </c>
      <c r="I9" s="1">
        <f>H9*A9/D9</f>
        <v>0.00194918400001199998</v>
      </c>
      <c r="J9" s="1" t="n">
        <v>100</v>
      </c>
      <c r="K9">
        <f>SQRT(J9/I9)</f>
        <v>226.502803142858994</v>
      </c>
      <c r="L9">
        <f>1E-07*K9/(1)*(SQRT(2))</f>
        <v>0.0000320323336119999968</v>
      </c>
      <c r="M9" s="1" t="n">
        <v>500000000000</v>
      </c>
      <c r="N9" s="1">
        <f>M9*1.67E-27</f>
        <v>8.350000000000001575E-16</v>
      </c>
      <c r="O9" t="n">
        <v>500</v>
      </c>
      <c r="P9">
        <f>1000*SQRT(398600/(6378+O9))</f>
        <v>7612.67977015525958</v>
      </c>
      <c r="Q9" s="1">
        <f>N9*P9*P9/2</f>
        <v>2.419533294562376327E-08</v>
      </c>
      <c r="R9">
        <f>SQRT(2*1.256E-06*Q9)</f>
        <v>2.465333169358795925E-07</v>
      </c>
      <c r="S9">
        <f>L9/R9</f>
        <v>129.931053579793996</v>
      </c>
      <c r="T9">
        <f>S9^0.5</f>
        <v>11.3987303494641008</v>
      </c>
      <c r="U9">
        <f>T9*1</f>
        <v>11.3987303494641008</v>
      </c>
      <c r="V9">
        <f>U9/A9</f>
        <v>7.12420646841505967</v>
      </c>
      <c r="W9">
        <f>3.14159265*U9*U9</f>
        <v>408.190442933038014</v>
      </c>
      <c r="X9" s="1">
        <f>W9*Q9</f>
        <v>9.876303671986492764E-06</v>
      </c>
      <c r="Y9" s="1">
        <f>X9/F9</f>
        <v>0.0000987630367199999881</v>
      </c>
      <c r="Z9" t="n">
        <v>0.1</v>
      </c>
      <c r="AA9" s="1">
        <f>X9/(Z9+F9)</f>
        <v>0.0000493815183599999941</v>
      </c>
      <c r="AB9" s="1">
        <f>AA9*31500000</f>
        <v>1555.51782834000005</v>
      </c>
      <c r="AC9" s="1">
        <f>F9/W9</f>
        <v>0.000244983687715999965</v>
      </c>
      <c r="AD9" s="1">
        <f>AA9*1000</f>
        <v>0.0493815183599999941</v>
      </c>
      <c r="AE9" s="1">
        <f>AD9*500</f>
        <v>24.6907591800000006</v>
      </c>
    </row>
    <row r="10" spans="1:31">
      <c r="A10" t="n">
        <v>1.8</v>
      </c>
      <c r="B10">
        <f>A10/6.283</f>
        <v>0.286487346808848997</v>
      </c>
      <c r="C10">
        <f>(D10/(3.14159265))^0.5</f>
        <v>0.00255921592345699977</v>
      </c>
      <c r="D10" s="1">
        <f>F10/(6.283*B10*E10)</f>
        <v>0.0000205761316869999966</v>
      </c>
      <c r="E10" t="n">
        <v>2700</v>
      </c>
      <c r="F10" s="1">
        <f>G10*Z10</f>
        <v>0.1</v>
      </c>
      <c r="G10" s="1" t="n">
        <v>1</v>
      </c>
      <c r="H10" s="1" t="n">
        <v>2.819999999999999774E-08</v>
      </c>
      <c r="I10" s="1">
        <f>H10*A10/D10</f>
        <v>0.00246693600002900038</v>
      </c>
      <c r="J10" s="1" t="n">
        <v>100</v>
      </c>
      <c r="K10">
        <f>SQRT(J10/I10)</f>
        <v>201.335825015311002</v>
      </c>
      <c r="L10">
        <f>1E-07*K10/(1)*(SQRT(2))</f>
        <v>0.0000284731854330000012</v>
      </c>
      <c r="M10" s="1" t="n">
        <v>500000000000</v>
      </c>
      <c r="N10" s="1">
        <f>M10*1.67E-27</f>
        <v>8.350000000000001575E-16</v>
      </c>
      <c r="O10" t="n">
        <v>500</v>
      </c>
      <c r="P10">
        <f>1000*SQRT(398600/(6378+O10))</f>
        <v>7612.67977015525958</v>
      </c>
      <c r="Q10" s="1">
        <f>N10*P10*P10/2</f>
        <v>2.419533294562376327E-08</v>
      </c>
      <c r="R10">
        <f>SQRT(2*1.256E-06*Q10)</f>
        <v>2.465333169358795925E-07</v>
      </c>
      <c r="S10">
        <f>L10/R10</f>
        <v>115.494269849155998</v>
      </c>
      <c r="T10">
        <f>S10^0.5</f>
        <v>10.7468260360515995</v>
      </c>
      <c r="U10">
        <f>T10*1</f>
        <v>10.7468260360515995</v>
      </c>
      <c r="V10">
        <f>U10/A10</f>
        <v>5.9704589089175597</v>
      </c>
      <c r="W10">
        <f>3.14159265*U10*U10</f>
        <v>362.835949275226028</v>
      </c>
      <c r="X10" s="1">
        <f>W10*Q10</f>
        <v>8.778936597355549291E-06</v>
      </c>
      <c r="Y10" s="1">
        <f>X10/F10</f>
        <v>0.0000877893659739999954</v>
      </c>
      <c r="Z10" t="n">
        <v>0.1</v>
      </c>
      <c r="AA10" s="1">
        <f>X10/(Z10+F10)</f>
        <v>0.0000438946829869999977</v>
      </c>
      <c r="AB10" s="1">
        <f>AA10*31500000</f>
        <v>1382.68251409050004</v>
      </c>
      <c r="AC10" s="1">
        <f>F10/W10</f>
        <v>0.000275606648679000044</v>
      </c>
      <c r="AD10" s="1">
        <f>AA10*1000</f>
        <v>0.0438946829869999977</v>
      </c>
      <c r="AE10" s="1">
        <f>AD10*500</f>
        <v>21.9473414935000015</v>
      </c>
    </row>
    <row r="11" spans="1:31">
      <c r="A11" t="n">
        <v>2</v>
      </c>
      <c r="B11">
        <f>A11/6.283</f>
        <v>0.318319274232055038</v>
      </c>
      <c r="C11">
        <f>(D11/(3.14159265))^0.5</f>
        <v>0.00242788540273400022</v>
      </c>
      <c r="D11" s="1">
        <f>F11/(6.283*B11*E11)</f>
        <v>0.0000185185185189999952</v>
      </c>
      <c r="E11" t="n">
        <v>2700</v>
      </c>
      <c r="F11" s="1">
        <f>G11*Z11</f>
        <v>0.1</v>
      </c>
      <c r="G11" s="1" t="n">
        <v>1</v>
      </c>
      <c r="H11" s="1" t="n">
        <v>2.819999999999999774E-08</v>
      </c>
      <c r="I11" s="1">
        <f>H11*A11/D11</f>
        <v>0.00304559999992099995</v>
      </c>
      <c r="J11" s="1" t="n">
        <v>100</v>
      </c>
      <c r="K11">
        <f>SQRT(J11/I11)</f>
        <v>181.202242517195003</v>
      </c>
      <c r="L11">
        <f>1E-07*K11/(1)*(SQRT(2))</f>
        <v>0.0000256258668899999975</v>
      </c>
      <c r="M11" s="1" t="n">
        <v>500000000000</v>
      </c>
      <c r="N11" s="1">
        <f>M11*1.67E-27</f>
        <v>8.350000000000001575E-16</v>
      </c>
      <c r="O11" t="n">
        <v>500</v>
      </c>
      <c r="P11">
        <f>1000*SQRT(398600/(6378+O11))</f>
        <v>7612.67977015525958</v>
      </c>
      <c r="Q11" s="1">
        <f>N11*P11*P11/2</f>
        <v>2.419533294562376327E-08</v>
      </c>
      <c r="R11">
        <f>SQRT(2*1.256E-06*Q11)</f>
        <v>2.465333169358795925E-07</v>
      </c>
      <c r="S11">
        <f>L11/R11</f>
        <v>103.944842865457005</v>
      </c>
      <c r="T11">
        <f>S11^0.5</f>
        <v>10.1953343675161996</v>
      </c>
      <c r="U11">
        <f>T11*1</f>
        <v>10.1953343675161996</v>
      </c>
      <c r="V11">
        <f>U11/A11</f>
        <v>5.0976671837580998</v>
      </c>
      <c r="W11">
        <f>3.14159265*U11*U11</f>
        <v>326.552354351525025</v>
      </c>
      <c r="X11" s="1">
        <f>W11*Q11</f>
        <v>7.901042937712458511E-06</v>
      </c>
      <c r="Y11" s="1">
        <f>X11/F11</f>
        <v>0.0000790104293769999888</v>
      </c>
      <c r="Z11" t="n">
        <v>0.1</v>
      </c>
      <c r="AA11" s="1">
        <f>X11/(Z11+F11)</f>
        <v>0.0000395052146889999989</v>
      </c>
      <c r="AB11" s="1">
        <f>AA11*31500000</f>
        <v>1244.41426270350007</v>
      </c>
      <c r="AC11" s="1">
        <f>F11/W11</f>
        <v>0.000306229609639999989</v>
      </c>
      <c r="AD11" s="1">
        <f>AA11*1000</f>
        <v>0.0395052146889999989</v>
      </c>
      <c r="AE11" s="1">
        <f>AD11*500</f>
        <v>19.7526073444999994</v>
      </c>
    </row>
    <row r="12" spans="1:31">
      <c r="A12" t="n">
        <v>2.20000000000000018</v>
      </c>
      <c r="B12">
        <f>A12/6.283</f>
        <v>0.350151201655259969</v>
      </c>
      <c r="C12">
        <f>(D12/(3.14159265))^0.5</f>
        <v>0.00231489790245099947</v>
      </c>
      <c r="D12" s="1">
        <f>F12/(6.283*B12*E12)</f>
        <v>0.0000168350168349999985</v>
      </c>
      <c r="E12" t="n">
        <v>2700</v>
      </c>
      <c r="F12" s="1">
        <f>G12*Z12</f>
        <v>0.1</v>
      </c>
      <c r="G12" s="1" t="n">
        <v>1</v>
      </c>
      <c r="H12" s="1" t="n">
        <v>2.819999999999999774E-08</v>
      </c>
      <c r="I12" s="1">
        <f>H12*A12/D12</f>
        <v>0.00368517600000400014</v>
      </c>
      <c r="J12" s="1" t="n">
        <v>100</v>
      </c>
      <c r="K12">
        <f>SQRT(J12/I12)</f>
        <v>164.72931137704299</v>
      </c>
      <c r="L12">
        <f>1E-07*K12/(1)*(SQRT(2))</f>
        <v>0.0000232962426269999989</v>
      </c>
      <c r="M12" s="1" t="n">
        <v>500000000000</v>
      </c>
      <c r="N12" s="1">
        <f>M12*1.67E-27</f>
        <v>8.350000000000001575E-16</v>
      </c>
      <c r="O12" t="n">
        <v>500</v>
      </c>
      <c r="P12">
        <f>1000*SQRT(398600/(6378+O12))</f>
        <v>7612.67977015525958</v>
      </c>
      <c r="Q12" s="1">
        <f>N12*P12*P12/2</f>
        <v>2.419533294562376327E-08</v>
      </c>
      <c r="R12">
        <f>SQRT(2*1.256E-06*Q12)</f>
        <v>2.465333169358795925E-07</v>
      </c>
      <c r="S12">
        <f>L12/R12</f>
        <v>94.4953116947640979</v>
      </c>
      <c r="T12">
        <f>S12^0.5</f>
        <v>9.72086990421968977</v>
      </c>
      <c r="U12">
        <f>T12*1</f>
        <v>9.72086990421968977</v>
      </c>
      <c r="V12">
        <f>U12/A12</f>
        <v>4.41857722919077034</v>
      </c>
      <c r="W12">
        <f>3.14159265*U12*U12</f>
        <v>296.865776679730004</v>
      </c>
      <c r="X12" s="1">
        <f>W12*Q12</f>
        <v>7.182766306927257591E-06</v>
      </c>
      <c r="Y12" s="1">
        <f>X12/F12</f>
        <v>0.0000718276630690000051</v>
      </c>
      <c r="Z12" t="n">
        <v>0.1</v>
      </c>
      <c r="AA12" s="1">
        <f>X12/(Z12+F12)</f>
        <v>0.0000359138315350000026</v>
      </c>
      <c r="AB12" s="1">
        <f>AA12*31500000</f>
        <v>1131.28569335249995</v>
      </c>
      <c r="AC12" s="1">
        <f>F12/W12</f>
        <v>0.000336852570607999979</v>
      </c>
      <c r="AD12" s="1">
        <f>AA12*1000</f>
        <v>0.0359138315350000026</v>
      </c>
      <c r="AE12" s="1">
        <f>AD12*500</f>
        <v>17.9569157675</v>
      </c>
    </row>
    <row r="13" spans="1:31">
      <c r="A13" t="n">
        <v>2.39999999999999991</v>
      </c>
      <c r="B13">
        <f>A13/6.283</f>
        <v>0.38198312907846601</v>
      </c>
      <c r="C13">
        <f>(D13/(3.14159265))^0.5</f>
        <v>0.00221634600346499999</v>
      </c>
      <c r="D13" s="1">
        <f>F13/(6.283*B13*E13)</f>
        <v>0.0000154320987649999992</v>
      </c>
      <c r="E13" t="n">
        <v>2700</v>
      </c>
      <c r="F13" s="1">
        <f>G13*Z13</f>
        <v>0.1</v>
      </c>
      <c r="G13" s="1" t="n">
        <v>1</v>
      </c>
      <c r="H13" s="1" t="n">
        <v>2.819999999999999774E-08</v>
      </c>
      <c r="I13" s="1">
        <f>H13*A13/D13</f>
        <v>0.00438566400012299962</v>
      </c>
      <c r="J13" s="1" t="n">
        <v>100</v>
      </c>
      <c r="K13">
        <f>SQRT(J13/I13)</f>
        <v>151.001868760252989</v>
      </c>
      <c r="L13">
        <f>1E-07*K13/(1)*(SQRT(2))</f>
        <v>0.0000213548890740000008</v>
      </c>
      <c r="M13" s="1" t="n">
        <v>500000000000</v>
      </c>
      <c r="N13" s="1">
        <f>M13*1.67E-27</f>
        <v>8.350000000000001575E-16</v>
      </c>
      <c r="O13" t="n">
        <v>500</v>
      </c>
      <c r="P13">
        <f>1000*SQRT(398600/(6378+O13))</f>
        <v>7612.67977015525958</v>
      </c>
      <c r="Q13" s="1">
        <f>N13*P13*P13/2</f>
        <v>2.419533294562376327E-08</v>
      </c>
      <c r="R13">
        <f>SQRT(2*1.256E-06*Q13)</f>
        <v>2.465333169358795925E-07</v>
      </c>
      <c r="S13">
        <f>L13/R13</f>
        <v>86.6207023838249057</v>
      </c>
      <c r="T13">
        <f>S13^0.5</f>
        <v>9.3070243571092508</v>
      </c>
      <c r="U13">
        <f>T13*1</f>
        <v>9.3070243571092508</v>
      </c>
      <c r="V13">
        <f>U13/A13</f>
        <v>3.87792681546219029</v>
      </c>
      <c r="W13">
        <f>3.14159265*U13*U13</f>
        <v>272.126961946862025</v>
      </c>
      <c r="X13" s="1">
        <f>W13*Q13</f>
        <v>6.584202447785415197E-06</v>
      </c>
      <c r="Y13" s="1">
        <f>X13/F13</f>
        <v>0.0000658420244780000097</v>
      </c>
      <c r="Z13" t="n">
        <v>0.1</v>
      </c>
      <c r="AA13" s="1">
        <f>X13/(Z13+F13)</f>
        <v>0.0000329210122390000048</v>
      </c>
      <c r="AB13" s="1">
        <f>AA13*31500000</f>
        <v>1037.01188552849999</v>
      </c>
      <c r="AC13" s="1">
        <f>F13/W13</f>
        <v>0.000367475531585000015</v>
      </c>
      <c r="AD13" s="1">
        <f>AA13*1000</f>
        <v>0.0329210122390000048</v>
      </c>
      <c r="AE13" s="1">
        <f>AD13*500</f>
        <v>16.4605061194999998</v>
      </c>
    </row>
    <row r="14" spans="1:31">
      <c r="A14" t="n">
        <v>2.60000000000000009</v>
      </c>
      <c r="B14">
        <f>A14/6.283</f>
        <v>0.41381505650167103</v>
      </c>
      <c r="C14">
        <f>(D14/(3.14159265))^0.5</f>
        <v>0.0021293963623979999</v>
      </c>
      <c r="D14" s="1">
        <f>F14/(6.283*B14*E14)</f>
        <v>0.0000142450142450000001</v>
      </c>
      <c r="E14" t="n">
        <v>2700</v>
      </c>
      <c r="F14" s="1">
        <f>G14*Z14</f>
        <v>0.1</v>
      </c>
      <c r="G14" s="1" t="n">
        <v>1</v>
      </c>
      <c r="H14" s="1" t="n">
        <v>2.819999999999999774E-08</v>
      </c>
      <c r="I14" s="1">
        <f>H14*A14/D14</f>
        <v>0.00514706400000499897</v>
      </c>
      <c r="J14" s="1" t="n">
        <v>100</v>
      </c>
      <c r="K14">
        <f>SQRT(J14/I14)</f>
        <v>139.386340395967011</v>
      </c>
      <c r="L14">
        <f>1E-07*K14/(1)*(SQRT(2))</f>
        <v>0.0000197122052999999973</v>
      </c>
      <c r="M14" s="1" t="n">
        <v>500000000000</v>
      </c>
      <c r="N14" s="1">
        <f>M14*1.67E-27</f>
        <v>8.350000000000001575E-16</v>
      </c>
      <c r="O14" t="n">
        <v>500</v>
      </c>
      <c r="P14">
        <f>1000*SQRT(398600/(6378+O14))</f>
        <v>7612.67977015525958</v>
      </c>
      <c r="Q14" s="1">
        <f>N14*P14*P14/2</f>
        <v>2.419533294562376327E-08</v>
      </c>
      <c r="R14">
        <f>SQRT(2*1.256E-06*Q14)</f>
        <v>2.465333169358795925E-07</v>
      </c>
      <c r="S14">
        <f>L14/R14</f>
        <v>79.9575714349672069</v>
      </c>
      <c r="T14">
        <f>S14^0.5</f>
        <v>8.94189976654666019</v>
      </c>
      <c r="U14">
        <f>T14*1</f>
        <v>8.94189976654666019</v>
      </c>
      <c r="V14">
        <f>U14/A14</f>
        <v>3.4391922179025598</v>
      </c>
      <c r="W14">
        <f>3.14159265*U14*U14</f>
        <v>251.194118731943007</v>
      </c>
      <c r="X14" s="1">
        <f>W14*Q14</f>
        <v>6.077725336701908103E-06</v>
      </c>
      <c r="Y14" s="1">
        <f>X14/F14</f>
        <v>0.0000607772533670000037</v>
      </c>
      <c r="Z14" t="n">
        <v>0.1</v>
      </c>
      <c r="AA14" s="1">
        <f>X14/(Z14+F14)</f>
        <v>0.0000303886266839999974</v>
      </c>
      <c r="AB14" s="1">
        <f>AA14*31500000</f>
        <v>957.24174054599996</v>
      </c>
      <c r="AC14" s="1">
        <f>F14/W14</f>
        <v>0.000398098492532000048</v>
      </c>
      <c r="AD14" s="1">
        <f>AA14*1000</f>
        <v>0.0303886266840000019</v>
      </c>
      <c r="AE14" s="1">
        <f>AD14*500</f>
        <v>15.1943133419999992</v>
      </c>
    </row>
    <row r="15" spans="1:31">
      <c r="A15" t="n">
        <v>2.79999999999999982</v>
      </c>
      <c r="B15">
        <f>A15/6.283</f>
        <v>0.445646983924877027</v>
      </c>
      <c r="C15">
        <f>(D15/(3.14159265))^0.5</f>
        <v>0.00205193767812500028</v>
      </c>
      <c r="D15" s="1">
        <f>F15/(6.283*B15*E15)</f>
        <v>0.0000132275132279999985</v>
      </c>
      <c r="E15" t="n">
        <v>2700</v>
      </c>
      <c r="F15" s="1">
        <f>G15*Z15</f>
        <v>0.1</v>
      </c>
      <c r="G15" s="1" t="n">
        <v>1</v>
      </c>
      <c r="H15" s="1" t="n">
        <v>2.819999999999999774E-08</v>
      </c>
      <c r="I15" s="1">
        <f>H15*A15/D15</f>
        <v>0.00596937599978000044</v>
      </c>
      <c r="J15" s="1" t="n">
        <v>100</v>
      </c>
      <c r="K15">
        <f>SQRT(J15/I15)</f>
        <v>129.430173227273997</v>
      </c>
      <c r="L15">
        <f>1E-07*K15/(1)*(SQRT(2))</f>
        <v>0.0000183041906359999995</v>
      </c>
      <c r="M15" s="1" t="n">
        <v>500000000000</v>
      </c>
      <c r="N15" s="1">
        <f>M15*1.67E-27</f>
        <v>8.350000000000001575E-16</v>
      </c>
      <c r="O15" t="n">
        <v>500</v>
      </c>
      <c r="P15">
        <f>1000*SQRT(398600/(6378+O15))</f>
        <v>7612.67977015525958</v>
      </c>
      <c r="Q15" s="1">
        <f>N15*P15*P15/2</f>
        <v>2.419533294562376327E-08</v>
      </c>
      <c r="R15">
        <f>SQRT(2*1.256E-06*Q15)</f>
        <v>2.465333169358795925E-07</v>
      </c>
      <c r="S15">
        <f>L15/R15</f>
        <v>74.2463163336284993</v>
      </c>
      <c r="T15">
        <f>S15^0.5</f>
        <v>8.6166302191534605</v>
      </c>
      <c r="U15">
        <f>T15*1</f>
        <v>8.6166302191534605</v>
      </c>
      <c r="V15">
        <f>U15/A15</f>
        <v>3.07736793541194986</v>
      </c>
      <c r="W15">
        <f>3.14159265*U15*U15</f>
        <v>233.251681683302991</v>
      </c>
      <c r="X15" s="1">
        <f>W15*Q15</f>
        <v>5.643602098454166618E-06</v>
      </c>
      <c r="Y15" s="1">
        <f>X15/F15</f>
        <v>0.0000564360209850000061</v>
      </c>
      <c r="Z15" t="n">
        <v>0.1</v>
      </c>
      <c r="AA15" s="1">
        <f>X15/(Z15+F15)</f>
        <v>0.000028218010492000003</v>
      </c>
      <c r="AB15" s="1">
        <f>AA15*31500000</f>
        <v>888.867330498000001</v>
      </c>
      <c r="AC15" s="1">
        <f>F15/W15</f>
        <v>0.000428721453488999948</v>
      </c>
      <c r="AD15" s="1">
        <f>AA15*1000</f>
        <v>0.028218010492000003</v>
      </c>
      <c r="AE15" s="1">
        <f>AD15*500</f>
        <v>14.1090052460000006</v>
      </c>
    </row>
    <row r="16" spans="1:31">
      <c r="A16" t="n">
        <v>3</v>
      </c>
      <c r="B16">
        <f>A16/6.283</f>
        <v>0.477478911348082047</v>
      </c>
      <c r="C16">
        <f>(D16/(3.14159265))^0.5</f>
        <v>0.0019823601301630001</v>
      </c>
      <c r="D16" s="1">
        <f>F16/(6.283*B16*E16)</f>
        <v>0.0000123456790119999993</v>
      </c>
      <c r="E16" t="n">
        <v>2700</v>
      </c>
      <c r="F16" s="1">
        <f>G16*Z16</f>
        <v>0.1</v>
      </c>
      <c r="G16" s="1" t="n">
        <v>1</v>
      </c>
      <c r="H16" s="1" t="n">
        <v>2.819999999999999774E-08</v>
      </c>
      <c r="I16" s="1">
        <f>H16*A16/D16</f>
        <v>0.00685260000019200088</v>
      </c>
      <c r="J16" s="1" t="n">
        <v>100</v>
      </c>
      <c r="K16">
        <f>SQRT(J16/I16)</f>
        <v>120.801495008204</v>
      </c>
      <c r="L16">
        <f>1E-07*K16/(1)*(SQRT(2))</f>
        <v>0.0000170839112599999998</v>
      </c>
      <c r="M16" s="1" t="n">
        <v>500000000000</v>
      </c>
      <c r="N16" s="1">
        <f>M16*1.67E-27</f>
        <v>8.350000000000001575E-16</v>
      </c>
      <c r="O16" t="n">
        <v>500</v>
      </c>
      <c r="P16">
        <f>1000*SQRT(398600/(6378+O16))</f>
        <v>7612.67977015525958</v>
      </c>
      <c r="Q16" s="1">
        <f>N16*P16*P16/2</f>
        <v>2.419533294562376327E-08</v>
      </c>
      <c r="R16">
        <f>SQRT(2*1.256E-06*Q16)</f>
        <v>2.465333169358795925E-07</v>
      </c>
      <c r="S16">
        <f>L16/R16</f>
        <v>69.2965619103049022</v>
      </c>
      <c r="T16">
        <f>S16^0.5</f>
        <v>8.32445565249192931</v>
      </c>
      <c r="U16">
        <f>T16*1</f>
        <v>8.32445565249192931</v>
      </c>
      <c r="V16">
        <f>U16/A16</f>
        <v>2.77481855083064</v>
      </c>
      <c r="W16">
        <f>3.14159265*U16*U16</f>
        <v>217.701569567684004</v>
      </c>
      <c r="X16" s="1">
        <f>W16*Q16</f>
        <v>5.267361958474988152E-06</v>
      </c>
      <c r="Y16" s="1">
        <f>X16/F16</f>
        <v>0.0000526736195850000044</v>
      </c>
      <c r="Z16" t="n">
        <v>0.1</v>
      </c>
      <c r="AA16" s="1">
        <f>X16/(Z16+F16)</f>
        <v>0.0000263368097919999977</v>
      </c>
      <c r="AB16" s="1">
        <f>AA16*31500000</f>
        <v>829.609508448000042</v>
      </c>
      <c r="AC16" s="1">
        <f>F16/W16</f>
        <v>0.000459344414460000028</v>
      </c>
      <c r="AD16" s="1">
        <f>AA16*1000</f>
        <v>0.0263368097919999977</v>
      </c>
      <c r="AE16" s="1">
        <f>AD16*500</f>
        <v>13.1684048960000002</v>
      </c>
    </row>
    <row r="17" spans="1:31">
      <c r="A17" t="n">
        <v>3.20000000000000018</v>
      </c>
      <c r="B17">
        <f>A17/6.283</f>
        <v>0.509310838771288044</v>
      </c>
      <c r="C17">
        <f>(D17/(3.14159265))^0.5</f>
        <v>0.00191941194259799985</v>
      </c>
      <c r="D17" s="1">
        <f>F17/(6.283*B17*E17)</f>
        <v>0.0000115740740740000003</v>
      </c>
      <c r="E17" t="n">
        <v>2700</v>
      </c>
      <c r="F17" s="1">
        <f>G17*Z17</f>
        <v>0.1</v>
      </c>
      <c r="G17" s="1" t="n">
        <v>1</v>
      </c>
      <c r="H17" s="1" t="n">
        <v>2.819999999999999774E-08</v>
      </c>
      <c r="I17" s="1">
        <f>H17*A17/D17</f>
        <v>0.00779673600005000011</v>
      </c>
      <c r="J17" s="1" t="n">
        <v>100</v>
      </c>
      <c r="K17">
        <f>SQRT(J17/I17)</f>
        <v>113.251401571415002</v>
      </c>
      <c r="L17">
        <f>1E-07*K17/(1)*(SQRT(2))</f>
        <v>0.0000160161668059999984</v>
      </c>
      <c r="M17" s="1" t="n">
        <v>500000000000</v>
      </c>
      <c r="N17" s="1">
        <f>M17*1.67E-27</f>
        <v>8.350000000000001575E-16</v>
      </c>
      <c r="O17" t="n">
        <v>500</v>
      </c>
      <c r="P17">
        <f>1000*SQRT(398600/(6378+O17))</f>
        <v>7612.67977015525958</v>
      </c>
      <c r="Q17" s="1">
        <f>N17*P17*P17/2</f>
        <v>2.419533294562376327E-08</v>
      </c>
      <c r="R17">
        <f>SQRT(2*1.256E-06*Q17)</f>
        <v>2.465333169358795925E-07</v>
      </c>
      <c r="S17">
        <f>L17/R17</f>
        <v>64.9655267898967992</v>
      </c>
      <c r="T17">
        <f>S17^0.5</f>
        <v>8.06011952702296064</v>
      </c>
      <c r="U17">
        <f>T17*1</f>
        <v>8.06011952702296064</v>
      </c>
      <c r="V17">
        <f>U17/A17</f>
        <v>2.5187873521946802</v>
      </c>
      <c r="W17">
        <f>3.14159265*U17*U17</f>
        <v>204.095221466518012</v>
      </c>
      <c r="X17" s="1">
        <f>W17*Q17</f>
        <v>4.938151835993221818E-06</v>
      </c>
      <c r="Y17" s="1">
        <f>X17/F17</f>
        <v>0.0000493815183599999941</v>
      </c>
      <c r="Z17" t="n">
        <v>0.1</v>
      </c>
      <c r="AA17" s="1">
        <f>X17/(Z17+F17)</f>
        <v>0.000024690759179999997</v>
      </c>
      <c r="AB17" s="1">
        <f>AA17*31500000</f>
        <v>777.758914170000025</v>
      </c>
      <c r="AC17" s="1">
        <f>F17/W17</f>
        <v>0.000489967375431000018</v>
      </c>
      <c r="AD17" s="1">
        <f>AA17*1000</f>
        <v>0.024690759179999997</v>
      </c>
      <c r="AE17" s="1">
        <f>AD17*500</f>
        <v>12.3453795900000003</v>
      </c>
    </row>
    <row r="18" spans="1:31">
      <c r="A18" t="n">
        <v>3.39999999999999991</v>
      </c>
      <c r="B18">
        <f>A18/6.283</f>
        <v>0.541142766194492975</v>
      </c>
      <c r="C18">
        <f>(D18/(3.14159265))^0.5</f>
        <v>0.00186210310077599992</v>
      </c>
      <c r="D18" s="1">
        <f>F18/(6.283*B18*E18)</f>
        <v>0.0000108932461870000008</v>
      </c>
      <c r="E18" t="n">
        <v>2700</v>
      </c>
      <c r="F18" s="1">
        <f>G18*Z18</f>
        <v>0.1</v>
      </c>
      <c r="G18" s="1" t="n">
        <v>1</v>
      </c>
      <c r="H18" s="1" t="n">
        <v>2.819999999999999774E-08</v>
      </c>
      <c r="I18" s="1">
        <f>H18*A18/D18</f>
        <v>0.0088017840002939991</v>
      </c>
      <c r="J18" s="1" t="n">
        <v>100</v>
      </c>
      <c r="K18">
        <f>SQRT(J18/I18)</f>
        <v>106.589554418717</v>
      </c>
      <c r="L18">
        <f>1E-07*K18/(1)*(SQRT(2))</f>
        <v>0.0000150740393469999994</v>
      </c>
      <c r="M18" s="1" t="n">
        <v>500000000000</v>
      </c>
      <c r="N18" s="1">
        <f>M18*1.67E-27</f>
        <v>8.350000000000001575E-16</v>
      </c>
      <c r="O18" t="n">
        <v>500</v>
      </c>
      <c r="P18">
        <f>1000*SQRT(398600/(6378+O18))</f>
        <v>7612.67977015525958</v>
      </c>
      <c r="Q18" s="1">
        <f>N18*P18*P18/2</f>
        <v>2.419533294562376327E-08</v>
      </c>
      <c r="R18">
        <f>SQRT(2*1.256E-06*Q18)</f>
        <v>2.465333169358795925E-07</v>
      </c>
      <c r="S18">
        <f>L18/R18</f>
        <v>61.1440252147363026</v>
      </c>
      <c r="T18">
        <f>S18^0.5</f>
        <v>7.81946450946202987</v>
      </c>
      <c r="U18">
        <f>T18*1</f>
        <v>7.81946450946202987</v>
      </c>
      <c r="V18">
        <f>U18/A18</f>
        <v>2.29984250278294988</v>
      </c>
      <c r="W18">
        <f>3.14159265*U18*U18</f>
        <v>192.089620206029991</v>
      </c>
      <c r="X18" s="1">
        <f>W18*Q18</f>
        <v>4.6476723162833134E-06</v>
      </c>
      <c r="Y18" s="1">
        <f>X18/F18</f>
        <v>0.0000464767231629999955</v>
      </c>
      <c r="Z18" t="n">
        <v>0.1</v>
      </c>
      <c r="AA18" s="1">
        <f>X18/(Z18+F18)</f>
        <v>0.0000232383615810000066</v>
      </c>
      <c r="AB18" s="1">
        <f>AA18*31500000</f>
        <v>732.008389801500016</v>
      </c>
      <c r="AC18" s="1">
        <f>F18/W18</f>
        <v>0.000520590336389999919</v>
      </c>
      <c r="AD18" s="1">
        <f>AA18*1000</f>
        <v>0.0232383615809999977</v>
      </c>
      <c r="AE18" s="1">
        <f>AD18*500</f>
        <v>11.6191807904999997</v>
      </c>
    </row>
    <row r="19" spans="1:31">
      <c r="A19" t="n">
        <v>3.60000000000000009</v>
      </c>
      <c r="B19">
        <f>A19/6.283</f>
        <v>0.57297469361769906</v>
      </c>
      <c r="C19">
        <f>(D19/(3.14159265))^0.5</f>
        <v>0.00180963893404099991</v>
      </c>
      <c r="D19" s="1">
        <f>F19/(6.283*B19*E19)</f>
        <v>0.0000102880658439999984</v>
      </c>
      <c r="E19" t="n">
        <v>2700</v>
      </c>
      <c r="F19" s="1">
        <f>G19*Z19</f>
        <v>0.1</v>
      </c>
      <c r="G19" s="1" t="n">
        <v>1</v>
      </c>
      <c r="H19" s="1" t="n">
        <v>2.819999999999999774E-08</v>
      </c>
      <c r="I19" s="1">
        <f>H19*A19/D19</f>
        <v>0.00986774399963699977</v>
      </c>
      <c r="J19" s="1" t="n">
        <v>100</v>
      </c>
      <c r="K19">
        <f>SQRT(J19/I19)</f>
        <v>100.667912510099001</v>
      </c>
      <c r="L19">
        <f>1E-07*K19/(1)*(SQRT(2))</f>
        <v>0.0000142365927170000006</v>
      </c>
      <c r="M19" s="1" t="n">
        <v>500000000000</v>
      </c>
      <c r="N19" s="1">
        <f>M19*1.67E-27</f>
        <v>8.350000000000001575E-16</v>
      </c>
      <c r="O19" t="n">
        <v>500</v>
      </c>
      <c r="P19">
        <f>1000*SQRT(398600/(6378+O19))</f>
        <v>7612.67977015525958</v>
      </c>
      <c r="Q19" s="1">
        <f>N19*P19*P19/2</f>
        <v>2.419533294562376327E-08</v>
      </c>
      <c r="R19">
        <f>SQRT(2*1.256E-06*Q19)</f>
        <v>2.465333169358795925E-07</v>
      </c>
      <c r="S19">
        <f>L19/R19</f>
        <v>57.7471349266062006</v>
      </c>
      <c r="T19">
        <f>S19^0.5</f>
        <v>7.59915356645765971</v>
      </c>
      <c r="U19">
        <f>T19*1</f>
        <v>7.59915356645765971</v>
      </c>
      <c r="V19">
        <f>U19/A19</f>
        <v>2.11087599068267995</v>
      </c>
      <c r="W19">
        <f>3.14159265*U19*U19</f>
        <v>181.417974643983996</v>
      </c>
      <c r="X19" s="1">
        <f>W19*Q19</f>
        <v>4.389468298831922783E-06</v>
      </c>
      <c r="Y19" s="1">
        <f>X19/F19</f>
        <v>0.0000438946829879999978</v>
      </c>
      <c r="Z19" t="n">
        <v>0.1</v>
      </c>
      <c r="AA19" s="1">
        <f>X19/(Z19+F19)</f>
        <v>0.0000219473414939999989</v>
      </c>
      <c r="AB19" s="1">
        <f>AA19*31500000</f>
        <v>691.341257060999965</v>
      </c>
      <c r="AC19" s="1">
        <f>F19/W19</f>
        <v>0.000551213297339000086</v>
      </c>
      <c r="AD19" s="1">
        <f>AA19*1000</f>
        <v>0.0219473414939999989</v>
      </c>
      <c r="AE19" s="1">
        <f>AD19*500</f>
        <v>10.9736707469999999</v>
      </c>
    </row>
    <row r="20" spans="1:31">
      <c r="A20" t="n">
        <v>3.79999999999999982</v>
      </c>
      <c r="B20">
        <f>A20/6.283</f>
        <v>0.604806621040903991</v>
      </c>
      <c r="C20">
        <f>(D20/(3.14159265))^0.5</f>
        <v>0.00176137319765000004</v>
      </c>
      <c r="D20" s="1">
        <f>F20/(6.283*B20*E20)</f>
        <v>9.746588693957115418E-06</v>
      </c>
      <c r="E20" t="n">
        <v>2700</v>
      </c>
      <c r="F20" s="1">
        <f>G20*Z20</f>
        <v>0.1</v>
      </c>
      <c r="G20" s="1" t="n">
        <v>1</v>
      </c>
      <c r="H20" s="1" t="n">
        <v>2.819999999999999774E-08</v>
      </c>
      <c r="I20" s="1">
        <f>H20*A20/D20</f>
        <v>0.0109946159999999992</v>
      </c>
      <c r="J20" s="1" t="n">
        <v>100</v>
      </c>
      <c r="K20">
        <f>SQRT(J20/I20)</f>
        <v>95.3696013236026943</v>
      </c>
      <c r="L20">
        <f>1E-07*K20/(1)*(SQRT(2))</f>
        <v>0.0000134872983629999998</v>
      </c>
      <c r="M20" s="1" t="n">
        <v>500000000000</v>
      </c>
      <c r="N20" s="1">
        <f>M20*1.67E-27</f>
        <v>8.350000000000001575E-16</v>
      </c>
      <c r="O20" t="n">
        <v>500</v>
      </c>
      <c r="P20">
        <f>1000*SQRT(398600/(6378+O20))</f>
        <v>7612.67977015525958</v>
      </c>
      <c r="Q20" s="1">
        <f>N20*P20*P20/2</f>
        <v>2.419533294562376327E-08</v>
      </c>
      <c r="R20">
        <f>SQRT(2*1.256E-06*Q20)</f>
        <v>2.465333169358795925E-07</v>
      </c>
      <c r="S20">
        <f>L20/R20</f>
        <v>54.7078120338107965</v>
      </c>
      <c r="T20">
        <f>S20^0.5</f>
        <v>7.39647294552009971</v>
      </c>
      <c r="U20">
        <f>T20*1</f>
        <v>7.39647294552009971</v>
      </c>
      <c r="V20">
        <f>U20/A20</f>
        <v>1.94644024882107995</v>
      </c>
      <c r="W20">
        <f>3.14159265*U20*U20</f>
        <v>171.869660183001997</v>
      </c>
      <c r="X20" s="1">
        <f>W20*Q20</f>
        <v>4.158443651378948904E-06</v>
      </c>
      <c r="Y20" s="1">
        <f>X20/F20</f>
        <v>0.0000415844365140000072</v>
      </c>
      <c r="Z20" t="n">
        <v>0.1</v>
      </c>
      <c r="AA20" s="1">
        <f>X20/(Z20+F20)</f>
        <v>0.0000207922182570000036</v>
      </c>
      <c r="AB20" s="1">
        <f>AA20*31500000</f>
        <v>654.954875095500029</v>
      </c>
      <c r="AC20" s="1">
        <f>F20/W20</f>
        <v>0.000581836258322000077</v>
      </c>
      <c r="AD20" s="1">
        <f>AA20*1000</f>
        <v>0.0207922182569999991</v>
      </c>
      <c r="AE20" s="1">
        <f>AD20*500</f>
        <v>10.3961091284999991</v>
      </c>
    </row>
    <row r="21" spans="1:31">
      <c r="A21" t="n">
        <v>4</v>
      </c>
      <c r="B21">
        <f>A21/6.283</f>
        <v>0.636638548464110077</v>
      </c>
      <c r="C21">
        <f>(D21/(3.14159265))^0.5</f>
        <v>0.00171677423219499969</v>
      </c>
      <c r="D21" s="1">
        <f>F21/(6.283*B21*E21)</f>
        <v>9.259259259259260832E-06</v>
      </c>
      <c r="E21" t="n">
        <v>2700</v>
      </c>
      <c r="F21" s="1">
        <f>G21*Z21</f>
        <v>0.1</v>
      </c>
      <c r="G21" s="1" t="n">
        <v>1</v>
      </c>
      <c r="H21" s="1" t="n">
        <v>2.819999999999999774E-08</v>
      </c>
      <c r="I21" s="1">
        <f>H21*A21/D21</f>
        <v>0.0121823999999999977</v>
      </c>
      <c r="J21" s="1" t="n">
        <v>100</v>
      </c>
      <c r="K21">
        <f>SQRT(J21/I21)</f>
        <v>90.6011212574225056</v>
      </c>
      <c r="L21">
        <f>1E-07*K21/(1)*(SQRT(2))</f>
        <v>0.0000128129334449999988</v>
      </c>
      <c r="M21" s="1" t="n">
        <v>500000000000</v>
      </c>
      <c r="N21" s="1">
        <f>M21*1.67E-27</f>
        <v>8.350000000000001575E-16</v>
      </c>
      <c r="O21" t="n">
        <v>500</v>
      </c>
      <c r="P21">
        <f>1000*SQRT(398600/(6378+O21))</f>
        <v>7612.67977015525958</v>
      </c>
      <c r="Q21" s="1">
        <f>N21*P21*P21/2</f>
        <v>2.419533294562376327E-08</v>
      </c>
      <c r="R21">
        <f>SQRT(2*1.256E-06*Q21)</f>
        <v>2.465333169358795925E-07</v>
      </c>
      <c r="S21">
        <f>L21/R21</f>
        <v>51.9724214327287015</v>
      </c>
      <c r="T21">
        <f>S21^0.5</f>
        <v>7.20919006773497983</v>
      </c>
      <c r="U21">
        <f>T21*1</f>
        <v>7.20919006773497983</v>
      </c>
      <c r="V21">
        <f>U21/A21</f>
        <v>1.80229751693375011</v>
      </c>
      <c r="W21">
        <f>3.14159265*U21*U21</f>
        <v>163.276177175762996</v>
      </c>
      <c r="X21" s="1">
        <f>W21*Q21</f>
        <v>3.950521468856241114E-06</v>
      </c>
      <c r="Y21" s="1">
        <f>X21/F21</f>
        <v>0.0000395052146889999989</v>
      </c>
      <c r="Z21" t="n">
        <v>0.1</v>
      </c>
      <c r="AA21" s="1">
        <f>X21/(Z21+F21)</f>
        <v>0.0000197526073439999994</v>
      </c>
      <c r="AB21" s="1">
        <f>AA21*31500000</f>
        <v>622.207131335999975</v>
      </c>
      <c r="AC21" s="1">
        <f>F21/W21</f>
        <v>0.000612459219279000067</v>
      </c>
      <c r="AD21" s="1">
        <f>AA21*1000</f>
        <v>0.0197526073439999994</v>
      </c>
      <c r="AE21" s="1">
        <f>AD21*500</f>
        <v>9.87630367200000059</v>
      </c>
    </row>
    <row r="22" spans="1:31">
      <c r="A22" t="n">
        <v>4.20000000000000018</v>
      </c>
      <c r="B22">
        <f>A22/6.283</f>
        <v>0.668470475887315008</v>
      </c>
      <c r="C22">
        <f>(D22/(3.14159265))^0.5</f>
        <v>0.00167540009843499993</v>
      </c>
      <c r="D22" s="1">
        <f>F22/(6.283*B22*E22)</f>
        <v>8.818342151675485943E-06</v>
      </c>
      <c r="E22" t="n">
        <v>2700</v>
      </c>
      <c r="F22" s="1">
        <f>G22*Z22</f>
        <v>0.1</v>
      </c>
      <c r="G22" s="1" t="n">
        <v>1</v>
      </c>
      <c r="H22" s="1" t="n">
        <v>2.819999999999999774E-08</v>
      </c>
      <c r="I22" s="1">
        <f>H22*A22/D22</f>
        <v>0.0134310960000000001</v>
      </c>
      <c r="J22" s="1" t="n">
        <v>100</v>
      </c>
      <c r="K22">
        <f>SQRT(J22/I22)</f>
        <v>86.2867821499261964</v>
      </c>
      <c r="L22">
        <f>1E-07*K22/(1)*(SQRT(2))</f>
        <v>0.0000122027937569999989</v>
      </c>
      <c r="M22" s="1" t="n">
        <v>500000000000</v>
      </c>
      <c r="N22" s="1">
        <f>M22*1.67E-27</f>
        <v>8.350000000000001575E-16</v>
      </c>
      <c r="O22" t="n">
        <v>500</v>
      </c>
      <c r="P22">
        <f>1000*SQRT(398600/(6378+O22))</f>
        <v>7612.67977015525958</v>
      </c>
      <c r="Q22" s="1">
        <f>N22*P22*P22/2</f>
        <v>2.419533294562376327E-08</v>
      </c>
      <c r="R22">
        <f>SQRT(2*1.256E-06*Q22)</f>
        <v>2.465333169358795925E-07</v>
      </c>
      <c r="S22">
        <f>L22/R22</f>
        <v>49.497544221066903</v>
      </c>
      <c r="T22">
        <f>S22^0.5</f>
        <v>7.03544911296123043</v>
      </c>
      <c r="U22">
        <f>T22*1</f>
        <v>7.03544911296123043</v>
      </c>
      <c r="V22">
        <f>U22/A22</f>
        <v>1.67510693165744007</v>
      </c>
      <c r="W22">
        <f>3.14159265*U22*U22</f>
        <v>155.501121117954</v>
      </c>
      <c r="X22" s="1">
        <f>W22*Q22</f>
        <v>3.762401398866664163E-06</v>
      </c>
      <c r="Y22" s="1">
        <f>X22/F22</f>
        <v>0.0000376240139890000069</v>
      </c>
      <c r="Z22" t="n">
        <v>0.1</v>
      </c>
      <c r="AA22" s="1">
        <f>X22/(Z22+F22)</f>
        <v>0.0000188120069939999972</v>
      </c>
      <c r="AB22" s="1">
        <f>AA22*31500000</f>
        <v>592.578220310999995</v>
      </c>
      <c r="AC22" s="1">
        <f>F22/W22</f>
        <v>0.000643082180251000057</v>
      </c>
      <c r="AD22" s="1">
        <f>AA22*1000</f>
        <v>0.018812006993999999</v>
      </c>
      <c r="AE22" s="1">
        <f>AD22*500</f>
        <v>9.40600349700000038</v>
      </c>
    </row>
    <row r="23" spans="1:31">
      <c r="A23" t="n">
        <v>4.40000000000000036</v>
      </c>
      <c r="B23">
        <f>A23/6.283</f>
        <v>0.700302403310520916</v>
      </c>
      <c r="C23">
        <f>(D23/(3.14159265))^0.5</f>
        <v>0.00163688000457899996</v>
      </c>
      <c r="D23" s="1">
        <f>F23/(6.283*B23*E23)</f>
        <v>8.417508417508418631E-06</v>
      </c>
      <c r="E23" t="n">
        <v>2700</v>
      </c>
      <c r="F23" s="1">
        <f>G23*Z23</f>
        <v>0.1</v>
      </c>
      <c r="G23" s="1" t="n">
        <v>1</v>
      </c>
      <c r="H23" s="1" t="n">
        <v>2.819999999999999774E-08</v>
      </c>
      <c r="I23" s="1">
        <f>H23*A23/D23</f>
        <v>0.014740704</v>
      </c>
      <c r="J23" s="1" t="n">
        <v>100</v>
      </c>
      <c r="K23">
        <f>SQRT(J23/I23)</f>
        <v>82.3646556885659038</v>
      </c>
      <c r="L23">
        <f>1E-07*K23/(1)*(SQRT(2))</f>
        <v>0.0000116481213129999972</v>
      </c>
      <c r="M23" s="1" t="n">
        <v>500000000000</v>
      </c>
      <c r="N23" s="1">
        <f>M23*1.67E-27</f>
        <v>8.350000000000001575E-16</v>
      </c>
      <c r="O23" t="n">
        <v>500</v>
      </c>
      <c r="P23">
        <f>1000*SQRT(398600/(6378+O23))</f>
        <v>7612.67977015525958</v>
      </c>
      <c r="Q23" s="1">
        <f>N23*P23*P23/2</f>
        <v>2.419533294562376327E-08</v>
      </c>
      <c r="R23">
        <f>SQRT(2*1.256E-06*Q23)</f>
        <v>2.465333169358795925E-07</v>
      </c>
      <c r="S23">
        <f>L23/R23</f>
        <v>47.2476558453538971</v>
      </c>
      <c r="T23">
        <f>S23^0.5</f>
        <v>6.8736930281584403</v>
      </c>
      <c r="U23">
        <f>T23*1</f>
        <v>6.8736930281584403</v>
      </c>
      <c r="V23">
        <f>U23/A23</f>
        <v>1.56220296094510003</v>
      </c>
      <c r="W23">
        <f>3.14159265*U23*U23</f>
        <v>148.432888333493992</v>
      </c>
      <c r="X23" s="1">
        <f>W23*Q23</f>
        <v>3.591383153309479811E-06</v>
      </c>
      <c r="Y23" s="1">
        <f>X23/F23</f>
        <v>0.0000359138315330000069</v>
      </c>
      <c r="Z23" t="n">
        <v>0.1</v>
      </c>
      <c r="AA23" s="1">
        <f>X23/(Z23+F23)</f>
        <v>0.0000179569157670000035</v>
      </c>
      <c r="AB23" s="1">
        <f>AA23*31500000</f>
        <v>565.642846660500027</v>
      </c>
      <c r="AC23" s="1">
        <f>F23/W23</f>
        <v>0.00067370514124400005</v>
      </c>
      <c r="AD23" s="1">
        <f>AA23*1000</f>
        <v>0.017956915766999999</v>
      </c>
      <c r="AE23" s="1">
        <f>AD23*500</f>
        <v>8.97845788350000085</v>
      </c>
    </row>
    <row r="24" spans="1:31">
      <c r="A24" t="n">
        <v>4.59999999999999964</v>
      </c>
      <c r="B24">
        <f>A24/6.283</f>
        <v>0.732134330733726024</v>
      </c>
      <c r="C24">
        <f>(D24/(3.14159265))^0.5</f>
        <v>0.00160090022618499983</v>
      </c>
      <c r="D24" s="1">
        <f>F24/(6.283*B24*E24)</f>
        <v>8.051529790660226369E-06</v>
      </c>
      <c r="E24" t="n">
        <v>2700</v>
      </c>
      <c r="F24" s="1">
        <f>G24*Z24</f>
        <v>0.1</v>
      </c>
      <c r="G24" s="1" t="n">
        <v>1</v>
      </c>
      <c r="H24" s="1" t="n">
        <v>2.819999999999999774E-08</v>
      </c>
      <c r="I24" s="1">
        <f>H24*A24/D24</f>
        <v>0.0161112240000000018</v>
      </c>
      <c r="J24" s="1" t="n">
        <v>100</v>
      </c>
      <c r="K24">
        <f>SQRT(J24/I24)</f>
        <v>78.783583702106597</v>
      </c>
      <c r="L24">
        <f>1E-07*K24/(1)*(SQRT(2))</f>
        <v>0.0000111416812559999978</v>
      </c>
      <c r="M24" s="1" t="n">
        <v>500000000000</v>
      </c>
      <c r="N24" s="1">
        <f>M24*1.67E-27</f>
        <v>8.350000000000001575E-16</v>
      </c>
      <c r="O24" t="n">
        <v>500</v>
      </c>
      <c r="P24">
        <f>1000*SQRT(398600/(6378+O24))</f>
        <v>7612.67977015525958</v>
      </c>
      <c r="Q24" s="1">
        <f>N24*P24*P24/2</f>
        <v>2.419533294562376327E-08</v>
      </c>
      <c r="R24">
        <f>SQRT(2*1.256E-06*Q24)</f>
        <v>2.465333169358795925E-07</v>
      </c>
      <c r="S24">
        <f>L24/R24</f>
        <v>45.1934099393869033</v>
      </c>
      <c r="T24">
        <f>S24^0.5</f>
        <v>6.72260440152378003</v>
      </c>
      <c r="U24">
        <f>T24*1</f>
        <v>6.72260440152378003</v>
      </c>
      <c r="V24">
        <f>U24/A24</f>
        <v>1.46143573946168992</v>
      </c>
      <c r="W24">
        <f>3.14159265*U24*U24</f>
        <v>141.979284494014991</v>
      </c>
      <c r="X24" s="1">
        <f>W24*Q24</f>
        <v>3.435236059714129871E-06</v>
      </c>
      <c r="Y24" s="1">
        <f>X24/F24</f>
        <v>0.0000343523605969999979</v>
      </c>
      <c r="Z24" t="n">
        <v>0.1</v>
      </c>
      <c r="AA24" s="1">
        <f>X24/(Z24+F24)</f>
        <v>0.0000171761802990000012</v>
      </c>
      <c r="AB24" s="1">
        <f>AA24*31500000</f>
        <v>541.049679418499977</v>
      </c>
      <c r="AC24" s="1">
        <f>F24/W24</f>
        <v>0.000704328102204000039</v>
      </c>
      <c r="AD24" s="1">
        <f>AA24*1000</f>
        <v>0.0171761802990000012</v>
      </c>
      <c r="AE24" s="1">
        <f>AD24*500</f>
        <v>8.58809014949999927</v>
      </c>
    </row>
    <row r="25" spans="1:31">
      <c r="A25" t="n">
        <v>4.79999999999999982</v>
      </c>
      <c r="B25">
        <f>A25/6.283</f>
        <v>0.763966258156930955</v>
      </c>
      <c r="C25">
        <f>(D25/(3.14159265))^0.5</f>
        <v>0.00156719328852800022</v>
      </c>
      <c r="D25" s="1">
        <f>F25/(6.283*B25*E25)</f>
        <v>7.716049382716049564E-06</v>
      </c>
      <c r="E25" t="n">
        <v>2700</v>
      </c>
      <c r="F25" s="1">
        <f>G25*Z25</f>
        <v>0.1</v>
      </c>
      <c r="G25" s="1" t="n">
        <v>1</v>
      </c>
      <c r="H25" s="1" t="n">
        <v>2.819999999999999774E-08</v>
      </c>
      <c r="I25" s="1">
        <f>H25*A25/D25</f>
        <v>0.0175426560000000009</v>
      </c>
      <c r="J25" s="1" t="n">
        <v>100</v>
      </c>
      <c r="K25">
        <f>SQRT(J25/I25)</f>
        <v>75.5009343811855018</v>
      </c>
      <c r="L25">
        <f>1E-07*K25/(1)*(SQRT(2))</f>
        <v>0.0000106774445370000004</v>
      </c>
      <c r="M25" s="1" t="n">
        <v>500000000000</v>
      </c>
      <c r="N25" s="1">
        <f>M25*1.67E-27</f>
        <v>8.350000000000001575E-16</v>
      </c>
      <c r="O25" t="n">
        <v>500</v>
      </c>
      <c r="P25">
        <f>1000*SQRT(398600/(6378+O25))</f>
        <v>7612.67977015525958</v>
      </c>
      <c r="Q25" s="1">
        <f>N25*P25*P25/2</f>
        <v>2.419533294562376327E-08</v>
      </c>
      <c r="R25">
        <f>SQRT(2*1.256E-06*Q25)</f>
        <v>2.465333169358795925E-07</v>
      </c>
      <c r="S25">
        <f>L25/R25</f>
        <v>43.3103511919124031</v>
      </c>
      <c r="T25">
        <f>S25^0.5</f>
        <v>6.58106003558031993</v>
      </c>
      <c r="U25">
        <f>T25*1</f>
        <v>6.58106003558031993</v>
      </c>
      <c r="V25">
        <f>U25/A25</f>
        <v>1.37105417407922991</v>
      </c>
      <c r="W25">
        <f>3.14159265*U25*U25</f>
        <v>136.063480973431012</v>
      </c>
      <c r="X25" s="1">
        <f>W25*Q25</f>
        <v>3.292101223892708022E-06</v>
      </c>
      <c r="Y25" s="1">
        <f>X25/F25</f>
        <v>0.0000329210122390000048</v>
      </c>
      <c r="Z25" t="n">
        <v>0.1</v>
      </c>
      <c r="AA25" s="1">
        <f>X25/(Z25+F25)</f>
        <v>0.0000164605061189999962</v>
      </c>
      <c r="AB25" s="1">
        <f>AA25*31500000</f>
        <v>518.505942748500047</v>
      </c>
      <c r="AC25" s="1">
        <f>F25/W25</f>
        <v>0.00073495106317000003</v>
      </c>
      <c r="AD25" s="1">
        <f>AA25*1000</f>
        <v>0.0164605061190000024</v>
      </c>
      <c r="AE25" s="1">
        <f>AD25*500</f>
        <v>8.23025305950000075</v>
      </c>
    </row>
    <row r="26" spans="1:31">
      <c r="A26" t="n">
        <v>5</v>
      </c>
      <c r="B26">
        <f>A26/6.283</f>
        <v>0.795798185580137041</v>
      </c>
      <c r="C26">
        <f>(D26/(3.14159265))^0.5</f>
        <v>0.00153552955408299985</v>
      </c>
      <c r="D26" s="1">
        <f>F26/(6.283*B26*E26)</f>
        <v>7.407407407407406633E-06</v>
      </c>
      <c r="E26" t="n">
        <v>2700</v>
      </c>
      <c r="F26" s="1">
        <f>G26*Z26</f>
        <v>0.1</v>
      </c>
      <c r="G26" s="1" t="n">
        <v>1</v>
      </c>
      <c r="H26" s="1" t="n">
        <v>2.819999999999999774E-08</v>
      </c>
      <c r="I26" s="1">
        <f>H26*A26/D26</f>
        <v>0.0190350000000000001</v>
      </c>
      <c r="J26" s="1" t="n">
        <v>100</v>
      </c>
      <c r="K26">
        <f>SQRT(J26/I26)</f>
        <v>72.4808970059380044</v>
      </c>
      <c r="L26">
        <f>1E-07*K26/(1)*(SQRT(2))</f>
        <v>0.0000102503467560000039</v>
      </c>
      <c r="M26" s="1" t="n">
        <v>500000000000</v>
      </c>
      <c r="N26" s="1">
        <f>M26*1.67E-27</f>
        <v>8.350000000000001575E-16</v>
      </c>
      <c r="O26" t="n">
        <v>500</v>
      </c>
      <c r="P26">
        <f>1000*SQRT(398600/(6378+O26))</f>
        <v>7612.67977015525958</v>
      </c>
      <c r="Q26" s="1">
        <f>N26*P26*P26/2</f>
        <v>2.419533294562376327E-08</v>
      </c>
      <c r="R26">
        <f>SQRT(2*1.256E-06*Q26)</f>
        <v>2.465333169358795925E-07</v>
      </c>
      <c r="S26">
        <f>L26/R26</f>
        <v>41.5779371461828973</v>
      </c>
      <c r="T26">
        <f>S26^0.5</f>
        <v>6.44809562166869021</v>
      </c>
      <c r="U26">
        <f>T26*1</f>
        <v>6.44809562166869021</v>
      </c>
      <c r="V26">
        <f>U26/A26</f>
        <v>1.28961912433374003</v>
      </c>
      <c r="W26">
        <f>3.14159265*U26*U26</f>
        <v>130.620941740609993</v>
      </c>
      <c r="X26" s="1">
        <f>W26*Q26</f>
        <v>3.160417175084982812E-06</v>
      </c>
      <c r="Y26" s="1">
        <f>X26/F26</f>
        <v>0.0000316041717510000009</v>
      </c>
      <c r="Z26" t="n">
        <v>0.1</v>
      </c>
      <c r="AA26" s="1">
        <f>X26/(Z26+F26)</f>
        <v>0.0000158020858750000004</v>
      </c>
      <c r="AB26" s="1">
        <f>AA26*31500000</f>
        <v>497.76570506249999</v>
      </c>
      <c r="AC26" s="1">
        <f>F26/W26</f>
        <v>0.000765574024099000017</v>
      </c>
      <c r="AD26" s="1">
        <f>AA26*1000</f>
        <v>0.0158020858750000004</v>
      </c>
      <c r="AE26" s="1">
        <f>AD26*500</f>
        <v>7.90104293749999975</v>
      </c>
    </row>
    <row r="27" spans="1:31">
      <c r="A27" t="n">
        <v>5.20000000000000018</v>
      </c>
      <c r="B27">
        <f>A27/6.283</f>
        <v>0.827630113003342061</v>
      </c>
      <c r="C27">
        <f>(D27/(3.14159265))^0.5</f>
        <v>0.00150571060768599985</v>
      </c>
      <c r="D27" s="1">
        <f>F27/(6.283*B27*E27)</f>
        <v>7.122507122507123066E-06</v>
      </c>
      <c r="E27" t="n">
        <v>2700</v>
      </c>
      <c r="F27" s="1">
        <f>G27*Z27</f>
        <v>0.1</v>
      </c>
      <c r="G27" s="1" t="n">
        <v>1</v>
      </c>
      <c r="H27" s="1" t="n">
        <v>2.819999999999999774E-08</v>
      </c>
      <c r="I27" s="1">
        <f>H27*A27/D27</f>
        <v>0.0205882560000000003</v>
      </c>
      <c r="J27" s="1" t="n">
        <v>100</v>
      </c>
      <c r="K27">
        <f>SQRT(J27/I27)</f>
        <v>69.6931701980172988</v>
      </c>
      <c r="L27">
        <f>1E-07*K27/(1)*(SQRT(2))</f>
        <v>9.856102649881279482E-06</v>
      </c>
      <c r="M27" s="1" t="n">
        <v>500000000000</v>
      </c>
      <c r="N27" s="1">
        <f>M27*1.67E-27</f>
        <v>8.350000000000001575E-16</v>
      </c>
      <c r="O27" t="n">
        <v>500</v>
      </c>
      <c r="P27">
        <f>1000*SQRT(398600/(6378+O27))</f>
        <v>7612.67977015525958</v>
      </c>
      <c r="Q27" s="1">
        <f>N27*P27*P27/2</f>
        <v>2.419533294562376327E-08</v>
      </c>
      <c r="R27">
        <f>SQRT(2*1.256E-06*Q27)</f>
        <v>2.465333169358795925E-07</v>
      </c>
      <c r="S27">
        <f>L27/R27</f>
        <v>39.9787857170019976</v>
      </c>
      <c r="T27">
        <f>S27^0.5</f>
        <v>6.32287796157747017</v>
      </c>
      <c r="U27">
        <f>T27*1</f>
        <v>6.32287796157747017</v>
      </c>
      <c r="V27">
        <f>U27/A27</f>
        <v>1.21593806953412997</v>
      </c>
      <c r="W27">
        <f>3.14159265*U27*U27</f>
        <v>125.597059364459</v>
      </c>
      <c r="X27" s="1">
        <f>W27*Q27</f>
        <v>3.038862668314357993E-06</v>
      </c>
      <c r="Y27" s="1">
        <f>X27/F27</f>
        <v>0.0000303886266830000018</v>
      </c>
      <c r="Z27" t="n">
        <v>0.1</v>
      </c>
      <c r="AA27" s="1">
        <f>X27/(Z27+F27)</f>
        <v>0.0000151943133419999992</v>
      </c>
      <c r="AB27" s="1">
        <f>AA27*31500000</f>
        <v>478.62087027299998</v>
      </c>
      <c r="AC27" s="1">
        <f>F27/W27</f>
        <v>0.000796196985073000008</v>
      </c>
      <c r="AD27" s="1">
        <f>AA27*1000</f>
        <v>0.0151943133420000009</v>
      </c>
      <c r="AE27" s="1">
        <f>AD27*500</f>
        <v>7.59715667099999958</v>
      </c>
    </row>
    <row r="28" spans="1:31">
      <c r="A28" t="n">
        <v>5.40000000000000036</v>
      </c>
      <c r="B28">
        <f>A28/6.283</f>
        <v>0.85946204042654788</v>
      </c>
      <c r="C28">
        <f>(D28/(3.14159265))^0.5</f>
        <v>0.00147756400233099994</v>
      </c>
      <c r="D28" s="1">
        <f>F28/(6.283*B28*E28)</f>
        <v>6.858710562414266091E-06</v>
      </c>
      <c r="E28" t="n">
        <v>2700</v>
      </c>
      <c r="F28" s="1">
        <f>G28*Z28</f>
        <v>0.1</v>
      </c>
      <c r="G28" s="1" t="n">
        <v>1</v>
      </c>
      <c r="H28" s="1" t="n">
        <v>2.819999999999999774E-08</v>
      </c>
      <c r="I28" s="1">
        <f>H28*A28/D28</f>
        <v>0.0222024240000000006</v>
      </c>
      <c r="J28" s="1" t="n">
        <v>100</v>
      </c>
      <c r="K28">
        <f>SQRT(J28/I28)</f>
        <v>67.1119416721648037</v>
      </c>
      <c r="L28">
        <f>1E-07*K28/(1)*(SQRT(2))</f>
        <v>9.491061810996787335E-06</v>
      </c>
      <c r="M28" s="1" t="n">
        <v>500000000000</v>
      </c>
      <c r="N28" s="1">
        <f>M28*1.67E-27</f>
        <v>8.350000000000001575E-16</v>
      </c>
      <c r="O28" t="n">
        <v>500</v>
      </c>
      <c r="P28">
        <f>1000*SQRT(398600/(6378+O28))</f>
        <v>7612.67977015525958</v>
      </c>
      <c r="Q28" s="1">
        <f>N28*P28*P28/2</f>
        <v>2.419533294562376327E-08</v>
      </c>
      <c r="R28">
        <f>SQRT(2*1.256E-06*Q28)</f>
        <v>2.465333169358795925E-07</v>
      </c>
      <c r="S28">
        <f>L28/R28</f>
        <v>38.498089949705701</v>
      </c>
      <c r="T28">
        <f>S28^0.5</f>
        <v>6.20468290484741036</v>
      </c>
      <c r="U28">
        <f>T28*1</f>
        <v>6.20468290484741036</v>
      </c>
      <c r="V28">
        <f>U28/A28</f>
        <v>1.14901535274951994</v>
      </c>
      <c r="W28">
        <f>3.14159265*U28*U28</f>
        <v>120.945316425033994</v>
      </c>
      <c r="X28" s="1">
        <f>W28*Q28</f>
        <v>2.926312199117515802E-06</v>
      </c>
      <c r="Y28" s="1">
        <f>X28/F28</f>
        <v>0.000029263121991000002</v>
      </c>
      <c r="Z28" t="n">
        <v>0.1</v>
      </c>
      <c r="AA28" s="1">
        <f>X28/(Z28+F28)</f>
        <v>0.0000146315609959999993</v>
      </c>
      <c r="AB28" s="1">
        <f>AA28*31500000</f>
        <v>460.894171373999995</v>
      </c>
      <c r="AC28" s="1">
        <f>F28/W28</f>
        <v>0.000826819946037000086</v>
      </c>
      <c r="AD28" s="1">
        <f>AA28*1000</f>
        <v>0.0146315609959999993</v>
      </c>
      <c r="AE28" s="1">
        <f>AD28*500</f>
        <v>7.31578049799999963</v>
      </c>
    </row>
    <row r="29" spans="1:31">
      <c r="A29" t="n">
        <v>5.59999999999999964</v>
      </c>
      <c r="B29">
        <f>A29/6.283</f>
        <v>0.891293967849752988</v>
      </c>
      <c r="C29">
        <f>(D29/(3.14159265))^0.5</f>
        <v>0.00145093904674799994</v>
      </c>
      <c r="D29" s="1">
        <f>F29/(6.283*B29*E29)</f>
        <v>6.613756613756614033E-06</v>
      </c>
      <c r="E29" t="n">
        <v>2700</v>
      </c>
      <c r="F29" s="1">
        <f>G29*Z29</f>
        <v>0.1</v>
      </c>
      <c r="G29" s="1" t="n">
        <v>1</v>
      </c>
      <c r="H29" s="1" t="n">
        <v>2.819999999999999774E-08</v>
      </c>
      <c r="I29" s="1">
        <f>H29*A29/D29</f>
        <v>0.0238775039999999983</v>
      </c>
      <c r="J29" s="1" t="n">
        <v>100</v>
      </c>
      <c r="K29">
        <f>SQRT(J29/I29)</f>
        <v>64.7150866124446935</v>
      </c>
      <c r="L29">
        <f>1E-07*K29/(1)*(SQRT(2))</f>
        <v>9.152095317746911814E-06</v>
      </c>
      <c r="M29" s="1" t="n">
        <v>500000000000</v>
      </c>
      <c r="N29" s="1">
        <f>M29*1.67E-27</f>
        <v>8.350000000000001575E-16</v>
      </c>
      <c r="O29" t="n">
        <v>500</v>
      </c>
      <c r="P29">
        <f>1000*SQRT(398600/(6378+O29))</f>
        <v>7612.67977015525958</v>
      </c>
      <c r="Q29" s="1">
        <f>N29*P29*P29/2</f>
        <v>2.419533294562376327E-08</v>
      </c>
      <c r="R29">
        <f>SQRT(2*1.256E-06*Q29)</f>
        <v>2.465333169358795925E-07</v>
      </c>
      <c r="S29">
        <f>L29/R29</f>
        <v>37.1231581657877001</v>
      </c>
      <c r="T29">
        <f>S29^0.5</f>
        <v>6.09287765885609023</v>
      </c>
      <c r="U29">
        <f>T29*1</f>
        <v>6.09287765885609023</v>
      </c>
      <c r="V29">
        <f>U29/A29</f>
        <v>1.08801386765286988</v>
      </c>
      <c r="W29">
        <f>3.14159265*U29*U29</f>
        <v>116.625840838426001</v>
      </c>
      <c r="X29" s="1">
        <f>W29*Q29</f>
        <v>2.821801049149041928E-06</v>
      </c>
      <c r="Y29" s="1">
        <f>X29/F29</f>
        <v>0.0000282180104910000029</v>
      </c>
      <c r="Z29" t="n">
        <v>0.1</v>
      </c>
      <c r="AA29" s="1">
        <f>X29/(Z29+F29)</f>
        <v>0.0000141090052460000015</v>
      </c>
      <c r="AB29" s="1">
        <f>AA29*31500000</f>
        <v>444.433665249000001</v>
      </c>
      <c r="AC29" s="1">
        <f>F29/W29</f>
        <v>0.000857442907001999899</v>
      </c>
      <c r="AD29" s="1">
        <f>AA29*1000</f>
        <v>0.0141090052460000015</v>
      </c>
      <c r="AE29" s="1">
        <f>AD29*500</f>
        <v>7.05450262300000031</v>
      </c>
    </row>
    <row r="30" spans="1:31">
      <c r="A30" t="n">
        <v>5.79999999999999982</v>
      </c>
      <c r="B30">
        <f>A30/6.283</f>
        <v>0.923125895272958985</v>
      </c>
      <c r="C30">
        <f>(D30/(3.14159265))^0.5</f>
        <v>0.00142570339913200002</v>
      </c>
      <c r="D30" s="1">
        <f>F30/(6.283*B30*E30)</f>
        <v>6.385696040868454987E-06</v>
      </c>
      <c r="E30" t="n">
        <v>2700</v>
      </c>
      <c r="F30" s="1">
        <f>G30*Z30</f>
        <v>0.1</v>
      </c>
      <c r="G30" s="1" t="n">
        <v>1</v>
      </c>
      <c r="H30" s="1" t="n">
        <v>2.819999999999999774E-08</v>
      </c>
      <c r="I30" s="1">
        <f>H30*A30/D30</f>
        <v>0.0256134960000000023</v>
      </c>
      <c r="J30" s="1" t="n">
        <v>100</v>
      </c>
      <c r="K30">
        <f>SQRT(J30/I30)</f>
        <v>62.4835319016707018</v>
      </c>
      <c r="L30">
        <f>1E-07*K30/(1)*(SQRT(2))</f>
        <v>8.836505824031496039E-06</v>
      </c>
      <c r="M30" s="1" t="n">
        <v>500000000000</v>
      </c>
      <c r="N30" s="1">
        <f>M30*1.67E-27</f>
        <v>8.350000000000001575E-16</v>
      </c>
      <c r="O30" t="n">
        <v>500</v>
      </c>
      <c r="P30">
        <f>1000*SQRT(398600/(6378+O30))</f>
        <v>7612.67977015525958</v>
      </c>
      <c r="Q30" s="1">
        <f>N30*P30*P30/2</f>
        <v>2.419533294562376327E-08</v>
      </c>
      <c r="R30">
        <f>SQRT(2*1.256E-06*Q30)</f>
        <v>2.465333169358795925E-07</v>
      </c>
      <c r="S30">
        <f>L30/R30</f>
        <v>35.8430492635190987</v>
      </c>
      <c r="T30">
        <f>S30^0.5</f>
        <v>5.98690648528261971</v>
      </c>
      <c r="U30">
        <f>T30*1</f>
        <v>5.98690648528261971</v>
      </c>
      <c r="V30">
        <f>U30/A30</f>
        <v>1.03222525608320992</v>
      </c>
      <c r="W30">
        <f>3.14159265*U30*U30</f>
        <v>112.604260119859006</v>
      </c>
      <c r="X30" s="1">
        <f>W30*Q30</f>
        <v>2.724497564695613078E-06</v>
      </c>
      <c r="Y30" s="1">
        <f>X30/F30</f>
        <v>0.0000272449756470000004</v>
      </c>
      <c r="Z30" t="n">
        <v>0.1</v>
      </c>
      <c r="AA30" s="1">
        <f>X30/(Z30+F30)</f>
        <v>0.0000136224878230000002</v>
      </c>
      <c r="AB30" s="1">
        <f>AA30*31500000</f>
        <v>429.108366424499991</v>
      </c>
      <c r="AC30" s="1">
        <f>F30/W30</f>
        <v>0.000888065867966000155</v>
      </c>
      <c r="AD30" s="1">
        <f>AA30*1000</f>
        <v>0.0136224878230000002</v>
      </c>
      <c r="AE30" s="1">
        <f>AD30*500</f>
        <v>6.81124391150000008</v>
      </c>
    </row>
    <row r="31" spans="1:31">
      <c r="A31" t="n">
        <v>6</v>
      </c>
      <c r="B31">
        <f>A31/6.283</f>
        <v>0.954957822696164094</v>
      </c>
      <c r="C31">
        <f>(D31/(3.14159265))^0.5</f>
        <v>0.00140174029081200002</v>
      </c>
      <c r="D31" s="1">
        <f>F31/(6.283*B31*E31)</f>
        <v>6.17283950617283999E-06</v>
      </c>
      <c r="E31" t="n">
        <v>2700</v>
      </c>
      <c r="F31" s="1">
        <f>G31*Z31</f>
        <v>0.1</v>
      </c>
      <c r="G31" s="1" t="n">
        <v>1</v>
      </c>
      <c r="H31" s="1" t="n">
        <v>2.819999999999999774E-08</v>
      </c>
      <c r="I31" s="1">
        <f>H31*A31/D31</f>
        <v>0.0274103999999999992</v>
      </c>
      <c r="J31" s="1" t="n">
        <v>100</v>
      </c>
      <c r="K31">
        <f>SQRT(J31/I31)</f>
        <v>60.4007475049483986</v>
      </c>
      <c r="L31">
        <f>1E-07*K31/(1)*(SQRT(2))</f>
        <v>8.541955629897119274E-06</v>
      </c>
      <c r="M31" s="1" t="n">
        <v>500000000000</v>
      </c>
      <c r="N31" s="1">
        <f>M31*1.67E-27</f>
        <v>8.350000000000001575E-16</v>
      </c>
      <c r="O31" t="n">
        <v>500</v>
      </c>
      <c r="P31">
        <f>1000*SQRT(398600/(6378+O31))</f>
        <v>7612.67977015525958</v>
      </c>
      <c r="Q31" s="1">
        <f>N31*P31*P31/2</f>
        <v>2.419533294562376327E-08</v>
      </c>
      <c r="R31">
        <f>SQRT(2*1.256E-06*Q31)</f>
        <v>2.465333169358795925E-07</v>
      </c>
      <c r="S31">
        <f>L31/R31</f>
        <v>34.6482809547350996</v>
      </c>
      <c r="T31">
        <f>S31^0.5</f>
        <v>5.88627904152828041</v>
      </c>
      <c r="U31">
        <f>T31*1</f>
        <v>5.88627904152828041</v>
      </c>
      <c r="V31">
        <f>U31/A31</f>
        <v>0.981046506921379979</v>
      </c>
      <c r="W31">
        <f>3.14159265*U31*U31</f>
        <v>108.850784782530994</v>
      </c>
      <c r="X31" s="1">
        <f>W31*Q31</f>
        <v>2.633680979205773963E-06</v>
      </c>
      <c r="Y31" s="1">
        <f>X31/F31</f>
        <v>0.0000263368097919999977</v>
      </c>
      <c r="Z31" t="n">
        <v>0.1</v>
      </c>
      <c r="AA31" s="1">
        <f>X31/(Z31+F31)</f>
        <v>0.0000131684048959999989</v>
      </c>
      <c r="AB31" s="1">
        <f>AA31*31500000</f>
        <v>414.804754224000021</v>
      </c>
      <c r="AC31" s="1">
        <f>F31/W31</f>
        <v>0.000918688828929999879</v>
      </c>
      <c r="AD31" s="1">
        <f>AA31*1000</f>
        <v>0.0131684048959999989</v>
      </c>
      <c r="AE31" s="1">
        <f>AD31*500</f>
        <v>6.5842024480000001</v>
      </c>
    </row>
    <row r="32" spans="1:31">
      <c r="A32" t="n">
        <v>6.20000000000000018</v>
      </c>
      <c r="B32">
        <f>A32/6.283</f>
        <v>0.986789750119369913</v>
      </c>
      <c r="C32">
        <f>(D32/(3.14159265))^0.5</f>
        <v>0.00137894624666100007</v>
      </c>
      <c r="D32" s="1">
        <f>F32/(6.283*B32*E32)</f>
        <v>5.973715651135006251E-06</v>
      </c>
      <c r="E32" t="n">
        <v>2700</v>
      </c>
      <c r="F32" s="1">
        <f>G32*Z32</f>
        <v>0.1</v>
      </c>
      <c r="G32" s="1" t="n">
        <v>1</v>
      </c>
      <c r="H32" s="1" t="n">
        <v>2.819999999999999774E-08</v>
      </c>
      <c r="I32" s="1">
        <f>H32*A32/D32</f>
        <v>0.0292682160000000025</v>
      </c>
      <c r="J32" s="1" t="n">
        <v>100</v>
      </c>
      <c r="K32">
        <f>SQRT(J32/I32)</f>
        <v>58.4523362951113015</v>
      </c>
      <c r="L32">
        <f>1E-07*K32/(1)*(SQRT(2))</f>
        <v>8.266408674093979236E-06</v>
      </c>
      <c r="M32" s="1" t="n">
        <v>500000000000</v>
      </c>
      <c r="N32" s="1">
        <f>M32*1.67E-27</f>
        <v>8.350000000000001575E-16</v>
      </c>
      <c r="O32" t="n">
        <v>500</v>
      </c>
      <c r="P32">
        <f>1000*SQRT(398600/(6378+O32))</f>
        <v>7612.67977015525958</v>
      </c>
      <c r="Q32" s="1">
        <f>N32*P32*P32/2</f>
        <v>2.419533294562376327E-08</v>
      </c>
      <c r="R32">
        <f>SQRT(2*1.256E-06*Q32)</f>
        <v>2.465333169358795925E-07</v>
      </c>
      <c r="S32">
        <f>L32/R32</f>
        <v>33.530594472324303</v>
      </c>
      <c r="T32">
        <f>S32^0.5</f>
        <v>5.79056080810178031</v>
      </c>
      <c r="U32">
        <f>T32*1</f>
        <v>5.79056080810178031</v>
      </c>
      <c r="V32">
        <f>U32/A32</f>
        <v>0.933961420661576902</v>
      </c>
      <c r="W32">
        <f>3.14159265*U32*U32</f>
        <v>105.339469144385006</v>
      </c>
      <c r="X32" s="1">
        <f>W32*Q32</f>
        <v>2.548723528263656006E-06</v>
      </c>
      <c r="Y32" s="1">
        <f>X32/F32</f>
        <v>0.0000254872352830000004</v>
      </c>
      <c r="Z32" t="n">
        <v>0.1</v>
      </c>
      <c r="AA32" s="1">
        <f>X32/(Z32+F32)</f>
        <v>0.0000127436176410000002</v>
      </c>
      <c r="AB32" s="1">
        <f>AA32*31500000</f>
        <v>401.423955691499998</v>
      </c>
      <c r="AC32" s="1">
        <f>F32/W32</f>
        <v>0.000949311789895000047</v>
      </c>
      <c r="AD32" s="1">
        <f>AA32*1000</f>
        <v>0.0127436176410000002</v>
      </c>
      <c r="AE32" s="1">
        <f>AD32*500</f>
        <v>6.37180882050000008</v>
      </c>
    </row>
    <row r="33" spans="1:31">
      <c r="A33" t="n">
        <v>6.40000000000000036</v>
      </c>
      <c r="B33">
        <f>A33/6.283</f>
        <v>1.01862167754258004</v>
      </c>
      <c r="C33">
        <f>(D33/(3.14159265))^0.5</f>
        <v>0.00135722920050600004</v>
      </c>
      <c r="D33" s="1">
        <f>F33/(6.283*B33*E33)</f>
        <v>5.787037037037005409E-06</v>
      </c>
      <c r="E33" t="n">
        <v>2700</v>
      </c>
      <c r="F33" s="1">
        <f>G33*Z33</f>
        <v>0.1</v>
      </c>
      <c r="G33" s="1" t="n">
        <v>1</v>
      </c>
      <c r="H33" s="1" t="n">
        <v>2.819999999999999774E-08</v>
      </c>
      <c r="I33" s="1">
        <f>H33*A33/D33</f>
        <v>0.0311869439999999987</v>
      </c>
      <c r="J33" s="1" t="n">
        <v>100</v>
      </c>
      <c r="K33">
        <f>SQRT(J33/I33)</f>
        <v>56.6257007858891015</v>
      </c>
      <c r="L33">
        <f>1E-07*K33/(1)*(SQRT(2))</f>
        <v>8.008083403028546356E-06</v>
      </c>
      <c r="M33" s="1" t="n">
        <v>500000000000</v>
      </c>
      <c r="N33" s="1">
        <f>M33*1.67E-27</f>
        <v>8.350000000000001575E-16</v>
      </c>
      <c r="O33" t="n">
        <v>500</v>
      </c>
      <c r="P33">
        <f>1000*SQRT(398600/(6378+O33))</f>
        <v>7612.67977015525958</v>
      </c>
      <c r="Q33" s="1">
        <f>N33*P33*P33/2</f>
        <v>2.419533294562376327E-08</v>
      </c>
      <c r="R33">
        <f>SQRT(2*1.256E-06*Q33)</f>
        <v>2.465333169358795925E-07</v>
      </c>
      <c r="S33">
        <f>L33/R33</f>
        <v>32.4827633950641967</v>
      </c>
      <c r="T33">
        <f>S33^0.5</f>
        <v>5.69936517474219961</v>
      </c>
      <c r="U33">
        <f>T33*1</f>
        <v>5.69936517474219961</v>
      </c>
      <c r="V33">
        <f>U33/A33</f>
        <v>0.890525808553469034</v>
      </c>
      <c r="W33">
        <f>3.14159265*U33*U33</f>
        <v>102.047610733623003</v>
      </c>
      <c r="X33" s="1">
        <f>W33*Q33</f>
        <v>2.469075918005417934E-06</v>
      </c>
      <c r="Y33" s="1">
        <f>X33/F33</f>
        <v>0.000024690759179999997</v>
      </c>
      <c r="Z33" t="n">
        <v>0.1</v>
      </c>
      <c r="AA33" s="1">
        <f>X33/(Z33+F33)</f>
        <v>0.0000123453795899999985</v>
      </c>
      <c r="AB33" s="1">
        <f>AA33*31500000</f>
        <v>388.879457085000013</v>
      </c>
      <c r="AC33" s="1">
        <f>F33/W33</f>
        <v>0.000979934750859000125</v>
      </c>
      <c r="AD33" s="1">
        <f>AA33*1000</f>
        <v>0.0123453795899999985</v>
      </c>
      <c r="AE33" s="1">
        <f>AD33*500</f>
        <v>6.17268979500000015</v>
      </c>
    </row>
    <row r="34" spans="1:31">
      <c r="A34" t="n">
        <v>6.59999999999999964</v>
      </c>
      <c r="B34">
        <f>A34/6.283</f>
        <v>1.05045360496578</v>
      </c>
      <c r="C34">
        <f>(D34/(3.14159265))^0.5</f>
        <v>0.00133650692712800012</v>
      </c>
      <c r="D34" s="1">
        <f>F34/(6.283*B34*E34)</f>
        <v>5.611672278338944907E-06</v>
      </c>
      <c r="E34" t="n">
        <v>2700</v>
      </c>
      <c r="F34" s="1">
        <f>G34*Z34</f>
        <v>0.1</v>
      </c>
      <c r="G34" s="1" t="n">
        <v>1</v>
      </c>
      <c r="H34" s="1" t="n">
        <v>2.819999999999999774E-08</v>
      </c>
      <c r="I34" s="1">
        <f>H34*A34/D34</f>
        <v>0.0331665839999999967</v>
      </c>
      <c r="J34" s="1" t="n">
        <v>100</v>
      </c>
      <c r="K34">
        <f>SQRT(J34/I34)</f>
        <v>54.9097704590439974</v>
      </c>
      <c r="L34">
        <f>1E-07*K34/(1)*(SQRT(2))</f>
        <v>7.765414208997382237E-06</v>
      </c>
      <c r="M34" s="1" t="n">
        <v>500000000000</v>
      </c>
      <c r="N34" s="1">
        <f>M34*1.67E-27</f>
        <v>8.350000000000001575E-16</v>
      </c>
      <c r="O34" t="n">
        <v>500</v>
      </c>
      <c r="P34">
        <f>1000*SQRT(398600/(6378+O34))</f>
        <v>7612.67977015525958</v>
      </c>
      <c r="Q34" s="1">
        <f>N34*P34*P34/2</f>
        <v>2.419533294562376327E-08</v>
      </c>
      <c r="R34">
        <f>SQRT(2*1.256E-06*Q34)</f>
        <v>2.465333169358795925E-07</v>
      </c>
      <c r="S34">
        <f>L34/R34</f>
        <v>31.4984372315774017</v>
      </c>
      <c r="T34">
        <f>S34^0.5</f>
        <v>5.61234685595761995</v>
      </c>
      <c r="U34">
        <f>T34*1</f>
        <v>5.61234685595761995</v>
      </c>
      <c r="V34">
        <f>U34/A34</f>
        <v>0.850355584236002926</v>
      </c>
      <c r="W34">
        <f>3.14159265*U34*U34</f>
        <v>98.9552588932100008</v>
      </c>
      <c r="X34" s="1">
        <f>W34*Q34</f>
        <v>2.394255435641612963E-06</v>
      </c>
      <c r="Y34" s="1">
        <f>X34/F34</f>
        <v>0.0000239425543559999987</v>
      </c>
      <c r="Z34" t="n">
        <v>0.1</v>
      </c>
      <c r="AA34" s="1">
        <f>X34/(Z34+F34)</f>
        <v>0.0000119712771779999994</v>
      </c>
      <c r="AB34" s="1">
        <f>AA34*31500000</f>
        <v>377.095231107000018</v>
      </c>
      <c r="AC34" s="1">
        <f>F34/W34</f>
        <v>0.00101055771182300003</v>
      </c>
      <c r="AD34" s="1">
        <f>AA34*1000</f>
        <v>0.0119712771779999994</v>
      </c>
      <c r="AE34" s="1">
        <f>AD34*500</f>
        <v>5.98563858899999968</v>
      </c>
    </row>
    <row r="35" spans="1:31">
      <c r="A35" t="n">
        <v>6.79999999999999982</v>
      </c>
      <c r="B35">
        <f>A35/6.283</f>
        <v>1.08228553238898995</v>
      </c>
      <c r="C35">
        <f>(D35/(3.14159265))^0.5</f>
        <v>0.00131670572984900014</v>
      </c>
      <c r="D35" s="1">
        <f>F35/(6.283*B35*E35)</f>
        <v>5.446623093681888092E-06</v>
      </c>
      <c r="E35" t="n">
        <v>2700</v>
      </c>
      <c r="F35" s="1">
        <f>G35*Z35</f>
        <v>0.1</v>
      </c>
      <c r="G35" s="1" t="n">
        <v>1</v>
      </c>
      <c r="H35" s="1" t="n">
        <v>2.819999999999999774E-08</v>
      </c>
      <c r="I35" s="1">
        <f>H35*A35/D35</f>
        <v>0.0352071360000000011</v>
      </c>
      <c r="J35" s="1" t="n">
        <v>100</v>
      </c>
      <c r="K35">
        <f>SQRT(J35/I35)</f>
        <v>53.294777210248597</v>
      </c>
      <c r="L35">
        <f>1E-07*K35/(1)*(SQRT(2))</f>
        <v>7.537019673438637395E-06</v>
      </c>
      <c r="M35" s="1" t="n">
        <v>500000000000</v>
      </c>
      <c r="N35" s="1">
        <f>M35*1.67E-27</f>
        <v>8.350000000000001575E-16</v>
      </c>
      <c r="O35" t="n">
        <v>500</v>
      </c>
      <c r="P35">
        <f>1000*SQRT(398600/(6378+O35))</f>
        <v>7612.67977015525958</v>
      </c>
      <c r="Q35" s="1">
        <f>N35*P35*P35/2</f>
        <v>2.419533294562376327E-08</v>
      </c>
      <c r="R35">
        <f>SQRT(2*1.256E-06*Q35)</f>
        <v>2.465333169358795925E-07</v>
      </c>
      <c r="S35">
        <f>L35/R35</f>
        <v>30.5720126071193015</v>
      </c>
      <c r="T35">
        <f>S35^0.5</f>
        <v>5.52919637986564005</v>
      </c>
      <c r="U35">
        <f>T35*1</f>
        <v>5.52919637986564005</v>
      </c>
      <c r="V35">
        <f>U35/A35</f>
        <v>0.813117114686123976</v>
      </c>
      <c r="W35">
        <f>3.14159265*U35*U35</f>
        <v>96.0448101022332992</v>
      </c>
      <c r="X35" s="1">
        <f>W35*Q35</f>
        <v>2.323836158122742878E-06</v>
      </c>
      <c r="Y35" s="1">
        <f>X35/F35</f>
        <v>0.0000232383615810000066</v>
      </c>
      <c r="Z35" t="n">
        <v>0.1</v>
      </c>
      <c r="AA35" s="1">
        <f>X35/(Z35+F35)</f>
        <v>0.0000116191807910000011</v>
      </c>
      <c r="AB35" s="1">
        <f>AA35*31500000</f>
        <v>366.004194916500012</v>
      </c>
      <c r="AC35" s="1">
        <f>F35/W35</f>
        <v>0.00104118067278799997</v>
      </c>
      <c r="AD35" s="1">
        <f>AA35*1000</f>
        <v>0.0116191807909999989</v>
      </c>
      <c r="AE35" s="1">
        <f>AD35*500</f>
        <v>5.80959039549999989</v>
      </c>
    </row>
    <row r="36" spans="1:31">
      <c r="A36" t="n">
        <v>7</v>
      </c>
      <c r="B36">
        <f>A36/6.283</f>
        <v>1.1141174598121899</v>
      </c>
      <c r="C36">
        <f>(D36/(3.14159265))^0.5</f>
        <v>0.00129775933589500013</v>
      </c>
      <c r="D36" s="1">
        <f>F36/(6.283*B36*E36)</f>
        <v>5.291005291005291057E-06</v>
      </c>
      <c r="E36" t="n">
        <v>2700</v>
      </c>
      <c r="F36" s="1">
        <f>G36*Z36</f>
        <v>0.1</v>
      </c>
      <c r="G36" s="1" t="n">
        <v>1</v>
      </c>
      <c r="H36" s="1" t="n">
        <v>2.819999999999999774E-08</v>
      </c>
      <c r="I36" s="1">
        <f>H36*A36/D36</f>
        <v>0.0373085999999999984</v>
      </c>
      <c r="J36" s="1" t="n">
        <v>100</v>
      </c>
      <c r="K36">
        <f>SQRT(J36/I36)</f>
        <v>51.7720692899557022</v>
      </c>
      <c r="L36">
        <f>1E-07*K36/(1)*(SQRT(2))</f>
        <v>7.321676254197522337E-06</v>
      </c>
      <c r="M36" s="1" t="n">
        <v>500000000000</v>
      </c>
      <c r="N36" s="1">
        <f>M36*1.67E-27</f>
        <v>8.350000000000001575E-16</v>
      </c>
      <c r="O36" t="n">
        <v>500</v>
      </c>
      <c r="P36">
        <f>1000*SQRT(398600/(6378+O36))</f>
        <v>7612.67977015525958</v>
      </c>
      <c r="Q36" s="1">
        <f>N36*P36*P36/2</f>
        <v>2.419533294562376327E-08</v>
      </c>
      <c r="R36">
        <f>SQRT(2*1.256E-06*Q36)</f>
        <v>2.465333169358795925E-07</v>
      </c>
      <c r="S36">
        <f>L36/R36</f>
        <v>29.6985265326301011</v>
      </c>
      <c r="T36">
        <f>S36^0.5</f>
        <v>5.4496354495167898</v>
      </c>
      <c r="U36">
        <f>T36*1</f>
        <v>5.4496354495167898</v>
      </c>
      <c r="V36">
        <f>U36/A36</f>
        <v>0.778519349930970073</v>
      </c>
      <c r="W36">
        <f>3.14159265*U36*U36</f>
        <v>93.300672670740596</v>
      </c>
      <c r="X36" s="1">
        <f>W36*Q36</f>
        <v>2.257440839319229138E-06</v>
      </c>
      <c r="Y36" s="1">
        <f>X36/F36</f>
        <v>0.0000225744083930000006</v>
      </c>
      <c r="Z36" t="n">
        <v>0.1</v>
      </c>
      <c r="AA36" s="1">
        <f>X36/(Z36+F36)</f>
        <v>0.0000112872041970000025</v>
      </c>
      <c r="AB36" s="1">
        <f>AA36*31500000</f>
        <v>355.546932205500013</v>
      </c>
      <c r="AC36" s="1">
        <f>F36/W36</f>
        <v>0.00107180363375200005</v>
      </c>
      <c r="AD36" s="1">
        <f>AA36*1000</f>
        <v>0.0112872041970000003</v>
      </c>
      <c r="AE36" s="1">
        <f>AD36*500</f>
        <v>5.64360209849999972</v>
      </c>
    </row>
    <row r="37" spans="1:31">
      <c r="A37" t="n">
        <v>7.20000000000000018</v>
      </c>
      <c r="B37">
        <f>A37/6.283</f>
        <v>1.14594938723540007</v>
      </c>
      <c r="C37">
        <f>(D37/(3.14159265))^0.5</f>
        <v>0.00127960796173600011</v>
      </c>
      <c r="D37" s="1">
        <f>F37/(6.283*B37*E37)</f>
        <v>5.144032921810673734E-06</v>
      </c>
      <c r="E37" t="n">
        <v>2700</v>
      </c>
      <c r="F37" s="1">
        <f>G37*Z37</f>
        <v>0.1</v>
      </c>
      <c r="G37" s="1" t="n">
        <v>1</v>
      </c>
      <c r="H37" s="1" t="n">
        <v>2.819999999999999774E-08</v>
      </c>
      <c r="I37" s="1">
        <f>H37*A37/D37</f>
        <v>0.0394709759999999967</v>
      </c>
      <c r="J37" s="1" t="n">
        <v>100</v>
      </c>
      <c r="K37">
        <f>SQRT(J37/I37)</f>
        <v>50.3339562541235992</v>
      </c>
      <c r="L37">
        <f>1E-07*K37/(1)*(SQRT(2))</f>
        <v>7.118296358247590925E-06</v>
      </c>
      <c r="M37" s="1" t="n">
        <v>500000000000</v>
      </c>
      <c r="N37" s="1">
        <f>M37*1.67E-27</f>
        <v>8.350000000000001575E-16</v>
      </c>
      <c r="O37" t="n">
        <v>500</v>
      </c>
      <c r="P37">
        <f>1000*SQRT(398600/(6378+O37))</f>
        <v>7612.67977015525958</v>
      </c>
      <c r="Q37" s="1">
        <f>N37*P37*P37/2</f>
        <v>2.419533294562376327E-08</v>
      </c>
      <c r="R37">
        <f>SQRT(2*1.256E-06*Q37)</f>
        <v>2.465333169358795925E-07</v>
      </c>
      <c r="S37">
        <f>L37/R37</f>
        <v>28.8735674622793006</v>
      </c>
      <c r="T37">
        <f>S37^0.5</f>
        <v>5.37341301802489024</v>
      </c>
      <c r="U37">
        <f>T37*1</f>
        <v>5.37341301802489024</v>
      </c>
      <c r="V37">
        <f>U37/A37</f>
        <v>0.746307363614567976</v>
      </c>
      <c r="W37">
        <f>3.14159265*U37*U37</f>
        <v>90.7089873187758968</v>
      </c>
      <c r="X37" s="1">
        <f>W37*Q37</f>
        <v>2.194734149338147016E-06</v>
      </c>
      <c r="Y37" s="1">
        <f>X37/F37</f>
        <v>0.0000219473414929999988</v>
      </c>
      <c r="Z37" t="n">
        <v>0.1</v>
      </c>
      <c r="AA37" s="1">
        <f>X37/(Z37+F37)</f>
        <v>0.0000109736707469999995</v>
      </c>
      <c r="AB37" s="1">
        <f>AA37*31500000</f>
        <v>345.670628530499982</v>
      </c>
      <c r="AC37" s="1">
        <f>F37/W37</f>
        <v>0.00110242659471600013</v>
      </c>
      <c r="AD37" s="1">
        <f>AA37*1000</f>
        <v>0.0109736707469999995</v>
      </c>
      <c r="AE37" s="1">
        <f>AD37*500</f>
        <v>5.48683537349999995</v>
      </c>
    </row>
    <row r="38" spans="1:31">
      <c r="A38" t="n">
        <v>7.40000000000000036</v>
      </c>
      <c r="B38">
        <f>A38/6.283</f>
        <v>1.17778131465860003</v>
      </c>
      <c r="C38">
        <f>(D38/(3.14159265))^0.5</f>
        <v>0.00126219751834399974</v>
      </c>
      <c r="D38" s="1">
        <f>F38/(6.283*B38*E38)</f>
        <v>5.005005005005004894E-06</v>
      </c>
      <c r="E38" t="n">
        <v>2700</v>
      </c>
      <c r="F38" s="1">
        <f>G38*Z38</f>
        <v>0.1</v>
      </c>
      <c r="G38" s="1" t="n">
        <v>1</v>
      </c>
      <c r="H38" s="1" t="n">
        <v>2.819999999999999774E-08</v>
      </c>
      <c r="I38" s="1">
        <f>H38*A38/D38</f>
        <v>0.0416942640000000075</v>
      </c>
      <c r="J38" s="1" t="n">
        <v>100</v>
      </c>
      <c r="K38">
        <f>SQRT(J38/I38)</f>
        <v>48.9735790580661998</v>
      </c>
      <c r="L38">
        <f>1E-07*K38/(1)*(SQRT(2))</f>
        <v>6.925909970186844881E-06</v>
      </c>
      <c r="M38" s="1" t="n">
        <v>500000000000</v>
      </c>
      <c r="N38" s="1">
        <f>M38*1.67E-27</f>
        <v>8.350000000000001575E-16</v>
      </c>
      <c r="O38" t="n">
        <v>500</v>
      </c>
      <c r="P38">
        <f>1000*SQRT(398600/(6378+O38))</f>
        <v>7612.67977015525958</v>
      </c>
      <c r="Q38" s="1">
        <f>N38*P38*P38/2</f>
        <v>2.419533294562376327E-08</v>
      </c>
      <c r="R38">
        <f>SQRT(2*1.256E-06*Q38)</f>
        <v>2.465333169358795925E-07</v>
      </c>
      <c r="S38">
        <f>L38/R38</f>
        <v>28.0932007741095013</v>
      </c>
      <c r="T38">
        <f>S38^0.5</f>
        <v>5.30030195122027958</v>
      </c>
      <c r="U38">
        <f>T38*1</f>
        <v>5.30030195122027958</v>
      </c>
      <c r="V38">
        <f>U38/A38</f>
        <v>0.716257020435173075</v>
      </c>
      <c r="W38">
        <f>3.14159265*U38*U38</f>
        <v>88.257393066916805</v>
      </c>
      <c r="X38" s="1">
        <f>W38*Q38</f>
        <v>2.135417010166837962E-06</v>
      </c>
      <c r="Y38" s="1">
        <f>X38/F38</f>
        <v>0.000021354170102000003</v>
      </c>
      <c r="Z38" t="n">
        <v>0.1</v>
      </c>
      <c r="AA38" s="1">
        <f>X38/(Z38+F38)</f>
        <v>0.0000106770850510000015</v>
      </c>
      <c r="AB38" s="1">
        <f>AA38*31500000</f>
        <v>336.328179106499988</v>
      </c>
      <c r="AC38" s="1">
        <f>F38/W38</f>
        <v>0.00113304955568100008</v>
      </c>
      <c r="AD38" s="1">
        <f>AA38*1000</f>
        <v>0.0106770850509999993</v>
      </c>
      <c r="AE38" s="1">
        <f>AD38*500</f>
        <v>5.3385425255000003</v>
      </c>
    </row>
    <row r="39" spans="1:31">
      <c r="A39" t="n">
        <v>7.59999999999999876</v>
      </c>
      <c r="B39">
        <f>A39/6.283</f>
        <v>1.20961324208180998</v>
      </c>
      <c r="C39">
        <f>(D39/(3.14159265))^0.5</f>
        <v>0.00124547893225799977</v>
      </c>
      <c r="D39" s="1">
        <f>F39/(6.283*B39*E39)</f>
        <v>4.873294346978557709E-06</v>
      </c>
      <c r="E39" t="n">
        <v>2700</v>
      </c>
      <c r="F39" s="1">
        <f>G39*Z39</f>
        <v>0.1</v>
      </c>
      <c r="G39" s="1" t="n">
        <v>1</v>
      </c>
      <c r="H39" s="1" t="n">
        <v>2.819999999999999774E-08</v>
      </c>
      <c r="I39" s="1">
        <f>H39*A39/D39</f>
        <v>0.0439784639999999971</v>
      </c>
      <c r="J39" s="1" t="n">
        <v>100</v>
      </c>
      <c r="K39">
        <f>SQRT(J39/I39)</f>
        <v>47.6848006618012974</v>
      </c>
      <c r="L39">
        <f>1E-07*K39/(1)*(SQRT(2))</f>
        <v>6.743649181497717094E-06</v>
      </c>
      <c r="M39" s="1" t="n">
        <v>500000000000</v>
      </c>
      <c r="N39" s="1">
        <f>M39*1.67E-27</f>
        <v>8.350000000000001575E-16</v>
      </c>
      <c r="O39" t="n">
        <v>500</v>
      </c>
      <c r="P39">
        <f>1000*SQRT(398600/(6378+O39))</f>
        <v>7612.67977015525958</v>
      </c>
      <c r="Q39" s="1">
        <f>N39*P39*P39/2</f>
        <v>2.419533294562376327E-08</v>
      </c>
      <c r="R39">
        <f>SQRT(2*1.256E-06*Q39)</f>
        <v>2.465333169358795925E-07</v>
      </c>
      <c r="S39">
        <f>L39/R39</f>
        <v>27.3539060168961008</v>
      </c>
      <c r="T39">
        <f>S39^0.5</f>
        <v>5.23009617663920956</v>
      </c>
      <c r="U39">
        <f>T39*1</f>
        <v>5.23009617663920956</v>
      </c>
      <c r="V39">
        <f>U39/A39</f>
        <v>0.688170549557790956</v>
      </c>
      <c r="W39">
        <f>3.14159265*U39*U39</f>
        <v>85.9348300914712979</v>
      </c>
      <c r="X39" s="1">
        <f>W39*Q39</f>
        <v>2.079221825688756168E-06</v>
      </c>
      <c r="Y39" s="1">
        <f>X39/F39</f>
        <v>0.0000207922182570000036</v>
      </c>
      <c r="Z39" t="n">
        <v>0.1</v>
      </c>
      <c r="AA39" s="1">
        <f>X39/(Z39+F39)</f>
        <v>0.0000103961091279999995</v>
      </c>
      <c r="AB39" s="1">
        <f>AA39*31500000</f>
        <v>327.47743753200001</v>
      </c>
      <c r="AC39" s="1">
        <f>F39/W39</f>
        <v>0.00116367251664499993</v>
      </c>
      <c r="AD39" s="1">
        <f>AA39*1000</f>
        <v>0.0103961091279999995</v>
      </c>
      <c r="AE39" s="1">
        <f>AD39*500</f>
        <v>5.19805456400000043</v>
      </c>
    </row>
    <row r="40" spans="1:31">
      <c r="A40" t="n">
        <v>7.79999999999999982</v>
      </c>
      <c r="B40">
        <f>A40/6.283</f>
        <v>1.24144516950500994</v>
      </c>
      <c r="C40">
        <f>(D40/(3.14159265))^0.5</f>
        <v>0.00122940756304200005</v>
      </c>
      <c r="D40" s="1">
        <f>F40/(6.283*B40*E40)</f>
        <v>4.7483380816714374E-06</v>
      </c>
      <c r="E40" t="n">
        <v>2700</v>
      </c>
      <c r="F40" s="1">
        <f>G40*Z40</f>
        <v>0.1</v>
      </c>
      <c r="G40" s="1" t="n">
        <v>1</v>
      </c>
      <c r="H40" s="1" t="n">
        <v>2.819999999999999774E-08</v>
      </c>
      <c r="I40" s="1">
        <f>H40*A40/D40</f>
        <v>0.0463235759999999974</v>
      </c>
      <c r="J40" s="1" t="n">
        <v>100</v>
      </c>
      <c r="K40">
        <f>SQRT(J40/I40)</f>
        <v>46.4621134653448991</v>
      </c>
      <c r="L40">
        <f>1E-07*K40/(1)*(SQRT(2))</f>
        <v>6.570735099920858635E-06</v>
      </c>
      <c r="M40" s="1" t="n">
        <v>500000000000</v>
      </c>
      <c r="N40" s="1">
        <f>M40*1.67E-27</f>
        <v>8.350000000000001575E-16</v>
      </c>
      <c r="O40" t="n">
        <v>500</v>
      </c>
      <c r="P40">
        <f>1000*SQRT(398600/(6378+O40))</f>
        <v>7612.67977015525958</v>
      </c>
      <c r="Q40" s="1">
        <f>N40*P40*P40/2</f>
        <v>2.419533294562376327E-08</v>
      </c>
      <c r="R40">
        <f>SQRT(2*1.256E-06*Q40)</f>
        <v>2.465333169358795925E-07</v>
      </c>
      <c r="S40">
        <f>L40/R40</f>
        <v>26.6525238113346994</v>
      </c>
      <c r="T40">
        <f>S40^0.5</f>
        <v>5.16260823725126983</v>
      </c>
      <c r="U40">
        <f>T40*1</f>
        <v>5.16260823725126983</v>
      </c>
      <c r="V40">
        <f>U40/A40</f>
        <v>0.661872850929650003</v>
      </c>
      <c r="W40">
        <f>3.14159265*U40*U40</f>
        <v>83.7313729096393047</v>
      </c>
      <c r="X40" s="1">
        <f>W40*Q40</f>
        <v>2.025908445542904905E-06</v>
      </c>
      <c r="Y40" s="1">
        <f>X40/F40</f>
        <v>0.0000202590844549999982</v>
      </c>
      <c r="Z40" t="n">
        <v>0.1</v>
      </c>
      <c r="AA40" s="1">
        <f>X40/(Z40+F40)</f>
        <v>0.0000101295422279999991</v>
      </c>
      <c r="AB40" s="1">
        <f>AA40*31500000</f>
        <v>319.080580182000006</v>
      </c>
      <c r="AC40" s="1">
        <f>F40/W40</f>
        <v>0.001194295477609</v>
      </c>
      <c r="AD40" s="1">
        <f>AA40*1000</f>
        <v>0.0101295422279999991</v>
      </c>
      <c r="AE40" s="1">
        <f>AD40*500</f>
        <v>5.06477111400000002</v>
      </c>
    </row>
    <row r="41" spans="1:31">
      <c r="A41" t="n">
        <v>8</v>
      </c>
      <c r="B41">
        <f>A41/6.283</f>
        <v>1.27327709692822011</v>
      </c>
      <c r="C41">
        <f>(D41/(3.14159265))^0.5</f>
        <v>0.00121394270135100002</v>
      </c>
      <c r="D41" s="1">
        <f>F41/(6.283*B41*E41)</f>
        <v>4.629629629629630416E-06</v>
      </c>
      <c r="E41" t="n">
        <v>2700</v>
      </c>
      <c r="F41" s="1">
        <f>G41*Z41</f>
        <v>0.1</v>
      </c>
      <c r="G41" s="1" t="n">
        <v>1</v>
      </c>
      <c r="H41" s="1" t="n">
        <v>2.819999999999999774E-08</v>
      </c>
      <c r="I41" s="1">
        <f>H41*A41/D41</f>
        <v>0.0487295999999999907</v>
      </c>
      <c r="J41" s="1" t="n">
        <v>100</v>
      </c>
      <c r="K41">
        <f>SQRT(J41/I41)</f>
        <v>45.3005606287113025</v>
      </c>
      <c r="L41">
        <f>1E-07*K41/(1)*(SQRT(2))</f>
        <v>6.40646672242284115E-06</v>
      </c>
      <c r="M41" s="1" t="n">
        <v>500000000000</v>
      </c>
      <c r="N41" s="1">
        <f>M41*1.67E-27</f>
        <v>8.350000000000001575E-16</v>
      </c>
      <c r="O41" t="n">
        <v>500</v>
      </c>
      <c r="P41">
        <f>1000*SQRT(398600/(6378+O41))</f>
        <v>7612.67977015525958</v>
      </c>
      <c r="Q41" s="1">
        <f>N41*P41*P41/2</f>
        <v>2.419533294562376327E-08</v>
      </c>
      <c r="R41">
        <f>SQRT(2*1.256E-06*Q41)</f>
        <v>2.465333169358795925E-07</v>
      </c>
      <c r="S41">
        <f>L41/R41</f>
        <v>25.9862107160513993</v>
      </c>
      <c r="T41">
        <f>S41^0.5</f>
        <v>5.09766718372742034</v>
      </c>
      <c r="U41">
        <f>T41*1</f>
        <v>5.09766718372742034</v>
      </c>
      <c r="V41">
        <f>U41/A41</f>
        <v>0.637208397965927986</v>
      </c>
      <c r="W41">
        <f>3.14159265*U41*U41</f>
        <v>81.6380885868987036</v>
      </c>
      <c r="X41" s="1">
        <f>W41*Q41</f>
        <v>1.975260734404340954E-06</v>
      </c>
      <c r="Y41" s="1">
        <f>X41/F41</f>
        <v>0.0000197526073439999994</v>
      </c>
      <c r="Z41" t="n">
        <v>0.1</v>
      </c>
      <c r="AA41" s="1">
        <f>X41/(Z41+F41)</f>
        <v>9.876303672021703923E-06</v>
      </c>
      <c r="AB41" s="1">
        <f>AA41*31500000</f>
        <v>311.103565668683984</v>
      </c>
      <c r="AC41" s="1">
        <f>F41/W41</f>
        <v>0.00122491843857399996</v>
      </c>
      <c r="AD41" s="1">
        <f>AA41*1000</f>
        <v>0.00987630367202200077</v>
      </c>
      <c r="AE41" s="1">
        <f>AD41*500</f>
        <v>4.93815183601100038</v>
      </c>
    </row>
    <row r="42" spans="1:31">
      <c r="A42" t="n">
        <v>8.19999999999999929</v>
      </c>
      <c r="B42">
        <f>A42/6.283</f>
        <v>1.30510902435142007</v>
      </c>
      <c r="C42">
        <f>(D42/(3.14159265))^0.5</f>
        <v>0.00119904713476199998</v>
      </c>
      <c r="D42" s="1">
        <f>F42/(6.283*B42*E42)</f>
        <v>4.516711833785025406E-06</v>
      </c>
      <c r="E42" t="n">
        <v>2700</v>
      </c>
      <c r="F42" s="1">
        <f>G42*Z42</f>
        <v>0.1</v>
      </c>
      <c r="G42" s="1" t="n">
        <v>1</v>
      </c>
      <c r="H42" s="1" t="n">
        <v>2.819999999999999774E-08</v>
      </c>
      <c r="I42" s="1">
        <f>H42*A42/D42</f>
        <v>0.0511965360000000036</v>
      </c>
      <c r="J42" s="1" t="n">
        <v>100</v>
      </c>
      <c r="K42">
        <f>SQRT(J42/I42)</f>
        <v>44.1956689060598009</v>
      </c>
      <c r="L42">
        <f>1E-07*K42/(1)*(SQRT(2))</f>
        <v>6.25021143651008777E-06</v>
      </c>
      <c r="M42" s="1" t="n">
        <v>500000000000</v>
      </c>
      <c r="N42" s="1">
        <f>M42*1.67E-27</f>
        <v>8.350000000000001575E-16</v>
      </c>
      <c r="O42" t="n">
        <v>500</v>
      </c>
      <c r="P42">
        <f>1000*SQRT(398600/(6378+O42))</f>
        <v>7612.67977015525958</v>
      </c>
      <c r="Q42" s="1">
        <f>N42*P42*P42/2</f>
        <v>2.419533294562376327E-08</v>
      </c>
      <c r="R42">
        <f>SQRT(2*1.256E-06*Q42)</f>
        <v>2.465333169358795925E-07</v>
      </c>
      <c r="S42">
        <f>L42/R42</f>
        <v>25.352400698586699</v>
      </c>
      <c r="T42">
        <f>S42^0.5</f>
        <v>5.03511675123692992</v>
      </c>
      <c r="U42">
        <f>T42*1</f>
        <v>5.03511675123692992</v>
      </c>
      <c r="V42">
        <f>U42/A42</f>
        <v>0.614038628199625958</v>
      </c>
      <c r="W42">
        <f>3.14159265*U42*U42</f>
        <v>79.6469156945348971</v>
      </c>
      <c r="X42" s="1">
        <f>W42*Q42</f>
        <v>1.927083643321298021E-06</v>
      </c>
      <c r="Y42" s="1">
        <f>X42/F42</f>
        <v>0.0000192708364329999995</v>
      </c>
      <c r="Z42" t="n">
        <v>0.1</v>
      </c>
      <c r="AA42" s="1">
        <f>X42/(Z42+F42)</f>
        <v>9.635418216606487566E-06</v>
      </c>
      <c r="AB42" s="1">
        <f>AA42*31500000</f>
        <v>303.515673823104009</v>
      </c>
      <c r="AC42" s="1">
        <f>F42/W42</f>
        <v>0.00125554139953800004</v>
      </c>
      <c r="AD42" s="1">
        <f>AA42*1000</f>
        <v>0.00963541821660600029</v>
      </c>
      <c r="AE42" s="1">
        <f>AD42*500</f>
        <v>4.81770910830300014</v>
      </c>
    </row>
    <row r="43" spans="1:31">
      <c r="A43" t="n">
        <v>8.40000000000000036</v>
      </c>
      <c r="B43">
        <f>A43/6.283</f>
        <v>1.33694095177463002</v>
      </c>
      <c r="C43">
        <f>(D43/(3.14159265))^0.5</f>
        <v>0.00118468677080399987</v>
      </c>
      <c r="D43" s="1">
        <f>F43/(6.283*B43*E43)</f>
        <v>4.409171075837742971E-06</v>
      </c>
      <c r="E43" t="n">
        <v>2700</v>
      </c>
      <c r="F43" s="1">
        <f>G43*Z43</f>
        <v>0.1</v>
      </c>
      <c r="G43" s="1" t="n">
        <v>1</v>
      </c>
      <c r="H43" s="1" t="n">
        <v>2.819999999999999774E-08</v>
      </c>
      <c r="I43" s="1">
        <f>H43*A43/D43</f>
        <v>0.0537243840000000006</v>
      </c>
      <c r="J43" s="1" t="n">
        <v>100</v>
      </c>
      <c r="K43">
        <f>SQRT(J43/I43)</f>
        <v>43.1433910749630982</v>
      </c>
      <c r="L43">
        <f>1E-07*K43/(1)*(SQRT(2))</f>
        <v>6.101396878497937257E-06</v>
      </c>
      <c r="M43" s="1" t="n">
        <v>500000000000</v>
      </c>
      <c r="N43" s="1">
        <f>M43*1.67E-27</f>
        <v>8.350000000000001575E-16</v>
      </c>
      <c r="O43" t="n">
        <v>500</v>
      </c>
      <c r="P43">
        <f>1000*SQRT(398600/(6378+O43))</f>
        <v>7612.67977015525958</v>
      </c>
      <c r="Q43" s="1">
        <f>N43*P43*P43/2</f>
        <v>2.419533294562376327E-08</v>
      </c>
      <c r="R43">
        <f>SQRT(2*1.256E-06*Q43)</f>
        <v>2.465333169358795925E-07</v>
      </c>
      <c r="S43">
        <f>L43/R43</f>
        <v>24.7487721105250991</v>
      </c>
      <c r="T43">
        <f>S43^0.5</f>
        <v>4.97481377646692025</v>
      </c>
      <c r="U43">
        <f>T43*1</f>
        <v>4.97481377646692025</v>
      </c>
      <c r="V43">
        <f>U43/A43</f>
        <v>0.592239735293681058</v>
      </c>
      <c r="W43">
        <f>3.14159265*U43*U43</f>
        <v>77.7505605589503972</v>
      </c>
      <c r="X43" s="1">
        <f>W43*Q43</f>
        <v>1.881200699432687913E-06</v>
      </c>
      <c r="Y43" s="1">
        <f>X43/F43</f>
        <v>0.0000188120069939999972</v>
      </c>
      <c r="Z43" t="n">
        <v>0.1</v>
      </c>
      <c r="AA43" s="1">
        <f>X43/(Z43+F43)</f>
        <v>9.406003497163439777E-06</v>
      </c>
      <c r="AB43" s="1">
        <f>AA43*31500000</f>
        <v>296.289110160648022</v>
      </c>
      <c r="AC43" s="1">
        <f>F43/W43</f>
        <v>0.00128616436050200011</v>
      </c>
      <c r="AD43" s="1">
        <f>AA43*1000</f>
        <v>0.00940600349716300066</v>
      </c>
      <c r="AE43" s="1">
        <f>AD43*500</f>
        <v>4.70300174858150033</v>
      </c>
    </row>
    <row r="44" spans="10:10">
      <c r="J44" s="1"/>
    </row>
  </sheetData>
  <printOptions>
    <extLst>
      <ext uri="smNativeData">
        <pm:pageFlags xmlns:pm="smNativeData" id="15997685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9768568" l="56" r="56" t="56" b="56" borderId="0" fillId="0" vertical="0"/>
        <pm:footer xmlns:pm="smNativeData" id="1599768568" l="56" r="56" t="56" b="56" borderId="0" fillId="0" vertical="2"/>
      </ext>
    </extLst>
  </headerFooter>
  <extLst>
    <ext uri="smNativeData">
      <pm:sheetPrefs xmlns:pm="smNativeData" day="15997685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997685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9768568" l="56" r="56" t="56" b="56" borderId="0" fillId="0" vertical="0"/>
        <pm:footer xmlns:pm="smNativeData" id="1599768568" l="56" r="56" t="56" b="56" borderId="0" fillId="0" vertical="2"/>
      </ext>
    </extLst>
  </headerFooter>
  <extLst>
    <ext uri="smNativeData">
      <pm:sheetPrefs xmlns:pm="smNativeData" day="15997685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997685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9768568" l="56" r="56" t="56" b="56" borderId="0" fillId="0" vertical="0"/>
        <pm:footer xmlns:pm="smNativeData" id="1599768568" l="56" r="56" t="56" b="56" borderId="0" fillId="0" vertical="2"/>
      </ext>
    </extLst>
  </headerFooter>
  <extLst>
    <ext uri="smNativeData">
      <pm:sheetPrefs xmlns:pm="smNativeData" day="15997685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Zubrin</dc:creator>
  <cp:keywords/>
  <dc:description/>
  <cp:lastModifiedBy>athul</cp:lastModifiedBy>
  <cp:revision>0</cp:revision>
  <dcterms:created xsi:type="dcterms:W3CDTF">2020-03-20T19:30:12Z</dcterms:created>
  <dcterms:modified xsi:type="dcterms:W3CDTF">2020-09-10T20:09:28Z</dcterms:modified>
</cp:coreProperties>
</file>