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842952B9-57B8-47E3-B90B-F0002B0445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56" i="1" l="1"/>
  <c r="AH55" i="1"/>
  <c r="AH54" i="1"/>
  <c r="AH53" i="1"/>
  <c r="AD54" i="1"/>
  <c r="AD53" i="1"/>
  <c r="R58" i="1"/>
  <c r="R57" i="1"/>
  <c r="R56" i="1"/>
  <c r="R55" i="1"/>
  <c r="R54" i="1"/>
  <c r="R53" i="1"/>
  <c r="Y57" i="1"/>
  <c r="Y56" i="1"/>
  <c r="Y55" i="1"/>
  <c r="Y54" i="1"/>
  <c r="Y53" i="1"/>
  <c r="I40" i="1"/>
  <c r="AG40" i="1" s="1"/>
  <c r="I41" i="1"/>
  <c r="AJ41" i="1" s="1"/>
  <c r="I42" i="1"/>
  <c r="AJ42" i="1" s="1"/>
  <c r="I43" i="1"/>
  <c r="AJ43" i="1" s="1"/>
  <c r="I44" i="1"/>
  <c r="AG44" i="1" s="1"/>
  <c r="I45" i="1"/>
  <c r="AJ45" i="1" s="1"/>
  <c r="I46" i="1"/>
  <c r="AJ46" i="1" s="1"/>
  <c r="I47" i="1"/>
  <c r="AJ47" i="1" s="1"/>
  <c r="I48" i="1"/>
  <c r="AG48" i="1" s="1"/>
  <c r="I49" i="1"/>
  <c r="AJ49" i="1" s="1"/>
  <c r="I50" i="1"/>
  <c r="AG50" i="1" s="1"/>
  <c r="I51" i="1"/>
  <c r="G40" i="1"/>
  <c r="H40" i="1" s="1"/>
  <c r="AD40" i="1" s="1"/>
  <c r="G41" i="1"/>
  <c r="H41" i="1" s="1"/>
  <c r="AD41" i="1" s="1"/>
  <c r="G42" i="1"/>
  <c r="H42" i="1" s="1"/>
  <c r="AE42" i="1" s="1"/>
  <c r="G43" i="1"/>
  <c r="H43" i="1" s="1"/>
  <c r="AD43" i="1" s="1"/>
  <c r="G44" i="1"/>
  <c r="H44" i="1" s="1"/>
  <c r="AD44" i="1" s="1"/>
  <c r="G45" i="1"/>
  <c r="H45" i="1" s="1"/>
  <c r="AD45" i="1" s="1"/>
  <c r="G46" i="1"/>
  <c r="H46" i="1" s="1"/>
  <c r="AD46" i="1" s="1"/>
  <c r="G47" i="1"/>
  <c r="H47" i="1" s="1"/>
  <c r="AD47" i="1" s="1"/>
  <c r="G48" i="1"/>
  <c r="H48" i="1" s="1"/>
  <c r="AD48" i="1" s="1"/>
  <c r="G49" i="1"/>
  <c r="H49" i="1" s="1"/>
  <c r="AD49" i="1" s="1"/>
  <c r="G50" i="1"/>
  <c r="H50" i="1" s="1"/>
  <c r="AD50" i="1" s="1"/>
  <c r="G51" i="1"/>
  <c r="H51" i="1" s="1"/>
  <c r="E5" i="1"/>
  <c r="F5" i="1" s="1"/>
  <c r="X5" i="1" s="1"/>
  <c r="E6" i="1"/>
  <c r="F6" i="1" s="1"/>
  <c r="X6" i="1" s="1"/>
  <c r="E7" i="1"/>
  <c r="F7" i="1" s="1"/>
  <c r="X7" i="1" s="1"/>
  <c r="E8" i="1"/>
  <c r="F8" i="1" s="1"/>
  <c r="X8" i="1" s="1"/>
  <c r="E9" i="1"/>
  <c r="F9" i="1" s="1"/>
  <c r="X9" i="1" s="1"/>
  <c r="E10" i="1"/>
  <c r="F10" i="1" s="1"/>
  <c r="X10" i="1" s="1"/>
  <c r="E11" i="1"/>
  <c r="F11" i="1" s="1"/>
  <c r="X11" i="1" s="1"/>
  <c r="E12" i="1"/>
  <c r="F12" i="1" s="1"/>
  <c r="X12" i="1" s="1"/>
  <c r="E13" i="1"/>
  <c r="F13" i="1" s="1"/>
  <c r="X13" i="1" s="1"/>
  <c r="E14" i="1"/>
  <c r="F14" i="1" s="1"/>
  <c r="X14" i="1" s="1"/>
  <c r="E15" i="1"/>
  <c r="F15" i="1" s="1"/>
  <c r="X15" i="1" s="1"/>
  <c r="E16" i="1"/>
  <c r="F16" i="1" s="1"/>
  <c r="X16" i="1" s="1"/>
  <c r="E17" i="1"/>
  <c r="F17" i="1" s="1"/>
  <c r="X17" i="1" s="1"/>
  <c r="E18" i="1"/>
  <c r="F18" i="1" s="1"/>
  <c r="X18" i="1" s="1"/>
  <c r="E19" i="1"/>
  <c r="F19" i="1" s="1"/>
  <c r="X19" i="1" s="1"/>
  <c r="E20" i="1"/>
  <c r="F20" i="1" s="1"/>
  <c r="X20" i="1" s="1"/>
  <c r="E21" i="1"/>
  <c r="F21" i="1" s="1"/>
  <c r="X21" i="1" s="1"/>
  <c r="E22" i="1"/>
  <c r="F22" i="1" s="1"/>
  <c r="X22" i="1" s="1"/>
  <c r="E23" i="1"/>
  <c r="F23" i="1" s="1"/>
  <c r="X23" i="1" s="1"/>
  <c r="E24" i="1"/>
  <c r="F24" i="1" s="1"/>
  <c r="AA24" i="1" s="1"/>
  <c r="E25" i="1"/>
  <c r="F25" i="1" s="1"/>
  <c r="X25" i="1" s="1"/>
  <c r="E26" i="1"/>
  <c r="F26" i="1" s="1"/>
  <c r="X26" i="1" s="1"/>
  <c r="E27" i="1"/>
  <c r="F27" i="1" s="1"/>
  <c r="X27" i="1" s="1"/>
  <c r="E28" i="1"/>
  <c r="F28" i="1" s="1"/>
  <c r="X28" i="1" s="1"/>
  <c r="E29" i="1"/>
  <c r="F29" i="1" s="1"/>
  <c r="X29" i="1" s="1"/>
  <c r="E30" i="1"/>
  <c r="F30" i="1" s="1"/>
  <c r="X30" i="1" s="1"/>
  <c r="E31" i="1"/>
  <c r="F31" i="1" s="1"/>
  <c r="X31" i="1" s="1"/>
  <c r="E32" i="1"/>
  <c r="F32" i="1" s="1"/>
  <c r="X32" i="1" s="1"/>
  <c r="E33" i="1"/>
  <c r="F33" i="1" s="1"/>
  <c r="X33" i="1" s="1"/>
  <c r="E34" i="1"/>
  <c r="F34" i="1" s="1"/>
  <c r="X34" i="1" s="1"/>
  <c r="E35" i="1"/>
  <c r="F35" i="1" s="1"/>
  <c r="X35" i="1" s="1"/>
  <c r="E36" i="1"/>
  <c r="F36" i="1" s="1"/>
  <c r="X36" i="1" s="1"/>
  <c r="E37" i="1"/>
  <c r="F37" i="1" s="1"/>
  <c r="X37" i="1" s="1"/>
  <c r="E38" i="1"/>
  <c r="F38" i="1" s="1"/>
  <c r="X38" i="1" s="1"/>
  <c r="E39" i="1"/>
  <c r="F39" i="1" s="1"/>
  <c r="X39" i="1" s="1"/>
  <c r="E40" i="1"/>
  <c r="F40" i="1" s="1"/>
  <c r="X40" i="1" s="1"/>
  <c r="E41" i="1"/>
  <c r="F41" i="1" s="1"/>
  <c r="X41" i="1" s="1"/>
  <c r="E42" i="1"/>
  <c r="F42" i="1" s="1"/>
  <c r="X42" i="1" s="1"/>
  <c r="E43" i="1"/>
  <c r="F43" i="1" s="1"/>
  <c r="X43" i="1" s="1"/>
  <c r="E44" i="1"/>
  <c r="F44" i="1" s="1"/>
  <c r="X44" i="1" s="1"/>
  <c r="E45" i="1"/>
  <c r="F45" i="1" s="1"/>
  <c r="X45" i="1" s="1"/>
  <c r="E46" i="1"/>
  <c r="F46" i="1" s="1"/>
  <c r="X46" i="1" s="1"/>
  <c r="E47" i="1"/>
  <c r="F47" i="1" s="1"/>
  <c r="Y47" i="1" s="1"/>
  <c r="E48" i="1"/>
  <c r="F48" i="1" s="1"/>
  <c r="X48" i="1" s="1"/>
  <c r="E49" i="1"/>
  <c r="F49" i="1" s="1"/>
  <c r="X49" i="1" s="1"/>
  <c r="E50" i="1"/>
  <c r="F50" i="1" s="1"/>
  <c r="X50" i="1" s="1"/>
  <c r="E51" i="1"/>
  <c r="F51" i="1" s="1"/>
  <c r="A4" i="1"/>
  <c r="D4" i="1" s="1"/>
  <c r="A6" i="1"/>
  <c r="D6" i="1" s="1"/>
  <c r="A7" i="1"/>
  <c r="D7" i="1" s="1"/>
  <c r="A8" i="1"/>
  <c r="A9" i="1"/>
  <c r="A10" i="1"/>
  <c r="D10" i="1" s="1"/>
  <c r="A11" i="1"/>
  <c r="A12" i="1"/>
  <c r="A13" i="1"/>
  <c r="D13" i="1" s="1"/>
  <c r="A14" i="1"/>
  <c r="D14" i="1" s="1"/>
  <c r="A15" i="1"/>
  <c r="A16" i="1"/>
  <c r="A17" i="1"/>
  <c r="A18" i="1"/>
  <c r="D18" i="1" s="1"/>
  <c r="A19" i="1"/>
  <c r="A20" i="1"/>
  <c r="A21" i="1"/>
  <c r="D21" i="1" s="1"/>
  <c r="A22" i="1"/>
  <c r="D22" i="1" s="1"/>
  <c r="A23" i="1"/>
  <c r="A24" i="1"/>
  <c r="A25" i="1"/>
  <c r="A26" i="1"/>
  <c r="D26" i="1" s="1"/>
  <c r="A27" i="1"/>
  <c r="A28" i="1"/>
  <c r="A29" i="1"/>
  <c r="D29" i="1" s="1"/>
  <c r="A30" i="1"/>
  <c r="D30" i="1" s="1"/>
  <c r="A31" i="1"/>
  <c r="A32" i="1"/>
  <c r="A33" i="1"/>
  <c r="A34" i="1"/>
  <c r="D34" i="1" s="1"/>
  <c r="A35" i="1"/>
  <c r="A36" i="1"/>
  <c r="A37" i="1"/>
  <c r="D37" i="1" s="1"/>
  <c r="A38" i="1"/>
  <c r="D38" i="1" s="1"/>
  <c r="A39" i="1"/>
  <c r="A40" i="1"/>
  <c r="A41" i="1"/>
  <c r="A42" i="1"/>
  <c r="D42" i="1" s="1"/>
  <c r="A43" i="1"/>
  <c r="A44" i="1"/>
  <c r="A45" i="1"/>
  <c r="D45" i="1" s="1"/>
  <c r="A46" i="1"/>
  <c r="D46" i="1" s="1"/>
  <c r="A47" i="1"/>
  <c r="A48" i="1"/>
  <c r="A49" i="1"/>
  <c r="A50" i="1"/>
  <c r="D50" i="1" s="1"/>
  <c r="A51" i="1"/>
  <c r="A5" i="1"/>
  <c r="D5" i="1" s="1"/>
  <c r="G5" i="1"/>
  <c r="H5" i="1" s="1"/>
  <c r="AD5" i="1" s="1"/>
  <c r="I5" i="1"/>
  <c r="AJ5" i="1" s="1"/>
  <c r="G6" i="1"/>
  <c r="H6" i="1" s="1"/>
  <c r="AD6" i="1" s="1"/>
  <c r="I6" i="1"/>
  <c r="AJ6" i="1" s="1"/>
  <c r="G7" i="1"/>
  <c r="H7" i="1" s="1"/>
  <c r="AD7" i="1" s="1"/>
  <c r="I7" i="1"/>
  <c r="AJ7" i="1" s="1"/>
  <c r="G8" i="1"/>
  <c r="H8" i="1" s="1"/>
  <c r="AD8" i="1" s="1"/>
  <c r="I8" i="1"/>
  <c r="AJ8" i="1" s="1"/>
  <c r="G9" i="1"/>
  <c r="H9" i="1" s="1"/>
  <c r="AD9" i="1" s="1"/>
  <c r="I9" i="1"/>
  <c r="AJ9" i="1" s="1"/>
  <c r="G10" i="1"/>
  <c r="H10" i="1" s="1"/>
  <c r="AD10" i="1" s="1"/>
  <c r="I10" i="1"/>
  <c r="AJ10" i="1" s="1"/>
  <c r="G11" i="1"/>
  <c r="H11" i="1" s="1"/>
  <c r="AD11" i="1" s="1"/>
  <c r="I11" i="1"/>
  <c r="AJ11" i="1" s="1"/>
  <c r="G12" i="1"/>
  <c r="H12" i="1" s="1"/>
  <c r="AD12" i="1" s="1"/>
  <c r="I12" i="1"/>
  <c r="AJ12" i="1" s="1"/>
  <c r="G13" i="1"/>
  <c r="H13" i="1" s="1"/>
  <c r="AD13" i="1" s="1"/>
  <c r="I13" i="1"/>
  <c r="AJ13" i="1" s="1"/>
  <c r="G14" i="1"/>
  <c r="H14" i="1" s="1"/>
  <c r="AD14" i="1" s="1"/>
  <c r="I14" i="1"/>
  <c r="AJ14" i="1" s="1"/>
  <c r="G15" i="1"/>
  <c r="H15" i="1" s="1"/>
  <c r="AD15" i="1" s="1"/>
  <c r="I15" i="1"/>
  <c r="AJ15" i="1" s="1"/>
  <c r="G16" i="1"/>
  <c r="H16" i="1" s="1"/>
  <c r="AD16" i="1" s="1"/>
  <c r="I16" i="1"/>
  <c r="AJ16" i="1" s="1"/>
  <c r="G17" i="1"/>
  <c r="H17" i="1" s="1"/>
  <c r="AD17" i="1" s="1"/>
  <c r="I17" i="1"/>
  <c r="AJ17" i="1" s="1"/>
  <c r="G18" i="1"/>
  <c r="H18" i="1" s="1"/>
  <c r="AD18" i="1" s="1"/>
  <c r="I18" i="1"/>
  <c r="AJ18" i="1" s="1"/>
  <c r="G19" i="1"/>
  <c r="H19" i="1" s="1"/>
  <c r="AD19" i="1" s="1"/>
  <c r="I19" i="1"/>
  <c r="AJ19" i="1" s="1"/>
  <c r="G20" i="1"/>
  <c r="H20" i="1" s="1"/>
  <c r="AD20" i="1" s="1"/>
  <c r="I20" i="1"/>
  <c r="AJ20" i="1" s="1"/>
  <c r="G21" i="1"/>
  <c r="H21" i="1" s="1"/>
  <c r="AD21" i="1" s="1"/>
  <c r="I21" i="1"/>
  <c r="AJ21" i="1" s="1"/>
  <c r="G22" i="1"/>
  <c r="H22" i="1" s="1"/>
  <c r="AD22" i="1" s="1"/>
  <c r="I22" i="1"/>
  <c r="AJ22" i="1" s="1"/>
  <c r="G23" i="1"/>
  <c r="H23" i="1" s="1"/>
  <c r="AD23" i="1" s="1"/>
  <c r="I23" i="1"/>
  <c r="AJ23" i="1" s="1"/>
  <c r="G24" i="1"/>
  <c r="H24" i="1" s="1"/>
  <c r="AD24" i="1" s="1"/>
  <c r="I24" i="1"/>
  <c r="AJ24" i="1" s="1"/>
  <c r="G25" i="1"/>
  <c r="H25" i="1" s="1"/>
  <c r="AD25" i="1" s="1"/>
  <c r="I25" i="1"/>
  <c r="AJ25" i="1" s="1"/>
  <c r="G26" i="1"/>
  <c r="H26" i="1" s="1"/>
  <c r="AD26" i="1" s="1"/>
  <c r="I26" i="1"/>
  <c r="AJ26" i="1" s="1"/>
  <c r="G27" i="1"/>
  <c r="H27" i="1" s="1"/>
  <c r="AD27" i="1" s="1"/>
  <c r="I27" i="1"/>
  <c r="AJ27" i="1" s="1"/>
  <c r="G28" i="1"/>
  <c r="H28" i="1" s="1"/>
  <c r="AD28" i="1" s="1"/>
  <c r="I28" i="1"/>
  <c r="AJ28" i="1" s="1"/>
  <c r="G29" i="1"/>
  <c r="H29" i="1" s="1"/>
  <c r="AD29" i="1" s="1"/>
  <c r="I29" i="1"/>
  <c r="AJ29" i="1" s="1"/>
  <c r="G30" i="1"/>
  <c r="H30" i="1" s="1"/>
  <c r="AD30" i="1" s="1"/>
  <c r="I30" i="1"/>
  <c r="AJ30" i="1" s="1"/>
  <c r="G31" i="1"/>
  <c r="H31" i="1" s="1"/>
  <c r="AD31" i="1" s="1"/>
  <c r="I31" i="1"/>
  <c r="AJ31" i="1" s="1"/>
  <c r="G32" i="1"/>
  <c r="H32" i="1" s="1"/>
  <c r="AD32" i="1" s="1"/>
  <c r="I32" i="1"/>
  <c r="AJ32" i="1" s="1"/>
  <c r="G33" i="1"/>
  <c r="H33" i="1" s="1"/>
  <c r="AD33" i="1" s="1"/>
  <c r="I33" i="1"/>
  <c r="AJ33" i="1" s="1"/>
  <c r="G34" i="1"/>
  <c r="H34" i="1" s="1"/>
  <c r="AD34" i="1" s="1"/>
  <c r="I34" i="1"/>
  <c r="AJ34" i="1" s="1"/>
  <c r="G35" i="1"/>
  <c r="H35" i="1" s="1"/>
  <c r="AD35" i="1" s="1"/>
  <c r="I35" i="1"/>
  <c r="AJ35" i="1" s="1"/>
  <c r="G36" i="1"/>
  <c r="H36" i="1" s="1"/>
  <c r="AD36" i="1" s="1"/>
  <c r="I36" i="1"/>
  <c r="AJ36" i="1" s="1"/>
  <c r="G37" i="1"/>
  <c r="H37" i="1" s="1"/>
  <c r="AD37" i="1" s="1"/>
  <c r="I37" i="1"/>
  <c r="AJ37" i="1" s="1"/>
  <c r="G38" i="1"/>
  <c r="H38" i="1" s="1"/>
  <c r="AD38" i="1" s="1"/>
  <c r="I38" i="1"/>
  <c r="AJ38" i="1" s="1"/>
  <c r="G39" i="1"/>
  <c r="H39" i="1" s="1"/>
  <c r="AD39" i="1" s="1"/>
  <c r="I39" i="1"/>
  <c r="AJ39" i="1" s="1"/>
  <c r="I4" i="1"/>
  <c r="AG4" i="1" s="1"/>
  <c r="G4" i="1"/>
  <c r="E4" i="1"/>
  <c r="F4" i="1" s="1"/>
  <c r="X4" i="1" s="1"/>
  <c r="AI48" i="1" l="1"/>
  <c r="AJ48" i="1"/>
  <c r="AH40" i="1"/>
  <c r="AH50" i="1"/>
  <c r="AI40" i="1"/>
  <c r="AI50" i="1"/>
  <c r="AJ40" i="1"/>
  <c r="AJ50" i="1"/>
  <c r="AH44" i="1"/>
  <c r="AI44" i="1"/>
  <c r="AJ44" i="1"/>
  <c r="AH48" i="1"/>
  <c r="AG49" i="1"/>
  <c r="AG47" i="1"/>
  <c r="AG45" i="1"/>
  <c r="AG43" i="1"/>
  <c r="AG41" i="1"/>
  <c r="AG39" i="1"/>
  <c r="AG37" i="1"/>
  <c r="AG35" i="1"/>
  <c r="AG33" i="1"/>
  <c r="AG31" i="1"/>
  <c r="AG29" i="1"/>
  <c r="AG27" i="1"/>
  <c r="AG25" i="1"/>
  <c r="AG23" i="1"/>
  <c r="AG21" i="1"/>
  <c r="AG19" i="1"/>
  <c r="AG17" i="1"/>
  <c r="AG15" i="1"/>
  <c r="AG13" i="1"/>
  <c r="AG11" i="1"/>
  <c r="AG9" i="1"/>
  <c r="AG7" i="1"/>
  <c r="AG5" i="1"/>
  <c r="AH49" i="1"/>
  <c r="AH47" i="1"/>
  <c r="AH45" i="1"/>
  <c r="AH43" i="1"/>
  <c r="AH41" i="1"/>
  <c r="AH39" i="1"/>
  <c r="AH37" i="1"/>
  <c r="AH35" i="1"/>
  <c r="AH33" i="1"/>
  <c r="AH31" i="1"/>
  <c r="AH29" i="1"/>
  <c r="AH27" i="1"/>
  <c r="AH25" i="1"/>
  <c r="AH23" i="1"/>
  <c r="AH21" i="1"/>
  <c r="AH19" i="1"/>
  <c r="AH17" i="1"/>
  <c r="AH15" i="1"/>
  <c r="AH13" i="1"/>
  <c r="AH11" i="1"/>
  <c r="AH9" i="1"/>
  <c r="AH7" i="1"/>
  <c r="AH5" i="1"/>
  <c r="AI49" i="1"/>
  <c r="AI47" i="1"/>
  <c r="AI45" i="1"/>
  <c r="AI43" i="1"/>
  <c r="AI41" i="1"/>
  <c r="AI39" i="1"/>
  <c r="AI37" i="1"/>
  <c r="AI35" i="1"/>
  <c r="AI33" i="1"/>
  <c r="AI31" i="1"/>
  <c r="AI29" i="1"/>
  <c r="AI27" i="1"/>
  <c r="AI25" i="1"/>
  <c r="AI23" i="1"/>
  <c r="AI21" i="1"/>
  <c r="AI19" i="1"/>
  <c r="AI17" i="1"/>
  <c r="AI15" i="1"/>
  <c r="AI13" i="1"/>
  <c r="AI11" i="1"/>
  <c r="AI9" i="1"/>
  <c r="AI7" i="1"/>
  <c r="AI5" i="1"/>
  <c r="AG46" i="1"/>
  <c r="AG42" i="1"/>
  <c r="AG38" i="1"/>
  <c r="AG36" i="1"/>
  <c r="AG34" i="1"/>
  <c r="AG32" i="1"/>
  <c r="AG30" i="1"/>
  <c r="AG28" i="1"/>
  <c r="AG26" i="1"/>
  <c r="AG24" i="1"/>
  <c r="AG22" i="1"/>
  <c r="AG20" i="1"/>
  <c r="AG18" i="1"/>
  <c r="AG16" i="1"/>
  <c r="AG14" i="1"/>
  <c r="AG12" i="1"/>
  <c r="AG10" i="1"/>
  <c r="AG8" i="1"/>
  <c r="AG6" i="1"/>
  <c r="AH46" i="1"/>
  <c r="AH42" i="1"/>
  <c r="AH38" i="1"/>
  <c r="AH36" i="1"/>
  <c r="AH34" i="1"/>
  <c r="AH32" i="1"/>
  <c r="AH30" i="1"/>
  <c r="AH28" i="1"/>
  <c r="AH26" i="1"/>
  <c r="AH24" i="1"/>
  <c r="AH22" i="1"/>
  <c r="AH20" i="1"/>
  <c r="AH18" i="1"/>
  <c r="AH16" i="1"/>
  <c r="AH14" i="1"/>
  <c r="AH12" i="1"/>
  <c r="AH10" i="1"/>
  <c r="AH8" i="1"/>
  <c r="AH6" i="1"/>
  <c r="AI46" i="1"/>
  <c r="AI42" i="1"/>
  <c r="AI38" i="1"/>
  <c r="AI36" i="1"/>
  <c r="AI34" i="1"/>
  <c r="AI32" i="1"/>
  <c r="AI30" i="1"/>
  <c r="AI28" i="1"/>
  <c r="AI26" i="1"/>
  <c r="AI24" i="1"/>
  <c r="AI22" i="1"/>
  <c r="AI20" i="1"/>
  <c r="AI18" i="1"/>
  <c r="AI16" i="1"/>
  <c r="AI14" i="1"/>
  <c r="AI12" i="1"/>
  <c r="AI10" i="1"/>
  <c r="AI8" i="1"/>
  <c r="AI6" i="1"/>
  <c r="AJ4" i="1"/>
  <c r="AI4" i="1"/>
  <c r="AH4" i="1"/>
  <c r="AE46" i="1"/>
  <c r="AD42" i="1"/>
  <c r="AE43" i="1"/>
  <c r="AE47" i="1"/>
  <c r="AE50" i="1"/>
  <c r="AE45" i="1"/>
  <c r="AE37" i="1"/>
  <c r="AE29" i="1"/>
  <c r="AE21" i="1"/>
  <c r="AE13" i="1"/>
  <c r="AE5" i="1"/>
  <c r="AE38" i="1"/>
  <c r="AE30" i="1"/>
  <c r="AE22" i="1"/>
  <c r="AE14" i="1"/>
  <c r="AE6" i="1"/>
  <c r="AE39" i="1"/>
  <c r="AE31" i="1"/>
  <c r="AE23" i="1"/>
  <c r="AE15" i="1"/>
  <c r="AE7" i="1"/>
  <c r="AE48" i="1"/>
  <c r="AE40" i="1"/>
  <c r="AE32" i="1"/>
  <c r="AE24" i="1"/>
  <c r="AE16" i="1"/>
  <c r="AE8" i="1"/>
  <c r="AE49" i="1"/>
  <c r="AE41" i="1"/>
  <c r="AE33" i="1"/>
  <c r="AE25" i="1"/>
  <c r="AE17" i="1"/>
  <c r="AE9" i="1"/>
  <c r="AE34" i="1"/>
  <c r="AE26" i="1"/>
  <c r="AE18" i="1"/>
  <c r="AE10" i="1"/>
  <c r="AE35" i="1"/>
  <c r="AE27" i="1"/>
  <c r="AE19" i="1"/>
  <c r="AE11" i="1"/>
  <c r="AE44" i="1"/>
  <c r="AE36" i="1"/>
  <c r="AE28" i="1"/>
  <c r="AE20" i="1"/>
  <c r="AE12" i="1"/>
  <c r="AB37" i="1"/>
  <c r="AB21" i="1"/>
  <c r="AB5" i="1"/>
  <c r="AB46" i="1"/>
  <c r="AB38" i="1"/>
  <c r="AB30" i="1"/>
  <c r="AB22" i="1"/>
  <c r="AB14" i="1"/>
  <c r="AB6" i="1"/>
  <c r="AB45" i="1"/>
  <c r="AB29" i="1"/>
  <c r="AB13" i="1"/>
  <c r="AB47" i="1"/>
  <c r="AB39" i="1"/>
  <c r="AB31" i="1"/>
  <c r="AB23" i="1"/>
  <c r="AB15" i="1"/>
  <c r="AB7" i="1"/>
  <c r="AB48" i="1"/>
  <c r="AB40" i="1"/>
  <c r="AB32" i="1"/>
  <c r="AB24" i="1"/>
  <c r="AB16" i="1"/>
  <c r="AB8" i="1"/>
  <c r="AB49" i="1"/>
  <c r="AB41" i="1"/>
  <c r="AB33" i="1"/>
  <c r="AB25" i="1"/>
  <c r="AB17" i="1"/>
  <c r="AB9" i="1"/>
  <c r="AB50" i="1"/>
  <c r="AB42" i="1"/>
  <c r="AB34" i="1"/>
  <c r="AB26" i="1"/>
  <c r="AB18" i="1"/>
  <c r="AB10" i="1"/>
  <c r="AA28" i="1"/>
  <c r="AB43" i="1"/>
  <c r="AB35" i="1"/>
  <c r="AB27" i="1"/>
  <c r="AB19" i="1"/>
  <c r="AB11" i="1"/>
  <c r="AA44" i="1"/>
  <c r="AB44" i="1"/>
  <c r="AB36" i="1"/>
  <c r="AB28" i="1"/>
  <c r="AB20" i="1"/>
  <c r="AB12" i="1"/>
  <c r="AA36" i="1"/>
  <c r="AA20" i="1"/>
  <c r="AA12" i="1"/>
  <c r="AA45" i="1"/>
  <c r="AA37" i="1"/>
  <c r="AA29" i="1"/>
  <c r="AA21" i="1"/>
  <c r="AA13" i="1"/>
  <c r="AA5" i="1"/>
  <c r="AA46" i="1"/>
  <c r="AA38" i="1"/>
  <c r="AA30" i="1"/>
  <c r="AA22" i="1"/>
  <c r="AA14" i="1"/>
  <c r="AA6" i="1"/>
  <c r="AA47" i="1"/>
  <c r="AA39" i="1"/>
  <c r="AA31" i="1"/>
  <c r="AA23" i="1"/>
  <c r="AA15" i="1"/>
  <c r="AA7" i="1"/>
  <c r="AA48" i="1"/>
  <c r="AA40" i="1"/>
  <c r="AA32" i="1"/>
  <c r="AA16" i="1"/>
  <c r="AA8" i="1"/>
  <c r="AA49" i="1"/>
  <c r="AA41" i="1"/>
  <c r="AA33" i="1"/>
  <c r="AA25" i="1"/>
  <c r="AA17" i="1"/>
  <c r="AA9" i="1"/>
  <c r="AA50" i="1"/>
  <c r="AA42" i="1"/>
  <c r="AA34" i="1"/>
  <c r="AA26" i="1"/>
  <c r="AA18" i="1"/>
  <c r="AA10" i="1"/>
  <c r="AA43" i="1"/>
  <c r="AA35" i="1"/>
  <c r="AA27" i="1"/>
  <c r="AA19" i="1"/>
  <c r="AA11" i="1"/>
  <c r="X24" i="1"/>
  <c r="Z24" i="1"/>
  <c r="Z45" i="1"/>
  <c r="Z37" i="1"/>
  <c r="Z29" i="1"/>
  <c r="Z21" i="1"/>
  <c r="Z13" i="1"/>
  <c r="Z5" i="1"/>
  <c r="Z46" i="1"/>
  <c r="Z38" i="1"/>
  <c r="Z30" i="1"/>
  <c r="Z22" i="1"/>
  <c r="Z14" i="1"/>
  <c r="Z6" i="1"/>
  <c r="Z47" i="1"/>
  <c r="Z39" i="1"/>
  <c r="Z31" i="1"/>
  <c r="Z23" i="1"/>
  <c r="Z15" i="1"/>
  <c r="Z7" i="1"/>
  <c r="Z48" i="1"/>
  <c r="Z40" i="1"/>
  <c r="Z32" i="1"/>
  <c r="Z16" i="1"/>
  <c r="Z8" i="1"/>
  <c r="Z49" i="1"/>
  <c r="Z41" i="1"/>
  <c r="Z33" i="1"/>
  <c r="Z25" i="1"/>
  <c r="Z17" i="1"/>
  <c r="Z9" i="1"/>
  <c r="Z50" i="1"/>
  <c r="Z42" i="1"/>
  <c r="Z34" i="1"/>
  <c r="Z26" i="1"/>
  <c r="Z18" i="1"/>
  <c r="Z10" i="1"/>
  <c r="Z43" i="1"/>
  <c r="Z35" i="1"/>
  <c r="Z27" i="1"/>
  <c r="Z19" i="1"/>
  <c r="Z11" i="1"/>
  <c r="Z44" i="1"/>
  <c r="Z36" i="1"/>
  <c r="Z28" i="1"/>
  <c r="Z20" i="1"/>
  <c r="Z12" i="1"/>
  <c r="X47" i="1"/>
  <c r="Y45" i="1"/>
  <c r="Y37" i="1"/>
  <c r="Y29" i="1"/>
  <c r="Y21" i="1"/>
  <c r="Y13" i="1"/>
  <c r="Y5" i="1"/>
  <c r="Y46" i="1"/>
  <c r="Y38" i="1"/>
  <c r="Y30" i="1"/>
  <c r="Y22" i="1"/>
  <c r="Y14" i="1"/>
  <c r="Y6" i="1"/>
  <c r="Y39" i="1"/>
  <c r="Y31" i="1"/>
  <c r="Y23" i="1"/>
  <c r="Y15" i="1"/>
  <c r="Y7" i="1"/>
  <c r="Y48" i="1"/>
  <c r="Y40" i="1"/>
  <c r="Y32" i="1"/>
  <c r="Y24" i="1"/>
  <c r="Y16" i="1"/>
  <c r="Y8" i="1"/>
  <c r="Y49" i="1"/>
  <c r="Y41" i="1"/>
  <c r="Y33" i="1"/>
  <c r="Y25" i="1"/>
  <c r="Y17" i="1"/>
  <c r="Y9" i="1"/>
  <c r="Y50" i="1"/>
  <c r="Y42" i="1"/>
  <c r="Y34" i="1"/>
  <c r="Y26" i="1"/>
  <c r="Y18" i="1"/>
  <c r="Y10" i="1"/>
  <c r="Y43" i="1"/>
  <c r="Y35" i="1"/>
  <c r="Y27" i="1"/>
  <c r="Y19" i="1"/>
  <c r="Y11" i="1"/>
  <c r="Y44" i="1"/>
  <c r="Y36" i="1"/>
  <c r="Y28" i="1"/>
  <c r="Y20" i="1"/>
  <c r="Y12" i="1"/>
  <c r="AB4" i="1"/>
  <c r="AA4" i="1"/>
  <c r="Z4" i="1"/>
  <c r="Y4" i="1"/>
  <c r="Q46" i="1"/>
  <c r="Q38" i="1"/>
  <c r="Q30" i="1"/>
  <c r="Q22" i="1"/>
  <c r="Q14" i="1"/>
  <c r="Q6" i="1"/>
  <c r="Q50" i="1"/>
  <c r="Q34" i="1"/>
  <c r="Q18" i="1"/>
  <c r="Q42" i="1"/>
  <c r="Q26" i="1"/>
  <c r="Q10" i="1"/>
  <c r="Q45" i="1"/>
  <c r="Q37" i="1"/>
  <c r="Q29" i="1"/>
  <c r="Q21" i="1"/>
  <c r="Q13" i="1"/>
  <c r="Q5" i="1"/>
  <c r="D47" i="1"/>
  <c r="R47" i="1" s="1"/>
  <c r="D39" i="1"/>
  <c r="Q39" i="1" s="1"/>
  <c r="D31" i="1"/>
  <c r="Q31" i="1" s="1"/>
  <c r="D23" i="1"/>
  <c r="Q23" i="1" s="1"/>
  <c r="D15" i="1"/>
  <c r="Q15" i="1" s="1"/>
  <c r="T7" i="1"/>
  <c r="D48" i="1"/>
  <c r="S48" i="1" s="1"/>
  <c r="D40" i="1"/>
  <c r="Q40" i="1" s="1"/>
  <c r="D32" i="1"/>
  <c r="Q32" i="1" s="1"/>
  <c r="D24" i="1"/>
  <c r="V24" i="1" s="1"/>
  <c r="D16" i="1"/>
  <c r="Q16" i="1" s="1"/>
  <c r="D8" i="1"/>
  <c r="T8" i="1" s="1"/>
  <c r="D49" i="1"/>
  <c r="Q49" i="1" s="1"/>
  <c r="D41" i="1"/>
  <c r="S41" i="1" s="1"/>
  <c r="D33" i="1"/>
  <c r="R33" i="1" s="1"/>
  <c r="D25" i="1"/>
  <c r="V25" i="1" s="1"/>
  <c r="D17" i="1"/>
  <c r="Q17" i="1" s="1"/>
  <c r="D9" i="1"/>
  <c r="V9" i="1" s="1"/>
  <c r="D51" i="1"/>
  <c r="D43" i="1"/>
  <c r="U43" i="1" s="1"/>
  <c r="D35" i="1"/>
  <c r="Q35" i="1" s="1"/>
  <c r="D27" i="1"/>
  <c r="Q27" i="1" s="1"/>
  <c r="D19" i="1"/>
  <c r="Q19" i="1" s="1"/>
  <c r="D11" i="1"/>
  <c r="Q11" i="1" s="1"/>
  <c r="D44" i="1"/>
  <c r="Q44" i="1" s="1"/>
  <c r="D36" i="1"/>
  <c r="Q36" i="1" s="1"/>
  <c r="D28" i="1"/>
  <c r="T28" i="1" s="1"/>
  <c r="D20" i="1"/>
  <c r="Q20" i="1" s="1"/>
  <c r="D12" i="1"/>
  <c r="R12" i="1" s="1"/>
  <c r="R4" i="1"/>
  <c r="V4" i="1"/>
  <c r="U4" i="1"/>
  <c r="T4" i="1"/>
  <c r="S4" i="1"/>
  <c r="Q4" i="1"/>
  <c r="U46" i="1"/>
  <c r="R45" i="1"/>
  <c r="U38" i="1"/>
  <c r="R37" i="1"/>
  <c r="U30" i="1"/>
  <c r="R29" i="1"/>
  <c r="U22" i="1"/>
  <c r="R21" i="1"/>
  <c r="U14" i="1"/>
  <c r="R13" i="1"/>
  <c r="U6" i="1"/>
  <c r="R5" i="1"/>
  <c r="R50" i="1"/>
  <c r="V46" i="1"/>
  <c r="S45" i="1"/>
  <c r="R42" i="1"/>
  <c r="V38" i="1"/>
  <c r="S37" i="1"/>
  <c r="R34" i="1"/>
  <c r="V30" i="1"/>
  <c r="S29" i="1"/>
  <c r="R26" i="1"/>
  <c r="V22" i="1"/>
  <c r="S21" i="1"/>
  <c r="R18" i="1"/>
  <c r="V14" i="1"/>
  <c r="S13" i="1"/>
  <c r="R10" i="1"/>
  <c r="V6" i="1"/>
  <c r="S5" i="1"/>
  <c r="S50" i="1"/>
  <c r="T45" i="1"/>
  <c r="S42" i="1"/>
  <c r="T37" i="1"/>
  <c r="S34" i="1"/>
  <c r="T29" i="1"/>
  <c r="S26" i="1"/>
  <c r="T21" i="1"/>
  <c r="S18" i="1"/>
  <c r="T13" i="1"/>
  <c r="S10" i="1"/>
  <c r="T5" i="1"/>
  <c r="T50" i="1"/>
  <c r="U45" i="1"/>
  <c r="T42" i="1"/>
  <c r="U37" i="1"/>
  <c r="T34" i="1"/>
  <c r="U29" i="1"/>
  <c r="T26" i="1"/>
  <c r="U21" i="1"/>
  <c r="T18" i="1"/>
  <c r="U13" i="1"/>
  <c r="T10" i="1"/>
  <c r="U5" i="1"/>
  <c r="U50" i="1"/>
  <c r="V45" i="1"/>
  <c r="U42" i="1"/>
  <c r="V37" i="1"/>
  <c r="U34" i="1"/>
  <c r="V29" i="1"/>
  <c r="U26" i="1"/>
  <c r="V21" i="1"/>
  <c r="U18" i="1"/>
  <c r="V13" i="1"/>
  <c r="U10" i="1"/>
  <c r="V5" i="1"/>
  <c r="V50" i="1"/>
  <c r="R46" i="1"/>
  <c r="V42" i="1"/>
  <c r="R38" i="1"/>
  <c r="V34" i="1"/>
  <c r="R30" i="1"/>
  <c r="V26" i="1"/>
  <c r="R22" i="1"/>
  <c r="V18" i="1"/>
  <c r="R14" i="1"/>
  <c r="V10" i="1"/>
  <c r="R6" i="1"/>
  <c r="S46" i="1"/>
  <c r="S38" i="1"/>
  <c r="S30" i="1"/>
  <c r="S22" i="1"/>
  <c r="S14" i="1"/>
  <c r="S6" i="1"/>
  <c r="T46" i="1"/>
  <c r="T38" i="1"/>
  <c r="T30" i="1"/>
  <c r="T22" i="1"/>
  <c r="T14" i="1"/>
  <c r="T6" i="1"/>
  <c r="H4" i="1"/>
  <c r="AJ51" i="1" l="1"/>
  <c r="AG56" i="1" s="1"/>
  <c r="AG51" i="1"/>
  <c r="AG53" i="1" s="1"/>
  <c r="AI51" i="1"/>
  <c r="AG55" i="1" s="1"/>
  <c r="AH51" i="1"/>
  <c r="AG54" i="1" s="1"/>
  <c r="AD4" i="1"/>
  <c r="AD51" i="1" s="1"/>
  <c r="AC53" i="1" s="1"/>
  <c r="AE4" i="1"/>
  <c r="AE51" i="1" s="1"/>
  <c r="AC54" i="1" s="1"/>
  <c r="X51" i="1"/>
  <c r="X53" i="1" s="1"/>
  <c r="Y51" i="1"/>
  <c r="X54" i="1" s="1"/>
  <c r="AB51" i="1"/>
  <c r="X57" i="1" s="1"/>
  <c r="AA51" i="1"/>
  <c r="X56" i="1" s="1"/>
  <c r="Z51" i="1"/>
  <c r="X55" i="1" s="1"/>
  <c r="U47" i="1"/>
  <c r="U33" i="1"/>
  <c r="R28" i="1"/>
  <c r="R31" i="1"/>
  <c r="T48" i="1"/>
  <c r="U48" i="1"/>
  <c r="S19" i="1"/>
  <c r="T25" i="1"/>
  <c r="T23" i="1"/>
  <c r="V7" i="1"/>
  <c r="U7" i="1"/>
  <c r="R24" i="1"/>
  <c r="V15" i="1"/>
  <c r="S9" i="1"/>
  <c r="T47" i="1"/>
  <c r="U17" i="1"/>
  <c r="V47" i="1"/>
  <c r="S25" i="1"/>
  <c r="S7" i="1"/>
  <c r="R15" i="1"/>
  <c r="S11" i="1"/>
  <c r="R27" i="1"/>
  <c r="V27" i="1"/>
  <c r="R16" i="1"/>
  <c r="S35" i="1"/>
  <c r="V41" i="1"/>
  <c r="U20" i="1"/>
  <c r="U24" i="1"/>
  <c r="T16" i="1"/>
  <c r="V16" i="1"/>
  <c r="R8" i="1"/>
  <c r="U25" i="1"/>
  <c r="T41" i="1"/>
  <c r="U15" i="1"/>
  <c r="U39" i="1"/>
  <c r="T15" i="1"/>
  <c r="S15" i="1"/>
  <c r="U41" i="1"/>
  <c r="T49" i="1"/>
  <c r="T20" i="1"/>
  <c r="R17" i="1"/>
  <c r="R41" i="1"/>
  <c r="V11" i="1"/>
  <c r="S8" i="1"/>
  <c r="V43" i="1"/>
  <c r="V12" i="1"/>
  <c r="T9" i="1"/>
  <c r="S47" i="1"/>
  <c r="U11" i="1"/>
  <c r="V20" i="1"/>
  <c r="R40" i="1"/>
  <c r="T17" i="1"/>
  <c r="R43" i="1"/>
  <c r="R49" i="1"/>
  <c r="T43" i="1"/>
  <c r="Q47" i="1"/>
  <c r="S20" i="1"/>
  <c r="U19" i="1"/>
  <c r="U36" i="1"/>
  <c r="T44" i="1"/>
  <c r="R35" i="1"/>
  <c r="T31" i="1"/>
  <c r="T32" i="1"/>
  <c r="V17" i="1"/>
  <c r="Q24" i="1"/>
  <c r="R36" i="1"/>
  <c r="S27" i="1"/>
  <c r="U49" i="1"/>
  <c r="U31" i="1"/>
  <c r="R7" i="1"/>
  <c r="T24" i="1"/>
  <c r="V35" i="1"/>
  <c r="R48" i="1"/>
  <c r="V39" i="1"/>
  <c r="U23" i="1"/>
  <c r="S12" i="1"/>
  <c r="R25" i="1"/>
  <c r="V48" i="1"/>
  <c r="U16" i="1"/>
  <c r="U32" i="1"/>
  <c r="S16" i="1"/>
  <c r="T35" i="1"/>
  <c r="V49" i="1"/>
  <c r="Q48" i="1"/>
  <c r="S17" i="1"/>
  <c r="S49" i="1"/>
  <c r="R20" i="1"/>
  <c r="S39" i="1"/>
  <c r="R39" i="1"/>
  <c r="S28" i="1"/>
  <c r="R19" i="1"/>
  <c r="R9" i="1"/>
  <c r="U9" i="1"/>
  <c r="V36" i="1"/>
  <c r="V31" i="1"/>
  <c r="U44" i="1"/>
  <c r="T12" i="1"/>
  <c r="V32" i="1"/>
  <c r="U40" i="1"/>
  <c r="U35" i="1"/>
  <c r="T36" i="1"/>
  <c r="Q43" i="1"/>
  <c r="Q41" i="1"/>
  <c r="U12" i="1"/>
  <c r="S44" i="1"/>
  <c r="V40" i="1"/>
  <c r="U8" i="1"/>
  <c r="T11" i="1"/>
  <c r="Q9" i="1"/>
  <c r="Q28" i="1"/>
  <c r="Q25" i="1"/>
  <c r="R32" i="1"/>
  <c r="V44" i="1"/>
  <c r="S43" i="1"/>
  <c r="R11" i="1"/>
  <c r="V23" i="1"/>
  <c r="S33" i="1"/>
  <c r="V8" i="1"/>
  <c r="S23" i="1"/>
  <c r="V19" i="1"/>
  <c r="S24" i="1"/>
  <c r="T33" i="1"/>
  <c r="S36" i="1"/>
  <c r="V33" i="1"/>
  <c r="Q8" i="1"/>
  <c r="U28" i="1"/>
  <c r="T39" i="1"/>
  <c r="S31" i="1"/>
  <c r="R44" i="1"/>
  <c r="R23" i="1"/>
  <c r="U27" i="1"/>
  <c r="T40" i="1"/>
  <c r="T19" i="1"/>
  <c r="S32" i="1"/>
  <c r="Q12" i="1"/>
  <c r="Q33" i="1"/>
  <c r="T27" i="1"/>
  <c r="S40" i="1"/>
  <c r="Q7" i="1"/>
  <c r="V28" i="1"/>
  <c r="Z53" i="1" l="1"/>
  <c r="AA53" i="1" s="1"/>
  <c r="Q51" i="1"/>
  <c r="Q53" i="1" s="1"/>
  <c r="AI53" i="1"/>
  <c r="AJ53" i="1" s="1"/>
  <c r="AD55" i="1"/>
  <c r="AE53" i="1" s="1"/>
  <c r="U51" i="1"/>
  <c r="Q57" i="1" s="1"/>
  <c r="V51" i="1"/>
  <c r="Q58" i="1" s="1"/>
  <c r="R51" i="1"/>
  <c r="Q54" i="1" s="1"/>
  <c r="T51" i="1"/>
  <c r="Q56" i="1" s="1"/>
  <c r="S51" i="1"/>
  <c r="Q55" i="1" s="1"/>
  <c r="S53" i="1" l="1"/>
  <c r="T53" i="1" s="1"/>
</calcChain>
</file>

<file path=xl/sharedStrings.xml><?xml version="1.0" encoding="utf-8"?>
<sst xmlns="http://schemas.openxmlformats.org/spreadsheetml/2006/main" count="43" uniqueCount="29">
  <si>
    <t>Country of Origin</t>
  </si>
  <si>
    <t>Popular Actor</t>
  </si>
  <si>
    <t>Year of Release</t>
  </si>
  <si>
    <t>Drama</t>
  </si>
  <si>
    <t>Thriller</t>
  </si>
  <si>
    <t>Horror</t>
  </si>
  <si>
    <t>Sci-Fi</t>
  </si>
  <si>
    <t>America</t>
  </si>
  <si>
    <t>Europe</t>
  </si>
  <si>
    <t>Asia</t>
  </si>
  <si>
    <t>Africa</t>
  </si>
  <si>
    <t>Latin America</t>
  </si>
  <si>
    <t>Movie Recommender</t>
  </si>
  <si>
    <t>Movie Genre</t>
  </si>
  <si>
    <t>No of Movies by Genre</t>
  </si>
  <si>
    <t>Comedy</t>
  </si>
  <si>
    <t>Action</t>
  </si>
  <si>
    <t>Total</t>
  </si>
  <si>
    <t>YES</t>
  </si>
  <si>
    <t>NO</t>
  </si>
  <si>
    <t>No of Movies by Country</t>
  </si>
  <si>
    <t>Popular Actors</t>
  </si>
  <si>
    <t>Column1</t>
  </si>
  <si>
    <t>Column2</t>
  </si>
  <si>
    <t>Movies According to Years</t>
  </si>
  <si>
    <t>2000 to 2005</t>
  </si>
  <si>
    <t>2006 to 2010</t>
  </si>
  <si>
    <t>2011 to 2015</t>
  </si>
  <si>
    <t>2016 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</si>
</sst>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rgb="FF00B050"/>
      <name val="Arial Black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9" xfId="0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4" xfId="0" applyBorder="1"/>
    <xf numFmtId="0" fontId="1" fillId="0" borderId="2" xfId="0" applyFont="1" applyBorder="1" applyAlignment="1">
      <alignment horizontal="center"/>
    </xf>
    <xf numFmtId="0" fontId="5" fillId="0" borderId="3" xfId="0" applyFont="1" applyBorder="1"/>
    <xf numFmtId="0" fontId="2" fillId="0" borderId="3" xfId="0" applyFont="1" applyBorder="1"/>
    <xf numFmtId="0" fontId="0" fillId="2" borderId="0" xfId="0" applyFill="1"/>
    <xf numFmtId="0" fontId="4" fillId="0" borderId="0" xfId="0" applyFon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D3:I51" totalsRowShown="0" headerRowDxfId="7" dataDxfId="6">
  <autoFilter ref="D3:I51" xr:uid="{00000000-0009-0000-0100-000001000000}"/>
  <tableColumns count="6">
    <tableColumn id="1" xr3:uid="{00000000-0010-0000-0000-000001000000}" name="Movie Genre" dataDxfId="5">
      <calculatedColumnFormula>VLOOKUP(A4,$L$5:$M$10,2)</calculatedColumnFormula>
    </tableColumn>
    <tableColumn id="2" xr3:uid="{00000000-0010-0000-0000-000002000000}" name="Column1" dataDxfId="4">
      <calculatedColumnFormula>RANDBETWEEN(1,5)</calculatedColumnFormula>
    </tableColumn>
    <tableColumn id="3" xr3:uid="{00000000-0010-0000-0000-000003000000}" name="Country of Origin" dataDxfId="3">
      <calculatedColumnFormula>VLOOKUP(E4,$O$5:$P$9,2)</calculatedColumnFormula>
    </tableColumn>
    <tableColumn id="4" xr3:uid="{00000000-0010-0000-0000-000004000000}" name="Column2" dataDxfId="2">
      <calculatedColumnFormula>RANDBETWEEN(1,2)</calculatedColumnFormula>
    </tableColumn>
    <tableColumn id="5" xr3:uid="{00000000-0010-0000-0000-000005000000}" name="Popular Actor" dataDxfId="1">
      <calculatedColumnFormula>IF(G4=1,"Yes","No")</calculatedColumnFormula>
    </tableColumn>
    <tableColumn id="6" xr3:uid="{00000000-0010-0000-0000-000006000000}" name="Year of Release" dataDxfId="0">
      <calculatedColumnFormula>RANDBETWEEN(2000,2020)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0"/>
  <sheetViews>
    <sheetView tabSelected="1" topLeftCell="B1" workbookViewId="0">
      <selection activeCell="F5" sqref="F5"/>
    </sheetView>
  </sheetViews>
  <sheetFormatPr defaultRowHeight="15" x14ac:dyDescent="0.25"/>
  <cols>
    <col min="1" max="1" width="10" hidden="1" customWidth="1"/>
    <col min="2" max="2" width="10" customWidth="1"/>
    <col min="3" max="3" width="2" hidden="1" customWidth="1"/>
    <col min="4" max="4" width="18.5703125" bestFit="1" customWidth="1"/>
    <col min="5" max="5" width="2" hidden="1" customWidth="1"/>
    <col min="6" max="6" width="22.7109375" customWidth="1"/>
    <col min="7" max="7" width="14.7109375" hidden="1" customWidth="1"/>
    <col min="8" max="8" width="18.85546875" bestFit="1" customWidth="1"/>
    <col min="9" max="9" width="20.85546875" customWidth="1"/>
    <col min="10" max="10" width="10.28515625" customWidth="1"/>
    <col min="11" max="11" width="9.5703125" customWidth="1"/>
    <col min="12" max="13" width="9.140625" hidden="1" customWidth="1"/>
    <col min="15" max="15" width="8.85546875" hidden="1" customWidth="1"/>
    <col min="16" max="16" width="13.140625" hidden="1" customWidth="1"/>
    <col min="25" max="25" width="12.5703125" customWidth="1"/>
    <col min="27" max="27" width="12.7109375" customWidth="1"/>
    <col min="28" max="28" width="13.140625" bestFit="1" customWidth="1"/>
    <col min="33" max="34" width="11.7109375" bestFit="1" customWidth="1"/>
    <col min="35" max="35" width="12.5703125" customWidth="1"/>
    <col min="36" max="37" width="11.7109375" bestFit="1" customWidth="1"/>
  </cols>
  <sheetData>
    <row r="1" spans="1:37" ht="15.75" thickBot="1" x14ac:dyDescent="0.3"/>
    <row r="2" spans="1:37" ht="18.75" customHeight="1" thickBot="1" x14ac:dyDescent="0.45">
      <c r="C2" s="2"/>
      <c r="F2" s="24" t="s">
        <v>12</v>
      </c>
      <c r="G2" s="24"/>
      <c r="H2" s="24"/>
      <c r="I2" s="2"/>
      <c r="J2" s="2"/>
      <c r="K2" s="20"/>
      <c r="L2" s="4"/>
      <c r="M2" s="4"/>
      <c r="N2" s="4"/>
      <c r="O2" s="4"/>
      <c r="P2" s="4"/>
      <c r="Q2" s="4"/>
      <c r="R2" s="4"/>
      <c r="S2" s="21" t="s">
        <v>14</v>
      </c>
      <c r="T2" s="4"/>
      <c r="U2" s="4"/>
      <c r="V2" s="4"/>
      <c r="W2" s="4"/>
      <c r="X2" s="4"/>
      <c r="Y2" s="22" t="s">
        <v>20</v>
      </c>
      <c r="Z2" s="4"/>
      <c r="AA2" s="4"/>
      <c r="AB2" s="4"/>
      <c r="AC2" s="4"/>
      <c r="AD2" s="22" t="s">
        <v>21</v>
      </c>
      <c r="AE2" s="4"/>
      <c r="AF2" s="4"/>
      <c r="AG2" s="4"/>
      <c r="AH2" s="22" t="s">
        <v>24</v>
      </c>
      <c r="AI2" s="4"/>
      <c r="AJ2" s="4"/>
      <c r="AK2" s="19"/>
    </row>
    <row r="3" spans="1:37" ht="16.5" thickBot="1" x14ac:dyDescent="0.3">
      <c r="D3" s="3" t="s">
        <v>13</v>
      </c>
      <c r="E3" s="3" t="s">
        <v>22</v>
      </c>
      <c r="F3" s="3" t="s">
        <v>0</v>
      </c>
      <c r="G3" s="3" t="s">
        <v>23</v>
      </c>
      <c r="H3" s="3" t="s">
        <v>1</v>
      </c>
      <c r="I3" s="3" t="s">
        <v>2</v>
      </c>
      <c r="J3" s="3"/>
      <c r="K3" s="5"/>
      <c r="N3" s="9"/>
      <c r="O3" s="10"/>
      <c r="P3" s="10"/>
      <c r="Q3" s="11" t="s">
        <v>3</v>
      </c>
      <c r="R3" s="11" t="s">
        <v>4</v>
      </c>
      <c r="S3" s="11" t="s">
        <v>15</v>
      </c>
      <c r="T3" s="11" t="s">
        <v>6</v>
      </c>
      <c r="U3" s="11" t="s">
        <v>5</v>
      </c>
      <c r="V3" s="12" t="s">
        <v>16</v>
      </c>
      <c r="W3" s="9"/>
      <c r="X3" s="11" t="s">
        <v>9</v>
      </c>
      <c r="Y3" s="11" t="s">
        <v>10</v>
      </c>
      <c r="Z3" s="11" t="s">
        <v>7</v>
      </c>
      <c r="AA3" s="11" t="s">
        <v>8</v>
      </c>
      <c r="AB3" s="12" t="s">
        <v>11</v>
      </c>
      <c r="AC3" s="9"/>
      <c r="AD3" s="11" t="s">
        <v>18</v>
      </c>
      <c r="AE3" s="12" t="s">
        <v>19</v>
      </c>
      <c r="AF3" s="15"/>
      <c r="AG3" s="11" t="s">
        <v>25</v>
      </c>
      <c r="AH3" s="11" t="s">
        <v>26</v>
      </c>
      <c r="AI3" s="11" t="s">
        <v>27</v>
      </c>
      <c r="AJ3" s="12" t="s">
        <v>28</v>
      </c>
      <c r="AK3" s="14"/>
    </row>
    <row r="4" spans="1:37" x14ac:dyDescent="0.25">
      <c r="A4">
        <f ca="1">RANDBETWEEN(1,6)</f>
        <v>5</v>
      </c>
      <c r="D4" s="1" t="str">
        <f ca="1">VLOOKUP(A4,$L$5:$M$10,2)</f>
        <v>Drama</v>
      </c>
      <c r="E4" s="1">
        <f ca="1">RANDBETWEEN(1,5)</f>
        <v>4</v>
      </c>
      <c r="F4" s="1" t="str">
        <f ca="1">VLOOKUP(E4,$O$5:$P$9,2)</f>
        <v>Africa</v>
      </c>
      <c r="G4" s="1">
        <f ca="1">RANDBETWEEN(1,2)</f>
        <v>1</v>
      </c>
      <c r="H4" s="1" t="str">
        <f ca="1">IF(G4=1,"Yes","No")</f>
        <v>Yes</v>
      </c>
      <c r="I4" s="1">
        <f ca="1">RANDBETWEEN(2000,2020)</f>
        <v>2005</v>
      </c>
      <c r="J4" s="1"/>
      <c r="K4" s="5"/>
      <c r="N4" s="5"/>
      <c r="Q4" s="1">
        <f ca="1">IF(D4="Drama",1,0)</f>
        <v>1</v>
      </c>
      <c r="R4" s="1">
        <f ca="1">IF(D4="Thriller",1,0)</f>
        <v>0</v>
      </c>
      <c r="S4" s="1">
        <f ca="1">IF(D4="Comedy",1,0)</f>
        <v>0</v>
      </c>
      <c r="T4" s="1">
        <f ca="1">IF(D4="Sci-Fi",1,0)</f>
        <v>0</v>
      </c>
      <c r="U4" s="1">
        <f ca="1">IF(D4="Horror",1,0)</f>
        <v>0</v>
      </c>
      <c r="V4" s="6">
        <f ca="1">IF(D4="Action",1,0)</f>
        <v>0</v>
      </c>
      <c r="W4" s="5"/>
      <c r="X4" s="1">
        <f ca="1">IF(F4="Asia",1,0)</f>
        <v>0</v>
      </c>
      <c r="Y4" s="1">
        <f ca="1">IF(F4="Africa",1,0)</f>
        <v>1</v>
      </c>
      <c r="Z4" s="1">
        <f ca="1">IF(F4="America",1,0)</f>
        <v>0</v>
      </c>
      <c r="AA4" s="1">
        <f ca="1">IF(F4="Europe",1,0)</f>
        <v>0</v>
      </c>
      <c r="AB4" s="6">
        <f ca="1">IF(F4="Latin America",1,0)</f>
        <v>0</v>
      </c>
      <c r="AC4" s="5"/>
      <c r="AD4" s="1">
        <f t="shared" ref="AD4:AD50" ca="1" si="0">IF(H4="Yes",1,0)</f>
        <v>1</v>
      </c>
      <c r="AE4" s="6">
        <f t="shared" ref="AE4:AE50" ca="1" si="1">IF(H4="No",1,0)</f>
        <v>0</v>
      </c>
      <c r="AF4" s="18"/>
      <c r="AG4">
        <f ca="1">IF(AND(Table1[[#This Row],[Year of Release]]&gt;=2000,Table1[[#This Row],[Year of Release]]&lt;2006),1,0)</f>
        <v>1</v>
      </c>
      <c r="AH4">
        <f ca="1">IF(AND(Table1[[#This Row],[Year of Release]]&gt;=2006,Table1[[#This Row],[Year of Release]]&lt;2011),1,0)</f>
        <v>0</v>
      </c>
      <c r="AI4">
        <f ca="1">IF(AND(Table1[[#This Row],[Year of Release]]&gt;=2011,Table1[[#This Row],[Year of Release]]&lt;2016),1,0)</f>
        <v>0</v>
      </c>
      <c r="AJ4" s="14">
        <f ca="1">IF(AND(Table1[[#This Row],[Year of Release]]&gt;=2016,Table1[[#This Row],[Year of Release]]&lt;2021),1,0)</f>
        <v>0</v>
      </c>
      <c r="AK4" s="14"/>
    </row>
    <row r="5" spans="1:37" x14ac:dyDescent="0.25">
      <c r="A5">
        <f ca="1">RANDBETWEEN(1,6)</f>
        <v>5</v>
      </c>
      <c r="D5" s="1" t="str">
        <f t="shared" ref="D5:D51" ca="1" si="2">VLOOKUP(A5,$L$5:$M$10,2)</f>
        <v>Drama</v>
      </c>
      <c r="E5" s="1">
        <f t="shared" ref="E5:E51" ca="1" si="3">RANDBETWEEN(1,5)</f>
        <v>4</v>
      </c>
      <c r="F5" s="1" t="str">
        <f t="shared" ref="F5:F51" ca="1" si="4">VLOOKUP(E5,$O$5:$P$9,2)</f>
        <v>Africa</v>
      </c>
      <c r="G5" s="1">
        <f t="shared" ref="G5:G51" ca="1" si="5">RANDBETWEEN(1,2)</f>
        <v>1</v>
      </c>
      <c r="H5" s="1" t="str">
        <f t="shared" ref="H5:H51" ca="1" si="6">IF(G5=1,"Yes","No")</f>
        <v>Yes</v>
      </c>
      <c r="I5" s="1">
        <f t="shared" ref="I5:I51" ca="1" si="7">RANDBETWEEN(2000,2020)</f>
        <v>2014</v>
      </c>
      <c r="J5" s="1"/>
      <c r="K5" s="5"/>
      <c r="L5">
        <v>1</v>
      </c>
      <c r="M5" t="s">
        <v>15</v>
      </c>
      <c r="N5" s="5"/>
      <c r="O5">
        <v>1</v>
      </c>
      <c r="P5" t="s">
        <v>7</v>
      </c>
      <c r="Q5" s="1">
        <f t="shared" ref="Q5:Q50" ca="1" si="8">IF(D5="Drama",1,0)</f>
        <v>1</v>
      </c>
      <c r="R5" s="1">
        <f t="shared" ref="R5:R50" ca="1" si="9">IF(D5="Thriller",1,0)</f>
        <v>0</v>
      </c>
      <c r="S5" s="1">
        <f t="shared" ref="S5:S50" ca="1" si="10">IF(D5="Comedy",1,0)</f>
        <v>0</v>
      </c>
      <c r="T5" s="1">
        <f t="shared" ref="T5:T50" ca="1" si="11">IF(D5="Sci-Fi",1,0)</f>
        <v>0</v>
      </c>
      <c r="U5" s="1">
        <f t="shared" ref="U5:U50" ca="1" si="12">IF(D5="Horror",1,0)</f>
        <v>0</v>
      </c>
      <c r="V5" s="6">
        <f t="shared" ref="V5:V50" ca="1" si="13">IF(D5="Action",1,0)</f>
        <v>0</v>
      </c>
      <c r="W5" s="5"/>
      <c r="X5" s="1">
        <f t="shared" ref="X5:X50" ca="1" si="14">IF(F5="Asia",1,0)</f>
        <v>0</v>
      </c>
      <c r="Y5" s="1">
        <f t="shared" ref="Y5:Y50" ca="1" si="15">IF(F5="Africa",1,0)</f>
        <v>1</v>
      </c>
      <c r="Z5" s="1">
        <f t="shared" ref="Z5:Z50" ca="1" si="16">IF(F5="America",1,0)</f>
        <v>0</v>
      </c>
      <c r="AA5" s="1">
        <f t="shared" ref="AA5:AA50" ca="1" si="17">IF(F5="Europe",1,0)</f>
        <v>0</v>
      </c>
      <c r="AB5" s="6">
        <f t="shared" ref="AB5:AB50" ca="1" si="18">IF(F5="Latin America",1,0)</f>
        <v>0</v>
      </c>
      <c r="AC5" s="5"/>
      <c r="AD5" s="1">
        <f t="shared" ca="1" si="0"/>
        <v>1</v>
      </c>
      <c r="AE5" s="6">
        <f t="shared" ca="1" si="1"/>
        <v>0</v>
      </c>
      <c r="AF5" s="18"/>
      <c r="AG5">
        <f ca="1">IF(AND(Table1[[#This Row],[Year of Release]]&gt;=2000,Table1[[#This Row],[Year of Release]]&lt;2006),1,0)</f>
        <v>0</v>
      </c>
      <c r="AH5">
        <f ca="1">IF(AND(Table1[[#This Row],[Year of Release]]&gt;=2006,Table1[[#This Row],[Year of Release]]&lt;2011),1,0)</f>
        <v>0</v>
      </c>
      <c r="AI5">
        <f ca="1">IF(AND(Table1[[#This Row],[Year of Release]]&gt;=2011,Table1[[#This Row],[Year of Release]]&lt;2016),1,0)</f>
        <v>1</v>
      </c>
      <c r="AJ5" s="14">
        <f ca="1">IF(AND(Table1[[#This Row],[Year of Release]]&gt;=2016,Table1[[#This Row],[Year of Release]]&lt;2021),1,0)</f>
        <v>0</v>
      </c>
      <c r="AK5" s="14"/>
    </row>
    <row r="6" spans="1:37" x14ac:dyDescent="0.25">
      <c r="A6">
        <f t="shared" ref="A6:A51" ca="1" si="19">RANDBETWEEN(1,6)</f>
        <v>3</v>
      </c>
      <c r="D6" s="1" t="str">
        <f t="shared" ca="1" si="2"/>
        <v>Horror</v>
      </c>
      <c r="E6" s="1">
        <f t="shared" ca="1" si="3"/>
        <v>5</v>
      </c>
      <c r="F6" s="1" t="str">
        <f t="shared" ca="1" si="4"/>
        <v>Latin America</v>
      </c>
      <c r="G6" s="1">
        <f t="shared" ca="1" si="5"/>
        <v>2</v>
      </c>
      <c r="H6" s="1" t="str">
        <f t="shared" ca="1" si="6"/>
        <v>No</v>
      </c>
      <c r="I6" s="1">
        <f t="shared" ca="1" si="7"/>
        <v>2013</v>
      </c>
      <c r="J6" s="1"/>
      <c r="K6" s="5"/>
      <c r="L6">
        <v>2</v>
      </c>
      <c r="M6" t="s">
        <v>16</v>
      </c>
      <c r="N6" s="5"/>
      <c r="O6">
        <v>2</v>
      </c>
      <c r="P6" t="s">
        <v>8</v>
      </c>
      <c r="Q6" s="1">
        <f t="shared" ca="1" si="8"/>
        <v>0</v>
      </c>
      <c r="R6" s="1">
        <f t="shared" ca="1" si="9"/>
        <v>0</v>
      </c>
      <c r="S6" s="1">
        <f t="shared" ca="1" si="10"/>
        <v>0</v>
      </c>
      <c r="T6" s="1">
        <f t="shared" ca="1" si="11"/>
        <v>0</v>
      </c>
      <c r="U6" s="1">
        <f t="shared" ca="1" si="12"/>
        <v>1</v>
      </c>
      <c r="V6" s="6">
        <f t="shared" ca="1" si="13"/>
        <v>0</v>
      </c>
      <c r="W6" s="5"/>
      <c r="X6" s="1">
        <f t="shared" ca="1" si="14"/>
        <v>0</v>
      </c>
      <c r="Y6" s="1">
        <f t="shared" ca="1" si="15"/>
        <v>0</v>
      </c>
      <c r="Z6" s="1">
        <f t="shared" ca="1" si="16"/>
        <v>0</v>
      </c>
      <c r="AA6" s="1">
        <f t="shared" ca="1" si="17"/>
        <v>0</v>
      </c>
      <c r="AB6" s="6">
        <f t="shared" ca="1" si="18"/>
        <v>1</v>
      </c>
      <c r="AC6" s="5"/>
      <c r="AD6" s="1">
        <f t="shared" ca="1" si="0"/>
        <v>0</v>
      </c>
      <c r="AE6" s="6">
        <f t="shared" ca="1" si="1"/>
        <v>1</v>
      </c>
      <c r="AF6" s="18"/>
      <c r="AG6">
        <f ca="1">IF(AND(Table1[[#This Row],[Year of Release]]&gt;=2000,Table1[[#This Row],[Year of Release]]&lt;2006),1,0)</f>
        <v>0</v>
      </c>
      <c r="AH6">
        <f ca="1">IF(AND(Table1[[#This Row],[Year of Release]]&gt;=2006,Table1[[#This Row],[Year of Release]]&lt;2011),1,0)</f>
        <v>0</v>
      </c>
      <c r="AI6">
        <f ca="1">IF(AND(Table1[[#This Row],[Year of Release]]&gt;=2011,Table1[[#This Row],[Year of Release]]&lt;2016),1,0)</f>
        <v>1</v>
      </c>
      <c r="AJ6" s="14">
        <f ca="1">IF(AND(Table1[[#This Row],[Year of Release]]&gt;=2016,Table1[[#This Row],[Year of Release]]&lt;2021),1,0)</f>
        <v>0</v>
      </c>
      <c r="AK6" s="14"/>
    </row>
    <row r="7" spans="1:37" x14ac:dyDescent="0.25">
      <c r="A7">
        <f t="shared" ca="1" si="19"/>
        <v>4</v>
      </c>
      <c r="D7" s="1" t="str">
        <f ca="1">VLOOKUP(A7,$L$5:$M$10,2)</f>
        <v>Thriller</v>
      </c>
      <c r="E7" s="1">
        <f t="shared" ca="1" si="3"/>
        <v>1</v>
      </c>
      <c r="F7" s="1" t="str">
        <f t="shared" ca="1" si="4"/>
        <v>America</v>
      </c>
      <c r="G7" s="1">
        <f t="shared" ca="1" si="5"/>
        <v>1</v>
      </c>
      <c r="H7" s="1" t="str">
        <f t="shared" ca="1" si="6"/>
        <v>Yes</v>
      </c>
      <c r="I7" s="1">
        <f t="shared" ca="1" si="7"/>
        <v>2013</v>
      </c>
      <c r="J7" s="1"/>
      <c r="K7" s="5"/>
      <c r="L7">
        <v>3</v>
      </c>
      <c r="M7" t="s">
        <v>5</v>
      </c>
      <c r="N7" s="5"/>
      <c r="O7">
        <v>3</v>
      </c>
      <c r="P7" t="s">
        <v>9</v>
      </c>
      <c r="Q7" s="1">
        <f t="shared" ca="1" si="8"/>
        <v>0</v>
      </c>
      <c r="R7" s="1">
        <f t="shared" ca="1" si="9"/>
        <v>1</v>
      </c>
      <c r="S7" s="1">
        <f t="shared" ca="1" si="10"/>
        <v>0</v>
      </c>
      <c r="T7" s="1">
        <f t="shared" ca="1" si="11"/>
        <v>0</v>
      </c>
      <c r="U7" s="1">
        <f t="shared" ca="1" si="12"/>
        <v>0</v>
      </c>
      <c r="V7" s="6">
        <f t="shared" ca="1" si="13"/>
        <v>0</v>
      </c>
      <c r="W7" s="5"/>
      <c r="X7" s="1">
        <f t="shared" ca="1" si="14"/>
        <v>0</v>
      </c>
      <c r="Y7" s="1">
        <f t="shared" ca="1" si="15"/>
        <v>0</v>
      </c>
      <c r="Z7" s="1">
        <f t="shared" ca="1" si="16"/>
        <v>1</v>
      </c>
      <c r="AA7" s="1">
        <f t="shared" ca="1" si="17"/>
        <v>0</v>
      </c>
      <c r="AB7" s="6">
        <f t="shared" ca="1" si="18"/>
        <v>0</v>
      </c>
      <c r="AC7" s="5"/>
      <c r="AD7" s="1">
        <f t="shared" ca="1" si="0"/>
        <v>1</v>
      </c>
      <c r="AE7" s="6">
        <f t="shared" ca="1" si="1"/>
        <v>0</v>
      </c>
      <c r="AF7" s="18"/>
      <c r="AG7">
        <f ca="1">IF(AND(Table1[[#This Row],[Year of Release]]&gt;=2000,Table1[[#This Row],[Year of Release]]&lt;2006),1,0)</f>
        <v>0</v>
      </c>
      <c r="AH7">
        <f ca="1">IF(AND(Table1[[#This Row],[Year of Release]]&gt;=2006,Table1[[#This Row],[Year of Release]]&lt;2011),1,0)</f>
        <v>0</v>
      </c>
      <c r="AI7">
        <f ca="1">IF(AND(Table1[[#This Row],[Year of Release]]&gt;=2011,Table1[[#This Row],[Year of Release]]&lt;2016),1,0)</f>
        <v>1</v>
      </c>
      <c r="AJ7" s="14">
        <f ca="1">IF(AND(Table1[[#This Row],[Year of Release]]&gt;=2016,Table1[[#This Row],[Year of Release]]&lt;2021),1,0)</f>
        <v>0</v>
      </c>
      <c r="AK7" s="14"/>
    </row>
    <row r="8" spans="1:37" x14ac:dyDescent="0.25">
      <c r="A8">
        <f t="shared" ca="1" si="19"/>
        <v>3</v>
      </c>
      <c r="D8" s="1" t="str">
        <f t="shared" ca="1" si="2"/>
        <v>Horror</v>
      </c>
      <c r="E8" s="1">
        <f t="shared" ca="1" si="3"/>
        <v>5</v>
      </c>
      <c r="F8" s="1" t="str">
        <f t="shared" ca="1" si="4"/>
        <v>Latin America</v>
      </c>
      <c r="G8" s="1">
        <f t="shared" ca="1" si="5"/>
        <v>1</v>
      </c>
      <c r="H8" s="1" t="str">
        <f t="shared" ca="1" si="6"/>
        <v>Yes</v>
      </c>
      <c r="I8" s="1">
        <f t="shared" ca="1" si="7"/>
        <v>2020</v>
      </c>
      <c r="J8" s="1"/>
      <c r="K8" s="5"/>
      <c r="L8">
        <v>4</v>
      </c>
      <c r="M8" t="s">
        <v>4</v>
      </c>
      <c r="N8" s="5"/>
      <c r="O8">
        <v>4</v>
      </c>
      <c r="P8" t="s">
        <v>10</v>
      </c>
      <c r="Q8" s="1">
        <f t="shared" ca="1" si="8"/>
        <v>0</v>
      </c>
      <c r="R8" s="1">
        <f t="shared" ca="1" si="9"/>
        <v>0</v>
      </c>
      <c r="S8" s="1">
        <f t="shared" ca="1" si="10"/>
        <v>0</v>
      </c>
      <c r="T8" s="1">
        <f t="shared" ca="1" si="11"/>
        <v>0</v>
      </c>
      <c r="U8" s="1">
        <f t="shared" ca="1" si="12"/>
        <v>1</v>
      </c>
      <c r="V8" s="6">
        <f t="shared" ca="1" si="13"/>
        <v>0</v>
      </c>
      <c r="W8" s="5"/>
      <c r="X8" s="1">
        <f t="shared" ca="1" si="14"/>
        <v>0</v>
      </c>
      <c r="Y8" s="1">
        <f t="shared" ca="1" si="15"/>
        <v>0</v>
      </c>
      <c r="Z8" s="1">
        <f t="shared" ca="1" si="16"/>
        <v>0</v>
      </c>
      <c r="AA8" s="1">
        <f t="shared" ca="1" si="17"/>
        <v>0</v>
      </c>
      <c r="AB8" s="6">
        <f t="shared" ca="1" si="18"/>
        <v>1</v>
      </c>
      <c r="AC8" s="5"/>
      <c r="AD8" s="1">
        <f t="shared" ca="1" si="0"/>
        <v>1</v>
      </c>
      <c r="AE8" s="6">
        <f t="shared" ca="1" si="1"/>
        <v>0</v>
      </c>
      <c r="AF8" s="18"/>
      <c r="AG8">
        <f ca="1">IF(AND(Table1[[#This Row],[Year of Release]]&gt;=2000,Table1[[#This Row],[Year of Release]]&lt;2006),1,0)</f>
        <v>0</v>
      </c>
      <c r="AH8">
        <f ca="1">IF(AND(Table1[[#This Row],[Year of Release]]&gt;=2006,Table1[[#This Row],[Year of Release]]&lt;2011),1,0)</f>
        <v>0</v>
      </c>
      <c r="AI8">
        <f ca="1">IF(AND(Table1[[#This Row],[Year of Release]]&gt;=2011,Table1[[#This Row],[Year of Release]]&lt;2016),1,0)</f>
        <v>0</v>
      </c>
      <c r="AJ8" s="14">
        <f ca="1">IF(AND(Table1[[#This Row],[Year of Release]]&gt;=2016,Table1[[#This Row],[Year of Release]]&lt;2021),1,0)</f>
        <v>1</v>
      </c>
      <c r="AK8" s="14"/>
    </row>
    <row r="9" spans="1:37" x14ac:dyDescent="0.25">
      <c r="A9">
        <f t="shared" ca="1" si="19"/>
        <v>6</v>
      </c>
      <c r="D9" s="1" t="str">
        <f t="shared" ca="1" si="2"/>
        <v>Sci-Fi</v>
      </c>
      <c r="E9" s="1">
        <f t="shared" ca="1" si="3"/>
        <v>2</v>
      </c>
      <c r="F9" s="1" t="str">
        <f t="shared" ca="1" si="4"/>
        <v>Europe</v>
      </c>
      <c r="G9" s="1">
        <f t="shared" ca="1" si="5"/>
        <v>2</v>
      </c>
      <c r="H9" s="1" t="str">
        <f t="shared" ca="1" si="6"/>
        <v>No</v>
      </c>
      <c r="I9" s="1">
        <f t="shared" ca="1" si="7"/>
        <v>2017</v>
      </c>
      <c r="J9" s="1"/>
      <c r="K9" s="5"/>
      <c r="L9">
        <v>5</v>
      </c>
      <c r="M9" t="s">
        <v>3</v>
      </c>
      <c r="N9" s="5"/>
      <c r="O9">
        <v>5</v>
      </c>
      <c r="P9" t="s">
        <v>11</v>
      </c>
      <c r="Q9" s="1">
        <f t="shared" ca="1" si="8"/>
        <v>0</v>
      </c>
      <c r="R9" s="1">
        <f t="shared" ca="1" si="9"/>
        <v>0</v>
      </c>
      <c r="S9" s="1">
        <f t="shared" ca="1" si="10"/>
        <v>0</v>
      </c>
      <c r="T9" s="1">
        <f t="shared" ca="1" si="11"/>
        <v>1</v>
      </c>
      <c r="U9" s="1">
        <f t="shared" ca="1" si="12"/>
        <v>0</v>
      </c>
      <c r="V9" s="6">
        <f t="shared" ca="1" si="13"/>
        <v>0</v>
      </c>
      <c r="W9" s="5"/>
      <c r="X9" s="1">
        <f t="shared" ca="1" si="14"/>
        <v>0</v>
      </c>
      <c r="Y9" s="1">
        <f t="shared" ca="1" si="15"/>
        <v>0</v>
      </c>
      <c r="Z9" s="1">
        <f t="shared" ca="1" si="16"/>
        <v>0</v>
      </c>
      <c r="AA9" s="1">
        <f t="shared" ca="1" si="17"/>
        <v>1</v>
      </c>
      <c r="AB9" s="6">
        <f t="shared" ca="1" si="18"/>
        <v>0</v>
      </c>
      <c r="AC9" s="5"/>
      <c r="AD9" s="1">
        <f t="shared" ca="1" si="0"/>
        <v>0</v>
      </c>
      <c r="AE9" s="6">
        <f t="shared" ca="1" si="1"/>
        <v>1</v>
      </c>
      <c r="AF9" s="18"/>
      <c r="AG9">
        <f ca="1">IF(AND(Table1[[#This Row],[Year of Release]]&gt;=2000,Table1[[#This Row],[Year of Release]]&lt;2006),1,0)</f>
        <v>0</v>
      </c>
      <c r="AH9">
        <f ca="1">IF(AND(Table1[[#This Row],[Year of Release]]&gt;=2006,Table1[[#This Row],[Year of Release]]&lt;2011),1,0)</f>
        <v>0</v>
      </c>
      <c r="AI9">
        <f ca="1">IF(AND(Table1[[#This Row],[Year of Release]]&gt;=2011,Table1[[#This Row],[Year of Release]]&lt;2016),1,0)</f>
        <v>0</v>
      </c>
      <c r="AJ9" s="14">
        <f ca="1">IF(AND(Table1[[#This Row],[Year of Release]]&gt;=2016,Table1[[#This Row],[Year of Release]]&lt;2021),1,0)</f>
        <v>1</v>
      </c>
      <c r="AK9" s="14"/>
    </row>
    <row r="10" spans="1:37" x14ac:dyDescent="0.25">
      <c r="A10">
        <f t="shared" ca="1" si="19"/>
        <v>6</v>
      </c>
      <c r="D10" s="1" t="str">
        <f t="shared" ca="1" si="2"/>
        <v>Sci-Fi</v>
      </c>
      <c r="E10" s="1">
        <f t="shared" ca="1" si="3"/>
        <v>3</v>
      </c>
      <c r="F10" s="1" t="str">
        <f t="shared" ca="1" si="4"/>
        <v>Asia</v>
      </c>
      <c r="G10" s="1">
        <f t="shared" ca="1" si="5"/>
        <v>2</v>
      </c>
      <c r="H10" s="1" t="str">
        <f t="shared" ca="1" si="6"/>
        <v>No</v>
      </c>
      <c r="I10" s="1">
        <f t="shared" ca="1" si="7"/>
        <v>2006</v>
      </c>
      <c r="J10" s="1"/>
      <c r="K10" s="5"/>
      <c r="L10">
        <v>6</v>
      </c>
      <c r="M10" t="s">
        <v>6</v>
      </c>
      <c r="N10" s="5"/>
      <c r="Q10" s="1">
        <f t="shared" ca="1" si="8"/>
        <v>0</v>
      </c>
      <c r="R10" s="1">
        <f t="shared" ca="1" si="9"/>
        <v>0</v>
      </c>
      <c r="S10" s="1">
        <f t="shared" ca="1" si="10"/>
        <v>0</v>
      </c>
      <c r="T10" s="1">
        <f t="shared" ca="1" si="11"/>
        <v>1</v>
      </c>
      <c r="U10" s="1">
        <f t="shared" ca="1" si="12"/>
        <v>0</v>
      </c>
      <c r="V10" s="6">
        <f t="shared" ca="1" si="13"/>
        <v>0</v>
      </c>
      <c r="W10" s="5"/>
      <c r="X10" s="1">
        <f t="shared" ca="1" si="14"/>
        <v>1</v>
      </c>
      <c r="Y10" s="1">
        <f t="shared" ca="1" si="15"/>
        <v>0</v>
      </c>
      <c r="Z10" s="1">
        <f t="shared" ca="1" si="16"/>
        <v>0</v>
      </c>
      <c r="AA10" s="1">
        <f t="shared" ca="1" si="17"/>
        <v>0</v>
      </c>
      <c r="AB10" s="6">
        <f t="shared" ca="1" si="18"/>
        <v>0</v>
      </c>
      <c r="AC10" s="5"/>
      <c r="AD10" s="1">
        <f t="shared" ca="1" si="0"/>
        <v>0</v>
      </c>
      <c r="AE10" s="6">
        <f t="shared" ca="1" si="1"/>
        <v>1</v>
      </c>
      <c r="AF10" s="18"/>
      <c r="AG10">
        <f ca="1">IF(AND(Table1[[#This Row],[Year of Release]]&gt;=2000,Table1[[#This Row],[Year of Release]]&lt;2006),1,0)</f>
        <v>0</v>
      </c>
      <c r="AH10">
        <f ca="1">IF(AND(Table1[[#This Row],[Year of Release]]&gt;=2006,Table1[[#This Row],[Year of Release]]&lt;2011),1,0)</f>
        <v>1</v>
      </c>
      <c r="AI10">
        <f ca="1">IF(AND(Table1[[#This Row],[Year of Release]]&gt;=2011,Table1[[#This Row],[Year of Release]]&lt;2016),1,0)</f>
        <v>0</v>
      </c>
      <c r="AJ10" s="14">
        <f ca="1">IF(AND(Table1[[#This Row],[Year of Release]]&gt;=2016,Table1[[#This Row],[Year of Release]]&lt;2021),1,0)</f>
        <v>0</v>
      </c>
      <c r="AK10" s="14"/>
    </row>
    <row r="11" spans="1:37" x14ac:dyDescent="0.25">
      <c r="A11">
        <f t="shared" ca="1" si="19"/>
        <v>4</v>
      </c>
      <c r="D11" s="1" t="str">
        <f t="shared" ca="1" si="2"/>
        <v>Thriller</v>
      </c>
      <c r="E11" s="1">
        <f t="shared" ca="1" si="3"/>
        <v>4</v>
      </c>
      <c r="F11" s="1" t="str">
        <f t="shared" ca="1" si="4"/>
        <v>Africa</v>
      </c>
      <c r="G11" s="1">
        <f t="shared" ca="1" si="5"/>
        <v>1</v>
      </c>
      <c r="H11" s="1" t="str">
        <f t="shared" ca="1" si="6"/>
        <v>Yes</v>
      </c>
      <c r="I11" s="1">
        <f t="shared" ca="1" si="7"/>
        <v>2011</v>
      </c>
      <c r="J11" s="1"/>
      <c r="K11" s="5"/>
      <c r="N11" s="5"/>
      <c r="Q11" s="1">
        <f t="shared" ca="1" si="8"/>
        <v>0</v>
      </c>
      <c r="R11" s="1">
        <f t="shared" ca="1" si="9"/>
        <v>1</v>
      </c>
      <c r="S11" s="1">
        <f t="shared" ca="1" si="10"/>
        <v>0</v>
      </c>
      <c r="T11" s="1">
        <f t="shared" ca="1" si="11"/>
        <v>0</v>
      </c>
      <c r="U11" s="1">
        <f t="shared" ca="1" si="12"/>
        <v>0</v>
      </c>
      <c r="V11" s="6">
        <f t="shared" ca="1" si="13"/>
        <v>0</v>
      </c>
      <c r="W11" s="5"/>
      <c r="X11" s="1">
        <f t="shared" ca="1" si="14"/>
        <v>0</v>
      </c>
      <c r="Y11" s="1">
        <f t="shared" ca="1" si="15"/>
        <v>1</v>
      </c>
      <c r="Z11" s="1">
        <f t="shared" ca="1" si="16"/>
        <v>0</v>
      </c>
      <c r="AA11" s="1">
        <f t="shared" ca="1" si="17"/>
        <v>0</v>
      </c>
      <c r="AB11" s="6">
        <f t="shared" ca="1" si="18"/>
        <v>0</v>
      </c>
      <c r="AC11" s="5"/>
      <c r="AD11" s="1">
        <f t="shared" ca="1" si="0"/>
        <v>1</v>
      </c>
      <c r="AE11" s="6">
        <f t="shared" ca="1" si="1"/>
        <v>0</v>
      </c>
      <c r="AF11" s="18"/>
      <c r="AG11">
        <f ca="1">IF(AND(Table1[[#This Row],[Year of Release]]&gt;=2000,Table1[[#This Row],[Year of Release]]&lt;2006),1,0)</f>
        <v>0</v>
      </c>
      <c r="AH11">
        <f ca="1">IF(AND(Table1[[#This Row],[Year of Release]]&gt;=2006,Table1[[#This Row],[Year of Release]]&lt;2011),1,0)</f>
        <v>0</v>
      </c>
      <c r="AI11">
        <f ca="1">IF(AND(Table1[[#This Row],[Year of Release]]&gt;=2011,Table1[[#This Row],[Year of Release]]&lt;2016),1,0)</f>
        <v>1</v>
      </c>
      <c r="AJ11" s="14">
        <f ca="1">IF(AND(Table1[[#This Row],[Year of Release]]&gt;=2016,Table1[[#This Row],[Year of Release]]&lt;2021),1,0)</f>
        <v>0</v>
      </c>
      <c r="AK11" s="14"/>
    </row>
    <row r="12" spans="1:37" x14ac:dyDescent="0.25">
      <c r="A12">
        <f t="shared" ca="1" si="19"/>
        <v>4</v>
      </c>
      <c r="D12" s="1" t="str">
        <f t="shared" ca="1" si="2"/>
        <v>Thriller</v>
      </c>
      <c r="E12" s="1">
        <f t="shared" ca="1" si="3"/>
        <v>3</v>
      </c>
      <c r="F12" s="1" t="str">
        <f t="shared" ca="1" si="4"/>
        <v>Asia</v>
      </c>
      <c r="G12" s="1">
        <f t="shared" ca="1" si="5"/>
        <v>2</v>
      </c>
      <c r="H12" s="1" t="str">
        <f t="shared" ca="1" si="6"/>
        <v>No</v>
      </c>
      <c r="I12" s="1">
        <f t="shared" ca="1" si="7"/>
        <v>2010</v>
      </c>
      <c r="J12" s="1"/>
      <c r="K12" s="5"/>
      <c r="N12" s="5"/>
      <c r="Q12" s="1">
        <f t="shared" ca="1" si="8"/>
        <v>0</v>
      </c>
      <c r="R12" s="1">
        <f t="shared" ca="1" si="9"/>
        <v>1</v>
      </c>
      <c r="S12" s="1">
        <f t="shared" ca="1" si="10"/>
        <v>0</v>
      </c>
      <c r="T12" s="1">
        <f t="shared" ca="1" si="11"/>
        <v>0</v>
      </c>
      <c r="U12" s="1">
        <f t="shared" ca="1" si="12"/>
        <v>0</v>
      </c>
      <c r="V12" s="6">
        <f t="shared" ca="1" si="13"/>
        <v>0</v>
      </c>
      <c r="W12" s="5"/>
      <c r="X12" s="1">
        <f t="shared" ca="1" si="14"/>
        <v>1</v>
      </c>
      <c r="Y12" s="1">
        <f t="shared" ca="1" si="15"/>
        <v>0</v>
      </c>
      <c r="Z12" s="1">
        <f t="shared" ca="1" si="16"/>
        <v>0</v>
      </c>
      <c r="AA12" s="1">
        <f t="shared" ca="1" si="17"/>
        <v>0</v>
      </c>
      <c r="AB12" s="6">
        <f t="shared" ca="1" si="18"/>
        <v>0</v>
      </c>
      <c r="AC12" s="5"/>
      <c r="AD12" s="1">
        <f t="shared" ca="1" si="0"/>
        <v>0</v>
      </c>
      <c r="AE12" s="6">
        <f t="shared" ca="1" si="1"/>
        <v>1</v>
      </c>
      <c r="AF12" s="18"/>
      <c r="AG12">
        <f ca="1">IF(AND(Table1[[#This Row],[Year of Release]]&gt;=2000,Table1[[#This Row],[Year of Release]]&lt;2006),1,0)</f>
        <v>0</v>
      </c>
      <c r="AH12">
        <f ca="1">IF(AND(Table1[[#This Row],[Year of Release]]&gt;=2006,Table1[[#This Row],[Year of Release]]&lt;2011),1,0)</f>
        <v>1</v>
      </c>
      <c r="AI12">
        <f ca="1">IF(AND(Table1[[#This Row],[Year of Release]]&gt;=2011,Table1[[#This Row],[Year of Release]]&lt;2016),1,0)</f>
        <v>0</v>
      </c>
      <c r="AJ12" s="14">
        <f ca="1">IF(AND(Table1[[#This Row],[Year of Release]]&gt;=2016,Table1[[#This Row],[Year of Release]]&lt;2021),1,0)</f>
        <v>0</v>
      </c>
      <c r="AK12" s="14"/>
    </row>
    <row r="13" spans="1:37" x14ac:dyDescent="0.25">
      <c r="A13">
        <f t="shared" ca="1" si="19"/>
        <v>6</v>
      </c>
      <c r="D13" s="1" t="str">
        <f t="shared" ca="1" si="2"/>
        <v>Sci-Fi</v>
      </c>
      <c r="E13" s="1">
        <f t="shared" ca="1" si="3"/>
        <v>1</v>
      </c>
      <c r="F13" s="1" t="str">
        <f t="shared" ca="1" si="4"/>
        <v>America</v>
      </c>
      <c r="G13" s="1">
        <f t="shared" ca="1" si="5"/>
        <v>1</v>
      </c>
      <c r="H13" s="1" t="str">
        <f t="shared" ca="1" si="6"/>
        <v>Yes</v>
      </c>
      <c r="I13" s="1">
        <f t="shared" ca="1" si="7"/>
        <v>2002</v>
      </c>
      <c r="J13" s="1"/>
      <c r="K13" s="5"/>
      <c r="N13" s="5"/>
      <c r="Q13" s="1">
        <f t="shared" ca="1" si="8"/>
        <v>0</v>
      </c>
      <c r="R13" s="1">
        <f t="shared" ca="1" si="9"/>
        <v>0</v>
      </c>
      <c r="S13" s="1">
        <f t="shared" ca="1" si="10"/>
        <v>0</v>
      </c>
      <c r="T13" s="1">
        <f t="shared" ca="1" si="11"/>
        <v>1</v>
      </c>
      <c r="U13" s="1">
        <f t="shared" ca="1" si="12"/>
        <v>0</v>
      </c>
      <c r="V13" s="6">
        <f t="shared" ca="1" si="13"/>
        <v>0</v>
      </c>
      <c r="W13" s="5"/>
      <c r="X13" s="1">
        <f t="shared" ca="1" si="14"/>
        <v>0</v>
      </c>
      <c r="Y13" s="1">
        <f t="shared" ca="1" si="15"/>
        <v>0</v>
      </c>
      <c r="Z13" s="1">
        <f t="shared" ca="1" si="16"/>
        <v>1</v>
      </c>
      <c r="AA13" s="1">
        <f t="shared" ca="1" si="17"/>
        <v>0</v>
      </c>
      <c r="AB13" s="6">
        <f t="shared" ca="1" si="18"/>
        <v>0</v>
      </c>
      <c r="AC13" s="5"/>
      <c r="AD13" s="1">
        <f t="shared" ca="1" si="0"/>
        <v>1</v>
      </c>
      <c r="AE13" s="6">
        <f t="shared" ca="1" si="1"/>
        <v>0</v>
      </c>
      <c r="AF13" s="18"/>
      <c r="AG13">
        <f ca="1">IF(AND(Table1[[#This Row],[Year of Release]]&gt;=2000,Table1[[#This Row],[Year of Release]]&lt;2006),1,0)</f>
        <v>1</v>
      </c>
      <c r="AH13">
        <f ca="1">IF(AND(Table1[[#This Row],[Year of Release]]&gt;=2006,Table1[[#This Row],[Year of Release]]&lt;2011),1,0)</f>
        <v>0</v>
      </c>
      <c r="AI13">
        <f ca="1">IF(AND(Table1[[#This Row],[Year of Release]]&gt;=2011,Table1[[#This Row],[Year of Release]]&lt;2016),1,0)</f>
        <v>0</v>
      </c>
      <c r="AJ13" s="14">
        <f ca="1">IF(AND(Table1[[#This Row],[Year of Release]]&gt;=2016,Table1[[#This Row],[Year of Release]]&lt;2021),1,0)</f>
        <v>0</v>
      </c>
      <c r="AK13" s="14"/>
    </row>
    <row r="14" spans="1:37" x14ac:dyDescent="0.25">
      <c r="A14">
        <f t="shared" ca="1" si="19"/>
        <v>1</v>
      </c>
      <c r="D14" s="1" t="str">
        <f t="shared" ca="1" si="2"/>
        <v>Comedy</v>
      </c>
      <c r="E14" s="1">
        <f t="shared" ca="1" si="3"/>
        <v>2</v>
      </c>
      <c r="F14" s="1" t="str">
        <f t="shared" ca="1" si="4"/>
        <v>Europe</v>
      </c>
      <c r="G14" s="1">
        <f t="shared" ca="1" si="5"/>
        <v>2</v>
      </c>
      <c r="H14" s="1" t="str">
        <f t="shared" ca="1" si="6"/>
        <v>No</v>
      </c>
      <c r="I14" s="1">
        <f t="shared" ca="1" si="7"/>
        <v>2013</v>
      </c>
      <c r="J14" s="1"/>
      <c r="K14" s="5"/>
      <c r="N14" s="5"/>
      <c r="Q14" s="1">
        <f t="shared" ca="1" si="8"/>
        <v>0</v>
      </c>
      <c r="R14" s="1">
        <f t="shared" ca="1" si="9"/>
        <v>0</v>
      </c>
      <c r="S14" s="1">
        <f t="shared" ca="1" si="10"/>
        <v>1</v>
      </c>
      <c r="T14" s="1">
        <f t="shared" ca="1" si="11"/>
        <v>0</v>
      </c>
      <c r="U14" s="1">
        <f t="shared" ca="1" si="12"/>
        <v>0</v>
      </c>
      <c r="V14" s="6">
        <f t="shared" ca="1" si="13"/>
        <v>0</v>
      </c>
      <c r="W14" s="5"/>
      <c r="X14" s="1">
        <f t="shared" ca="1" si="14"/>
        <v>0</v>
      </c>
      <c r="Y14" s="1">
        <f t="shared" ca="1" si="15"/>
        <v>0</v>
      </c>
      <c r="Z14" s="1">
        <f t="shared" ca="1" si="16"/>
        <v>0</v>
      </c>
      <c r="AA14" s="1">
        <f t="shared" ca="1" si="17"/>
        <v>1</v>
      </c>
      <c r="AB14" s="6">
        <f t="shared" ca="1" si="18"/>
        <v>0</v>
      </c>
      <c r="AC14" s="5"/>
      <c r="AD14" s="1">
        <f t="shared" ca="1" si="0"/>
        <v>0</v>
      </c>
      <c r="AE14" s="6">
        <f t="shared" ca="1" si="1"/>
        <v>1</v>
      </c>
      <c r="AF14" s="18"/>
      <c r="AG14">
        <f ca="1">IF(AND(Table1[[#This Row],[Year of Release]]&gt;=2000,Table1[[#This Row],[Year of Release]]&lt;2006),1,0)</f>
        <v>0</v>
      </c>
      <c r="AH14">
        <f ca="1">IF(AND(Table1[[#This Row],[Year of Release]]&gt;=2006,Table1[[#This Row],[Year of Release]]&lt;2011),1,0)</f>
        <v>0</v>
      </c>
      <c r="AI14">
        <f ca="1">IF(AND(Table1[[#This Row],[Year of Release]]&gt;=2011,Table1[[#This Row],[Year of Release]]&lt;2016),1,0)</f>
        <v>1</v>
      </c>
      <c r="AJ14" s="14">
        <f ca="1">IF(AND(Table1[[#This Row],[Year of Release]]&gt;=2016,Table1[[#This Row],[Year of Release]]&lt;2021),1,0)</f>
        <v>0</v>
      </c>
      <c r="AK14" s="14"/>
    </row>
    <row r="15" spans="1:37" x14ac:dyDescent="0.25">
      <c r="A15">
        <f t="shared" ca="1" si="19"/>
        <v>6</v>
      </c>
      <c r="D15" s="1" t="str">
        <f t="shared" ca="1" si="2"/>
        <v>Sci-Fi</v>
      </c>
      <c r="E15" s="1">
        <f t="shared" ca="1" si="3"/>
        <v>1</v>
      </c>
      <c r="F15" s="1" t="str">
        <f t="shared" ca="1" si="4"/>
        <v>America</v>
      </c>
      <c r="G15" s="1">
        <f t="shared" ca="1" si="5"/>
        <v>1</v>
      </c>
      <c r="H15" s="1" t="str">
        <f t="shared" ca="1" si="6"/>
        <v>Yes</v>
      </c>
      <c r="I15" s="1">
        <f t="shared" ca="1" si="7"/>
        <v>2005</v>
      </c>
      <c r="J15" s="1"/>
      <c r="K15" s="5"/>
      <c r="N15" s="5"/>
      <c r="Q15" s="1">
        <f t="shared" ca="1" si="8"/>
        <v>0</v>
      </c>
      <c r="R15" s="1">
        <f t="shared" ca="1" si="9"/>
        <v>0</v>
      </c>
      <c r="S15" s="1">
        <f t="shared" ca="1" si="10"/>
        <v>0</v>
      </c>
      <c r="T15" s="1">
        <f t="shared" ca="1" si="11"/>
        <v>1</v>
      </c>
      <c r="U15" s="1">
        <f t="shared" ca="1" si="12"/>
        <v>0</v>
      </c>
      <c r="V15" s="6">
        <f t="shared" ca="1" si="13"/>
        <v>0</v>
      </c>
      <c r="W15" s="5"/>
      <c r="X15" s="1">
        <f t="shared" ca="1" si="14"/>
        <v>0</v>
      </c>
      <c r="Y15" s="1">
        <f t="shared" ca="1" si="15"/>
        <v>0</v>
      </c>
      <c r="Z15" s="1">
        <f t="shared" ca="1" si="16"/>
        <v>1</v>
      </c>
      <c r="AA15" s="1">
        <f t="shared" ca="1" si="17"/>
        <v>0</v>
      </c>
      <c r="AB15" s="6">
        <f t="shared" ca="1" si="18"/>
        <v>0</v>
      </c>
      <c r="AC15" s="5"/>
      <c r="AD15" s="1">
        <f t="shared" ca="1" si="0"/>
        <v>1</v>
      </c>
      <c r="AE15" s="6">
        <f t="shared" ca="1" si="1"/>
        <v>0</v>
      </c>
      <c r="AF15" s="18"/>
      <c r="AG15">
        <f ca="1">IF(AND(Table1[[#This Row],[Year of Release]]&gt;=2000,Table1[[#This Row],[Year of Release]]&lt;2006),1,0)</f>
        <v>1</v>
      </c>
      <c r="AH15">
        <f ca="1">IF(AND(Table1[[#This Row],[Year of Release]]&gt;=2006,Table1[[#This Row],[Year of Release]]&lt;2011),1,0)</f>
        <v>0</v>
      </c>
      <c r="AI15">
        <f ca="1">IF(AND(Table1[[#This Row],[Year of Release]]&gt;=2011,Table1[[#This Row],[Year of Release]]&lt;2016),1,0)</f>
        <v>0</v>
      </c>
      <c r="AJ15" s="14">
        <f ca="1">IF(AND(Table1[[#This Row],[Year of Release]]&gt;=2016,Table1[[#This Row],[Year of Release]]&lt;2021),1,0)</f>
        <v>0</v>
      </c>
      <c r="AK15" s="14"/>
    </row>
    <row r="16" spans="1:37" x14ac:dyDescent="0.25">
      <c r="A16">
        <f t="shared" ca="1" si="19"/>
        <v>4</v>
      </c>
      <c r="D16" s="1" t="str">
        <f t="shared" ca="1" si="2"/>
        <v>Thriller</v>
      </c>
      <c r="E16" s="1">
        <f t="shared" ca="1" si="3"/>
        <v>4</v>
      </c>
      <c r="F16" s="1" t="str">
        <f t="shared" ca="1" si="4"/>
        <v>Africa</v>
      </c>
      <c r="G16" s="1">
        <f t="shared" ca="1" si="5"/>
        <v>1</v>
      </c>
      <c r="H16" s="1" t="str">
        <f t="shared" ca="1" si="6"/>
        <v>Yes</v>
      </c>
      <c r="I16" s="1">
        <f t="shared" ca="1" si="7"/>
        <v>2000</v>
      </c>
      <c r="J16" s="1"/>
      <c r="K16" s="5"/>
      <c r="N16" s="5"/>
      <c r="Q16" s="1">
        <f t="shared" ca="1" si="8"/>
        <v>0</v>
      </c>
      <c r="R16" s="1">
        <f t="shared" ca="1" si="9"/>
        <v>1</v>
      </c>
      <c r="S16" s="1">
        <f t="shared" ca="1" si="10"/>
        <v>0</v>
      </c>
      <c r="T16" s="1">
        <f t="shared" ca="1" si="11"/>
        <v>0</v>
      </c>
      <c r="U16" s="1">
        <f t="shared" ca="1" si="12"/>
        <v>0</v>
      </c>
      <c r="V16" s="6">
        <f t="shared" ca="1" si="13"/>
        <v>0</v>
      </c>
      <c r="W16" s="5"/>
      <c r="X16" s="1">
        <f t="shared" ca="1" si="14"/>
        <v>0</v>
      </c>
      <c r="Y16" s="1">
        <f t="shared" ca="1" si="15"/>
        <v>1</v>
      </c>
      <c r="Z16" s="1">
        <f t="shared" ca="1" si="16"/>
        <v>0</v>
      </c>
      <c r="AA16" s="1">
        <f t="shared" ca="1" si="17"/>
        <v>0</v>
      </c>
      <c r="AB16" s="6">
        <f t="shared" ca="1" si="18"/>
        <v>0</v>
      </c>
      <c r="AC16" s="5"/>
      <c r="AD16" s="1">
        <f t="shared" ca="1" si="0"/>
        <v>1</v>
      </c>
      <c r="AE16" s="6">
        <f t="shared" ca="1" si="1"/>
        <v>0</v>
      </c>
      <c r="AF16" s="18"/>
      <c r="AG16">
        <f ca="1">IF(AND(Table1[[#This Row],[Year of Release]]&gt;=2000,Table1[[#This Row],[Year of Release]]&lt;2006),1,0)</f>
        <v>1</v>
      </c>
      <c r="AH16">
        <f ca="1">IF(AND(Table1[[#This Row],[Year of Release]]&gt;=2006,Table1[[#This Row],[Year of Release]]&lt;2011),1,0)</f>
        <v>0</v>
      </c>
      <c r="AI16">
        <f ca="1">IF(AND(Table1[[#This Row],[Year of Release]]&gt;=2011,Table1[[#This Row],[Year of Release]]&lt;2016),1,0)</f>
        <v>0</v>
      </c>
      <c r="AJ16" s="14">
        <f ca="1">IF(AND(Table1[[#This Row],[Year of Release]]&gt;=2016,Table1[[#This Row],[Year of Release]]&lt;2021),1,0)</f>
        <v>0</v>
      </c>
      <c r="AK16" s="14"/>
    </row>
    <row r="17" spans="1:37" x14ac:dyDescent="0.25">
      <c r="A17">
        <f t="shared" ca="1" si="19"/>
        <v>4</v>
      </c>
      <c r="D17" s="1" t="str">
        <f t="shared" ca="1" si="2"/>
        <v>Thriller</v>
      </c>
      <c r="E17" s="1">
        <f t="shared" ca="1" si="3"/>
        <v>3</v>
      </c>
      <c r="F17" s="1" t="str">
        <f t="shared" ca="1" si="4"/>
        <v>Asia</v>
      </c>
      <c r="G17" s="1">
        <f t="shared" ca="1" si="5"/>
        <v>2</v>
      </c>
      <c r="H17" s="1" t="str">
        <f t="shared" ca="1" si="6"/>
        <v>No</v>
      </c>
      <c r="I17" s="1">
        <f t="shared" ca="1" si="7"/>
        <v>2007</v>
      </c>
      <c r="J17" s="1"/>
      <c r="K17" s="5"/>
      <c r="N17" s="5"/>
      <c r="Q17" s="1">
        <f t="shared" ca="1" si="8"/>
        <v>0</v>
      </c>
      <c r="R17" s="1">
        <f t="shared" ca="1" si="9"/>
        <v>1</v>
      </c>
      <c r="S17" s="1">
        <f t="shared" ca="1" si="10"/>
        <v>0</v>
      </c>
      <c r="T17" s="1">
        <f t="shared" ca="1" si="11"/>
        <v>0</v>
      </c>
      <c r="U17" s="1">
        <f t="shared" ca="1" si="12"/>
        <v>0</v>
      </c>
      <c r="V17" s="6">
        <f t="shared" ca="1" si="13"/>
        <v>0</v>
      </c>
      <c r="W17" s="5"/>
      <c r="X17" s="1">
        <f t="shared" ca="1" si="14"/>
        <v>1</v>
      </c>
      <c r="Y17" s="1">
        <f t="shared" ca="1" si="15"/>
        <v>0</v>
      </c>
      <c r="Z17" s="1">
        <f t="shared" ca="1" si="16"/>
        <v>0</v>
      </c>
      <c r="AA17" s="1">
        <f t="shared" ca="1" si="17"/>
        <v>0</v>
      </c>
      <c r="AB17" s="6">
        <f t="shared" ca="1" si="18"/>
        <v>0</v>
      </c>
      <c r="AC17" s="5"/>
      <c r="AD17" s="1">
        <f t="shared" ca="1" si="0"/>
        <v>0</v>
      </c>
      <c r="AE17" s="6">
        <f t="shared" ca="1" si="1"/>
        <v>1</v>
      </c>
      <c r="AF17" s="18"/>
      <c r="AG17">
        <f ca="1">IF(AND(Table1[[#This Row],[Year of Release]]&gt;=2000,Table1[[#This Row],[Year of Release]]&lt;2006),1,0)</f>
        <v>0</v>
      </c>
      <c r="AH17">
        <f ca="1">IF(AND(Table1[[#This Row],[Year of Release]]&gt;=2006,Table1[[#This Row],[Year of Release]]&lt;2011),1,0)</f>
        <v>1</v>
      </c>
      <c r="AI17">
        <f ca="1">IF(AND(Table1[[#This Row],[Year of Release]]&gt;=2011,Table1[[#This Row],[Year of Release]]&lt;2016),1,0)</f>
        <v>0</v>
      </c>
      <c r="AJ17" s="14">
        <f ca="1">IF(AND(Table1[[#This Row],[Year of Release]]&gt;=2016,Table1[[#This Row],[Year of Release]]&lt;2021),1,0)</f>
        <v>0</v>
      </c>
      <c r="AK17" s="14"/>
    </row>
    <row r="18" spans="1:37" x14ac:dyDescent="0.25">
      <c r="A18">
        <f t="shared" ca="1" si="19"/>
        <v>4</v>
      </c>
      <c r="D18" s="1" t="str">
        <f t="shared" ca="1" si="2"/>
        <v>Thriller</v>
      </c>
      <c r="E18" s="1">
        <f t="shared" ca="1" si="3"/>
        <v>1</v>
      </c>
      <c r="F18" s="1" t="str">
        <f t="shared" ca="1" si="4"/>
        <v>America</v>
      </c>
      <c r="G18" s="1">
        <f t="shared" ca="1" si="5"/>
        <v>2</v>
      </c>
      <c r="H18" s="1" t="str">
        <f t="shared" ca="1" si="6"/>
        <v>No</v>
      </c>
      <c r="I18" s="1">
        <f t="shared" ca="1" si="7"/>
        <v>2019</v>
      </c>
      <c r="J18" s="1"/>
      <c r="K18" s="5"/>
      <c r="N18" s="5"/>
      <c r="Q18" s="1">
        <f t="shared" ca="1" si="8"/>
        <v>0</v>
      </c>
      <c r="R18" s="1">
        <f t="shared" ca="1" si="9"/>
        <v>1</v>
      </c>
      <c r="S18" s="1">
        <f t="shared" ca="1" si="10"/>
        <v>0</v>
      </c>
      <c r="T18" s="1">
        <f t="shared" ca="1" si="11"/>
        <v>0</v>
      </c>
      <c r="U18" s="1">
        <f t="shared" ca="1" si="12"/>
        <v>0</v>
      </c>
      <c r="V18" s="6">
        <f t="shared" ca="1" si="13"/>
        <v>0</v>
      </c>
      <c r="W18" s="5"/>
      <c r="X18" s="1">
        <f t="shared" ca="1" si="14"/>
        <v>0</v>
      </c>
      <c r="Y18" s="1">
        <f t="shared" ca="1" si="15"/>
        <v>0</v>
      </c>
      <c r="Z18" s="1">
        <f t="shared" ca="1" si="16"/>
        <v>1</v>
      </c>
      <c r="AA18" s="1">
        <f t="shared" ca="1" si="17"/>
        <v>0</v>
      </c>
      <c r="AB18" s="6">
        <f t="shared" ca="1" si="18"/>
        <v>0</v>
      </c>
      <c r="AC18" s="5"/>
      <c r="AD18" s="1">
        <f t="shared" ca="1" si="0"/>
        <v>0</v>
      </c>
      <c r="AE18" s="6">
        <f t="shared" ca="1" si="1"/>
        <v>1</v>
      </c>
      <c r="AF18" s="18"/>
      <c r="AG18">
        <f ca="1">IF(AND(Table1[[#This Row],[Year of Release]]&gt;=2000,Table1[[#This Row],[Year of Release]]&lt;2006),1,0)</f>
        <v>0</v>
      </c>
      <c r="AH18">
        <f ca="1">IF(AND(Table1[[#This Row],[Year of Release]]&gt;=2006,Table1[[#This Row],[Year of Release]]&lt;2011),1,0)</f>
        <v>0</v>
      </c>
      <c r="AI18">
        <f ca="1">IF(AND(Table1[[#This Row],[Year of Release]]&gt;=2011,Table1[[#This Row],[Year of Release]]&lt;2016),1,0)</f>
        <v>0</v>
      </c>
      <c r="AJ18" s="14">
        <f ca="1">IF(AND(Table1[[#This Row],[Year of Release]]&gt;=2016,Table1[[#This Row],[Year of Release]]&lt;2021),1,0)</f>
        <v>1</v>
      </c>
      <c r="AK18" s="14"/>
    </row>
    <row r="19" spans="1:37" x14ac:dyDescent="0.25">
      <c r="A19">
        <f t="shared" ca="1" si="19"/>
        <v>6</v>
      </c>
      <c r="D19" s="1" t="str">
        <f t="shared" ca="1" si="2"/>
        <v>Sci-Fi</v>
      </c>
      <c r="E19" s="1">
        <f t="shared" ca="1" si="3"/>
        <v>2</v>
      </c>
      <c r="F19" s="1" t="str">
        <f t="shared" ca="1" si="4"/>
        <v>Europe</v>
      </c>
      <c r="G19" s="1">
        <f t="shared" ca="1" si="5"/>
        <v>1</v>
      </c>
      <c r="H19" s="1" t="str">
        <f t="shared" ca="1" si="6"/>
        <v>Yes</v>
      </c>
      <c r="I19" s="1">
        <f t="shared" ca="1" si="7"/>
        <v>2017</v>
      </c>
      <c r="J19" s="1"/>
      <c r="K19" s="5"/>
      <c r="N19" s="5"/>
      <c r="Q19" s="1">
        <f t="shared" ca="1" si="8"/>
        <v>0</v>
      </c>
      <c r="R19" s="1">
        <f t="shared" ca="1" si="9"/>
        <v>0</v>
      </c>
      <c r="S19" s="1">
        <f t="shared" ca="1" si="10"/>
        <v>0</v>
      </c>
      <c r="T19" s="1">
        <f t="shared" ca="1" si="11"/>
        <v>1</v>
      </c>
      <c r="U19" s="1">
        <f t="shared" ca="1" si="12"/>
        <v>0</v>
      </c>
      <c r="V19" s="6">
        <f t="shared" ca="1" si="13"/>
        <v>0</v>
      </c>
      <c r="W19" s="5"/>
      <c r="X19" s="1">
        <f t="shared" ca="1" si="14"/>
        <v>0</v>
      </c>
      <c r="Y19" s="1">
        <f t="shared" ca="1" si="15"/>
        <v>0</v>
      </c>
      <c r="Z19" s="1">
        <f t="shared" ca="1" si="16"/>
        <v>0</v>
      </c>
      <c r="AA19" s="1">
        <f t="shared" ca="1" si="17"/>
        <v>1</v>
      </c>
      <c r="AB19" s="6">
        <f t="shared" ca="1" si="18"/>
        <v>0</v>
      </c>
      <c r="AC19" s="5"/>
      <c r="AD19" s="1">
        <f t="shared" ca="1" si="0"/>
        <v>1</v>
      </c>
      <c r="AE19" s="6">
        <f t="shared" ca="1" si="1"/>
        <v>0</v>
      </c>
      <c r="AF19" s="18"/>
      <c r="AG19">
        <f ca="1">IF(AND(Table1[[#This Row],[Year of Release]]&gt;=2000,Table1[[#This Row],[Year of Release]]&lt;2006),1,0)</f>
        <v>0</v>
      </c>
      <c r="AH19">
        <f ca="1">IF(AND(Table1[[#This Row],[Year of Release]]&gt;=2006,Table1[[#This Row],[Year of Release]]&lt;2011),1,0)</f>
        <v>0</v>
      </c>
      <c r="AI19">
        <f ca="1">IF(AND(Table1[[#This Row],[Year of Release]]&gt;=2011,Table1[[#This Row],[Year of Release]]&lt;2016),1,0)</f>
        <v>0</v>
      </c>
      <c r="AJ19" s="14">
        <f ca="1">IF(AND(Table1[[#This Row],[Year of Release]]&gt;=2016,Table1[[#This Row],[Year of Release]]&lt;2021),1,0)</f>
        <v>1</v>
      </c>
      <c r="AK19" s="14"/>
    </row>
    <row r="20" spans="1:37" x14ac:dyDescent="0.25">
      <c r="A20">
        <f t="shared" ca="1" si="19"/>
        <v>5</v>
      </c>
      <c r="D20" s="1" t="str">
        <f t="shared" ca="1" si="2"/>
        <v>Drama</v>
      </c>
      <c r="E20" s="1">
        <f t="shared" ca="1" si="3"/>
        <v>3</v>
      </c>
      <c r="F20" s="1" t="str">
        <f t="shared" ca="1" si="4"/>
        <v>Asia</v>
      </c>
      <c r="G20" s="1">
        <f t="shared" ca="1" si="5"/>
        <v>1</v>
      </c>
      <c r="H20" s="1" t="str">
        <f t="shared" ca="1" si="6"/>
        <v>Yes</v>
      </c>
      <c r="I20" s="1">
        <f t="shared" ca="1" si="7"/>
        <v>2014</v>
      </c>
      <c r="J20" s="1"/>
      <c r="K20" s="5"/>
      <c r="N20" s="5"/>
      <c r="Q20" s="1">
        <f t="shared" ca="1" si="8"/>
        <v>1</v>
      </c>
      <c r="R20" s="1">
        <f t="shared" ca="1" si="9"/>
        <v>0</v>
      </c>
      <c r="S20" s="1">
        <f t="shared" ca="1" si="10"/>
        <v>0</v>
      </c>
      <c r="T20" s="1">
        <f t="shared" ca="1" si="11"/>
        <v>0</v>
      </c>
      <c r="U20" s="1">
        <f t="shared" ca="1" si="12"/>
        <v>0</v>
      </c>
      <c r="V20" s="6">
        <f t="shared" ca="1" si="13"/>
        <v>0</v>
      </c>
      <c r="W20" s="5"/>
      <c r="X20" s="1">
        <f t="shared" ca="1" si="14"/>
        <v>1</v>
      </c>
      <c r="Y20" s="1">
        <f t="shared" ca="1" si="15"/>
        <v>0</v>
      </c>
      <c r="Z20" s="1">
        <f t="shared" ca="1" si="16"/>
        <v>0</v>
      </c>
      <c r="AA20" s="1">
        <f t="shared" ca="1" si="17"/>
        <v>0</v>
      </c>
      <c r="AB20" s="6">
        <f t="shared" ca="1" si="18"/>
        <v>0</v>
      </c>
      <c r="AC20" s="5"/>
      <c r="AD20" s="1">
        <f t="shared" ca="1" si="0"/>
        <v>1</v>
      </c>
      <c r="AE20" s="6">
        <f t="shared" ca="1" si="1"/>
        <v>0</v>
      </c>
      <c r="AF20" s="18"/>
      <c r="AG20">
        <f ca="1">IF(AND(Table1[[#This Row],[Year of Release]]&gt;=2000,Table1[[#This Row],[Year of Release]]&lt;2006),1,0)</f>
        <v>0</v>
      </c>
      <c r="AH20">
        <f ca="1">IF(AND(Table1[[#This Row],[Year of Release]]&gt;=2006,Table1[[#This Row],[Year of Release]]&lt;2011),1,0)</f>
        <v>0</v>
      </c>
      <c r="AI20">
        <f ca="1">IF(AND(Table1[[#This Row],[Year of Release]]&gt;=2011,Table1[[#This Row],[Year of Release]]&lt;2016),1,0)</f>
        <v>1</v>
      </c>
      <c r="AJ20" s="14">
        <f ca="1">IF(AND(Table1[[#This Row],[Year of Release]]&gt;=2016,Table1[[#This Row],[Year of Release]]&lt;2021),1,0)</f>
        <v>0</v>
      </c>
      <c r="AK20" s="14"/>
    </row>
    <row r="21" spans="1:37" x14ac:dyDescent="0.25">
      <c r="A21">
        <f t="shared" ca="1" si="19"/>
        <v>3</v>
      </c>
      <c r="D21" s="1" t="str">
        <f t="shared" ca="1" si="2"/>
        <v>Horror</v>
      </c>
      <c r="E21" s="1">
        <f t="shared" ca="1" si="3"/>
        <v>2</v>
      </c>
      <c r="F21" s="1" t="str">
        <f t="shared" ca="1" si="4"/>
        <v>Europe</v>
      </c>
      <c r="G21" s="1">
        <f t="shared" ca="1" si="5"/>
        <v>1</v>
      </c>
      <c r="H21" s="1" t="str">
        <f t="shared" ca="1" si="6"/>
        <v>Yes</v>
      </c>
      <c r="I21" s="1">
        <f t="shared" ca="1" si="7"/>
        <v>2016</v>
      </c>
      <c r="J21" s="1"/>
      <c r="K21" s="5"/>
      <c r="N21" s="5"/>
      <c r="Q21" s="1">
        <f t="shared" ca="1" si="8"/>
        <v>0</v>
      </c>
      <c r="R21" s="1">
        <f t="shared" ca="1" si="9"/>
        <v>0</v>
      </c>
      <c r="S21" s="1">
        <f t="shared" ca="1" si="10"/>
        <v>0</v>
      </c>
      <c r="T21" s="1">
        <f t="shared" ca="1" si="11"/>
        <v>0</v>
      </c>
      <c r="U21" s="1">
        <f t="shared" ca="1" si="12"/>
        <v>1</v>
      </c>
      <c r="V21" s="6">
        <f t="shared" ca="1" si="13"/>
        <v>0</v>
      </c>
      <c r="W21" s="5"/>
      <c r="X21" s="1">
        <f t="shared" ca="1" si="14"/>
        <v>0</v>
      </c>
      <c r="Y21" s="1">
        <f t="shared" ca="1" si="15"/>
        <v>0</v>
      </c>
      <c r="Z21" s="1">
        <f t="shared" ca="1" si="16"/>
        <v>0</v>
      </c>
      <c r="AA21" s="1">
        <f t="shared" ca="1" si="17"/>
        <v>1</v>
      </c>
      <c r="AB21" s="6">
        <f t="shared" ca="1" si="18"/>
        <v>0</v>
      </c>
      <c r="AC21" s="5"/>
      <c r="AD21" s="1">
        <f t="shared" ca="1" si="0"/>
        <v>1</v>
      </c>
      <c r="AE21" s="6">
        <f t="shared" ca="1" si="1"/>
        <v>0</v>
      </c>
      <c r="AF21" s="18"/>
      <c r="AG21">
        <f ca="1">IF(AND(Table1[[#This Row],[Year of Release]]&gt;=2000,Table1[[#This Row],[Year of Release]]&lt;2006),1,0)</f>
        <v>0</v>
      </c>
      <c r="AH21">
        <f ca="1">IF(AND(Table1[[#This Row],[Year of Release]]&gt;=2006,Table1[[#This Row],[Year of Release]]&lt;2011),1,0)</f>
        <v>0</v>
      </c>
      <c r="AI21">
        <f ca="1">IF(AND(Table1[[#This Row],[Year of Release]]&gt;=2011,Table1[[#This Row],[Year of Release]]&lt;2016),1,0)</f>
        <v>0</v>
      </c>
      <c r="AJ21" s="14">
        <f ca="1">IF(AND(Table1[[#This Row],[Year of Release]]&gt;=2016,Table1[[#This Row],[Year of Release]]&lt;2021),1,0)</f>
        <v>1</v>
      </c>
      <c r="AK21" s="14"/>
    </row>
    <row r="22" spans="1:37" x14ac:dyDescent="0.25">
      <c r="A22">
        <f t="shared" ca="1" si="19"/>
        <v>2</v>
      </c>
      <c r="D22" s="1" t="str">
        <f t="shared" ca="1" si="2"/>
        <v>Action</v>
      </c>
      <c r="E22" s="1">
        <f t="shared" ca="1" si="3"/>
        <v>3</v>
      </c>
      <c r="F22" s="1" t="str">
        <f t="shared" ca="1" si="4"/>
        <v>Asia</v>
      </c>
      <c r="G22" s="1">
        <f t="shared" ca="1" si="5"/>
        <v>1</v>
      </c>
      <c r="H22" s="1" t="str">
        <f t="shared" ca="1" si="6"/>
        <v>Yes</v>
      </c>
      <c r="I22" s="1">
        <f t="shared" ca="1" si="7"/>
        <v>2001</v>
      </c>
      <c r="J22" s="1"/>
      <c r="K22" s="5"/>
      <c r="N22" s="5"/>
      <c r="Q22" s="1">
        <f t="shared" ca="1" si="8"/>
        <v>0</v>
      </c>
      <c r="R22" s="1">
        <f t="shared" ca="1" si="9"/>
        <v>0</v>
      </c>
      <c r="S22" s="1">
        <f t="shared" ca="1" si="10"/>
        <v>0</v>
      </c>
      <c r="T22" s="1">
        <f t="shared" ca="1" si="11"/>
        <v>0</v>
      </c>
      <c r="U22" s="1">
        <f t="shared" ca="1" si="12"/>
        <v>0</v>
      </c>
      <c r="V22" s="6">
        <f t="shared" ca="1" si="13"/>
        <v>1</v>
      </c>
      <c r="W22" s="5"/>
      <c r="X22" s="1">
        <f t="shared" ca="1" si="14"/>
        <v>1</v>
      </c>
      <c r="Y22" s="1">
        <f t="shared" ca="1" si="15"/>
        <v>0</v>
      </c>
      <c r="Z22" s="1">
        <f t="shared" ca="1" si="16"/>
        <v>0</v>
      </c>
      <c r="AA22" s="1">
        <f t="shared" ca="1" si="17"/>
        <v>0</v>
      </c>
      <c r="AB22" s="6">
        <f t="shared" ca="1" si="18"/>
        <v>0</v>
      </c>
      <c r="AC22" s="5"/>
      <c r="AD22" s="1">
        <f t="shared" ca="1" si="0"/>
        <v>1</v>
      </c>
      <c r="AE22" s="6">
        <f t="shared" ca="1" si="1"/>
        <v>0</v>
      </c>
      <c r="AF22" s="18"/>
      <c r="AG22">
        <f ca="1">IF(AND(Table1[[#This Row],[Year of Release]]&gt;=2000,Table1[[#This Row],[Year of Release]]&lt;2006),1,0)</f>
        <v>1</v>
      </c>
      <c r="AH22">
        <f ca="1">IF(AND(Table1[[#This Row],[Year of Release]]&gt;=2006,Table1[[#This Row],[Year of Release]]&lt;2011),1,0)</f>
        <v>0</v>
      </c>
      <c r="AI22">
        <f ca="1">IF(AND(Table1[[#This Row],[Year of Release]]&gt;=2011,Table1[[#This Row],[Year of Release]]&lt;2016),1,0)</f>
        <v>0</v>
      </c>
      <c r="AJ22" s="14">
        <f ca="1">IF(AND(Table1[[#This Row],[Year of Release]]&gt;=2016,Table1[[#This Row],[Year of Release]]&lt;2021),1,0)</f>
        <v>0</v>
      </c>
      <c r="AK22" s="14"/>
    </row>
    <row r="23" spans="1:37" x14ac:dyDescent="0.25">
      <c r="A23">
        <f t="shared" ca="1" si="19"/>
        <v>1</v>
      </c>
      <c r="D23" s="1" t="str">
        <f t="shared" ca="1" si="2"/>
        <v>Comedy</v>
      </c>
      <c r="E23" s="1">
        <f t="shared" ca="1" si="3"/>
        <v>2</v>
      </c>
      <c r="F23" s="1" t="str">
        <f t="shared" ca="1" si="4"/>
        <v>Europe</v>
      </c>
      <c r="G23" s="1">
        <f t="shared" ca="1" si="5"/>
        <v>1</v>
      </c>
      <c r="H23" s="1" t="str">
        <f t="shared" ca="1" si="6"/>
        <v>Yes</v>
      </c>
      <c r="I23" s="1">
        <f t="shared" ca="1" si="7"/>
        <v>2006</v>
      </c>
      <c r="J23" s="1"/>
      <c r="K23" s="5"/>
      <c r="N23" s="5"/>
      <c r="Q23" s="1">
        <f t="shared" ca="1" si="8"/>
        <v>0</v>
      </c>
      <c r="R23" s="1">
        <f t="shared" ca="1" si="9"/>
        <v>0</v>
      </c>
      <c r="S23" s="1">
        <f t="shared" ca="1" si="10"/>
        <v>1</v>
      </c>
      <c r="T23" s="1">
        <f t="shared" ca="1" si="11"/>
        <v>0</v>
      </c>
      <c r="U23" s="1">
        <f t="shared" ca="1" si="12"/>
        <v>0</v>
      </c>
      <c r="V23" s="6">
        <f t="shared" ca="1" si="13"/>
        <v>0</v>
      </c>
      <c r="W23" s="5"/>
      <c r="X23" s="1">
        <f t="shared" ca="1" si="14"/>
        <v>0</v>
      </c>
      <c r="Y23" s="1">
        <f t="shared" ca="1" si="15"/>
        <v>0</v>
      </c>
      <c r="Z23" s="1">
        <f t="shared" ca="1" si="16"/>
        <v>0</v>
      </c>
      <c r="AA23" s="1">
        <f t="shared" ca="1" si="17"/>
        <v>1</v>
      </c>
      <c r="AB23" s="6">
        <f t="shared" ca="1" si="18"/>
        <v>0</v>
      </c>
      <c r="AC23" s="5"/>
      <c r="AD23" s="1">
        <f t="shared" ca="1" si="0"/>
        <v>1</v>
      </c>
      <c r="AE23" s="6">
        <f t="shared" ca="1" si="1"/>
        <v>0</v>
      </c>
      <c r="AF23" s="18"/>
      <c r="AG23">
        <f ca="1">IF(AND(Table1[[#This Row],[Year of Release]]&gt;=2000,Table1[[#This Row],[Year of Release]]&lt;2006),1,0)</f>
        <v>0</v>
      </c>
      <c r="AH23">
        <f ca="1">IF(AND(Table1[[#This Row],[Year of Release]]&gt;=2006,Table1[[#This Row],[Year of Release]]&lt;2011),1,0)</f>
        <v>1</v>
      </c>
      <c r="AI23">
        <f ca="1">IF(AND(Table1[[#This Row],[Year of Release]]&gt;=2011,Table1[[#This Row],[Year of Release]]&lt;2016),1,0)</f>
        <v>0</v>
      </c>
      <c r="AJ23" s="14">
        <f ca="1">IF(AND(Table1[[#This Row],[Year of Release]]&gt;=2016,Table1[[#This Row],[Year of Release]]&lt;2021),1,0)</f>
        <v>0</v>
      </c>
      <c r="AK23" s="14"/>
    </row>
    <row r="24" spans="1:37" x14ac:dyDescent="0.25">
      <c r="A24">
        <f t="shared" ca="1" si="19"/>
        <v>4</v>
      </c>
      <c r="D24" s="1" t="str">
        <f t="shared" ca="1" si="2"/>
        <v>Thriller</v>
      </c>
      <c r="E24" s="1">
        <f t="shared" ca="1" si="3"/>
        <v>1</v>
      </c>
      <c r="F24" s="1" t="str">
        <f t="shared" ca="1" si="4"/>
        <v>America</v>
      </c>
      <c r="G24" s="1">
        <f t="shared" ca="1" si="5"/>
        <v>2</v>
      </c>
      <c r="H24" s="1" t="str">
        <f t="shared" ca="1" si="6"/>
        <v>No</v>
      </c>
      <c r="I24" s="1">
        <f t="shared" ca="1" si="7"/>
        <v>2015</v>
      </c>
      <c r="J24" s="1"/>
      <c r="K24" s="5"/>
      <c r="N24" s="5"/>
      <c r="Q24" s="1">
        <f t="shared" ca="1" si="8"/>
        <v>0</v>
      </c>
      <c r="R24" s="1">
        <f t="shared" ca="1" si="9"/>
        <v>1</v>
      </c>
      <c r="S24" s="1">
        <f t="shared" ca="1" si="10"/>
        <v>0</v>
      </c>
      <c r="T24" s="1">
        <f t="shared" ca="1" si="11"/>
        <v>0</v>
      </c>
      <c r="U24" s="1">
        <f t="shared" ca="1" si="12"/>
        <v>0</v>
      </c>
      <c r="V24" s="6">
        <f t="shared" ca="1" si="13"/>
        <v>0</v>
      </c>
      <c r="W24" s="5"/>
      <c r="X24" s="1">
        <f t="shared" ca="1" si="14"/>
        <v>0</v>
      </c>
      <c r="Y24" s="1">
        <f t="shared" ca="1" si="15"/>
        <v>0</v>
      </c>
      <c r="Z24" s="1">
        <f t="shared" ca="1" si="16"/>
        <v>1</v>
      </c>
      <c r="AA24" s="1">
        <f t="shared" ca="1" si="17"/>
        <v>0</v>
      </c>
      <c r="AB24" s="6">
        <f t="shared" ca="1" si="18"/>
        <v>0</v>
      </c>
      <c r="AC24" s="5"/>
      <c r="AD24" s="1">
        <f t="shared" ca="1" si="0"/>
        <v>0</v>
      </c>
      <c r="AE24" s="6">
        <f t="shared" ca="1" si="1"/>
        <v>1</v>
      </c>
      <c r="AF24" s="18"/>
      <c r="AG24">
        <f ca="1">IF(AND(Table1[[#This Row],[Year of Release]]&gt;=2000,Table1[[#This Row],[Year of Release]]&lt;2006),1,0)</f>
        <v>0</v>
      </c>
      <c r="AH24">
        <f ca="1">IF(AND(Table1[[#This Row],[Year of Release]]&gt;=2006,Table1[[#This Row],[Year of Release]]&lt;2011),1,0)</f>
        <v>0</v>
      </c>
      <c r="AI24">
        <f ca="1">IF(AND(Table1[[#This Row],[Year of Release]]&gt;=2011,Table1[[#This Row],[Year of Release]]&lt;2016),1,0)</f>
        <v>1</v>
      </c>
      <c r="AJ24" s="14">
        <f ca="1">IF(AND(Table1[[#This Row],[Year of Release]]&gt;=2016,Table1[[#This Row],[Year of Release]]&lt;2021),1,0)</f>
        <v>0</v>
      </c>
      <c r="AK24" s="14"/>
    </row>
    <row r="25" spans="1:37" x14ac:dyDescent="0.25">
      <c r="A25">
        <f t="shared" ca="1" si="19"/>
        <v>2</v>
      </c>
      <c r="D25" s="1" t="str">
        <f t="shared" ca="1" si="2"/>
        <v>Action</v>
      </c>
      <c r="E25" s="1">
        <f t="shared" ca="1" si="3"/>
        <v>2</v>
      </c>
      <c r="F25" s="1" t="str">
        <f t="shared" ca="1" si="4"/>
        <v>Europe</v>
      </c>
      <c r="G25" s="1">
        <f t="shared" ca="1" si="5"/>
        <v>2</v>
      </c>
      <c r="H25" s="1" t="str">
        <f t="shared" ca="1" si="6"/>
        <v>No</v>
      </c>
      <c r="I25" s="1">
        <f t="shared" ca="1" si="7"/>
        <v>2013</v>
      </c>
      <c r="J25" s="1"/>
      <c r="K25" s="5"/>
      <c r="N25" s="5"/>
      <c r="Q25" s="1">
        <f t="shared" ca="1" si="8"/>
        <v>0</v>
      </c>
      <c r="R25" s="1">
        <f t="shared" ca="1" si="9"/>
        <v>0</v>
      </c>
      <c r="S25" s="1">
        <f t="shared" ca="1" si="10"/>
        <v>0</v>
      </c>
      <c r="T25" s="1">
        <f t="shared" ca="1" si="11"/>
        <v>0</v>
      </c>
      <c r="U25" s="1">
        <f t="shared" ca="1" si="12"/>
        <v>0</v>
      </c>
      <c r="V25" s="6">
        <f t="shared" ca="1" si="13"/>
        <v>1</v>
      </c>
      <c r="W25" s="5"/>
      <c r="X25" s="1">
        <f t="shared" ca="1" si="14"/>
        <v>0</v>
      </c>
      <c r="Y25" s="1">
        <f t="shared" ca="1" si="15"/>
        <v>0</v>
      </c>
      <c r="Z25" s="1">
        <f t="shared" ca="1" si="16"/>
        <v>0</v>
      </c>
      <c r="AA25" s="1">
        <f t="shared" ca="1" si="17"/>
        <v>1</v>
      </c>
      <c r="AB25" s="6">
        <f t="shared" ca="1" si="18"/>
        <v>0</v>
      </c>
      <c r="AC25" s="5"/>
      <c r="AD25" s="1">
        <f t="shared" ca="1" si="0"/>
        <v>0</v>
      </c>
      <c r="AE25" s="6">
        <f t="shared" ca="1" si="1"/>
        <v>1</v>
      </c>
      <c r="AF25" s="18"/>
      <c r="AG25">
        <f ca="1">IF(AND(Table1[[#This Row],[Year of Release]]&gt;=2000,Table1[[#This Row],[Year of Release]]&lt;2006),1,0)</f>
        <v>0</v>
      </c>
      <c r="AH25">
        <f ca="1">IF(AND(Table1[[#This Row],[Year of Release]]&gt;=2006,Table1[[#This Row],[Year of Release]]&lt;2011),1,0)</f>
        <v>0</v>
      </c>
      <c r="AI25">
        <f ca="1">IF(AND(Table1[[#This Row],[Year of Release]]&gt;=2011,Table1[[#This Row],[Year of Release]]&lt;2016),1,0)</f>
        <v>1</v>
      </c>
      <c r="AJ25" s="14">
        <f ca="1">IF(AND(Table1[[#This Row],[Year of Release]]&gt;=2016,Table1[[#This Row],[Year of Release]]&lt;2021),1,0)</f>
        <v>0</v>
      </c>
      <c r="AK25" s="14"/>
    </row>
    <row r="26" spans="1:37" x14ac:dyDescent="0.25">
      <c r="A26">
        <f t="shared" ca="1" si="19"/>
        <v>2</v>
      </c>
      <c r="D26" s="1" t="str">
        <f t="shared" ca="1" si="2"/>
        <v>Action</v>
      </c>
      <c r="E26" s="1">
        <f t="shared" ca="1" si="3"/>
        <v>4</v>
      </c>
      <c r="F26" s="1" t="str">
        <f t="shared" ca="1" si="4"/>
        <v>Africa</v>
      </c>
      <c r="G26" s="1">
        <f t="shared" ca="1" si="5"/>
        <v>1</v>
      </c>
      <c r="H26" s="1" t="str">
        <f t="shared" ca="1" si="6"/>
        <v>Yes</v>
      </c>
      <c r="I26" s="1">
        <f t="shared" ca="1" si="7"/>
        <v>2003</v>
      </c>
      <c r="J26" s="1"/>
      <c r="K26" s="5"/>
      <c r="N26" s="5"/>
      <c r="Q26" s="1">
        <f t="shared" ca="1" si="8"/>
        <v>0</v>
      </c>
      <c r="R26" s="1">
        <f t="shared" ca="1" si="9"/>
        <v>0</v>
      </c>
      <c r="S26" s="1">
        <f t="shared" ca="1" si="10"/>
        <v>0</v>
      </c>
      <c r="T26" s="1">
        <f t="shared" ca="1" si="11"/>
        <v>0</v>
      </c>
      <c r="U26" s="1">
        <f t="shared" ca="1" si="12"/>
        <v>0</v>
      </c>
      <c r="V26" s="6">
        <f t="shared" ca="1" si="13"/>
        <v>1</v>
      </c>
      <c r="W26" s="5"/>
      <c r="X26" s="1">
        <f t="shared" ca="1" si="14"/>
        <v>0</v>
      </c>
      <c r="Y26" s="1">
        <f t="shared" ca="1" si="15"/>
        <v>1</v>
      </c>
      <c r="Z26" s="1">
        <f t="shared" ca="1" si="16"/>
        <v>0</v>
      </c>
      <c r="AA26" s="1">
        <f t="shared" ca="1" si="17"/>
        <v>0</v>
      </c>
      <c r="AB26" s="6">
        <f t="shared" ca="1" si="18"/>
        <v>0</v>
      </c>
      <c r="AC26" s="5"/>
      <c r="AD26" s="1">
        <f t="shared" ca="1" si="0"/>
        <v>1</v>
      </c>
      <c r="AE26" s="6">
        <f t="shared" ca="1" si="1"/>
        <v>0</v>
      </c>
      <c r="AF26" s="18"/>
      <c r="AG26">
        <f ca="1">IF(AND(Table1[[#This Row],[Year of Release]]&gt;=2000,Table1[[#This Row],[Year of Release]]&lt;2006),1,0)</f>
        <v>1</v>
      </c>
      <c r="AH26">
        <f ca="1">IF(AND(Table1[[#This Row],[Year of Release]]&gt;=2006,Table1[[#This Row],[Year of Release]]&lt;2011),1,0)</f>
        <v>0</v>
      </c>
      <c r="AI26">
        <f ca="1">IF(AND(Table1[[#This Row],[Year of Release]]&gt;=2011,Table1[[#This Row],[Year of Release]]&lt;2016),1,0)</f>
        <v>0</v>
      </c>
      <c r="AJ26" s="14">
        <f ca="1">IF(AND(Table1[[#This Row],[Year of Release]]&gt;=2016,Table1[[#This Row],[Year of Release]]&lt;2021),1,0)</f>
        <v>0</v>
      </c>
      <c r="AK26" s="14"/>
    </row>
    <row r="27" spans="1:37" x14ac:dyDescent="0.25">
      <c r="A27">
        <f t="shared" ca="1" si="19"/>
        <v>3</v>
      </c>
      <c r="D27" s="1" t="str">
        <f t="shared" ca="1" si="2"/>
        <v>Horror</v>
      </c>
      <c r="E27" s="1">
        <f t="shared" ca="1" si="3"/>
        <v>4</v>
      </c>
      <c r="F27" s="1" t="str">
        <f t="shared" ca="1" si="4"/>
        <v>Africa</v>
      </c>
      <c r="G27" s="1">
        <f t="shared" ca="1" si="5"/>
        <v>2</v>
      </c>
      <c r="H27" s="1" t="str">
        <f t="shared" ca="1" si="6"/>
        <v>No</v>
      </c>
      <c r="I27" s="1">
        <f t="shared" ca="1" si="7"/>
        <v>2017</v>
      </c>
      <c r="J27" s="1"/>
      <c r="K27" s="5"/>
      <c r="N27" s="5"/>
      <c r="Q27" s="1">
        <f t="shared" ca="1" si="8"/>
        <v>0</v>
      </c>
      <c r="R27" s="1">
        <f t="shared" ca="1" si="9"/>
        <v>0</v>
      </c>
      <c r="S27" s="1">
        <f t="shared" ca="1" si="10"/>
        <v>0</v>
      </c>
      <c r="T27" s="1">
        <f t="shared" ca="1" si="11"/>
        <v>0</v>
      </c>
      <c r="U27" s="1">
        <f t="shared" ca="1" si="12"/>
        <v>1</v>
      </c>
      <c r="V27" s="6">
        <f t="shared" ca="1" si="13"/>
        <v>0</v>
      </c>
      <c r="W27" s="5"/>
      <c r="X27" s="1">
        <f t="shared" ca="1" si="14"/>
        <v>0</v>
      </c>
      <c r="Y27" s="1">
        <f t="shared" ca="1" si="15"/>
        <v>1</v>
      </c>
      <c r="Z27" s="1">
        <f t="shared" ca="1" si="16"/>
        <v>0</v>
      </c>
      <c r="AA27" s="1">
        <f t="shared" ca="1" si="17"/>
        <v>0</v>
      </c>
      <c r="AB27" s="6">
        <f t="shared" ca="1" si="18"/>
        <v>0</v>
      </c>
      <c r="AC27" s="5"/>
      <c r="AD27" s="1">
        <f t="shared" ca="1" si="0"/>
        <v>0</v>
      </c>
      <c r="AE27" s="6">
        <f t="shared" ca="1" si="1"/>
        <v>1</v>
      </c>
      <c r="AF27" s="18"/>
      <c r="AG27">
        <f ca="1">IF(AND(Table1[[#This Row],[Year of Release]]&gt;=2000,Table1[[#This Row],[Year of Release]]&lt;2006),1,0)</f>
        <v>0</v>
      </c>
      <c r="AH27">
        <f ca="1">IF(AND(Table1[[#This Row],[Year of Release]]&gt;=2006,Table1[[#This Row],[Year of Release]]&lt;2011),1,0)</f>
        <v>0</v>
      </c>
      <c r="AI27">
        <f ca="1">IF(AND(Table1[[#This Row],[Year of Release]]&gt;=2011,Table1[[#This Row],[Year of Release]]&lt;2016),1,0)</f>
        <v>0</v>
      </c>
      <c r="AJ27" s="14">
        <f ca="1">IF(AND(Table1[[#This Row],[Year of Release]]&gt;=2016,Table1[[#This Row],[Year of Release]]&lt;2021),1,0)</f>
        <v>1</v>
      </c>
      <c r="AK27" s="14"/>
    </row>
    <row r="28" spans="1:37" x14ac:dyDescent="0.25">
      <c r="A28">
        <f t="shared" ca="1" si="19"/>
        <v>3</v>
      </c>
      <c r="D28" s="1" t="str">
        <f t="shared" ca="1" si="2"/>
        <v>Horror</v>
      </c>
      <c r="E28" s="1">
        <f t="shared" ca="1" si="3"/>
        <v>1</v>
      </c>
      <c r="F28" s="1" t="str">
        <f t="shared" ca="1" si="4"/>
        <v>America</v>
      </c>
      <c r="G28" s="1">
        <f t="shared" ca="1" si="5"/>
        <v>2</v>
      </c>
      <c r="H28" s="1" t="str">
        <f t="shared" ca="1" si="6"/>
        <v>No</v>
      </c>
      <c r="I28" s="1">
        <f t="shared" ca="1" si="7"/>
        <v>2019</v>
      </c>
      <c r="J28" s="1"/>
      <c r="K28" s="5"/>
      <c r="N28" s="5"/>
      <c r="Q28" s="1">
        <f t="shared" ca="1" si="8"/>
        <v>0</v>
      </c>
      <c r="R28" s="1">
        <f t="shared" ca="1" si="9"/>
        <v>0</v>
      </c>
      <c r="S28" s="1">
        <f t="shared" ca="1" si="10"/>
        <v>0</v>
      </c>
      <c r="T28" s="1">
        <f t="shared" ca="1" si="11"/>
        <v>0</v>
      </c>
      <c r="U28" s="1">
        <f t="shared" ca="1" si="12"/>
        <v>1</v>
      </c>
      <c r="V28" s="6">
        <f t="shared" ca="1" si="13"/>
        <v>0</v>
      </c>
      <c r="W28" s="5"/>
      <c r="X28" s="1">
        <f t="shared" ca="1" si="14"/>
        <v>0</v>
      </c>
      <c r="Y28" s="1">
        <f t="shared" ca="1" si="15"/>
        <v>0</v>
      </c>
      <c r="Z28" s="1">
        <f t="shared" ca="1" si="16"/>
        <v>1</v>
      </c>
      <c r="AA28" s="1">
        <f t="shared" ca="1" si="17"/>
        <v>0</v>
      </c>
      <c r="AB28" s="6">
        <f t="shared" ca="1" si="18"/>
        <v>0</v>
      </c>
      <c r="AC28" s="5"/>
      <c r="AD28" s="1">
        <f t="shared" ca="1" si="0"/>
        <v>0</v>
      </c>
      <c r="AE28" s="6">
        <f t="shared" ca="1" si="1"/>
        <v>1</v>
      </c>
      <c r="AF28" s="18"/>
      <c r="AG28">
        <f ca="1">IF(AND(Table1[[#This Row],[Year of Release]]&gt;=2000,Table1[[#This Row],[Year of Release]]&lt;2006),1,0)</f>
        <v>0</v>
      </c>
      <c r="AH28">
        <f ca="1">IF(AND(Table1[[#This Row],[Year of Release]]&gt;=2006,Table1[[#This Row],[Year of Release]]&lt;2011),1,0)</f>
        <v>0</v>
      </c>
      <c r="AI28">
        <f ca="1">IF(AND(Table1[[#This Row],[Year of Release]]&gt;=2011,Table1[[#This Row],[Year of Release]]&lt;2016),1,0)</f>
        <v>0</v>
      </c>
      <c r="AJ28" s="14">
        <f ca="1">IF(AND(Table1[[#This Row],[Year of Release]]&gt;=2016,Table1[[#This Row],[Year of Release]]&lt;2021),1,0)</f>
        <v>1</v>
      </c>
      <c r="AK28" s="14"/>
    </row>
    <row r="29" spans="1:37" x14ac:dyDescent="0.25">
      <c r="A29">
        <f t="shared" ca="1" si="19"/>
        <v>6</v>
      </c>
      <c r="D29" s="1" t="str">
        <f t="shared" ca="1" si="2"/>
        <v>Sci-Fi</v>
      </c>
      <c r="E29" s="1">
        <f t="shared" ca="1" si="3"/>
        <v>4</v>
      </c>
      <c r="F29" s="1" t="str">
        <f t="shared" ca="1" si="4"/>
        <v>Africa</v>
      </c>
      <c r="G29" s="1">
        <f t="shared" ca="1" si="5"/>
        <v>2</v>
      </c>
      <c r="H29" s="1" t="str">
        <f t="shared" ca="1" si="6"/>
        <v>No</v>
      </c>
      <c r="I29" s="1">
        <f t="shared" ca="1" si="7"/>
        <v>2013</v>
      </c>
      <c r="J29" s="1"/>
      <c r="K29" s="5"/>
      <c r="N29" s="5"/>
      <c r="Q29" s="1">
        <f t="shared" ca="1" si="8"/>
        <v>0</v>
      </c>
      <c r="R29" s="1">
        <f t="shared" ca="1" si="9"/>
        <v>0</v>
      </c>
      <c r="S29" s="1">
        <f t="shared" ca="1" si="10"/>
        <v>0</v>
      </c>
      <c r="T29" s="1">
        <f t="shared" ca="1" si="11"/>
        <v>1</v>
      </c>
      <c r="U29" s="1">
        <f t="shared" ca="1" si="12"/>
        <v>0</v>
      </c>
      <c r="V29" s="6">
        <f t="shared" ca="1" si="13"/>
        <v>0</v>
      </c>
      <c r="W29" s="5"/>
      <c r="X29" s="1">
        <f t="shared" ca="1" si="14"/>
        <v>0</v>
      </c>
      <c r="Y29" s="1">
        <f t="shared" ca="1" si="15"/>
        <v>1</v>
      </c>
      <c r="Z29" s="1">
        <f t="shared" ca="1" si="16"/>
        <v>0</v>
      </c>
      <c r="AA29" s="1">
        <f t="shared" ca="1" si="17"/>
        <v>0</v>
      </c>
      <c r="AB29" s="6">
        <f t="shared" ca="1" si="18"/>
        <v>0</v>
      </c>
      <c r="AC29" s="5"/>
      <c r="AD29" s="1">
        <f t="shared" ca="1" si="0"/>
        <v>0</v>
      </c>
      <c r="AE29" s="6">
        <f t="shared" ca="1" si="1"/>
        <v>1</v>
      </c>
      <c r="AF29" s="18"/>
      <c r="AG29">
        <f ca="1">IF(AND(Table1[[#This Row],[Year of Release]]&gt;=2000,Table1[[#This Row],[Year of Release]]&lt;2006),1,0)</f>
        <v>0</v>
      </c>
      <c r="AH29">
        <f ca="1">IF(AND(Table1[[#This Row],[Year of Release]]&gt;=2006,Table1[[#This Row],[Year of Release]]&lt;2011),1,0)</f>
        <v>0</v>
      </c>
      <c r="AI29">
        <f ca="1">IF(AND(Table1[[#This Row],[Year of Release]]&gt;=2011,Table1[[#This Row],[Year of Release]]&lt;2016),1,0)</f>
        <v>1</v>
      </c>
      <c r="AJ29" s="14">
        <f ca="1">IF(AND(Table1[[#This Row],[Year of Release]]&gt;=2016,Table1[[#This Row],[Year of Release]]&lt;2021),1,0)</f>
        <v>0</v>
      </c>
      <c r="AK29" s="14"/>
    </row>
    <row r="30" spans="1:37" x14ac:dyDescent="0.25">
      <c r="A30">
        <f t="shared" ca="1" si="19"/>
        <v>5</v>
      </c>
      <c r="D30" s="1" t="str">
        <f t="shared" ca="1" si="2"/>
        <v>Drama</v>
      </c>
      <c r="E30" s="1">
        <f t="shared" ca="1" si="3"/>
        <v>4</v>
      </c>
      <c r="F30" s="1" t="str">
        <f t="shared" ca="1" si="4"/>
        <v>Africa</v>
      </c>
      <c r="G30" s="1">
        <f t="shared" ca="1" si="5"/>
        <v>2</v>
      </c>
      <c r="H30" s="1" t="str">
        <f t="shared" ca="1" si="6"/>
        <v>No</v>
      </c>
      <c r="I30" s="1">
        <f t="shared" ca="1" si="7"/>
        <v>2016</v>
      </c>
      <c r="J30" s="1"/>
      <c r="K30" s="5"/>
      <c r="N30" s="5"/>
      <c r="Q30" s="1">
        <f t="shared" ca="1" si="8"/>
        <v>1</v>
      </c>
      <c r="R30" s="1">
        <f t="shared" ca="1" si="9"/>
        <v>0</v>
      </c>
      <c r="S30" s="1">
        <f t="shared" ca="1" si="10"/>
        <v>0</v>
      </c>
      <c r="T30" s="1">
        <f t="shared" ca="1" si="11"/>
        <v>0</v>
      </c>
      <c r="U30" s="1">
        <f t="shared" ca="1" si="12"/>
        <v>0</v>
      </c>
      <c r="V30" s="6">
        <f t="shared" ca="1" si="13"/>
        <v>0</v>
      </c>
      <c r="W30" s="5"/>
      <c r="X30" s="1">
        <f t="shared" ca="1" si="14"/>
        <v>0</v>
      </c>
      <c r="Y30" s="1">
        <f t="shared" ca="1" si="15"/>
        <v>1</v>
      </c>
      <c r="Z30" s="1">
        <f t="shared" ca="1" si="16"/>
        <v>0</v>
      </c>
      <c r="AA30" s="1">
        <f t="shared" ca="1" si="17"/>
        <v>0</v>
      </c>
      <c r="AB30" s="6">
        <f t="shared" ca="1" si="18"/>
        <v>0</v>
      </c>
      <c r="AC30" s="5"/>
      <c r="AD30" s="1">
        <f t="shared" ca="1" si="0"/>
        <v>0</v>
      </c>
      <c r="AE30" s="6">
        <f t="shared" ca="1" si="1"/>
        <v>1</v>
      </c>
      <c r="AF30" s="18"/>
      <c r="AG30">
        <f ca="1">IF(AND(Table1[[#This Row],[Year of Release]]&gt;=2000,Table1[[#This Row],[Year of Release]]&lt;2006),1,0)</f>
        <v>0</v>
      </c>
      <c r="AH30">
        <f ca="1">IF(AND(Table1[[#This Row],[Year of Release]]&gt;=2006,Table1[[#This Row],[Year of Release]]&lt;2011),1,0)</f>
        <v>0</v>
      </c>
      <c r="AI30">
        <f ca="1">IF(AND(Table1[[#This Row],[Year of Release]]&gt;=2011,Table1[[#This Row],[Year of Release]]&lt;2016),1,0)</f>
        <v>0</v>
      </c>
      <c r="AJ30" s="14">
        <f ca="1">IF(AND(Table1[[#This Row],[Year of Release]]&gt;=2016,Table1[[#This Row],[Year of Release]]&lt;2021),1,0)</f>
        <v>1</v>
      </c>
      <c r="AK30" s="14"/>
    </row>
    <row r="31" spans="1:37" x14ac:dyDescent="0.25">
      <c r="A31">
        <f t="shared" ca="1" si="19"/>
        <v>1</v>
      </c>
      <c r="D31" s="1" t="str">
        <f t="shared" ca="1" si="2"/>
        <v>Comedy</v>
      </c>
      <c r="E31" s="1">
        <f t="shared" ca="1" si="3"/>
        <v>2</v>
      </c>
      <c r="F31" s="1" t="str">
        <f t="shared" ca="1" si="4"/>
        <v>Europe</v>
      </c>
      <c r="G31" s="1">
        <f t="shared" ca="1" si="5"/>
        <v>1</v>
      </c>
      <c r="H31" s="1" t="str">
        <f t="shared" ca="1" si="6"/>
        <v>Yes</v>
      </c>
      <c r="I31" s="1">
        <f t="shared" ca="1" si="7"/>
        <v>2018</v>
      </c>
      <c r="J31" s="1"/>
      <c r="K31" s="5"/>
      <c r="N31" s="5"/>
      <c r="Q31" s="1">
        <f t="shared" ca="1" si="8"/>
        <v>0</v>
      </c>
      <c r="R31" s="1">
        <f t="shared" ca="1" si="9"/>
        <v>0</v>
      </c>
      <c r="S31" s="1">
        <f t="shared" ca="1" si="10"/>
        <v>1</v>
      </c>
      <c r="T31" s="1">
        <f t="shared" ca="1" si="11"/>
        <v>0</v>
      </c>
      <c r="U31" s="1">
        <f t="shared" ca="1" si="12"/>
        <v>0</v>
      </c>
      <c r="V31" s="6">
        <f t="shared" ca="1" si="13"/>
        <v>0</v>
      </c>
      <c r="W31" s="5"/>
      <c r="X31" s="1">
        <f t="shared" ca="1" si="14"/>
        <v>0</v>
      </c>
      <c r="Y31" s="1">
        <f t="shared" ca="1" si="15"/>
        <v>0</v>
      </c>
      <c r="Z31" s="1">
        <f t="shared" ca="1" si="16"/>
        <v>0</v>
      </c>
      <c r="AA31" s="1">
        <f t="shared" ca="1" si="17"/>
        <v>1</v>
      </c>
      <c r="AB31" s="6">
        <f t="shared" ca="1" si="18"/>
        <v>0</v>
      </c>
      <c r="AC31" s="5"/>
      <c r="AD31" s="1">
        <f t="shared" ca="1" si="0"/>
        <v>1</v>
      </c>
      <c r="AE31" s="6">
        <f t="shared" ca="1" si="1"/>
        <v>0</v>
      </c>
      <c r="AF31" s="18"/>
      <c r="AG31">
        <f ca="1">IF(AND(Table1[[#This Row],[Year of Release]]&gt;=2000,Table1[[#This Row],[Year of Release]]&lt;2006),1,0)</f>
        <v>0</v>
      </c>
      <c r="AH31">
        <f ca="1">IF(AND(Table1[[#This Row],[Year of Release]]&gt;=2006,Table1[[#This Row],[Year of Release]]&lt;2011),1,0)</f>
        <v>0</v>
      </c>
      <c r="AI31">
        <f ca="1">IF(AND(Table1[[#This Row],[Year of Release]]&gt;=2011,Table1[[#This Row],[Year of Release]]&lt;2016),1,0)</f>
        <v>0</v>
      </c>
      <c r="AJ31" s="14">
        <f ca="1">IF(AND(Table1[[#This Row],[Year of Release]]&gt;=2016,Table1[[#This Row],[Year of Release]]&lt;2021),1,0)</f>
        <v>1</v>
      </c>
      <c r="AK31" s="14"/>
    </row>
    <row r="32" spans="1:37" x14ac:dyDescent="0.25">
      <c r="A32">
        <f t="shared" ca="1" si="19"/>
        <v>4</v>
      </c>
      <c r="D32" s="1" t="str">
        <f t="shared" ca="1" si="2"/>
        <v>Thriller</v>
      </c>
      <c r="E32" s="1">
        <f t="shared" ca="1" si="3"/>
        <v>5</v>
      </c>
      <c r="F32" s="1" t="str">
        <f t="shared" ca="1" si="4"/>
        <v>Latin America</v>
      </c>
      <c r="G32" s="1">
        <f t="shared" ca="1" si="5"/>
        <v>1</v>
      </c>
      <c r="H32" s="1" t="str">
        <f t="shared" ca="1" si="6"/>
        <v>Yes</v>
      </c>
      <c r="I32" s="1">
        <f t="shared" ca="1" si="7"/>
        <v>2017</v>
      </c>
      <c r="J32" s="1"/>
      <c r="K32" s="5"/>
      <c r="N32" s="5"/>
      <c r="Q32" s="1">
        <f t="shared" ca="1" si="8"/>
        <v>0</v>
      </c>
      <c r="R32" s="1">
        <f t="shared" ca="1" si="9"/>
        <v>1</v>
      </c>
      <c r="S32" s="1">
        <f t="shared" ca="1" si="10"/>
        <v>0</v>
      </c>
      <c r="T32" s="1">
        <f t="shared" ca="1" si="11"/>
        <v>0</v>
      </c>
      <c r="U32" s="1">
        <f t="shared" ca="1" si="12"/>
        <v>0</v>
      </c>
      <c r="V32" s="6">
        <f t="shared" ca="1" si="13"/>
        <v>0</v>
      </c>
      <c r="W32" s="5"/>
      <c r="X32" s="1">
        <f t="shared" ca="1" si="14"/>
        <v>0</v>
      </c>
      <c r="Y32" s="1">
        <f t="shared" ca="1" si="15"/>
        <v>0</v>
      </c>
      <c r="Z32" s="1">
        <f t="shared" ca="1" si="16"/>
        <v>0</v>
      </c>
      <c r="AA32" s="1">
        <f t="shared" ca="1" si="17"/>
        <v>0</v>
      </c>
      <c r="AB32" s="6">
        <f t="shared" ca="1" si="18"/>
        <v>1</v>
      </c>
      <c r="AC32" s="5"/>
      <c r="AD32" s="1">
        <f t="shared" ca="1" si="0"/>
        <v>1</v>
      </c>
      <c r="AE32" s="6">
        <f t="shared" ca="1" si="1"/>
        <v>0</v>
      </c>
      <c r="AF32" s="18"/>
      <c r="AG32">
        <f ca="1">IF(AND(Table1[[#This Row],[Year of Release]]&gt;=2000,Table1[[#This Row],[Year of Release]]&lt;2006),1,0)</f>
        <v>0</v>
      </c>
      <c r="AH32">
        <f ca="1">IF(AND(Table1[[#This Row],[Year of Release]]&gt;=2006,Table1[[#This Row],[Year of Release]]&lt;2011),1,0)</f>
        <v>0</v>
      </c>
      <c r="AI32">
        <f ca="1">IF(AND(Table1[[#This Row],[Year of Release]]&gt;=2011,Table1[[#This Row],[Year of Release]]&lt;2016),1,0)</f>
        <v>0</v>
      </c>
      <c r="AJ32" s="14">
        <f ca="1">IF(AND(Table1[[#This Row],[Year of Release]]&gt;=2016,Table1[[#This Row],[Year of Release]]&lt;2021),1,0)</f>
        <v>1</v>
      </c>
      <c r="AK32" s="14"/>
    </row>
    <row r="33" spans="1:37" x14ac:dyDescent="0.25">
      <c r="A33">
        <f t="shared" ca="1" si="19"/>
        <v>5</v>
      </c>
      <c r="D33" s="1" t="str">
        <f t="shared" ca="1" si="2"/>
        <v>Drama</v>
      </c>
      <c r="E33" s="1">
        <f t="shared" ca="1" si="3"/>
        <v>3</v>
      </c>
      <c r="F33" s="1" t="str">
        <f t="shared" ca="1" si="4"/>
        <v>Asia</v>
      </c>
      <c r="G33" s="1">
        <f t="shared" ca="1" si="5"/>
        <v>1</v>
      </c>
      <c r="H33" s="1" t="str">
        <f t="shared" ca="1" si="6"/>
        <v>Yes</v>
      </c>
      <c r="I33" s="1">
        <f t="shared" ca="1" si="7"/>
        <v>2009</v>
      </c>
      <c r="J33" s="1"/>
      <c r="K33" s="5"/>
      <c r="N33" s="5"/>
      <c r="Q33" s="1">
        <f t="shared" ca="1" si="8"/>
        <v>1</v>
      </c>
      <c r="R33" s="1">
        <f t="shared" ca="1" si="9"/>
        <v>0</v>
      </c>
      <c r="S33" s="1">
        <f t="shared" ca="1" si="10"/>
        <v>0</v>
      </c>
      <c r="T33" s="1">
        <f t="shared" ca="1" si="11"/>
        <v>0</v>
      </c>
      <c r="U33" s="1">
        <f t="shared" ca="1" si="12"/>
        <v>0</v>
      </c>
      <c r="V33" s="6">
        <f t="shared" ca="1" si="13"/>
        <v>0</v>
      </c>
      <c r="W33" s="5"/>
      <c r="X33" s="1">
        <f t="shared" ca="1" si="14"/>
        <v>1</v>
      </c>
      <c r="Y33" s="1">
        <f t="shared" ca="1" si="15"/>
        <v>0</v>
      </c>
      <c r="Z33" s="1">
        <f t="shared" ca="1" si="16"/>
        <v>0</v>
      </c>
      <c r="AA33" s="1">
        <f t="shared" ca="1" si="17"/>
        <v>0</v>
      </c>
      <c r="AB33" s="6">
        <f t="shared" ca="1" si="18"/>
        <v>0</v>
      </c>
      <c r="AC33" s="5"/>
      <c r="AD33" s="1">
        <f t="shared" ca="1" si="0"/>
        <v>1</v>
      </c>
      <c r="AE33" s="6">
        <f t="shared" ca="1" si="1"/>
        <v>0</v>
      </c>
      <c r="AF33" s="18"/>
      <c r="AG33">
        <f ca="1">IF(AND(Table1[[#This Row],[Year of Release]]&gt;=2000,Table1[[#This Row],[Year of Release]]&lt;2006),1,0)</f>
        <v>0</v>
      </c>
      <c r="AH33">
        <f ca="1">IF(AND(Table1[[#This Row],[Year of Release]]&gt;=2006,Table1[[#This Row],[Year of Release]]&lt;2011),1,0)</f>
        <v>1</v>
      </c>
      <c r="AI33">
        <f ca="1">IF(AND(Table1[[#This Row],[Year of Release]]&gt;=2011,Table1[[#This Row],[Year of Release]]&lt;2016),1,0)</f>
        <v>0</v>
      </c>
      <c r="AJ33" s="14">
        <f ca="1">IF(AND(Table1[[#This Row],[Year of Release]]&gt;=2016,Table1[[#This Row],[Year of Release]]&lt;2021),1,0)</f>
        <v>0</v>
      </c>
      <c r="AK33" s="14"/>
    </row>
    <row r="34" spans="1:37" x14ac:dyDescent="0.25">
      <c r="A34">
        <f t="shared" ca="1" si="19"/>
        <v>5</v>
      </c>
      <c r="D34" s="1" t="str">
        <f t="shared" ca="1" si="2"/>
        <v>Drama</v>
      </c>
      <c r="E34" s="1">
        <f t="shared" ca="1" si="3"/>
        <v>1</v>
      </c>
      <c r="F34" s="1" t="str">
        <f t="shared" ca="1" si="4"/>
        <v>America</v>
      </c>
      <c r="G34" s="1">
        <f t="shared" ca="1" si="5"/>
        <v>1</v>
      </c>
      <c r="H34" s="1" t="str">
        <f t="shared" ca="1" si="6"/>
        <v>Yes</v>
      </c>
      <c r="I34" s="1">
        <f t="shared" ca="1" si="7"/>
        <v>2015</v>
      </c>
      <c r="J34" s="1"/>
      <c r="K34" s="5"/>
      <c r="N34" s="5"/>
      <c r="Q34" s="1">
        <f t="shared" ca="1" si="8"/>
        <v>1</v>
      </c>
      <c r="R34" s="1">
        <f t="shared" ca="1" si="9"/>
        <v>0</v>
      </c>
      <c r="S34" s="1">
        <f t="shared" ca="1" si="10"/>
        <v>0</v>
      </c>
      <c r="T34" s="1">
        <f t="shared" ca="1" si="11"/>
        <v>0</v>
      </c>
      <c r="U34" s="1">
        <f t="shared" ca="1" si="12"/>
        <v>0</v>
      </c>
      <c r="V34" s="6">
        <f t="shared" ca="1" si="13"/>
        <v>0</v>
      </c>
      <c r="W34" s="5"/>
      <c r="X34" s="1">
        <f t="shared" ca="1" si="14"/>
        <v>0</v>
      </c>
      <c r="Y34" s="1">
        <f t="shared" ca="1" si="15"/>
        <v>0</v>
      </c>
      <c r="Z34" s="1">
        <f t="shared" ca="1" si="16"/>
        <v>1</v>
      </c>
      <c r="AA34" s="1">
        <f t="shared" ca="1" si="17"/>
        <v>0</v>
      </c>
      <c r="AB34" s="6">
        <f t="shared" ca="1" si="18"/>
        <v>0</v>
      </c>
      <c r="AC34" s="5"/>
      <c r="AD34" s="1">
        <f t="shared" ca="1" si="0"/>
        <v>1</v>
      </c>
      <c r="AE34" s="6">
        <f t="shared" ca="1" si="1"/>
        <v>0</v>
      </c>
      <c r="AF34" s="18"/>
      <c r="AG34">
        <f ca="1">IF(AND(Table1[[#This Row],[Year of Release]]&gt;=2000,Table1[[#This Row],[Year of Release]]&lt;2006),1,0)</f>
        <v>0</v>
      </c>
      <c r="AH34">
        <f ca="1">IF(AND(Table1[[#This Row],[Year of Release]]&gt;=2006,Table1[[#This Row],[Year of Release]]&lt;2011),1,0)</f>
        <v>0</v>
      </c>
      <c r="AI34">
        <f ca="1">IF(AND(Table1[[#This Row],[Year of Release]]&gt;=2011,Table1[[#This Row],[Year of Release]]&lt;2016),1,0)</f>
        <v>1</v>
      </c>
      <c r="AJ34" s="14">
        <f ca="1">IF(AND(Table1[[#This Row],[Year of Release]]&gt;=2016,Table1[[#This Row],[Year of Release]]&lt;2021),1,0)</f>
        <v>0</v>
      </c>
      <c r="AK34" s="14"/>
    </row>
    <row r="35" spans="1:37" x14ac:dyDescent="0.25">
      <c r="A35">
        <f t="shared" ca="1" si="19"/>
        <v>2</v>
      </c>
      <c r="D35" s="1" t="str">
        <f t="shared" ca="1" si="2"/>
        <v>Action</v>
      </c>
      <c r="E35" s="1">
        <f t="shared" ca="1" si="3"/>
        <v>2</v>
      </c>
      <c r="F35" s="1" t="str">
        <f t="shared" ca="1" si="4"/>
        <v>Europe</v>
      </c>
      <c r="G35" s="1">
        <f t="shared" ca="1" si="5"/>
        <v>1</v>
      </c>
      <c r="H35" s="1" t="str">
        <f t="shared" ca="1" si="6"/>
        <v>Yes</v>
      </c>
      <c r="I35" s="1">
        <f t="shared" ca="1" si="7"/>
        <v>2012</v>
      </c>
      <c r="J35" s="1"/>
      <c r="K35" s="5"/>
      <c r="N35" s="5"/>
      <c r="Q35" s="1">
        <f t="shared" ca="1" si="8"/>
        <v>0</v>
      </c>
      <c r="R35" s="1">
        <f t="shared" ca="1" si="9"/>
        <v>0</v>
      </c>
      <c r="S35" s="1">
        <f t="shared" ca="1" si="10"/>
        <v>0</v>
      </c>
      <c r="T35" s="1">
        <f t="shared" ca="1" si="11"/>
        <v>0</v>
      </c>
      <c r="U35" s="1">
        <f t="shared" ca="1" si="12"/>
        <v>0</v>
      </c>
      <c r="V35" s="6">
        <f t="shared" ca="1" si="13"/>
        <v>1</v>
      </c>
      <c r="W35" s="5"/>
      <c r="X35" s="1">
        <f t="shared" ca="1" si="14"/>
        <v>0</v>
      </c>
      <c r="Y35" s="1">
        <f t="shared" ca="1" si="15"/>
        <v>0</v>
      </c>
      <c r="Z35" s="1">
        <f t="shared" ca="1" si="16"/>
        <v>0</v>
      </c>
      <c r="AA35" s="1">
        <f t="shared" ca="1" si="17"/>
        <v>1</v>
      </c>
      <c r="AB35" s="6">
        <f t="shared" ca="1" si="18"/>
        <v>0</v>
      </c>
      <c r="AC35" s="5"/>
      <c r="AD35" s="1">
        <f t="shared" ca="1" si="0"/>
        <v>1</v>
      </c>
      <c r="AE35" s="6">
        <f t="shared" ca="1" si="1"/>
        <v>0</v>
      </c>
      <c r="AF35" s="18"/>
      <c r="AG35">
        <f ca="1">IF(AND(Table1[[#This Row],[Year of Release]]&gt;=2000,Table1[[#This Row],[Year of Release]]&lt;2006),1,0)</f>
        <v>0</v>
      </c>
      <c r="AH35">
        <f ca="1">IF(AND(Table1[[#This Row],[Year of Release]]&gt;=2006,Table1[[#This Row],[Year of Release]]&lt;2011),1,0)</f>
        <v>0</v>
      </c>
      <c r="AI35">
        <f ca="1">IF(AND(Table1[[#This Row],[Year of Release]]&gt;=2011,Table1[[#This Row],[Year of Release]]&lt;2016),1,0)</f>
        <v>1</v>
      </c>
      <c r="AJ35" s="14">
        <f ca="1">IF(AND(Table1[[#This Row],[Year of Release]]&gt;=2016,Table1[[#This Row],[Year of Release]]&lt;2021),1,0)</f>
        <v>0</v>
      </c>
      <c r="AK35" s="14"/>
    </row>
    <row r="36" spans="1:37" x14ac:dyDescent="0.25">
      <c r="A36">
        <f t="shared" ca="1" si="19"/>
        <v>6</v>
      </c>
      <c r="D36" s="1" t="str">
        <f t="shared" ca="1" si="2"/>
        <v>Sci-Fi</v>
      </c>
      <c r="E36" s="1">
        <f t="shared" ca="1" si="3"/>
        <v>2</v>
      </c>
      <c r="F36" s="1" t="str">
        <f t="shared" ca="1" si="4"/>
        <v>Europe</v>
      </c>
      <c r="G36" s="1">
        <f t="shared" ca="1" si="5"/>
        <v>2</v>
      </c>
      <c r="H36" s="1" t="str">
        <f t="shared" ca="1" si="6"/>
        <v>No</v>
      </c>
      <c r="I36" s="1">
        <f t="shared" ca="1" si="7"/>
        <v>2008</v>
      </c>
      <c r="J36" s="1"/>
      <c r="K36" s="5"/>
      <c r="N36" s="5"/>
      <c r="Q36" s="1">
        <f t="shared" ca="1" si="8"/>
        <v>0</v>
      </c>
      <c r="R36" s="1">
        <f t="shared" ca="1" si="9"/>
        <v>0</v>
      </c>
      <c r="S36" s="1">
        <f t="shared" ca="1" si="10"/>
        <v>0</v>
      </c>
      <c r="T36" s="1">
        <f t="shared" ca="1" si="11"/>
        <v>1</v>
      </c>
      <c r="U36" s="1">
        <f t="shared" ca="1" si="12"/>
        <v>0</v>
      </c>
      <c r="V36" s="6">
        <f t="shared" ca="1" si="13"/>
        <v>0</v>
      </c>
      <c r="W36" s="5"/>
      <c r="X36" s="1">
        <f t="shared" ca="1" si="14"/>
        <v>0</v>
      </c>
      <c r="Y36" s="1">
        <f t="shared" ca="1" si="15"/>
        <v>0</v>
      </c>
      <c r="Z36" s="1">
        <f t="shared" ca="1" si="16"/>
        <v>0</v>
      </c>
      <c r="AA36" s="1">
        <f t="shared" ca="1" si="17"/>
        <v>1</v>
      </c>
      <c r="AB36" s="6">
        <f t="shared" ca="1" si="18"/>
        <v>0</v>
      </c>
      <c r="AC36" s="5"/>
      <c r="AD36" s="1">
        <f t="shared" ca="1" si="0"/>
        <v>0</v>
      </c>
      <c r="AE36" s="6">
        <f t="shared" ca="1" si="1"/>
        <v>1</v>
      </c>
      <c r="AF36" s="18"/>
      <c r="AG36">
        <f ca="1">IF(AND(Table1[[#This Row],[Year of Release]]&gt;=2000,Table1[[#This Row],[Year of Release]]&lt;2006),1,0)</f>
        <v>0</v>
      </c>
      <c r="AH36">
        <f ca="1">IF(AND(Table1[[#This Row],[Year of Release]]&gt;=2006,Table1[[#This Row],[Year of Release]]&lt;2011),1,0)</f>
        <v>1</v>
      </c>
      <c r="AI36">
        <f ca="1">IF(AND(Table1[[#This Row],[Year of Release]]&gt;=2011,Table1[[#This Row],[Year of Release]]&lt;2016),1,0)</f>
        <v>0</v>
      </c>
      <c r="AJ36" s="14">
        <f ca="1">IF(AND(Table1[[#This Row],[Year of Release]]&gt;=2016,Table1[[#This Row],[Year of Release]]&lt;2021),1,0)</f>
        <v>0</v>
      </c>
      <c r="AK36" s="14"/>
    </row>
    <row r="37" spans="1:37" x14ac:dyDescent="0.25">
      <c r="A37">
        <f t="shared" ca="1" si="19"/>
        <v>4</v>
      </c>
      <c r="D37" s="1" t="str">
        <f t="shared" ca="1" si="2"/>
        <v>Thriller</v>
      </c>
      <c r="E37" s="1">
        <f t="shared" ca="1" si="3"/>
        <v>4</v>
      </c>
      <c r="F37" s="1" t="str">
        <f t="shared" ca="1" si="4"/>
        <v>Africa</v>
      </c>
      <c r="G37" s="1">
        <f t="shared" ca="1" si="5"/>
        <v>1</v>
      </c>
      <c r="H37" s="1" t="str">
        <f t="shared" ca="1" si="6"/>
        <v>Yes</v>
      </c>
      <c r="I37" s="1">
        <f t="shared" ca="1" si="7"/>
        <v>2005</v>
      </c>
      <c r="J37" s="1"/>
      <c r="K37" s="5"/>
      <c r="N37" s="5"/>
      <c r="Q37" s="1">
        <f t="shared" ca="1" si="8"/>
        <v>0</v>
      </c>
      <c r="R37" s="1">
        <f t="shared" ca="1" si="9"/>
        <v>1</v>
      </c>
      <c r="S37" s="1">
        <f t="shared" ca="1" si="10"/>
        <v>0</v>
      </c>
      <c r="T37" s="1">
        <f t="shared" ca="1" si="11"/>
        <v>0</v>
      </c>
      <c r="U37" s="1">
        <f t="shared" ca="1" si="12"/>
        <v>0</v>
      </c>
      <c r="V37" s="6">
        <f t="shared" ca="1" si="13"/>
        <v>0</v>
      </c>
      <c r="W37" s="5"/>
      <c r="X37" s="1">
        <f t="shared" ca="1" si="14"/>
        <v>0</v>
      </c>
      <c r="Y37" s="1">
        <f t="shared" ca="1" si="15"/>
        <v>1</v>
      </c>
      <c r="Z37" s="1">
        <f t="shared" ca="1" si="16"/>
        <v>0</v>
      </c>
      <c r="AA37" s="1">
        <f t="shared" ca="1" si="17"/>
        <v>0</v>
      </c>
      <c r="AB37" s="6">
        <f t="shared" ca="1" si="18"/>
        <v>0</v>
      </c>
      <c r="AC37" s="5"/>
      <c r="AD37" s="1">
        <f t="shared" ca="1" si="0"/>
        <v>1</v>
      </c>
      <c r="AE37" s="6">
        <f t="shared" ca="1" si="1"/>
        <v>0</v>
      </c>
      <c r="AF37" s="18"/>
      <c r="AG37">
        <f ca="1">IF(AND(Table1[[#This Row],[Year of Release]]&gt;=2000,Table1[[#This Row],[Year of Release]]&lt;2006),1,0)</f>
        <v>1</v>
      </c>
      <c r="AH37">
        <f ca="1">IF(AND(Table1[[#This Row],[Year of Release]]&gt;=2006,Table1[[#This Row],[Year of Release]]&lt;2011),1,0)</f>
        <v>0</v>
      </c>
      <c r="AI37">
        <f ca="1">IF(AND(Table1[[#This Row],[Year of Release]]&gt;=2011,Table1[[#This Row],[Year of Release]]&lt;2016),1,0)</f>
        <v>0</v>
      </c>
      <c r="AJ37" s="14">
        <f ca="1">IF(AND(Table1[[#This Row],[Year of Release]]&gt;=2016,Table1[[#This Row],[Year of Release]]&lt;2021),1,0)</f>
        <v>0</v>
      </c>
      <c r="AK37" s="14"/>
    </row>
    <row r="38" spans="1:37" x14ac:dyDescent="0.25">
      <c r="A38">
        <f t="shared" ca="1" si="19"/>
        <v>1</v>
      </c>
      <c r="D38" s="1" t="str">
        <f t="shared" ca="1" si="2"/>
        <v>Comedy</v>
      </c>
      <c r="E38" s="1">
        <f t="shared" ca="1" si="3"/>
        <v>1</v>
      </c>
      <c r="F38" s="1" t="str">
        <f t="shared" ca="1" si="4"/>
        <v>America</v>
      </c>
      <c r="G38" s="1">
        <f t="shared" ca="1" si="5"/>
        <v>1</v>
      </c>
      <c r="H38" s="1" t="str">
        <f t="shared" ca="1" si="6"/>
        <v>Yes</v>
      </c>
      <c r="I38" s="1">
        <f t="shared" ca="1" si="7"/>
        <v>2005</v>
      </c>
      <c r="J38" s="1"/>
      <c r="K38" s="5"/>
      <c r="N38" s="5"/>
      <c r="Q38" s="1">
        <f t="shared" ca="1" si="8"/>
        <v>0</v>
      </c>
      <c r="R38" s="1">
        <f t="shared" ca="1" si="9"/>
        <v>0</v>
      </c>
      <c r="S38" s="1">
        <f t="shared" ca="1" si="10"/>
        <v>1</v>
      </c>
      <c r="T38" s="1">
        <f t="shared" ca="1" si="11"/>
        <v>0</v>
      </c>
      <c r="U38" s="1">
        <f t="shared" ca="1" si="12"/>
        <v>0</v>
      </c>
      <c r="V38" s="6">
        <f t="shared" ca="1" si="13"/>
        <v>0</v>
      </c>
      <c r="W38" s="5"/>
      <c r="X38" s="1">
        <f t="shared" ca="1" si="14"/>
        <v>0</v>
      </c>
      <c r="Y38" s="1">
        <f t="shared" ca="1" si="15"/>
        <v>0</v>
      </c>
      <c r="Z38" s="1">
        <f t="shared" ca="1" si="16"/>
        <v>1</v>
      </c>
      <c r="AA38" s="1">
        <f t="shared" ca="1" si="17"/>
        <v>0</v>
      </c>
      <c r="AB38" s="6">
        <f t="shared" ca="1" si="18"/>
        <v>0</v>
      </c>
      <c r="AC38" s="5"/>
      <c r="AD38" s="1">
        <f t="shared" ca="1" si="0"/>
        <v>1</v>
      </c>
      <c r="AE38" s="6">
        <f t="shared" ca="1" si="1"/>
        <v>0</v>
      </c>
      <c r="AF38" s="18"/>
      <c r="AG38">
        <f ca="1">IF(AND(Table1[[#This Row],[Year of Release]]&gt;=2000,Table1[[#This Row],[Year of Release]]&lt;2006),1,0)</f>
        <v>1</v>
      </c>
      <c r="AH38">
        <f ca="1">IF(AND(Table1[[#This Row],[Year of Release]]&gt;=2006,Table1[[#This Row],[Year of Release]]&lt;2011),1,0)</f>
        <v>0</v>
      </c>
      <c r="AI38">
        <f ca="1">IF(AND(Table1[[#This Row],[Year of Release]]&gt;=2011,Table1[[#This Row],[Year of Release]]&lt;2016),1,0)</f>
        <v>0</v>
      </c>
      <c r="AJ38" s="14">
        <f ca="1">IF(AND(Table1[[#This Row],[Year of Release]]&gt;=2016,Table1[[#This Row],[Year of Release]]&lt;2021),1,0)</f>
        <v>0</v>
      </c>
      <c r="AK38" s="14"/>
    </row>
    <row r="39" spans="1:37" x14ac:dyDescent="0.25">
      <c r="A39">
        <f t="shared" ca="1" si="19"/>
        <v>5</v>
      </c>
      <c r="D39" s="1" t="str">
        <f t="shared" ca="1" si="2"/>
        <v>Drama</v>
      </c>
      <c r="E39" s="1">
        <f t="shared" ca="1" si="3"/>
        <v>5</v>
      </c>
      <c r="F39" s="1" t="str">
        <f t="shared" ca="1" si="4"/>
        <v>Latin America</v>
      </c>
      <c r="G39" s="1">
        <f t="shared" ca="1" si="5"/>
        <v>1</v>
      </c>
      <c r="H39" s="1" t="str">
        <f t="shared" ca="1" si="6"/>
        <v>Yes</v>
      </c>
      <c r="I39" s="1">
        <f t="shared" ca="1" si="7"/>
        <v>2013</v>
      </c>
      <c r="J39" s="1"/>
      <c r="K39" s="5"/>
      <c r="N39" s="5"/>
      <c r="Q39" s="1">
        <f t="shared" ca="1" si="8"/>
        <v>1</v>
      </c>
      <c r="R39" s="1">
        <f t="shared" ca="1" si="9"/>
        <v>0</v>
      </c>
      <c r="S39" s="1">
        <f t="shared" ca="1" si="10"/>
        <v>0</v>
      </c>
      <c r="T39" s="1">
        <f t="shared" ca="1" si="11"/>
        <v>0</v>
      </c>
      <c r="U39" s="1">
        <f t="shared" ca="1" si="12"/>
        <v>0</v>
      </c>
      <c r="V39" s="6">
        <f t="shared" ca="1" si="13"/>
        <v>0</v>
      </c>
      <c r="W39" s="5"/>
      <c r="X39" s="1">
        <f t="shared" ca="1" si="14"/>
        <v>0</v>
      </c>
      <c r="Y39" s="1">
        <f t="shared" ca="1" si="15"/>
        <v>0</v>
      </c>
      <c r="Z39" s="1">
        <f t="shared" ca="1" si="16"/>
        <v>0</v>
      </c>
      <c r="AA39" s="1">
        <f t="shared" ca="1" si="17"/>
        <v>0</v>
      </c>
      <c r="AB39" s="6">
        <f t="shared" ca="1" si="18"/>
        <v>1</v>
      </c>
      <c r="AC39" s="5"/>
      <c r="AD39" s="1">
        <f t="shared" ca="1" si="0"/>
        <v>1</v>
      </c>
      <c r="AE39" s="6">
        <f t="shared" ca="1" si="1"/>
        <v>0</v>
      </c>
      <c r="AF39" s="18"/>
      <c r="AG39">
        <f ca="1">IF(AND(Table1[[#This Row],[Year of Release]]&gt;=2000,Table1[[#This Row],[Year of Release]]&lt;2006),1,0)</f>
        <v>0</v>
      </c>
      <c r="AH39">
        <f ca="1">IF(AND(Table1[[#This Row],[Year of Release]]&gt;=2006,Table1[[#This Row],[Year of Release]]&lt;2011),1,0)</f>
        <v>0</v>
      </c>
      <c r="AI39">
        <f ca="1">IF(AND(Table1[[#This Row],[Year of Release]]&gt;=2011,Table1[[#This Row],[Year of Release]]&lt;2016),1,0)</f>
        <v>1</v>
      </c>
      <c r="AJ39" s="14">
        <f ca="1">IF(AND(Table1[[#This Row],[Year of Release]]&gt;=2016,Table1[[#This Row],[Year of Release]]&lt;2021),1,0)</f>
        <v>0</v>
      </c>
      <c r="AK39" s="14"/>
    </row>
    <row r="40" spans="1:37" x14ac:dyDescent="0.25">
      <c r="A40">
        <f t="shared" ca="1" si="19"/>
        <v>2</v>
      </c>
      <c r="D40" s="1" t="str">
        <f t="shared" ca="1" si="2"/>
        <v>Action</v>
      </c>
      <c r="E40" s="1">
        <f t="shared" ca="1" si="3"/>
        <v>5</v>
      </c>
      <c r="F40" s="1" t="str">
        <f t="shared" ca="1" si="4"/>
        <v>Latin America</v>
      </c>
      <c r="G40" s="1">
        <f t="shared" ca="1" si="5"/>
        <v>1</v>
      </c>
      <c r="H40" s="1" t="str">
        <f t="shared" ca="1" si="6"/>
        <v>Yes</v>
      </c>
      <c r="I40" s="1">
        <f t="shared" ca="1" si="7"/>
        <v>2013</v>
      </c>
      <c r="J40" s="1"/>
      <c r="K40" s="5"/>
      <c r="N40" s="5"/>
      <c r="Q40" s="1">
        <f t="shared" ca="1" si="8"/>
        <v>0</v>
      </c>
      <c r="R40" s="1">
        <f t="shared" ca="1" si="9"/>
        <v>0</v>
      </c>
      <c r="S40" s="1">
        <f t="shared" ca="1" si="10"/>
        <v>0</v>
      </c>
      <c r="T40" s="1">
        <f t="shared" ca="1" si="11"/>
        <v>0</v>
      </c>
      <c r="U40" s="1">
        <f t="shared" ca="1" si="12"/>
        <v>0</v>
      </c>
      <c r="V40" s="6">
        <f t="shared" ca="1" si="13"/>
        <v>1</v>
      </c>
      <c r="W40" s="5"/>
      <c r="X40" s="1">
        <f t="shared" ca="1" si="14"/>
        <v>0</v>
      </c>
      <c r="Y40" s="1">
        <f t="shared" ca="1" si="15"/>
        <v>0</v>
      </c>
      <c r="Z40" s="1">
        <f t="shared" ca="1" si="16"/>
        <v>0</v>
      </c>
      <c r="AA40" s="1">
        <f t="shared" ca="1" si="17"/>
        <v>0</v>
      </c>
      <c r="AB40" s="6">
        <f t="shared" ca="1" si="18"/>
        <v>1</v>
      </c>
      <c r="AC40" s="5"/>
      <c r="AD40" s="1">
        <f t="shared" ca="1" si="0"/>
        <v>1</v>
      </c>
      <c r="AE40" s="6">
        <f t="shared" ca="1" si="1"/>
        <v>0</v>
      </c>
      <c r="AF40" s="18"/>
      <c r="AG40">
        <f ca="1">IF(AND(Table1[[#This Row],[Year of Release]]&gt;=2000,Table1[[#This Row],[Year of Release]]&lt;2006),1,0)</f>
        <v>0</v>
      </c>
      <c r="AH40">
        <f ca="1">IF(AND(Table1[[#This Row],[Year of Release]]&gt;=2006,Table1[[#This Row],[Year of Release]]&lt;2011),1,0)</f>
        <v>0</v>
      </c>
      <c r="AI40">
        <f ca="1">IF(AND(Table1[[#This Row],[Year of Release]]&gt;=2011,Table1[[#This Row],[Year of Release]]&lt;2016),1,0)</f>
        <v>1</v>
      </c>
      <c r="AJ40" s="14">
        <f ca="1">IF(AND(Table1[[#This Row],[Year of Release]]&gt;=2016,Table1[[#This Row],[Year of Release]]&lt;2021),1,0)</f>
        <v>0</v>
      </c>
      <c r="AK40" s="14"/>
    </row>
    <row r="41" spans="1:37" x14ac:dyDescent="0.25">
      <c r="A41">
        <f t="shared" ca="1" si="19"/>
        <v>5</v>
      </c>
      <c r="D41" s="1" t="str">
        <f t="shared" ca="1" si="2"/>
        <v>Drama</v>
      </c>
      <c r="E41" s="1">
        <f t="shared" ca="1" si="3"/>
        <v>3</v>
      </c>
      <c r="F41" s="1" t="str">
        <f t="shared" ca="1" si="4"/>
        <v>Asia</v>
      </c>
      <c r="G41" s="1">
        <f t="shared" ca="1" si="5"/>
        <v>2</v>
      </c>
      <c r="H41" s="1" t="str">
        <f t="shared" ca="1" si="6"/>
        <v>No</v>
      </c>
      <c r="I41" s="1">
        <f t="shared" ca="1" si="7"/>
        <v>2000</v>
      </c>
      <c r="J41" s="1"/>
      <c r="K41" s="5"/>
      <c r="N41" s="5"/>
      <c r="Q41" s="1">
        <f t="shared" ca="1" si="8"/>
        <v>1</v>
      </c>
      <c r="R41" s="1">
        <f t="shared" ca="1" si="9"/>
        <v>0</v>
      </c>
      <c r="S41" s="1">
        <f t="shared" ca="1" si="10"/>
        <v>0</v>
      </c>
      <c r="T41" s="1">
        <f t="shared" ca="1" si="11"/>
        <v>0</v>
      </c>
      <c r="U41" s="1">
        <f t="shared" ca="1" si="12"/>
        <v>0</v>
      </c>
      <c r="V41" s="6">
        <f t="shared" ca="1" si="13"/>
        <v>0</v>
      </c>
      <c r="W41" s="5"/>
      <c r="X41" s="1">
        <f t="shared" ca="1" si="14"/>
        <v>1</v>
      </c>
      <c r="Y41" s="1">
        <f t="shared" ca="1" si="15"/>
        <v>0</v>
      </c>
      <c r="Z41" s="1">
        <f t="shared" ca="1" si="16"/>
        <v>0</v>
      </c>
      <c r="AA41" s="1">
        <f t="shared" ca="1" si="17"/>
        <v>0</v>
      </c>
      <c r="AB41" s="6">
        <f t="shared" ca="1" si="18"/>
        <v>0</v>
      </c>
      <c r="AC41" s="5"/>
      <c r="AD41" s="1">
        <f t="shared" ca="1" si="0"/>
        <v>0</v>
      </c>
      <c r="AE41" s="6">
        <f t="shared" ca="1" si="1"/>
        <v>1</v>
      </c>
      <c r="AF41" s="18"/>
      <c r="AG41">
        <f ca="1">IF(AND(Table1[[#This Row],[Year of Release]]&gt;=2000,Table1[[#This Row],[Year of Release]]&lt;2006),1,0)</f>
        <v>1</v>
      </c>
      <c r="AH41">
        <f ca="1">IF(AND(Table1[[#This Row],[Year of Release]]&gt;=2006,Table1[[#This Row],[Year of Release]]&lt;2011),1,0)</f>
        <v>0</v>
      </c>
      <c r="AI41">
        <f ca="1">IF(AND(Table1[[#This Row],[Year of Release]]&gt;=2011,Table1[[#This Row],[Year of Release]]&lt;2016),1,0)</f>
        <v>0</v>
      </c>
      <c r="AJ41" s="14">
        <f ca="1">IF(AND(Table1[[#This Row],[Year of Release]]&gt;=2016,Table1[[#This Row],[Year of Release]]&lt;2021),1,0)</f>
        <v>0</v>
      </c>
      <c r="AK41" s="14"/>
    </row>
    <row r="42" spans="1:37" x14ac:dyDescent="0.25">
      <c r="A42">
        <f t="shared" ca="1" si="19"/>
        <v>3</v>
      </c>
      <c r="D42" s="1" t="str">
        <f t="shared" ca="1" si="2"/>
        <v>Horror</v>
      </c>
      <c r="E42" s="1">
        <f t="shared" ca="1" si="3"/>
        <v>5</v>
      </c>
      <c r="F42" s="1" t="str">
        <f t="shared" ca="1" si="4"/>
        <v>Latin America</v>
      </c>
      <c r="G42" s="1">
        <f t="shared" ca="1" si="5"/>
        <v>1</v>
      </c>
      <c r="H42" s="1" t="str">
        <f t="shared" ca="1" si="6"/>
        <v>Yes</v>
      </c>
      <c r="I42" s="1">
        <f t="shared" ca="1" si="7"/>
        <v>2019</v>
      </c>
      <c r="J42" s="1"/>
      <c r="K42" s="5"/>
      <c r="N42" s="5"/>
      <c r="Q42" s="1">
        <f t="shared" ca="1" si="8"/>
        <v>0</v>
      </c>
      <c r="R42" s="1">
        <f t="shared" ca="1" si="9"/>
        <v>0</v>
      </c>
      <c r="S42" s="1">
        <f t="shared" ca="1" si="10"/>
        <v>0</v>
      </c>
      <c r="T42" s="1">
        <f t="shared" ca="1" si="11"/>
        <v>0</v>
      </c>
      <c r="U42" s="1">
        <f t="shared" ca="1" si="12"/>
        <v>1</v>
      </c>
      <c r="V42" s="6">
        <f t="shared" ca="1" si="13"/>
        <v>0</v>
      </c>
      <c r="W42" s="5"/>
      <c r="X42" s="1">
        <f t="shared" ca="1" si="14"/>
        <v>0</v>
      </c>
      <c r="Y42" s="1">
        <f t="shared" ca="1" si="15"/>
        <v>0</v>
      </c>
      <c r="Z42" s="1">
        <f t="shared" ca="1" si="16"/>
        <v>0</v>
      </c>
      <c r="AA42" s="1">
        <f t="shared" ca="1" si="17"/>
        <v>0</v>
      </c>
      <c r="AB42" s="6">
        <f t="shared" ca="1" si="18"/>
        <v>1</v>
      </c>
      <c r="AC42" s="5"/>
      <c r="AD42" s="1">
        <f t="shared" ca="1" si="0"/>
        <v>1</v>
      </c>
      <c r="AE42" s="6">
        <f t="shared" ca="1" si="1"/>
        <v>0</v>
      </c>
      <c r="AF42" s="18"/>
      <c r="AG42">
        <f ca="1">IF(AND(Table1[[#This Row],[Year of Release]]&gt;=2000,Table1[[#This Row],[Year of Release]]&lt;2006),1,0)</f>
        <v>0</v>
      </c>
      <c r="AH42">
        <f ca="1">IF(AND(Table1[[#This Row],[Year of Release]]&gt;=2006,Table1[[#This Row],[Year of Release]]&lt;2011),1,0)</f>
        <v>0</v>
      </c>
      <c r="AI42">
        <f ca="1">IF(AND(Table1[[#This Row],[Year of Release]]&gt;=2011,Table1[[#This Row],[Year of Release]]&lt;2016),1,0)</f>
        <v>0</v>
      </c>
      <c r="AJ42" s="14">
        <f ca="1">IF(AND(Table1[[#This Row],[Year of Release]]&gt;=2016,Table1[[#This Row],[Year of Release]]&lt;2021),1,0)</f>
        <v>1</v>
      </c>
      <c r="AK42" s="14"/>
    </row>
    <row r="43" spans="1:37" x14ac:dyDescent="0.25">
      <c r="A43">
        <f t="shared" ca="1" si="19"/>
        <v>1</v>
      </c>
      <c r="D43" s="1" t="str">
        <f t="shared" ca="1" si="2"/>
        <v>Comedy</v>
      </c>
      <c r="E43" s="1">
        <f t="shared" ca="1" si="3"/>
        <v>3</v>
      </c>
      <c r="F43" s="1" t="str">
        <f t="shared" ca="1" si="4"/>
        <v>Asia</v>
      </c>
      <c r="G43" s="1">
        <f t="shared" ca="1" si="5"/>
        <v>2</v>
      </c>
      <c r="H43" s="1" t="str">
        <f t="shared" ca="1" si="6"/>
        <v>No</v>
      </c>
      <c r="I43" s="1">
        <f t="shared" ca="1" si="7"/>
        <v>2010</v>
      </c>
      <c r="J43" s="1"/>
      <c r="K43" s="5"/>
      <c r="N43" s="5"/>
      <c r="Q43" s="1">
        <f t="shared" ca="1" si="8"/>
        <v>0</v>
      </c>
      <c r="R43" s="1">
        <f t="shared" ca="1" si="9"/>
        <v>0</v>
      </c>
      <c r="S43" s="1">
        <f t="shared" ca="1" si="10"/>
        <v>1</v>
      </c>
      <c r="T43" s="1">
        <f t="shared" ca="1" si="11"/>
        <v>0</v>
      </c>
      <c r="U43" s="1">
        <f t="shared" ca="1" si="12"/>
        <v>0</v>
      </c>
      <c r="V43" s="6">
        <f t="shared" ca="1" si="13"/>
        <v>0</v>
      </c>
      <c r="W43" s="5"/>
      <c r="X43" s="1">
        <f t="shared" ca="1" si="14"/>
        <v>1</v>
      </c>
      <c r="Y43" s="1">
        <f t="shared" ca="1" si="15"/>
        <v>0</v>
      </c>
      <c r="Z43" s="1">
        <f t="shared" ca="1" si="16"/>
        <v>0</v>
      </c>
      <c r="AA43" s="1">
        <f t="shared" ca="1" si="17"/>
        <v>0</v>
      </c>
      <c r="AB43" s="6">
        <f t="shared" ca="1" si="18"/>
        <v>0</v>
      </c>
      <c r="AC43" s="5"/>
      <c r="AD43" s="1">
        <f t="shared" ca="1" si="0"/>
        <v>0</v>
      </c>
      <c r="AE43" s="6">
        <f t="shared" ca="1" si="1"/>
        <v>1</v>
      </c>
      <c r="AF43" s="18"/>
      <c r="AG43">
        <f ca="1">IF(AND(Table1[[#This Row],[Year of Release]]&gt;=2000,Table1[[#This Row],[Year of Release]]&lt;2006),1,0)</f>
        <v>0</v>
      </c>
      <c r="AH43">
        <f ca="1">IF(AND(Table1[[#This Row],[Year of Release]]&gt;=2006,Table1[[#This Row],[Year of Release]]&lt;2011),1,0)</f>
        <v>1</v>
      </c>
      <c r="AI43">
        <f ca="1">IF(AND(Table1[[#This Row],[Year of Release]]&gt;=2011,Table1[[#This Row],[Year of Release]]&lt;2016),1,0)</f>
        <v>0</v>
      </c>
      <c r="AJ43" s="14">
        <f ca="1">IF(AND(Table1[[#This Row],[Year of Release]]&gt;=2016,Table1[[#This Row],[Year of Release]]&lt;2021),1,0)</f>
        <v>0</v>
      </c>
      <c r="AK43" s="14"/>
    </row>
    <row r="44" spans="1:37" x14ac:dyDescent="0.25">
      <c r="A44">
        <f t="shared" ca="1" si="19"/>
        <v>4</v>
      </c>
      <c r="D44" s="1" t="str">
        <f t="shared" ca="1" si="2"/>
        <v>Thriller</v>
      </c>
      <c r="E44" s="1">
        <f t="shared" ca="1" si="3"/>
        <v>5</v>
      </c>
      <c r="F44" s="1" t="str">
        <f t="shared" ca="1" si="4"/>
        <v>Latin America</v>
      </c>
      <c r="G44" s="1">
        <f t="shared" ca="1" si="5"/>
        <v>1</v>
      </c>
      <c r="H44" s="1" t="str">
        <f t="shared" ca="1" si="6"/>
        <v>Yes</v>
      </c>
      <c r="I44" s="1">
        <f t="shared" ca="1" si="7"/>
        <v>2007</v>
      </c>
      <c r="J44" s="1"/>
      <c r="K44" s="5"/>
      <c r="N44" s="5"/>
      <c r="Q44" s="1">
        <f t="shared" ca="1" si="8"/>
        <v>0</v>
      </c>
      <c r="R44" s="1">
        <f t="shared" ca="1" si="9"/>
        <v>1</v>
      </c>
      <c r="S44" s="1">
        <f t="shared" ca="1" si="10"/>
        <v>0</v>
      </c>
      <c r="T44" s="1">
        <f t="shared" ca="1" si="11"/>
        <v>0</v>
      </c>
      <c r="U44" s="1">
        <f t="shared" ca="1" si="12"/>
        <v>0</v>
      </c>
      <c r="V44" s="6">
        <f t="shared" ca="1" si="13"/>
        <v>0</v>
      </c>
      <c r="W44" s="5"/>
      <c r="X44" s="1">
        <f t="shared" ca="1" si="14"/>
        <v>0</v>
      </c>
      <c r="Y44" s="1">
        <f t="shared" ca="1" si="15"/>
        <v>0</v>
      </c>
      <c r="Z44" s="1">
        <f t="shared" ca="1" si="16"/>
        <v>0</v>
      </c>
      <c r="AA44" s="1">
        <f t="shared" ca="1" si="17"/>
        <v>0</v>
      </c>
      <c r="AB44" s="6">
        <f t="shared" ca="1" si="18"/>
        <v>1</v>
      </c>
      <c r="AC44" s="5"/>
      <c r="AD44" s="1">
        <f t="shared" ca="1" si="0"/>
        <v>1</v>
      </c>
      <c r="AE44" s="6">
        <f t="shared" ca="1" si="1"/>
        <v>0</v>
      </c>
      <c r="AF44" s="18"/>
      <c r="AG44">
        <f ca="1">IF(AND(Table1[[#This Row],[Year of Release]]&gt;=2000,Table1[[#This Row],[Year of Release]]&lt;2006),1,0)</f>
        <v>0</v>
      </c>
      <c r="AH44">
        <f ca="1">IF(AND(Table1[[#This Row],[Year of Release]]&gt;=2006,Table1[[#This Row],[Year of Release]]&lt;2011),1,0)</f>
        <v>1</v>
      </c>
      <c r="AI44">
        <f ca="1">IF(AND(Table1[[#This Row],[Year of Release]]&gt;=2011,Table1[[#This Row],[Year of Release]]&lt;2016),1,0)</f>
        <v>0</v>
      </c>
      <c r="AJ44" s="14">
        <f ca="1">IF(AND(Table1[[#This Row],[Year of Release]]&gt;=2016,Table1[[#This Row],[Year of Release]]&lt;2021),1,0)</f>
        <v>0</v>
      </c>
      <c r="AK44" s="14"/>
    </row>
    <row r="45" spans="1:37" x14ac:dyDescent="0.25">
      <c r="A45">
        <f t="shared" ca="1" si="19"/>
        <v>6</v>
      </c>
      <c r="D45" s="1" t="str">
        <f t="shared" ca="1" si="2"/>
        <v>Sci-Fi</v>
      </c>
      <c r="E45" s="1">
        <f t="shared" ca="1" si="3"/>
        <v>5</v>
      </c>
      <c r="F45" s="1" t="str">
        <f t="shared" ca="1" si="4"/>
        <v>Latin America</v>
      </c>
      <c r="G45" s="1">
        <f t="shared" ca="1" si="5"/>
        <v>2</v>
      </c>
      <c r="H45" s="1" t="str">
        <f t="shared" ca="1" si="6"/>
        <v>No</v>
      </c>
      <c r="I45" s="1">
        <f t="shared" ca="1" si="7"/>
        <v>2020</v>
      </c>
      <c r="J45" s="1"/>
      <c r="K45" s="5"/>
      <c r="N45" s="5"/>
      <c r="Q45" s="1">
        <f t="shared" ca="1" si="8"/>
        <v>0</v>
      </c>
      <c r="R45" s="1">
        <f t="shared" ca="1" si="9"/>
        <v>0</v>
      </c>
      <c r="S45" s="1">
        <f t="shared" ca="1" si="10"/>
        <v>0</v>
      </c>
      <c r="T45" s="1">
        <f t="shared" ca="1" si="11"/>
        <v>1</v>
      </c>
      <c r="U45" s="1">
        <f t="shared" ca="1" si="12"/>
        <v>0</v>
      </c>
      <c r="V45" s="6">
        <f t="shared" ca="1" si="13"/>
        <v>0</v>
      </c>
      <c r="W45" s="5"/>
      <c r="X45" s="1">
        <f t="shared" ca="1" si="14"/>
        <v>0</v>
      </c>
      <c r="Y45" s="1">
        <f t="shared" ca="1" si="15"/>
        <v>0</v>
      </c>
      <c r="Z45" s="1">
        <f t="shared" ca="1" si="16"/>
        <v>0</v>
      </c>
      <c r="AA45" s="1">
        <f t="shared" ca="1" si="17"/>
        <v>0</v>
      </c>
      <c r="AB45" s="6">
        <f t="shared" ca="1" si="18"/>
        <v>1</v>
      </c>
      <c r="AC45" s="5"/>
      <c r="AD45" s="1">
        <f t="shared" ca="1" si="0"/>
        <v>0</v>
      </c>
      <c r="AE45" s="6">
        <f t="shared" ca="1" si="1"/>
        <v>1</v>
      </c>
      <c r="AF45" s="18"/>
      <c r="AG45">
        <f ca="1">IF(AND(Table1[[#This Row],[Year of Release]]&gt;=2000,Table1[[#This Row],[Year of Release]]&lt;2006),1,0)</f>
        <v>0</v>
      </c>
      <c r="AH45">
        <f ca="1">IF(AND(Table1[[#This Row],[Year of Release]]&gt;=2006,Table1[[#This Row],[Year of Release]]&lt;2011),1,0)</f>
        <v>0</v>
      </c>
      <c r="AI45">
        <f ca="1">IF(AND(Table1[[#This Row],[Year of Release]]&gt;=2011,Table1[[#This Row],[Year of Release]]&lt;2016),1,0)</f>
        <v>0</v>
      </c>
      <c r="AJ45" s="14">
        <f ca="1">IF(AND(Table1[[#This Row],[Year of Release]]&gt;=2016,Table1[[#This Row],[Year of Release]]&lt;2021),1,0)</f>
        <v>1</v>
      </c>
      <c r="AK45" s="14"/>
    </row>
    <row r="46" spans="1:37" x14ac:dyDescent="0.25">
      <c r="A46">
        <f t="shared" ca="1" si="19"/>
        <v>5</v>
      </c>
      <c r="D46" s="1" t="str">
        <f t="shared" ca="1" si="2"/>
        <v>Drama</v>
      </c>
      <c r="E46" s="1">
        <f t="shared" ca="1" si="3"/>
        <v>2</v>
      </c>
      <c r="F46" s="1" t="str">
        <f t="shared" ca="1" si="4"/>
        <v>Europe</v>
      </c>
      <c r="G46" s="1">
        <f t="shared" ca="1" si="5"/>
        <v>1</v>
      </c>
      <c r="H46" s="1" t="str">
        <f t="shared" ca="1" si="6"/>
        <v>Yes</v>
      </c>
      <c r="I46" s="1">
        <f t="shared" ca="1" si="7"/>
        <v>2004</v>
      </c>
      <c r="J46" s="1"/>
      <c r="K46" s="5"/>
      <c r="N46" s="5"/>
      <c r="Q46" s="1">
        <f t="shared" ca="1" si="8"/>
        <v>1</v>
      </c>
      <c r="R46" s="1">
        <f t="shared" ca="1" si="9"/>
        <v>0</v>
      </c>
      <c r="S46" s="1">
        <f t="shared" ca="1" si="10"/>
        <v>0</v>
      </c>
      <c r="T46" s="1">
        <f t="shared" ca="1" si="11"/>
        <v>0</v>
      </c>
      <c r="U46" s="1">
        <f t="shared" ca="1" si="12"/>
        <v>0</v>
      </c>
      <c r="V46" s="6">
        <f t="shared" ca="1" si="13"/>
        <v>0</v>
      </c>
      <c r="W46" s="5"/>
      <c r="X46" s="1">
        <f t="shared" ca="1" si="14"/>
        <v>0</v>
      </c>
      <c r="Y46" s="1">
        <f t="shared" ca="1" si="15"/>
        <v>0</v>
      </c>
      <c r="Z46" s="1">
        <f t="shared" ca="1" si="16"/>
        <v>0</v>
      </c>
      <c r="AA46" s="1">
        <f t="shared" ca="1" si="17"/>
        <v>1</v>
      </c>
      <c r="AB46" s="6">
        <f t="shared" ca="1" si="18"/>
        <v>0</v>
      </c>
      <c r="AC46" s="5"/>
      <c r="AD46" s="1">
        <f t="shared" ca="1" si="0"/>
        <v>1</v>
      </c>
      <c r="AE46" s="6">
        <f t="shared" ca="1" si="1"/>
        <v>0</v>
      </c>
      <c r="AF46" s="18"/>
      <c r="AG46">
        <f ca="1">IF(AND(Table1[[#This Row],[Year of Release]]&gt;=2000,Table1[[#This Row],[Year of Release]]&lt;2006),1,0)</f>
        <v>1</v>
      </c>
      <c r="AH46">
        <f ca="1">IF(AND(Table1[[#This Row],[Year of Release]]&gt;=2006,Table1[[#This Row],[Year of Release]]&lt;2011),1,0)</f>
        <v>0</v>
      </c>
      <c r="AI46">
        <f ca="1">IF(AND(Table1[[#This Row],[Year of Release]]&gt;=2011,Table1[[#This Row],[Year of Release]]&lt;2016),1,0)</f>
        <v>0</v>
      </c>
      <c r="AJ46" s="14">
        <f ca="1">IF(AND(Table1[[#This Row],[Year of Release]]&gt;=2016,Table1[[#This Row],[Year of Release]]&lt;2021),1,0)</f>
        <v>0</v>
      </c>
      <c r="AK46" s="14"/>
    </row>
    <row r="47" spans="1:37" x14ac:dyDescent="0.25">
      <c r="A47">
        <f t="shared" ca="1" si="19"/>
        <v>1</v>
      </c>
      <c r="D47" s="1" t="str">
        <f t="shared" ca="1" si="2"/>
        <v>Comedy</v>
      </c>
      <c r="E47" s="1">
        <f t="shared" ca="1" si="3"/>
        <v>3</v>
      </c>
      <c r="F47" s="1" t="str">
        <f t="shared" ca="1" si="4"/>
        <v>Asia</v>
      </c>
      <c r="G47" s="1">
        <f t="shared" ca="1" si="5"/>
        <v>2</v>
      </c>
      <c r="H47" s="1" t="str">
        <f t="shared" ca="1" si="6"/>
        <v>No</v>
      </c>
      <c r="I47" s="1">
        <f t="shared" ca="1" si="7"/>
        <v>2015</v>
      </c>
      <c r="J47" s="1"/>
      <c r="K47" s="5"/>
      <c r="N47" s="5"/>
      <c r="Q47" s="1">
        <f t="shared" ca="1" si="8"/>
        <v>0</v>
      </c>
      <c r="R47" s="1">
        <f t="shared" ca="1" si="9"/>
        <v>0</v>
      </c>
      <c r="S47" s="1">
        <f t="shared" ca="1" si="10"/>
        <v>1</v>
      </c>
      <c r="T47" s="1">
        <f t="shared" ca="1" si="11"/>
        <v>0</v>
      </c>
      <c r="U47" s="1">
        <f t="shared" ca="1" si="12"/>
        <v>0</v>
      </c>
      <c r="V47" s="6">
        <f t="shared" ca="1" si="13"/>
        <v>0</v>
      </c>
      <c r="W47" s="5"/>
      <c r="X47" s="1">
        <f t="shared" ca="1" si="14"/>
        <v>1</v>
      </c>
      <c r="Y47" s="1">
        <f t="shared" ca="1" si="15"/>
        <v>0</v>
      </c>
      <c r="Z47" s="1">
        <f t="shared" ca="1" si="16"/>
        <v>0</v>
      </c>
      <c r="AA47" s="1">
        <f t="shared" ca="1" si="17"/>
        <v>0</v>
      </c>
      <c r="AB47" s="6">
        <f t="shared" ca="1" si="18"/>
        <v>0</v>
      </c>
      <c r="AC47" s="5"/>
      <c r="AD47" s="1">
        <f t="shared" ca="1" si="0"/>
        <v>0</v>
      </c>
      <c r="AE47" s="6">
        <f t="shared" ca="1" si="1"/>
        <v>1</v>
      </c>
      <c r="AF47" s="18"/>
      <c r="AG47">
        <f ca="1">IF(AND(Table1[[#This Row],[Year of Release]]&gt;=2000,Table1[[#This Row],[Year of Release]]&lt;2006),1,0)</f>
        <v>0</v>
      </c>
      <c r="AH47">
        <f ca="1">IF(AND(Table1[[#This Row],[Year of Release]]&gt;=2006,Table1[[#This Row],[Year of Release]]&lt;2011),1,0)</f>
        <v>0</v>
      </c>
      <c r="AI47">
        <f ca="1">IF(AND(Table1[[#This Row],[Year of Release]]&gt;=2011,Table1[[#This Row],[Year of Release]]&lt;2016),1,0)</f>
        <v>1</v>
      </c>
      <c r="AJ47" s="14">
        <f ca="1">IF(AND(Table1[[#This Row],[Year of Release]]&gt;=2016,Table1[[#This Row],[Year of Release]]&lt;2021),1,0)</f>
        <v>0</v>
      </c>
      <c r="AK47" s="14"/>
    </row>
    <row r="48" spans="1:37" x14ac:dyDescent="0.25">
      <c r="A48">
        <f t="shared" ca="1" si="19"/>
        <v>1</v>
      </c>
      <c r="D48" s="1" t="str">
        <f t="shared" ca="1" si="2"/>
        <v>Comedy</v>
      </c>
      <c r="E48" s="1">
        <f t="shared" ca="1" si="3"/>
        <v>5</v>
      </c>
      <c r="F48" s="1" t="str">
        <f t="shared" ca="1" si="4"/>
        <v>Latin America</v>
      </c>
      <c r="G48" s="1">
        <f t="shared" ca="1" si="5"/>
        <v>2</v>
      </c>
      <c r="H48" s="1" t="str">
        <f t="shared" ca="1" si="6"/>
        <v>No</v>
      </c>
      <c r="I48" s="1">
        <f t="shared" ca="1" si="7"/>
        <v>2002</v>
      </c>
      <c r="J48" s="1"/>
      <c r="K48" s="5"/>
      <c r="N48" s="5"/>
      <c r="Q48" s="1">
        <f t="shared" ca="1" si="8"/>
        <v>0</v>
      </c>
      <c r="R48" s="1">
        <f t="shared" ca="1" si="9"/>
        <v>0</v>
      </c>
      <c r="S48" s="1">
        <f t="shared" ca="1" si="10"/>
        <v>1</v>
      </c>
      <c r="T48" s="1">
        <f t="shared" ca="1" si="11"/>
        <v>0</v>
      </c>
      <c r="U48" s="1">
        <f t="shared" ca="1" si="12"/>
        <v>0</v>
      </c>
      <c r="V48" s="6">
        <f t="shared" ca="1" si="13"/>
        <v>0</v>
      </c>
      <c r="W48" s="5"/>
      <c r="X48" s="1">
        <f t="shared" ca="1" si="14"/>
        <v>0</v>
      </c>
      <c r="Y48" s="1">
        <f t="shared" ca="1" si="15"/>
        <v>0</v>
      </c>
      <c r="Z48" s="1">
        <f t="shared" ca="1" si="16"/>
        <v>0</v>
      </c>
      <c r="AA48" s="1">
        <f t="shared" ca="1" si="17"/>
        <v>0</v>
      </c>
      <c r="AB48" s="6">
        <f t="shared" ca="1" si="18"/>
        <v>1</v>
      </c>
      <c r="AC48" s="5"/>
      <c r="AD48" s="1">
        <f t="shared" ca="1" si="0"/>
        <v>0</v>
      </c>
      <c r="AE48" s="6">
        <f t="shared" ca="1" si="1"/>
        <v>1</v>
      </c>
      <c r="AF48" s="18"/>
      <c r="AG48">
        <f ca="1">IF(AND(Table1[[#This Row],[Year of Release]]&gt;=2000,Table1[[#This Row],[Year of Release]]&lt;2006),1,0)</f>
        <v>1</v>
      </c>
      <c r="AH48">
        <f ca="1">IF(AND(Table1[[#This Row],[Year of Release]]&gt;=2006,Table1[[#This Row],[Year of Release]]&lt;2011),1,0)</f>
        <v>0</v>
      </c>
      <c r="AI48">
        <f ca="1">IF(AND(Table1[[#This Row],[Year of Release]]&gt;=2011,Table1[[#This Row],[Year of Release]]&lt;2016),1,0)</f>
        <v>0</v>
      </c>
      <c r="AJ48" s="14">
        <f ca="1">IF(AND(Table1[[#This Row],[Year of Release]]&gt;=2016,Table1[[#This Row],[Year of Release]]&lt;2021),1,0)</f>
        <v>0</v>
      </c>
      <c r="AK48" s="14"/>
    </row>
    <row r="49" spans="1:37" x14ac:dyDescent="0.25">
      <c r="A49">
        <f t="shared" ca="1" si="19"/>
        <v>2</v>
      </c>
      <c r="D49" s="1" t="str">
        <f t="shared" ca="1" si="2"/>
        <v>Action</v>
      </c>
      <c r="E49" s="1">
        <f t="shared" ca="1" si="3"/>
        <v>3</v>
      </c>
      <c r="F49" s="1" t="str">
        <f t="shared" ca="1" si="4"/>
        <v>Asia</v>
      </c>
      <c r="G49" s="1">
        <f t="shared" ca="1" si="5"/>
        <v>2</v>
      </c>
      <c r="H49" s="1" t="str">
        <f t="shared" ca="1" si="6"/>
        <v>No</v>
      </c>
      <c r="I49" s="1">
        <f t="shared" ca="1" si="7"/>
        <v>2012</v>
      </c>
      <c r="J49" s="1"/>
      <c r="K49" s="5"/>
      <c r="N49" s="5"/>
      <c r="Q49" s="1">
        <f t="shared" ca="1" si="8"/>
        <v>0</v>
      </c>
      <c r="R49" s="1">
        <f t="shared" ca="1" si="9"/>
        <v>0</v>
      </c>
      <c r="S49" s="1">
        <f t="shared" ca="1" si="10"/>
        <v>0</v>
      </c>
      <c r="T49" s="1">
        <f t="shared" ca="1" si="11"/>
        <v>0</v>
      </c>
      <c r="U49" s="1">
        <f t="shared" ca="1" si="12"/>
        <v>0</v>
      </c>
      <c r="V49" s="6">
        <f t="shared" ca="1" si="13"/>
        <v>1</v>
      </c>
      <c r="W49" s="5"/>
      <c r="X49" s="1">
        <f t="shared" ca="1" si="14"/>
        <v>1</v>
      </c>
      <c r="Y49" s="1">
        <f t="shared" ca="1" si="15"/>
        <v>0</v>
      </c>
      <c r="Z49" s="1">
        <f t="shared" ca="1" si="16"/>
        <v>0</v>
      </c>
      <c r="AA49" s="1">
        <f t="shared" ca="1" si="17"/>
        <v>0</v>
      </c>
      <c r="AB49" s="6">
        <f t="shared" ca="1" si="18"/>
        <v>0</v>
      </c>
      <c r="AC49" s="5"/>
      <c r="AD49" s="1">
        <f t="shared" ca="1" si="0"/>
        <v>0</v>
      </c>
      <c r="AE49" s="6">
        <f t="shared" ca="1" si="1"/>
        <v>1</v>
      </c>
      <c r="AF49" s="18"/>
      <c r="AG49">
        <f ca="1">IF(AND(Table1[[#This Row],[Year of Release]]&gt;=2000,Table1[[#This Row],[Year of Release]]&lt;2006),1,0)</f>
        <v>0</v>
      </c>
      <c r="AH49">
        <f ca="1">IF(AND(Table1[[#This Row],[Year of Release]]&gt;=2006,Table1[[#This Row],[Year of Release]]&lt;2011),1,0)</f>
        <v>0</v>
      </c>
      <c r="AI49">
        <f ca="1">IF(AND(Table1[[#This Row],[Year of Release]]&gt;=2011,Table1[[#This Row],[Year of Release]]&lt;2016),1,0)</f>
        <v>1</v>
      </c>
      <c r="AJ49" s="14">
        <f ca="1">IF(AND(Table1[[#This Row],[Year of Release]]&gt;=2016,Table1[[#This Row],[Year of Release]]&lt;2021),1,0)</f>
        <v>0</v>
      </c>
      <c r="AK49" s="14"/>
    </row>
    <row r="50" spans="1:37" ht="15.75" thickBot="1" x14ac:dyDescent="0.3">
      <c r="A50">
        <f t="shared" ca="1" si="19"/>
        <v>6</v>
      </c>
      <c r="D50" s="1" t="str">
        <f t="shared" ca="1" si="2"/>
        <v>Sci-Fi</v>
      </c>
      <c r="E50" s="1">
        <f t="shared" ca="1" si="3"/>
        <v>5</v>
      </c>
      <c r="F50" s="1" t="str">
        <f t="shared" ca="1" si="4"/>
        <v>Latin America</v>
      </c>
      <c r="G50" s="1">
        <f t="shared" ca="1" si="5"/>
        <v>2</v>
      </c>
      <c r="H50" s="1" t="str">
        <f t="shared" ca="1" si="6"/>
        <v>No</v>
      </c>
      <c r="I50" s="1">
        <f t="shared" ca="1" si="7"/>
        <v>2001</v>
      </c>
      <c r="J50" s="1"/>
      <c r="K50" s="5"/>
      <c r="N50" s="5"/>
      <c r="Q50" s="1">
        <f t="shared" ca="1" si="8"/>
        <v>0</v>
      </c>
      <c r="R50" s="1">
        <f t="shared" ca="1" si="9"/>
        <v>0</v>
      </c>
      <c r="S50" s="1">
        <f t="shared" ca="1" si="10"/>
        <v>0</v>
      </c>
      <c r="T50" s="1">
        <f t="shared" ca="1" si="11"/>
        <v>1</v>
      </c>
      <c r="U50" s="1">
        <f t="shared" ca="1" si="12"/>
        <v>0</v>
      </c>
      <c r="V50" s="6">
        <f t="shared" ca="1" si="13"/>
        <v>0</v>
      </c>
      <c r="W50" s="5"/>
      <c r="X50" s="1">
        <f t="shared" ca="1" si="14"/>
        <v>0</v>
      </c>
      <c r="Y50" s="1">
        <f t="shared" ca="1" si="15"/>
        <v>0</v>
      </c>
      <c r="Z50" s="1">
        <f t="shared" ca="1" si="16"/>
        <v>0</v>
      </c>
      <c r="AA50" s="1">
        <f t="shared" ca="1" si="17"/>
        <v>0</v>
      </c>
      <c r="AB50" s="6">
        <f t="shared" ca="1" si="18"/>
        <v>1</v>
      </c>
      <c r="AC50" s="5"/>
      <c r="AD50" s="1">
        <f t="shared" ca="1" si="0"/>
        <v>0</v>
      </c>
      <c r="AE50" s="6">
        <f t="shared" ca="1" si="1"/>
        <v>1</v>
      </c>
      <c r="AF50" s="18"/>
      <c r="AG50">
        <f ca="1">IF(AND(Table1[[#This Row],[Year of Release]]&gt;=2000,Table1[[#This Row],[Year of Release]]&lt;2006),1,0)</f>
        <v>1</v>
      </c>
      <c r="AH50">
        <f ca="1">IF(AND(Table1[[#This Row],[Year of Release]]&gt;=2006,Table1[[#This Row],[Year of Release]]&lt;2011),1,0)</f>
        <v>0</v>
      </c>
      <c r="AI50">
        <f ca="1">IF(AND(Table1[[#This Row],[Year of Release]]&gt;=2011,Table1[[#This Row],[Year of Release]]&lt;2016),1,0)</f>
        <v>0</v>
      </c>
      <c r="AJ50" s="14">
        <f ca="1">IF(AND(Table1[[#This Row],[Year of Release]]&gt;=2016,Table1[[#This Row],[Year of Release]]&lt;2021),1,0)</f>
        <v>0</v>
      </c>
      <c r="AK50" s="14"/>
    </row>
    <row r="51" spans="1:37" ht="15.75" thickBot="1" x14ac:dyDescent="0.3">
      <c r="A51">
        <f t="shared" ca="1" si="19"/>
        <v>1</v>
      </c>
      <c r="D51" s="1" t="str">
        <f t="shared" ca="1" si="2"/>
        <v>Comedy</v>
      </c>
      <c r="E51" s="1">
        <f t="shared" ca="1" si="3"/>
        <v>1</v>
      </c>
      <c r="F51" s="1" t="str">
        <f t="shared" ca="1" si="4"/>
        <v>America</v>
      </c>
      <c r="G51" s="1">
        <f t="shared" ca="1" si="5"/>
        <v>1</v>
      </c>
      <c r="H51" s="1" t="str">
        <f t="shared" ca="1" si="6"/>
        <v>Yes</v>
      </c>
      <c r="I51" s="1">
        <f t="shared" ca="1" si="7"/>
        <v>2000</v>
      </c>
      <c r="J51" s="1"/>
      <c r="K51" s="5"/>
      <c r="N51" s="13" t="s">
        <v>17</v>
      </c>
      <c r="O51" s="10"/>
      <c r="P51" s="10"/>
      <c r="Q51" s="11">
        <f ca="1">SUM(Q4:Q50)</f>
        <v>9</v>
      </c>
      <c r="R51" s="11">
        <f ca="1">SUM(R4:R50)</f>
        <v>10</v>
      </c>
      <c r="S51" s="11">
        <f t="shared" ref="S51:V51" ca="1" si="20">SUM(S4:S50)</f>
        <v>7</v>
      </c>
      <c r="T51" s="11">
        <f t="shared" ca="1" si="20"/>
        <v>9</v>
      </c>
      <c r="U51" s="11">
        <f t="shared" ca="1" si="20"/>
        <v>6</v>
      </c>
      <c r="V51" s="11">
        <f t="shared" ca="1" si="20"/>
        <v>6</v>
      </c>
      <c r="W51" s="13" t="s">
        <v>17</v>
      </c>
      <c r="X51" s="11">
        <f ca="1">SUM(X4:X50)</f>
        <v>10</v>
      </c>
      <c r="Y51" s="11">
        <f t="shared" ref="Y51:AB51" ca="1" si="21">SUM(Y4:Y50)</f>
        <v>9</v>
      </c>
      <c r="Z51" s="11">
        <f t="shared" ca="1" si="21"/>
        <v>8</v>
      </c>
      <c r="AA51" s="11">
        <f t="shared" ca="1" si="21"/>
        <v>10</v>
      </c>
      <c r="AB51" s="12">
        <f t="shared" ca="1" si="21"/>
        <v>10</v>
      </c>
      <c r="AC51" s="17" t="s">
        <v>17</v>
      </c>
      <c r="AD51" s="10">
        <f ca="1">SUM(AD4:AD50)</f>
        <v>26</v>
      </c>
      <c r="AE51" s="17">
        <f ca="1">SUM(AE4:AE50)</f>
        <v>21</v>
      </c>
      <c r="AF51" s="13" t="s">
        <v>17</v>
      </c>
      <c r="AG51" s="10">
        <f ca="1">SUM(AG4:AG50)</f>
        <v>12</v>
      </c>
      <c r="AH51" s="10">
        <f t="shared" ref="AH51:AJ51" ca="1" si="22">SUM(AH4:AH50)</f>
        <v>8</v>
      </c>
      <c r="AI51" s="10">
        <f t="shared" ca="1" si="22"/>
        <v>15</v>
      </c>
      <c r="AJ51" s="17">
        <f t="shared" ca="1" si="22"/>
        <v>12</v>
      </c>
      <c r="AK51" s="14"/>
    </row>
    <row r="52" spans="1:37" x14ac:dyDescent="0.25">
      <c r="K52" s="5"/>
      <c r="R52" s="1"/>
      <c r="S52" s="1"/>
      <c r="AK52" s="14"/>
    </row>
    <row r="53" spans="1:37" x14ac:dyDescent="0.25">
      <c r="K53" s="5"/>
      <c r="N53" s="1"/>
      <c r="O53" s="1"/>
      <c r="P53" s="1"/>
      <c r="Q53" s="1">
        <f ca="1">Q51</f>
        <v>9</v>
      </c>
      <c r="R53" t="str">
        <f>Q3</f>
        <v>Drama</v>
      </c>
      <c r="S53">
        <f ca="1">MAX(Q53:Q58)</f>
        <v>10</v>
      </c>
      <c r="T53" s="23" t="str">
        <f ca="1">VLOOKUP(S53,Q53:R58,2)</f>
        <v>Action</v>
      </c>
      <c r="X53" s="1">
        <f ca="1">X51</f>
        <v>10</v>
      </c>
      <c r="Y53" s="1" t="str">
        <f>X3</f>
        <v>Asia</v>
      </c>
      <c r="Z53">
        <f ca="1">MAX(X53:X57)</f>
        <v>10</v>
      </c>
      <c r="AA53" s="23" t="str">
        <f ca="1">VLOOKUP(Z53,X53:Y57,2)</f>
        <v>Latin America</v>
      </c>
      <c r="AC53">
        <f ca="1">AD51</f>
        <v>26</v>
      </c>
      <c r="AD53" t="str">
        <f>AD3</f>
        <v>YES</v>
      </c>
      <c r="AE53" s="23" t="str">
        <f ca="1">VLOOKUP(AD55,AC53:AD54,2)</f>
        <v>YES</v>
      </c>
      <c r="AG53">
        <f ca="1">AG51</f>
        <v>12</v>
      </c>
      <c r="AH53" t="str">
        <f>AG3</f>
        <v>2000 to 2005</v>
      </c>
      <c r="AI53">
        <f ca="1">MAX(AG53:AG56)</f>
        <v>15</v>
      </c>
      <c r="AJ53" s="23" t="str">
        <f ca="1">VLOOKUP(AI53,AG53:AH56,2)</f>
        <v>2011 to 2015</v>
      </c>
      <c r="AK53" s="14"/>
    </row>
    <row r="54" spans="1:37" x14ac:dyDescent="0.25">
      <c r="K54" s="5"/>
      <c r="N54" s="1"/>
      <c r="O54" s="1"/>
      <c r="P54" s="1"/>
      <c r="Q54" s="1">
        <f ca="1">R51</f>
        <v>10</v>
      </c>
      <c r="R54" t="str">
        <f>R3</f>
        <v>Thriller</v>
      </c>
      <c r="X54" s="1">
        <f ca="1">Y51</f>
        <v>9</v>
      </c>
      <c r="Y54" s="1" t="str">
        <f>Y3</f>
        <v>Africa</v>
      </c>
      <c r="AC54">
        <f ca="1">AE51</f>
        <v>21</v>
      </c>
      <c r="AD54" t="str">
        <f>AE3</f>
        <v>NO</v>
      </c>
      <c r="AG54">
        <f ca="1">AH51</f>
        <v>8</v>
      </c>
      <c r="AH54" t="str">
        <f>AH3</f>
        <v>2006 to 2010</v>
      </c>
      <c r="AK54" s="14"/>
    </row>
    <row r="55" spans="1:37" x14ac:dyDescent="0.25">
      <c r="K55" s="5"/>
      <c r="N55" s="1"/>
      <c r="O55" s="1"/>
      <c r="P55" s="1"/>
      <c r="Q55" s="1">
        <f ca="1">S51</f>
        <v>7</v>
      </c>
      <c r="R55" t="str">
        <f>S3</f>
        <v>Comedy</v>
      </c>
      <c r="X55" s="1">
        <f ca="1">Z51</f>
        <v>8</v>
      </c>
      <c r="Y55" s="1" t="str">
        <f>Z3</f>
        <v>America</v>
      </c>
      <c r="AD55">
        <f ca="1">MAX(AC53:AC54)</f>
        <v>26</v>
      </c>
      <c r="AG55">
        <f ca="1">AI51</f>
        <v>15</v>
      </c>
      <c r="AH55" t="str">
        <f>AI3</f>
        <v>2011 to 2015</v>
      </c>
      <c r="AK55" s="14"/>
    </row>
    <row r="56" spans="1:37" x14ac:dyDescent="0.25">
      <c r="K56" s="5"/>
      <c r="N56" s="1"/>
      <c r="O56" s="1"/>
      <c r="P56" s="1"/>
      <c r="Q56" s="1">
        <f ca="1">T51</f>
        <v>9</v>
      </c>
      <c r="R56" t="str">
        <f>T3</f>
        <v>Sci-Fi</v>
      </c>
      <c r="X56" s="1">
        <f ca="1">AA51</f>
        <v>10</v>
      </c>
      <c r="Y56" s="1" t="str">
        <f>AA3</f>
        <v>Europe</v>
      </c>
      <c r="AG56">
        <f ca="1">AJ51</f>
        <v>12</v>
      </c>
      <c r="AH56" t="str">
        <f>AJ3</f>
        <v>2016 to 2020</v>
      </c>
      <c r="AK56" s="14"/>
    </row>
    <row r="57" spans="1:37" x14ac:dyDescent="0.25">
      <c r="K57" s="5"/>
      <c r="N57" s="1"/>
      <c r="O57" s="1"/>
      <c r="P57" s="1"/>
      <c r="Q57" s="1">
        <f ca="1">U51</f>
        <v>6</v>
      </c>
      <c r="R57" t="str">
        <f>U3</f>
        <v>Horror</v>
      </c>
      <c r="X57" s="1">
        <f ca="1">AB51</f>
        <v>10</v>
      </c>
      <c r="Y57" s="1" t="str">
        <f>AB3</f>
        <v>Latin America</v>
      </c>
      <c r="AK57" s="14"/>
    </row>
    <row r="58" spans="1:37" x14ac:dyDescent="0.25">
      <c r="K58" s="5"/>
      <c r="N58" s="1"/>
      <c r="O58" s="1"/>
      <c r="P58" s="1"/>
      <c r="Q58" s="1">
        <f ca="1">V51</f>
        <v>6</v>
      </c>
      <c r="R58" t="str">
        <f>V3</f>
        <v>Action</v>
      </c>
      <c r="AK58" s="14"/>
    </row>
    <row r="59" spans="1:37" x14ac:dyDescent="0.25">
      <c r="K59" s="5"/>
      <c r="AK59" s="14"/>
    </row>
    <row r="60" spans="1:37" ht="15.75" thickBot="1" x14ac:dyDescent="0.3">
      <c r="K60" s="7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16"/>
    </row>
  </sheetData>
  <mergeCells count="1">
    <mergeCell ref="F2:H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4" sqref="F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2022-10-12T08:33:03Z</dcterms:modified>
</cp:coreProperties>
</file>