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Workspace\excel-works\"/>
    </mc:Choice>
  </mc:AlternateContent>
  <xr:revisionPtr revIDLastSave="0" documentId="13_ncr:1_{01C7FDC9-A9F2-44A8-A13A-6C5072E537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N5" i="1" s="1"/>
  <c r="O5" i="1" s="1"/>
  <c r="M5" i="1"/>
  <c r="L5" i="1" l="1"/>
  <c r="J5" i="1" l="1"/>
  <c r="E18" i="1"/>
  <c r="G18" i="1" s="1"/>
  <c r="I5" i="1"/>
  <c r="E15" i="1"/>
  <c r="H15" i="1" s="1"/>
  <c r="E16" i="1"/>
  <c r="G16" i="1" s="1"/>
  <c r="E14" i="1"/>
  <c r="G14" i="1" s="1"/>
  <c r="H5" i="1"/>
  <c r="G5" i="1"/>
  <c r="E20" i="1"/>
  <c r="G20" i="1" s="1"/>
  <c r="E21" i="1"/>
  <c r="G21" i="1" s="1"/>
  <c r="E19" i="1"/>
  <c r="G19" i="1" s="1"/>
  <c r="E17" i="1"/>
  <c r="G17" i="1" s="1"/>
  <c r="E12" i="1"/>
  <c r="G12" i="1" s="1"/>
  <c r="E13" i="1"/>
  <c r="G13" i="1" s="1"/>
  <c r="E11" i="1"/>
  <c r="G11" i="1" s="1"/>
  <c r="E7" i="1"/>
  <c r="G7" i="1" s="1"/>
  <c r="E8" i="1"/>
  <c r="G8" i="1" s="1"/>
  <c r="E9" i="1"/>
  <c r="G9" i="1" s="1"/>
  <c r="E10" i="1"/>
  <c r="G10" i="1" s="1"/>
  <c r="E6" i="1"/>
  <c r="G6" i="1" s="1"/>
  <c r="I13" i="1" l="1"/>
  <c r="I21" i="1"/>
  <c r="I7" i="1"/>
  <c r="I20" i="1"/>
  <c r="I12" i="1"/>
  <c r="I19" i="1"/>
  <c r="I11" i="1"/>
  <c r="I15" i="1"/>
  <c r="I18" i="1"/>
  <c r="I10" i="1"/>
  <c r="I17" i="1"/>
  <c r="I9" i="1"/>
  <c r="I16" i="1"/>
  <c r="I8" i="1"/>
  <c r="I14" i="1"/>
  <c r="I6" i="1"/>
  <c r="H18" i="1"/>
  <c r="H14" i="1"/>
  <c r="H6" i="1"/>
  <c r="H21" i="1"/>
  <c r="H13" i="1"/>
  <c r="H20" i="1"/>
  <c r="H12" i="1"/>
  <c r="H19" i="1"/>
  <c r="H11" i="1"/>
  <c r="H17" i="1"/>
  <c r="H9" i="1"/>
  <c r="H10" i="1"/>
  <c r="H16" i="1"/>
  <c r="J16" i="1" s="1"/>
  <c r="K16" i="1" s="1"/>
  <c r="H8" i="1"/>
  <c r="J8" i="1" s="1"/>
  <c r="K8" i="1" s="1"/>
  <c r="H7" i="1"/>
  <c r="G15" i="1"/>
  <c r="J15" i="1" s="1"/>
  <c r="K15" i="1" s="1"/>
  <c r="M8" i="1" l="1"/>
  <c r="M16" i="1"/>
  <c r="M15" i="1"/>
  <c r="L15" i="1"/>
  <c r="L8" i="1"/>
  <c r="L16" i="1"/>
  <c r="J13" i="1"/>
  <c r="K13" i="1" s="1"/>
  <c r="J12" i="1"/>
  <c r="K12" i="1" s="1"/>
  <c r="J18" i="1"/>
  <c r="K18" i="1" s="1"/>
  <c r="J11" i="1"/>
  <c r="K11" i="1" s="1"/>
  <c r="J14" i="1"/>
  <c r="K14" i="1" s="1"/>
  <c r="J20" i="1"/>
  <c r="K20" i="1" s="1"/>
  <c r="J9" i="1"/>
  <c r="K9" i="1" s="1"/>
  <c r="J7" i="1"/>
  <c r="K7" i="1" s="1"/>
  <c r="J17" i="1"/>
  <c r="K17" i="1" s="1"/>
  <c r="J10" i="1"/>
  <c r="K10" i="1" s="1"/>
  <c r="J21" i="1"/>
  <c r="K21" i="1" s="1"/>
  <c r="J6" i="1"/>
  <c r="K6" i="1" s="1"/>
  <c r="J19" i="1"/>
  <c r="K19" i="1" s="1"/>
  <c r="M13" i="1" l="1"/>
  <c r="M7" i="1"/>
  <c r="M11" i="1"/>
  <c r="M10" i="1"/>
  <c r="M9" i="1"/>
  <c r="M6" i="1"/>
  <c r="M12" i="1"/>
  <c r="M14" i="1"/>
  <c r="M20" i="1"/>
  <c r="M21" i="1"/>
  <c r="M18" i="1"/>
  <c r="M19" i="1"/>
  <c r="M17" i="1"/>
  <c r="N15" i="1"/>
  <c r="O15" i="1" s="1"/>
  <c r="N16" i="1"/>
  <c r="O16" i="1" s="1"/>
  <c r="N8" i="1"/>
  <c r="O8" i="1" s="1"/>
  <c r="L9" i="1"/>
  <c r="L11" i="1"/>
  <c r="L12" i="1"/>
  <c r="L6" i="1"/>
  <c r="L21" i="1"/>
  <c r="L18" i="1"/>
  <c r="L17" i="1"/>
  <c r="L13" i="1"/>
  <c r="L10" i="1"/>
  <c r="L7" i="1"/>
  <c r="L20" i="1"/>
  <c r="L19" i="1"/>
  <c r="L14" i="1"/>
  <c r="N20" i="1" l="1"/>
  <c r="O20" i="1" s="1"/>
  <c r="N19" i="1"/>
  <c r="O19" i="1" s="1"/>
  <c r="N13" i="1"/>
  <c r="O13" i="1" s="1"/>
  <c r="N17" i="1"/>
  <c r="O17" i="1" s="1"/>
  <c r="N6" i="1"/>
  <c r="O6" i="1" s="1"/>
  <c r="N12" i="1"/>
  <c r="O12" i="1" s="1"/>
  <c r="N7" i="1"/>
  <c r="O7" i="1" s="1"/>
  <c r="N18" i="1"/>
  <c r="O18" i="1" s="1"/>
  <c r="N11" i="1"/>
  <c r="O11" i="1" s="1"/>
  <c r="N10" i="1"/>
  <c r="O10" i="1" s="1"/>
  <c r="N9" i="1"/>
  <c r="O9" i="1" s="1"/>
  <c r="N14" i="1"/>
  <c r="O14" i="1" s="1"/>
  <c r="N21" i="1"/>
  <c r="O21" i="1" s="1"/>
</calcChain>
</file>

<file path=xl/sharedStrings.xml><?xml version="1.0" encoding="utf-8"?>
<sst xmlns="http://schemas.openxmlformats.org/spreadsheetml/2006/main" count="53" uniqueCount="41">
  <si>
    <t>ID</t>
  </si>
  <si>
    <t>Full Name</t>
  </si>
  <si>
    <t>Post</t>
  </si>
  <si>
    <t>Base Salary</t>
  </si>
  <si>
    <t>Present Days</t>
  </si>
  <si>
    <t>Education</t>
  </si>
  <si>
    <t>Medical</t>
  </si>
  <si>
    <t>House Rent</t>
  </si>
  <si>
    <t>Allowance</t>
  </si>
  <si>
    <t>Employee Details</t>
  </si>
  <si>
    <t>Income Tax</t>
  </si>
  <si>
    <t>Provident Fund</t>
  </si>
  <si>
    <t>Loan</t>
  </si>
  <si>
    <t>Deductions</t>
  </si>
  <si>
    <t xml:space="preserve"> Salary</t>
  </si>
  <si>
    <t>Gross Total</t>
  </si>
  <si>
    <t>Net Total</t>
  </si>
  <si>
    <t>Salary</t>
  </si>
  <si>
    <t>Ram Karki</t>
  </si>
  <si>
    <t>Sita Upreti</t>
  </si>
  <si>
    <t>Hari KC</t>
  </si>
  <si>
    <t>Kumar Bista</t>
  </si>
  <si>
    <t>Sher GC</t>
  </si>
  <si>
    <t>Gita Sharma</t>
  </si>
  <si>
    <t>Neha Neupane</t>
  </si>
  <si>
    <t>Anup Bohara</t>
  </si>
  <si>
    <t>Nita Gautam</t>
  </si>
  <si>
    <t>Seema Luitel</t>
  </si>
  <si>
    <t>Rama Kharel</t>
  </si>
  <si>
    <t>Ramesh Gautam</t>
  </si>
  <si>
    <t>Dhiraj KC</t>
  </si>
  <si>
    <t>Pratima Rai</t>
  </si>
  <si>
    <t>Rima Gurung</t>
  </si>
  <si>
    <t>Sneha Magar</t>
  </si>
  <si>
    <t>Sushil Thapa</t>
  </si>
  <si>
    <t>Manager</t>
  </si>
  <si>
    <t>Officer</t>
  </si>
  <si>
    <t>Asssitant</t>
  </si>
  <si>
    <t>Seniot Officer</t>
  </si>
  <si>
    <t>Receptionist</t>
  </si>
  <si>
    <t>Total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</si>
</sst>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22"/>
  <sheetViews>
    <sheetView tabSelected="1" workbookViewId="0">
      <selection activeCell="P6" sqref="P6"/>
    </sheetView>
  </sheetViews>
  <sheetFormatPr defaultRowHeight="15.75" x14ac:dyDescent="0.25"/>
  <cols>
    <col min="1" max="2" width="9.140625" style="1"/>
    <col min="3" max="3" width="15.28515625" style="1" bestFit="1" customWidth="1"/>
    <col min="4" max="4" width="13.140625" style="1" bestFit="1" customWidth="1"/>
    <col min="5" max="5" width="12.5703125" style="1" bestFit="1" customWidth="1"/>
    <col min="6" max="6" width="14" style="1" bestFit="1" customWidth="1"/>
    <col min="7" max="7" width="9.5703125" style="1" bestFit="1" customWidth="1"/>
    <col min="8" max="8" width="9.140625" style="1"/>
    <col min="9" max="9" width="11.140625" style="1" bestFit="1" customWidth="1"/>
    <col min="10" max="10" width="12.140625" style="1" bestFit="1" customWidth="1"/>
    <col min="11" max="11" width="11.28515625" style="1" bestFit="1" customWidth="1"/>
    <col min="12" max="12" width="14.42578125" style="1" bestFit="1" customWidth="1"/>
    <col min="13" max="13" width="10.140625" style="1" bestFit="1" customWidth="1"/>
    <col min="14" max="14" width="15" style="1" bestFit="1" customWidth="1"/>
    <col min="15" max="15" width="11.42578125" style="1" bestFit="1" customWidth="1"/>
    <col min="16" max="16384" width="9.140625" style="1"/>
  </cols>
  <sheetData>
    <row r="3" spans="2:15" x14ac:dyDescent="0.25">
      <c r="B3" s="2" t="s">
        <v>9</v>
      </c>
      <c r="C3" s="2"/>
      <c r="D3" s="2"/>
      <c r="E3" s="2"/>
      <c r="F3" s="2"/>
      <c r="G3" s="2" t="s">
        <v>8</v>
      </c>
      <c r="H3" s="2"/>
      <c r="I3" s="2"/>
      <c r="J3" s="4" t="s">
        <v>15</v>
      </c>
      <c r="K3" s="2" t="s">
        <v>13</v>
      </c>
      <c r="L3" s="2"/>
      <c r="M3" s="2"/>
      <c r="N3" s="2"/>
      <c r="O3" s="4" t="s">
        <v>16</v>
      </c>
    </row>
    <row r="4" spans="2:15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17</v>
      </c>
      <c r="K4" s="3" t="s">
        <v>10</v>
      </c>
      <c r="L4" s="3" t="s">
        <v>11</v>
      </c>
      <c r="M4" s="3" t="s">
        <v>12</v>
      </c>
      <c r="N4" s="3" t="s">
        <v>40</v>
      </c>
      <c r="O4" s="3" t="s">
        <v>14</v>
      </c>
    </row>
    <row r="5" spans="2:15" x14ac:dyDescent="0.25">
      <c r="B5" s="3">
        <v>1</v>
      </c>
      <c r="C5" s="3" t="s">
        <v>18</v>
      </c>
      <c r="D5" s="3" t="s">
        <v>35</v>
      </c>
      <c r="E5" s="3">
        <v>55000</v>
      </c>
      <c r="F5" s="3">
        <v>30</v>
      </c>
      <c r="G5" s="5">
        <f>IF(E5&gt;=40000,E5*0.25,E5*0.125)</f>
        <v>13750</v>
      </c>
      <c r="H5" s="5">
        <f>IF(E5&gt;=45000,E5*0.05,E5*0.125)</f>
        <v>2750</v>
      </c>
      <c r="I5" s="5">
        <f>IF(E5&gt;=45000,E5*0.05,E5*0.1)</f>
        <v>2750</v>
      </c>
      <c r="J5" s="5">
        <f>SUM(G5:I5)+E5/31*F5</f>
        <v>72475.806451612909</v>
      </c>
      <c r="K5" s="5">
        <f>IF(J5&lt;=40000,J5*0)+IF(J5&gt;=40000,J5-10000,0)*0.05+IF(J5&gt;=50000,J5-10000,0)*0.07+IF(J5&gt;=70000,J5-10000,0)*0.1</f>
        <v>13744.677419354841</v>
      </c>
      <c r="L5" s="5">
        <f>J5*0.1</f>
        <v>7247.5806451612916</v>
      </c>
      <c r="M5" s="5">
        <f t="shared" ref="M5:M21" si="0">IF(J5&lt;=50000,J5*0.75,IF(J5&gt;=50000,J5*1.5))/12</f>
        <v>9059.4758064516136</v>
      </c>
      <c r="N5" s="5">
        <f>SUM(K5:L5)</f>
        <v>20992.258064516132</v>
      </c>
      <c r="O5" s="5">
        <f>J5-N5</f>
        <v>51483.548387096773</v>
      </c>
    </row>
    <row r="6" spans="2:15" x14ac:dyDescent="0.25">
      <c r="B6" s="3">
        <v>2</v>
      </c>
      <c r="C6" s="3" t="s">
        <v>19</v>
      </c>
      <c r="D6" s="3" t="s">
        <v>36</v>
      </c>
      <c r="E6" s="3">
        <f ca="1">RANDBETWEEN(30000,40000)</f>
        <v>30145</v>
      </c>
      <c r="F6" s="3">
        <v>30</v>
      </c>
      <c r="G6" s="5">
        <f t="shared" ref="G6:G21" ca="1" si="1">IF(E6&gt;=40000,E6*0.25,E6*0.125)</f>
        <v>3768.125</v>
      </c>
      <c r="H6" s="5">
        <f t="shared" ref="H6:H21" ca="1" si="2">IF(E6&gt;=45000,E6*0.05,E6*0.125)</f>
        <v>3768.125</v>
      </c>
      <c r="I6" s="5">
        <f t="shared" ref="I6:I21" ca="1" si="3">IF(E6&gt;=45000,E6*0.05,E6*0.1)</f>
        <v>3014.5</v>
      </c>
      <c r="J6" s="5">
        <f t="shared" ref="J6:J21" ca="1" si="4">SUM(G6:I6)+E6/31*F6</f>
        <v>39723.330645161288</v>
      </c>
      <c r="K6" s="5">
        <f t="shared" ref="K6:K21" ca="1" si="5">IF(J6&lt;=40000,J6*0)+IF(J6&gt;=40000,J6-10000,0)*0.05+IF(J6&gt;=50000,J6-10000,0)*0.07+IF(J6&gt;=70000,J6-10000,0)*0.1</f>
        <v>0</v>
      </c>
      <c r="L6" s="5">
        <f t="shared" ref="L6:L21" ca="1" si="6">J6*0.1</f>
        <v>3972.3330645161291</v>
      </c>
      <c r="M6" s="5">
        <f t="shared" ca="1" si="0"/>
        <v>2482.7081653225805</v>
      </c>
      <c r="N6" s="5">
        <f t="shared" ref="N6:N21" ca="1" si="7">SUM(K6:L6)</f>
        <v>3972.3330645161291</v>
      </c>
      <c r="O6" s="5">
        <f t="shared" ref="O6:O21" ca="1" si="8">J6-N6</f>
        <v>35750.997580645162</v>
      </c>
    </row>
    <row r="7" spans="2:15" x14ac:dyDescent="0.25">
      <c r="B7" s="3">
        <v>3</v>
      </c>
      <c r="C7" s="3" t="s">
        <v>20</v>
      </c>
      <c r="D7" s="3" t="s">
        <v>36</v>
      </c>
      <c r="E7" s="3">
        <f t="shared" ref="E7:E10" ca="1" si="9">RANDBETWEEN(30000,40000)</f>
        <v>35801</v>
      </c>
      <c r="F7" s="3">
        <v>30</v>
      </c>
      <c r="G7" s="5">
        <f t="shared" ca="1" si="1"/>
        <v>4475.125</v>
      </c>
      <c r="H7" s="5">
        <f t="shared" ca="1" si="2"/>
        <v>4475.125</v>
      </c>
      <c r="I7" s="5">
        <f t="shared" ca="1" si="3"/>
        <v>3580.1000000000004</v>
      </c>
      <c r="J7" s="5">
        <f t="shared" ca="1" si="4"/>
        <v>47176.479032258059</v>
      </c>
      <c r="K7" s="5">
        <f t="shared" ca="1" si="5"/>
        <v>1858.8239516129031</v>
      </c>
      <c r="L7" s="5">
        <f t="shared" ca="1" si="6"/>
        <v>4717.6479032258057</v>
      </c>
      <c r="M7" s="5">
        <f t="shared" ca="1" si="0"/>
        <v>2948.5299395161287</v>
      </c>
      <c r="N7" s="5">
        <f t="shared" ca="1" si="7"/>
        <v>6576.4718548387091</v>
      </c>
      <c r="O7" s="5">
        <f t="shared" ca="1" si="8"/>
        <v>40600.007177419349</v>
      </c>
    </row>
    <row r="8" spans="2:15" x14ac:dyDescent="0.25">
      <c r="B8" s="3">
        <v>4</v>
      </c>
      <c r="C8" s="3" t="s">
        <v>21</v>
      </c>
      <c r="D8" s="3" t="s">
        <v>36</v>
      </c>
      <c r="E8" s="3">
        <f t="shared" ca="1" si="9"/>
        <v>30971</v>
      </c>
      <c r="F8" s="3">
        <v>28</v>
      </c>
      <c r="G8" s="5">
        <f t="shared" ca="1" si="1"/>
        <v>3871.375</v>
      </c>
      <c r="H8" s="5">
        <f t="shared" ca="1" si="2"/>
        <v>3871.375</v>
      </c>
      <c r="I8" s="5">
        <f t="shared" ca="1" si="3"/>
        <v>3097.1000000000004</v>
      </c>
      <c r="J8" s="5">
        <f t="shared" ca="1" si="4"/>
        <v>38813.656451612907</v>
      </c>
      <c r="K8" s="5">
        <f t="shared" ca="1" si="5"/>
        <v>0</v>
      </c>
      <c r="L8" s="5">
        <f t="shared" ca="1" si="6"/>
        <v>3881.365645161291</v>
      </c>
      <c r="M8" s="5">
        <f t="shared" ca="1" si="0"/>
        <v>2425.8535282258067</v>
      </c>
      <c r="N8" s="5">
        <f t="shared" ca="1" si="7"/>
        <v>3881.365645161291</v>
      </c>
      <c r="O8" s="5">
        <f t="shared" ca="1" si="8"/>
        <v>34932.290806451616</v>
      </c>
    </row>
    <row r="9" spans="2:15" x14ac:dyDescent="0.25">
      <c r="B9" s="3">
        <v>5</v>
      </c>
      <c r="C9" s="3" t="s">
        <v>22</v>
      </c>
      <c r="D9" s="3" t="s">
        <v>36</v>
      </c>
      <c r="E9" s="3">
        <f t="shared" ca="1" si="9"/>
        <v>39761</v>
      </c>
      <c r="F9" s="3">
        <v>28</v>
      </c>
      <c r="G9" s="5">
        <f t="shared" ca="1" si="1"/>
        <v>4970.125</v>
      </c>
      <c r="H9" s="5">
        <f t="shared" ca="1" si="2"/>
        <v>4970.125</v>
      </c>
      <c r="I9" s="5">
        <f t="shared" ca="1" si="3"/>
        <v>3976.1000000000004</v>
      </c>
      <c r="J9" s="5">
        <f t="shared" ca="1" si="4"/>
        <v>49829.511290322574</v>
      </c>
      <c r="K9" s="5">
        <f t="shared" ca="1" si="5"/>
        <v>1991.4755645161288</v>
      </c>
      <c r="L9" s="5">
        <f t="shared" ca="1" si="6"/>
        <v>4982.951129032258</v>
      </c>
      <c r="M9" s="5">
        <f t="shared" ca="1" si="0"/>
        <v>3114.3444556451609</v>
      </c>
      <c r="N9" s="5">
        <f t="shared" ca="1" si="7"/>
        <v>6974.4266935483865</v>
      </c>
      <c r="O9" s="5">
        <f t="shared" ca="1" si="8"/>
        <v>42855.084596774192</v>
      </c>
    </row>
    <row r="10" spans="2:15" x14ac:dyDescent="0.25">
      <c r="B10" s="3">
        <v>6</v>
      </c>
      <c r="C10" s="3" t="s">
        <v>23</v>
      </c>
      <c r="D10" s="3" t="s">
        <v>36</v>
      </c>
      <c r="E10" s="3">
        <f t="shared" ca="1" si="9"/>
        <v>32285</v>
      </c>
      <c r="F10" s="3">
        <v>28</v>
      </c>
      <c r="G10" s="5">
        <f t="shared" ca="1" si="1"/>
        <v>4035.625</v>
      </c>
      <c r="H10" s="5">
        <f t="shared" ca="1" si="2"/>
        <v>4035.625</v>
      </c>
      <c r="I10" s="5">
        <f t="shared" ca="1" si="3"/>
        <v>3228.5</v>
      </c>
      <c r="J10" s="5">
        <f t="shared" ca="1" si="4"/>
        <v>40460.395161290326</v>
      </c>
      <c r="K10" s="5">
        <f t="shared" ca="1" si="5"/>
        <v>1523.0197580645163</v>
      </c>
      <c r="L10" s="5">
        <f t="shared" ca="1" si="6"/>
        <v>4046.0395161290326</v>
      </c>
      <c r="M10" s="5">
        <f t="shared" ca="1" si="0"/>
        <v>2528.7746975806454</v>
      </c>
      <c r="N10" s="5">
        <f t="shared" ca="1" si="7"/>
        <v>5569.0592741935488</v>
      </c>
      <c r="O10" s="5">
        <f t="shared" ca="1" si="8"/>
        <v>34891.335887096779</v>
      </c>
    </row>
    <row r="11" spans="2:15" x14ac:dyDescent="0.25">
      <c r="B11" s="3">
        <v>7</v>
      </c>
      <c r="C11" s="3" t="s">
        <v>24</v>
      </c>
      <c r="D11" s="3" t="s">
        <v>37</v>
      </c>
      <c r="E11" s="3">
        <f ca="1">RANDBETWEEN(20000,25000)</f>
        <v>21840</v>
      </c>
      <c r="F11" s="3">
        <v>28</v>
      </c>
      <c r="G11" s="5">
        <f t="shared" ca="1" si="1"/>
        <v>2730</v>
      </c>
      <c r="H11" s="5">
        <f t="shared" ca="1" si="2"/>
        <v>2730</v>
      </c>
      <c r="I11" s="5">
        <f t="shared" ca="1" si="3"/>
        <v>2184</v>
      </c>
      <c r="J11" s="5">
        <f t="shared" ca="1" si="4"/>
        <v>27370.451612903227</v>
      </c>
      <c r="K11" s="5">
        <f t="shared" ca="1" si="5"/>
        <v>0</v>
      </c>
      <c r="L11" s="5">
        <f t="shared" ca="1" si="6"/>
        <v>2737.045161290323</v>
      </c>
      <c r="M11" s="5">
        <f t="shared" ca="1" si="0"/>
        <v>1710.6532258064517</v>
      </c>
      <c r="N11" s="5">
        <f t="shared" ca="1" si="7"/>
        <v>2737.045161290323</v>
      </c>
      <c r="O11" s="5">
        <f t="shared" ca="1" si="8"/>
        <v>24633.406451612904</v>
      </c>
    </row>
    <row r="12" spans="2:15" x14ac:dyDescent="0.25">
      <c r="B12" s="3">
        <v>8</v>
      </c>
      <c r="C12" s="3" t="s">
        <v>25</v>
      </c>
      <c r="D12" s="3" t="s">
        <v>37</v>
      </c>
      <c r="E12" s="3">
        <f t="shared" ref="E12:E13" ca="1" si="10">RANDBETWEEN(20000,25000)</f>
        <v>24582</v>
      </c>
      <c r="F12" s="3">
        <v>28</v>
      </c>
      <c r="G12" s="5">
        <f t="shared" ca="1" si="1"/>
        <v>3072.75</v>
      </c>
      <c r="H12" s="5">
        <f t="shared" ca="1" si="2"/>
        <v>3072.75</v>
      </c>
      <c r="I12" s="5">
        <f t="shared" ca="1" si="3"/>
        <v>2458.2000000000003</v>
      </c>
      <c r="J12" s="5">
        <f ca="1">SUM(G12:I12)+E12/31*F12</f>
        <v>30806.79677419355</v>
      </c>
      <c r="K12" s="5">
        <f t="shared" ca="1" si="5"/>
        <v>0</v>
      </c>
      <c r="L12" s="5">
        <f t="shared" ca="1" si="6"/>
        <v>3080.6796774193554</v>
      </c>
      <c r="M12" s="5">
        <f t="shared" ca="1" si="0"/>
        <v>1925.4247983870966</v>
      </c>
      <c r="N12" s="5">
        <f t="shared" ca="1" si="7"/>
        <v>3080.6796774193554</v>
      </c>
      <c r="O12" s="5">
        <f t="shared" ca="1" si="8"/>
        <v>27726.117096774193</v>
      </c>
    </row>
    <row r="13" spans="2:15" x14ac:dyDescent="0.25">
      <c r="B13" s="3">
        <v>9</v>
      </c>
      <c r="C13" s="3" t="s">
        <v>26</v>
      </c>
      <c r="D13" s="3" t="s">
        <v>37</v>
      </c>
      <c r="E13" s="3">
        <f t="shared" ca="1" si="10"/>
        <v>24876</v>
      </c>
      <c r="F13" s="3">
        <v>28</v>
      </c>
      <c r="G13" s="5">
        <f t="shared" ca="1" si="1"/>
        <v>3109.5</v>
      </c>
      <c r="H13" s="5">
        <f t="shared" ca="1" si="2"/>
        <v>3109.5</v>
      </c>
      <c r="I13" s="5">
        <f t="shared" ca="1" si="3"/>
        <v>2487.6000000000004</v>
      </c>
      <c r="J13" s="5">
        <f ca="1">SUM(G13:I13)+E13/31*F13</f>
        <v>31175.245161290324</v>
      </c>
      <c r="K13" s="5">
        <f t="shared" ca="1" si="5"/>
        <v>0</v>
      </c>
      <c r="L13" s="5">
        <f t="shared" ca="1" si="6"/>
        <v>3117.5245161290327</v>
      </c>
      <c r="M13" s="5">
        <f t="shared" ca="1" si="0"/>
        <v>1948.4528225806453</v>
      </c>
      <c r="N13" s="5">
        <f t="shared" ca="1" si="7"/>
        <v>3117.5245161290327</v>
      </c>
      <c r="O13" s="5">
        <f t="shared" ca="1" si="8"/>
        <v>28057.720645161291</v>
      </c>
    </row>
    <row r="14" spans="2:15" x14ac:dyDescent="0.25">
      <c r="B14" s="3">
        <v>10</v>
      </c>
      <c r="C14" s="3" t="s">
        <v>27</v>
      </c>
      <c r="D14" s="3" t="s">
        <v>38</v>
      </c>
      <c r="E14" s="3">
        <f ca="1">RANDBETWEEN(45000,50000)</f>
        <v>48315</v>
      </c>
      <c r="F14" s="3">
        <v>28</v>
      </c>
      <c r="G14" s="5">
        <f t="shared" ca="1" si="1"/>
        <v>12078.75</v>
      </c>
      <c r="H14" s="5">
        <f t="shared" ca="1" si="2"/>
        <v>2415.75</v>
      </c>
      <c r="I14" s="5">
        <f t="shared" ca="1" si="3"/>
        <v>2415.75</v>
      </c>
      <c r="J14" s="5">
        <f t="shared" ca="1" si="4"/>
        <v>60549.604838709674</v>
      </c>
      <c r="K14" s="5">
        <f t="shared" ca="1" si="5"/>
        <v>6065.9525806451611</v>
      </c>
      <c r="L14" s="5">
        <f t="shared" ca="1" si="6"/>
        <v>6054.9604838709674</v>
      </c>
      <c r="M14" s="5">
        <f t="shared" ca="1" si="0"/>
        <v>7568.7006048387093</v>
      </c>
      <c r="N14" s="5">
        <f t="shared" ca="1" si="7"/>
        <v>12120.913064516128</v>
      </c>
      <c r="O14" s="5">
        <f t="shared" ca="1" si="8"/>
        <v>48428.691774193547</v>
      </c>
    </row>
    <row r="15" spans="2:15" x14ac:dyDescent="0.25">
      <c r="B15" s="3">
        <v>11</v>
      </c>
      <c r="C15" s="3" t="s">
        <v>28</v>
      </c>
      <c r="D15" s="3" t="s">
        <v>38</v>
      </c>
      <c r="E15" s="3">
        <f t="shared" ref="E15:E16" ca="1" si="11">RANDBETWEEN(45000,50000)</f>
        <v>45827</v>
      </c>
      <c r="F15" s="3">
        <v>26</v>
      </c>
      <c r="G15" s="5">
        <f t="shared" ca="1" si="1"/>
        <v>11456.75</v>
      </c>
      <c r="H15" s="5">
        <f t="shared" ca="1" si="2"/>
        <v>2291.35</v>
      </c>
      <c r="I15" s="5">
        <f t="shared" ca="1" si="3"/>
        <v>2291.35</v>
      </c>
      <c r="J15" s="5">
        <f t="shared" ca="1" si="4"/>
        <v>54474.99838709677</v>
      </c>
      <c r="K15" s="5">
        <f t="shared" ca="1" si="5"/>
        <v>5336.999806451613</v>
      </c>
      <c r="L15" s="5">
        <f t="shared" ca="1" si="6"/>
        <v>5447.4998387096775</v>
      </c>
      <c r="M15" s="5">
        <f t="shared" ca="1" si="0"/>
        <v>6809.3747983870962</v>
      </c>
      <c r="N15" s="5">
        <f t="shared" ca="1" si="7"/>
        <v>10784.49964516129</v>
      </c>
      <c r="O15" s="5">
        <f t="shared" ca="1" si="8"/>
        <v>43690.49874193548</v>
      </c>
    </row>
    <row r="16" spans="2:15" x14ac:dyDescent="0.25">
      <c r="B16" s="3">
        <v>12</v>
      </c>
      <c r="C16" s="3" t="s">
        <v>29</v>
      </c>
      <c r="D16" s="3" t="s">
        <v>38</v>
      </c>
      <c r="E16" s="3">
        <f t="shared" ca="1" si="11"/>
        <v>45158</v>
      </c>
      <c r="F16" s="3">
        <v>26</v>
      </c>
      <c r="G16" s="5">
        <f t="shared" ca="1" si="1"/>
        <v>11289.5</v>
      </c>
      <c r="H16" s="5">
        <f t="shared" ca="1" si="2"/>
        <v>2257.9</v>
      </c>
      <c r="I16" s="5">
        <f t="shared" ca="1" si="3"/>
        <v>2257.9</v>
      </c>
      <c r="J16" s="5">
        <f t="shared" ca="1" si="4"/>
        <v>53679.75161290323</v>
      </c>
      <c r="K16" s="5">
        <f t="shared" ca="1" si="5"/>
        <v>5241.5701935483885</v>
      </c>
      <c r="L16" s="5">
        <f t="shared" ca="1" si="6"/>
        <v>5367.9751612903237</v>
      </c>
      <c r="M16" s="5">
        <f t="shared" ca="1" si="0"/>
        <v>6709.9689516129038</v>
      </c>
      <c r="N16" s="5">
        <f t="shared" ca="1" si="7"/>
        <v>10609.545354838712</v>
      </c>
      <c r="O16" s="5">
        <f t="shared" ca="1" si="8"/>
        <v>43070.206258064514</v>
      </c>
    </row>
    <row r="17" spans="2:15" x14ac:dyDescent="0.25">
      <c r="B17" s="3">
        <v>13</v>
      </c>
      <c r="C17" s="3" t="s">
        <v>30</v>
      </c>
      <c r="D17" s="3" t="s">
        <v>36</v>
      </c>
      <c r="E17" s="3">
        <f ca="1">RANDBETWEEN(30000,40000)</f>
        <v>33102</v>
      </c>
      <c r="F17" s="3">
        <v>29</v>
      </c>
      <c r="G17" s="5">
        <f t="shared" ca="1" si="1"/>
        <v>4137.75</v>
      </c>
      <c r="H17" s="5">
        <f t="shared" ca="1" si="2"/>
        <v>4137.75</v>
      </c>
      <c r="I17" s="5">
        <f t="shared" ca="1" si="3"/>
        <v>3310.2000000000003</v>
      </c>
      <c r="J17" s="5">
        <f t="shared" ca="1" si="4"/>
        <v>42552.087096774194</v>
      </c>
      <c r="K17" s="5">
        <f t="shared" ca="1" si="5"/>
        <v>1627.6043548387097</v>
      </c>
      <c r="L17" s="5">
        <f t="shared" ca="1" si="6"/>
        <v>4255.2087096774194</v>
      </c>
      <c r="M17" s="5">
        <f t="shared" ca="1" si="0"/>
        <v>2659.5054435483871</v>
      </c>
      <c r="N17" s="5">
        <f t="shared" ca="1" si="7"/>
        <v>5882.8130645161291</v>
      </c>
      <c r="O17" s="5">
        <f t="shared" ca="1" si="8"/>
        <v>36669.274032258065</v>
      </c>
    </row>
    <row r="18" spans="2:15" x14ac:dyDescent="0.25">
      <c r="B18" s="3">
        <v>14</v>
      </c>
      <c r="C18" s="3" t="s">
        <v>31</v>
      </c>
      <c r="D18" s="3" t="s">
        <v>39</v>
      </c>
      <c r="E18" s="3">
        <f ca="1">RANDBETWEEN(20000,25000)</f>
        <v>24153</v>
      </c>
      <c r="F18" s="3">
        <v>29</v>
      </c>
      <c r="G18" s="5">
        <f t="shared" ca="1" si="1"/>
        <v>3019.125</v>
      </c>
      <c r="H18" s="5">
        <f t="shared" ca="1" si="2"/>
        <v>3019.125</v>
      </c>
      <c r="I18" s="5">
        <f t="shared" ca="1" si="3"/>
        <v>2415.3000000000002</v>
      </c>
      <c r="J18" s="5">
        <f t="shared" ca="1" si="4"/>
        <v>31048.29193548387</v>
      </c>
      <c r="K18" s="5">
        <f t="shared" ca="1" si="5"/>
        <v>0</v>
      </c>
      <c r="L18" s="5">
        <f t="shared" ca="1" si="6"/>
        <v>3104.8291935483871</v>
      </c>
      <c r="M18" s="5">
        <f t="shared" ca="1" si="0"/>
        <v>1940.5182459677419</v>
      </c>
      <c r="N18" s="5">
        <f t="shared" ca="1" si="7"/>
        <v>3104.8291935483871</v>
      </c>
      <c r="O18" s="5">
        <f t="shared" ca="1" si="8"/>
        <v>27943.462741935484</v>
      </c>
    </row>
    <row r="19" spans="2:15" x14ac:dyDescent="0.25">
      <c r="B19" s="3">
        <v>15</v>
      </c>
      <c r="C19" s="3" t="s">
        <v>32</v>
      </c>
      <c r="D19" s="3" t="s">
        <v>36</v>
      </c>
      <c r="E19" s="3">
        <f ca="1">RANDBETWEEN(30000,40000)</f>
        <v>31451</v>
      </c>
      <c r="F19" s="3">
        <v>29</v>
      </c>
      <c r="G19" s="5">
        <f t="shared" ca="1" si="1"/>
        <v>3931.375</v>
      </c>
      <c r="H19" s="5">
        <f t="shared" ca="1" si="2"/>
        <v>3931.375</v>
      </c>
      <c r="I19" s="5">
        <f t="shared" ca="1" si="3"/>
        <v>3145.1000000000004</v>
      </c>
      <c r="J19" s="5">
        <f t="shared" ca="1" si="4"/>
        <v>40429.753225806453</v>
      </c>
      <c r="K19" s="5">
        <f t="shared" ca="1" si="5"/>
        <v>1521.4876612903226</v>
      </c>
      <c r="L19" s="5">
        <f t="shared" ca="1" si="6"/>
        <v>4042.9753225806453</v>
      </c>
      <c r="M19" s="5">
        <f t="shared" ca="1" si="0"/>
        <v>2526.8595766129033</v>
      </c>
      <c r="N19" s="5">
        <f t="shared" ca="1" si="7"/>
        <v>5564.4629838709679</v>
      </c>
      <c r="O19" s="5">
        <f t="shared" ca="1" si="8"/>
        <v>34865.290241935487</v>
      </c>
    </row>
    <row r="20" spans="2:15" x14ac:dyDescent="0.25">
      <c r="B20" s="3">
        <v>16</v>
      </c>
      <c r="C20" s="3" t="s">
        <v>33</v>
      </c>
      <c r="D20" s="3" t="s">
        <v>36</v>
      </c>
      <c r="E20" s="3">
        <f t="shared" ref="E20:E21" ca="1" si="12">RANDBETWEEN(30000,40000)</f>
        <v>31263</v>
      </c>
      <c r="F20" s="3">
        <v>30</v>
      </c>
      <c r="G20" s="5">
        <f t="shared" ca="1" si="1"/>
        <v>3907.875</v>
      </c>
      <c r="H20" s="5">
        <f t="shared" ca="1" si="2"/>
        <v>3907.875</v>
      </c>
      <c r="I20" s="5">
        <f t="shared" ca="1" si="3"/>
        <v>3126.3</v>
      </c>
      <c r="J20" s="5">
        <f t="shared" ca="1" si="4"/>
        <v>41196.566129032261</v>
      </c>
      <c r="K20" s="5">
        <f t="shared" ca="1" si="5"/>
        <v>1559.8283064516131</v>
      </c>
      <c r="L20" s="5">
        <f t="shared" ca="1" si="6"/>
        <v>4119.6566129032262</v>
      </c>
      <c r="M20" s="5">
        <f t="shared" ca="1" si="0"/>
        <v>2574.7853830645163</v>
      </c>
      <c r="N20" s="5">
        <f t="shared" ca="1" si="7"/>
        <v>5679.4849193548398</v>
      </c>
      <c r="O20" s="5">
        <f t="shared" ca="1" si="8"/>
        <v>35517.081209677417</v>
      </c>
    </row>
    <row r="21" spans="2:15" x14ac:dyDescent="0.25">
      <c r="B21" s="3">
        <v>17</v>
      </c>
      <c r="C21" s="3" t="s">
        <v>34</v>
      </c>
      <c r="D21" s="3" t="s">
        <v>36</v>
      </c>
      <c r="E21" s="3">
        <f t="shared" ca="1" si="12"/>
        <v>35733</v>
      </c>
      <c r="F21" s="3">
        <v>30</v>
      </c>
      <c r="G21" s="5">
        <f t="shared" ca="1" si="1"/>
        <v>4466.625</v>
      </c>
      <c r="H21" s="5">
        <f t="shared" ca="1" si="2"/>
        <v>4466.625</v>
      </c>
      <c r="I21" s="5">
        <f t="shared" ca="1" si="3"/>
        <v>3573.3</v>
      </c>
      <c r="J21" s="5">
        <f t="shared" ca="1" si="4"/>
        <v>47086.872580645169</v>
      </c>
      <c r="K21" s="5">
        <f t="shared" ca="1" si="5"/>
        <v>1854.3436290322586</v>
      </c>
      <c r="L21" s="5">
        <f t="shared" ca="1" si="6"/>
        <v>4708.6872580645168</v>
      </c>
      <c r="M21" s="5">
        <f t="shared" ca="1" si="0"/>
        <v>2942.9295362903231</v>
      </c>
      <c r="N21" s="5">
        <f t="shared" ca="1" si="7"/>
        <v>6563.0308870967756</v>
      </c>
      <c r="O21" s="5">
        <f t="shared" ca="1" si="8"/>
        <v>40523.841693548391</v>
      </c>
    </row>
    <row r="22" spans="2:15" x14ac:dyDescent="0.25">
      <c r="L22" s="6"/>
    </row>
  </sheetData>
  <mergeCells count="3">
    <mergeCell ref="G3:I3"/>
    <mergeCell ref="B3:F3"/>
    <mergeCell ref="K3:N3"/>
  </mergeCells>
  <pageMargins left="0.7" right="0.7" top="0.75" bottom="0.75" header="0.3" footer="0.3"/>
  <pageSetup orientation="portrait" r:id="rId1"/>
  <ignoredErrors>
    <ignoredError sqref="E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2022-10-12T08:31:16Z</dcterms:modified>
</cp:coreProperties>
</file>