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 Cohort 6 Session Wise\1) MS Excel\2) 13 Feb MS Excel Session 2\"/>
    </mc:Choice>
  </mc:AlternateContent>
  <xr:revisionPtr revIDLastSave="0" documentId="13_ncr:1_{A45B8FE9-D3D7-4E45-818F-F728A78EDC34}" xr6:coauthVersionLast="36" xr6:coauthVersionMax="47" xr10:uidLastSave="{00000000-0000-0000-0000-000000000000}"/>
  <bookViews>
    <workbookView xWindow="0" yWindow="0" windowWidth="15348" windowHeight="4476" activeTab="3" xr2:uid="{6428FB88-2D05-4E0C-8ED9-C4415C844228}"/>
  </bookViews>
  <sheets>
    <sheet name="Data Sheet Imtiazy" sheetId="14" r:id="rId1"/>
    <sheet name="Price Sheet" sheetId="10" r:id="rId2"/>
    <sheet name="Products Sheet" sheetId="20" r:id="rId3"/>
    <sheet name="Main Data" sheetId="18" r:id="rId4"/>
    <sheet name="All products" sheetId="2" state="hidden" r:id="rId5"/>
    <sheet name="Sheet8" sheetId="8" state="hidden" r:id="rId6"/>
    <sheet name="Sheet9" sheetId="9" state="hidden" r:id="rId7"/>
    <sheet name="Sheet13" sheetId="13" state="hidden" r:id="rId8"/>
  </sheets>
  <definedNames>
    <definedName name="_xlnm._FilterDatabase" localSheetId="3" hidden="1">'Main Data'!$A$1:$F$361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8" l="1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2" i="18"/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13" i="18"/>
  <c r="F12" i="18"/>
  <c r="F11" i="18"/>
  <c r="F10" i="18"/>
  <c r="F9" i="18"/>
  <c r="F8" i="18"/>
  <c r="F7" i="18"/>
  <c r="F6" i="18"/>
  <c r="F5" i="18"/>
  <c r="F4" i="18"/>
  <c r="F3" i="18"/>
  <c r="F2" i="18"/>
  <c r="G2" i="13" l="1"/>
  <c r="H2" i="13" s="1"/>
  <c r="G3" i="13"/>
  <c r="H3" i="13" s="1"/>
  <c r="G4" i="13"/>
  <c r="H4" i="13" s="1"/>
  <c r="G5" i="13"/>
  <c r="H5" i="13" s="1"/>
  <c r="G6" i="13"/>
  <c r="H6" i="13" s="1"/>
  <c r="G7" i="13"/>
  <c r="H7" i="13" s="1"/>
  <c r="G8" i="13"/>
  <c r="H8" i="13" s="1"/>
  <c r="G9" i="13"/>
  <c r="H9" i="13" s="1"/>
  <c r="G10" i="13"/>
  <c r="H10" i="13" s="1"/>
  <c r="G11" i="13"/>
  <c r="H11" i="13" s="1"/>
  <c r="G12" i="13"/>
  <c r="H12" i="13" s="1"/>
  <c r="G13" i="13"/>
  <c r="H13" i="13" s="1"/>
  <c r="G14" i="13"/>
  <c r="H14" i="13" s="1"/>
  <c r="G15" i="13"/>
  <c r="H15" i="13" s="1"/>
  <c r="G16" i="13"/>
  <c r="H16" i="13" s="1"/>
  <c r="G17" i="13"/>
  <c r="H17" i="13" s="1"/>
  <c r="G18" i="13"/>
  <c r="H18" i="13" s="1"/>
  <c r="G19" i="13"/>
  <c r="H19" i="13" s="1"/>
  <c r="G20" i="13"/>
  <c r="H20" i="13" s="1"/>
  <c r="G21" i="13"/>
  <c r="H21" i="13" s="1"/>
  <c r="G22" i="13"/>
  <c r="H22" i="13" s="1"/>
  <c r="G23" i="13"/>
  <c r="H23" i="13" s="1"/>
  <c r="G24" i="13"/>
  <c r="H24" i="13" s="1"/>
  <c r="G25" i="13"/>
  <c r="H25" i="13" s="1"/>
  <c r="E8" i="13"/>
  <c r="F8" i="13" s="1"/>
  <c r="E9" i="13"/>
  <c r="F9" i="13" s="1"/>
  <c r="E16" i="13"/>
  <c r="F16" i="13" s="1"/>
  <c r="E17" i="13"/>
  <c r="F17" i="13" s="1"/>
  <c r="E24" i="13"/>
  <c r="F24" i="13" s="1"/>
  <c r="E25" i="13"/>
  <c r="F25" i="13" s="1"/>
  <c r="D3" i="13"/>
  <c r="D4" i="13"/>
  <c r="D5" i="13"/>
  <c r="D6" i="13"/>
  <c r="D7" i="13"/>
  <c r="D8" i="13"/>
  <c r="D9" i="13"/>
  <c r="D10" i="13"/>
  <c r="E10" i="13" s="1"/>
  <c r="F10" i="13" s="1"/>
  <c r="D11" i="13"/>
  <c r="D12" i="13"/>
  <c r="D13" i="13"/>
  <c r="D14" i="13"/>
  <c r="D15" i="13"/>
  <c r="D16" i="13"/>
  <c r="D17" i="13"/>
  <c r="D18" i="13"/>
  <c r="E18" i="13" s="1"/>
  <c r="F18" i="13" s="1"/>
  <c r="D19" i="13"/>
  <c r="D20" i="13"/>
  <c r="D21" i="13"/>
  <c r="D22" i="13"/>
  <c r="D23" i="13"/>
  <c r="D24" i="13"/>
  <c r="D25" i="13"/>
  <c r="D2" i="13"/>
  <c r="E2" i="13" s="1"/>
  <c r="F2" i="1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F11" i="2"/>
  <c r="F10" i="2"/>
  <c r="F9" i="2"/>
  <c r="F8" i="2"/>
  <c r="F7" i="2"/>
  <c r="E8" i="10"/>
  <c r="E5" i="10"/>
  <c r="E14" i="10"/>
  <c r="E11" i="10"/>
  <c r="E2" i="10"/>
  <c r="E9" i="10"/>
  <c r="E6" i="10"/>
  <c r="E15" i="10"/>
  <c r="E12" i="10"/>
  <c r="E3" i="10"/>
  <c r="E10" i="10"/>
  <c r="E7" i="10"/>
  <c r="E16" i="10"/>
  <c r="E13" i="10"/>
  <c r="E4" i="10"/>
  <c r="F3" i="2"/>
  <c r="F4" i="2"/>
  <c r="F5" i="2"/>
  <c r="F6" i="2"/>
  <c r="F12" i="2"/>
  <c r="F13" i="2"/>
  <c r="F14" i="2"/>
  <c r="F15" i="2"/>
  <c r="F16" i="2"/>
  <c r="F2" i="2"/>
  <c r="E23" i="13" l="1"/>
  <c r="F23" i="13" s="1"/>
  <c r="E15" i="13"/>
  <c r="F15" i="13" s="1"/>
  <c r="E7" i="13"/>
  <c r="F7" i="13" s="1"/>
  <c r="E22" i="13"/>
  <c r="F22" i="13" s="1"/>
  <c r="E14" i="13"/>
  <c r="F14" i="13" s="1"/>
  <c r="E6" i="13"/>
  <c r="F6" i="13" s="1"/>
  <c r="E21" i="13"/>
  <c r="F21" i="13" s="1"/>
  <c r="E13" i="13"/>
  <c r="F13" i="13" s="1"/>
  <c r="E5" i="13"/>
  <c r="F5" i="13" s="1"/>
  <c r="E20" i="13"/>
  <c r="F20" i="13" s="1"/>
  <c r="E12" i="13"/>
  <c r="F12" i="13" s="1"/>
  <c r="E4" i="13"/>
  <c r="F4" i="13" s="1"/>
  <c r="E19" i="13"/>
  <c r="F19" i="13" s="1"/>
  <c r="E11" i="13"/>
  <c r="F11" i="13" s="1"/>
  <c r="E3" i="13"/>
  <c r="F3" i="13" s="1"/>
</calcChain>
</file>

<file path=xl/sharedStrings.xml><?xml version="1.0" encoding="utf-8"?>
<sst xmlns="http://schemas.openxmlformats.org/spreadsheetml/2006/main" count="1678" uniqueCount="79">
  <si>
    <t>Year</t>
  </si>
  <si>
    <t>Month</t>
  </si>
  <si>
    <t>Product Name</t>
  </si>
  <si>
    <t>Brand</t>
  </si>
  <si>
    <t>Size</t>
  </si>
  <si>
    <t>Variant</t>
  </si>
  <si>
    <t>Full Name</t>
  </si>
  <si>
    <t>Dovelle</t>
  </si>
  <si>
    <t>Pantel</t>
  </si>
  <si>
    <t>Peak &amp; Shoulders</t>
  </si>
  <si>
    <t>Garnel</t>
  </si>
  <si>
    <t>Herbaluxe</t>
  </si>
  <si>
    <t>Anti Dandruff</t>
  </si>
  <si>
    <t>Silky Smooth</t>
  </si>
  <si>
    <t>Long and Strong</t>
  </si>
  <si>
    <t>Soft and Smooth</t>
  </si>
  <si>
    <t>Type</t>
  </si>
  <si>
    <t>Shampoo</t>
  </si>
  <si>
    <t>Conditioner</t>
  </si>
  <si>
    <t>Company</t>
  </si>
  <si>
    <t>UniProc</t>
  </si>
  <si>
    <t>P&amp;S Co</t>
  </si>
  <si>
    <t>Garnel &amp; Co</t>
  </si>
  <si>
    <t>Herbals</t>
  </si>
  <si>
    <t>500 ml</t>
  </si>
  <si>
    <t>450 ml</t>
  </si>
  <si>
    <t>486 ml</t>
  </si>
  <si>
    <t>510 ml</t>
  </si>
  <si>
    <t>200 ml</t>
  </si>
  <si>
    <t>175 ml</t>
  </si>
  <si>
    <t>185 ml</t>
  </si>
  <si>
    <t>190 ml</t>
  </si>
  <si>
    <t>Price Jan 2021 to Dec 2021</t>
  </si>
  <si>
    <t>Units Sold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</si>
  <si>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</si>
  <si>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</si>
  <si>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</si>
  <si>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</si>
  <si>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</si>
  <si>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</si>
  <si>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</si>
  <si>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</si>
  <si>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</si>
  <si>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</si>
  <si>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</si>
  <si>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</si>
  <si>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Dovelle Soft and Smooth 500 ml</t>
  </si>
  <si>
    <t>Units</t>
  </si>
  <si>
    <t>Pantel Anti Dandruff 450 ml</t>
  </si>
  <si>
    <t>Peak &amp; Shoulders Anti Dandruff 486 ml</t>
  </si>
  <si>
    <t>Garnel Silky Smooth 500 ml</t>
  </si>
  <si>
    <t>Herbaluxe Long and Strong 510 ml</t>
  </si>
  <si>
    <t>Date</t>
  </si>
  <si>
    <t>Column Labels</t>
  </si>
  <si>
    <t>Grand Total</t>
  </si>
  <si>
    <t>Row Labels</t>
  </si>
  <si>
    <t>Dovelle Soft and Smooth Shampoo 500 ml</t>
  </si>
  <si>
    <t>Pantel Anti Dandruff Shampoo 450 ml</t>
  </si>
  <si>
    <t>Peak &amp; Shoulders Anti Dandruff Shampoo 486 ml</t>
  </si>
  <si>
    <t>Garnel Silky Smooth Shampoo 500 ml</t>
  </si>
  <si>
    <t>Herbaluxe Long and Strong Shampoo 510 ml</t>
  </si>
  <si>
    <t>Dovelle Soft and Smooth Shampoo 200 ml</t>
  </si>
  <si>
    <t>Pantel Anti Dandruff Shampoo 175 ml</t>
  </si>
  <si>
    <t>Peak &amp; Shoulders Anti Dandruff Shampoo 185 ml</t>
  </si>
  <si>
    <t>Garnel Silky Smooth Shampoo 185 ml</t>
  </si>
  <si>
    <t>Herbaluxe Long and Strong Shampoo 190 ml</t>
  </si>
  <si>
    <t>Dovelle Soft and Smooth Conditioner 200 ml</t>
  </si>
  <si>
    <t>Pantel Anti Dandruff Conditioner 200 ml</t>
  </si>
  <si>
    <t>Peak &amp; Shoulders Anti Dandruff Conditioner 200 ml</t>
  </si>
  <si>
    <t>Garnel Silky Smooth Conditioner 200 ml</t>
  </si>
  <si>
    <t>Herbaluxe Long and Strong Conditioner 200 ml</t>
  </si>
  <si>
    <t>Price Jan 2022 to Dec 2022</t>
  </si>
  <si>
    <t>Price Jan 2022 to Sept 2023</t>
  </si>
  <si>
    <t>Shampoo/Conditioner</t>
  </si>
  <si>
    <t>Price</t>
  </si>
  <si>
    <t>(blank)</t>
  </si>
  <si>
    <t>Sum of Price</t>
  </si>
  <si>
    <t>(All)</t>
  </si>
  <si>
    <t>Average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</si>
</sst>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/>
      <top style="thin">
        <color theme="4" tint="0.39997558519241921"/>
      </top>
      <bottom style="medium">
        <color rgb="FFD9D9E3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0" fillId="0" borderId="0" xfId="0" pivotButton="1"/>
    <xf numFmtId="0" fontId="1" fillId="3" borderId="7" xfId="0" applyFont="1" applyFill="1" applyBorder="1"/>
    <xf numFmtId="17" fontId="0" fillId="0" borderId="0" xfId="0" applyNumberFormat="1" applyAlignment="1">
      <alignment horizontal="left"/>
    </xf>
    <xf numFmtId="0" fontId="0" fillId="4" borderId="0" xfId="0" applyFill="1"/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7" fontId="2" fillId="0" borderId="8" xfId="0" applyNumberFormat="1" applyFont="1" applyBorder="1" applyAlignment="1">
      <alignment vertical="center" wrapText="1"/>
    </xf>
    <xf numFmtId="0" fontId="0" fillId="0" borderId="8" xfId="0" applyBorder="1"/>
    <xf numFmtId="0" fontId="0" fillId="0" borderId="13" xfId="0" applyBorder="1"/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7" fontId="2" fillId="0" borderId="15" xfId="0" applyNumberFormat="1" applyFont="1" applyBorder="1" applyAlignment="1">
      <alignment vertical="center" wrapText="1"/>
    </xf>
    <xf numFmtId="0" fontId="0" fillId="0" borderId="15" xfId="0" applyBorder="1"/>
    <xf numFmtId="0" fontId="0" fillId="0" borderId="16" xfId="0" applyBorder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 style="thin">
          <color theme="4" tint="0.39997558519241921"/>
        </top>
        <bottom style="medium">
          <color rgb="FFD9D9E3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Dovelle Soft and Smooth 500 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Sheet9!$A$2:$A$25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Sheet9!$B$2:$B$25</c:f>
              <c:numCache>
                <c:formatCode>General</c:formatCode>
                <c:ptCount val="24"/>
                <c:pt idx="0">
                  <c:v>13320</c:v>
                </c:pt>
                <c:pt idx="1">
                  <c:v>12950</c:v>
                </c:pt>
                <c:pt idx="2">
                  <c:v>14800</c:v>
                </c:pt>
                <c:pt idx="3">
                  <c:v>15540</c:v>
                </c:pt>
                <c:pt idx="4">
                  <c:v>16280</c:v>
                </c:pt>
                <c:pt idx="5">
                  <c:v>19240</c:v>
                </c:pt>
                <c:pt idx="6">
                  <c:v>19980</c:v>
                </c:pt>
                <c:pt idx="7">
                  <c:v>19610</c:v>
                </c:pt>
                <c:pt idx="8">
                  <c:v>17760</c:v>
                </c:pt>
                <c:pt idx="9">
                  <c:v>17020</c:v>
                </c:pt>
                <c:pt idx="10">
                  <c:v>16650</c:v>
                </c:pt>
                <c:pt idx="11">
                  <c:v>13690</c:v>
                </c:pt>
                <c:pt idx="12">
                  <c:v>13172</c:v>
                </c:pt>
                <c:pt idx="13">
                  <c:v>12802</c:v>
                </c:pt>
                <c:pt idx="14">
                  <c:v>14948</c:v>
                </c:pt>
                <c:pt idx="15">
                  <c:v>15688</c:v>
                </c:pt>
                <c:pt idx="16">
                  <c:v>16502</c:v>
                </c:pt>
                <c:pt idx="17">
                  <c:v>19462</c:v>
                </c:pt>
                <c:pt idx="18">
                  <c:v>20202</c:v>
                </c:pt>
                <c:pt idx="19">
                  <c:v>19832</c:v>
                </c:pt>
                <c:pt idx="20">
                  <c:v>17982</c:v>
                </c:pt>
                <c:pt idx="21">
                  <c:v>17168</c:v>
                </c:pt>
                <c:pt idx="22">
                  <c:v>16798</c:v>
                </c:pt>
                <c:pt idx="23">
                  <c:v>13838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3-4E87-A442-3EDE03D2B4BC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Garnel Silky Smooth 500 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Sheet9!$A$2:$A$25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Sheet9!$C$2:$C$25</c:f>
              <c:numCache>
                <c:formatCode>General</c:formatCode>
                <c:ptCount val="24"/>
                <c:pt idx="0">
                  <c:v>11200</c:v>
                </c:pt>
                <c:pt idx="1">
                  <c:v>4668</c:v>
                </c:pt>
                <c:pt idx="2">
                  <c:v>3836</c:v>
                </c:pt>
                <c:pt idx="3">
                  <c:v>5897</c:v>
                </c:pt>
                <c:pt idx="4">
                  <c:v>11540</c:v>
                </c:pt>
                <c:pt idx="5">
                  <c:v>7937</c:v>
                </c:pt>
                <c:pt idx="6">
                  <c:v>4967</c:v>
                </c:pt>
                <c:pt idx="7">
                  <c:v>4251</c:v>
                </c:pt>
                <c:pt idx="8">
                  <c:v>15600</c:v>
                </c:pt>
                <c:pt idx="9">
                  <c:v>2711</c:v>
                </c:pt>
                <c:pt idx="10">
                  <c:v>1909</c:v>
                </c:pt>
                <c:pt idx="11">
                  <c:v>4797</c:v>
                </c:pt>
                <c:pt idx="12">
                  <c:v>4000</c:v>
                </c:pt>
                <c:pt idx="13">
                  <c:v>4256</c:v>
                </c:pt>
                <c:pt idx="14">
                  <c:v>3787</c:v>
                </c:pt>
                <c:pt idx="15">
                  <c:v>5090</c:v>
                </c:pt>
                <c:pt idx="16">
                  <c:v>5555</c:v>
                </c:pt>
                <c:pt idx="17">
                  <c:v>5567</c:v>
                </c:pt>
                <c:pt idx="18">
                  <c:v>8999</c:v>
                </c:pt>
                <c:pt idx="19">
                  <c:v>6777</c:v>
                </c:pt>
                <c:pt idx="20">
                  <c:v>4222</c:v>
                </c:pt>
                <c:pt idx="21">
                  <c:v>4321</c:v>
                </c:pt>
                <c:pt idx="22">
                  <c:v>4314</c:v>
                </c:pt>
                <c:pt idx="23">
                  <c:v>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3-4E87-A442-3EDE03D2B4BC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Herbaluxe Long and Strong 510 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Sheet9!$A$2:$A$25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Sheet9!$D$2:$D$25</c:f>
              <c:numCache>
                <c:formatCode>General</c:formatCode>
                <c:ptCount val="24"/>
                <c:pt idx="0">
                  <c:v>2652</c:v>
                </c:pt>
                <c:pt idx="1">
                  <c:v>3144</c:v>
                </c:pt>
                <c:pt idx="2">
                  <c:v>2836</c:v>
                </c:pt>
                <c:pt idx="3">
                  <c:v>2312</c:v>
                </c:pt>
                <c:pt idx="4">
                  <c:v>4221</c:v>
                </c:pt>
                <c:pt idx="5">
                  <c:v>4744</c:v>
                </c:pt>
                <c:pt idx="6">
                  <c:v>2238</c:v>
                </c:pt>
                <c:pt idx="7">
                  <c:v>2252</c:v>
                </c:pt>
                <c:pt idx="8">
                  <c:v>4994</c:v>
                </c:pt>
                <c:pt idx="9">
                  <c:v>4891</c:v>
                </c:pt>
                <c:pt idx="10">
                  <c:v>1380</c:v>
                </c:pt>
                <c:pt idx="11">
                  <c:v>2131</c:v>
                </c:pt>
                <c:pt idx="12">
                  <c:v>1000</c:v>
                </c:pt>
                <c:pt idx="13">
                  <c:v>900</c:v>
                </c:pt>
                <c:pt idx="14">
                  <c:v>991</c:v>
                </c:pt>
                <c:pt idx="15">
                  <c:v>988</c:v>
                </c:pt>
                <c:pt idx="16">
                  <c:v>976</c:v>
                </c:pt>
                <c:pt idx="17">
                  <c:v>999</c:v>
                </c:pt>
                <c:pt idx="18">
                  <c:v>700</c:v>
                </c:pt>
                <c:pt idx="19">
                  <c:v>992</c:v>
                </c:pt>
                <c:pt idx="20">
                  <c:v>768</c:v>
                </c:pt>
                <c:pt idx="21">
                  <c:v>790</c:v>
                </c:pt>
                <c:pt idx="22">
                  <c:v>890</c:v>
                </c:pt>
                <c:pt idx="23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3-4E87-A442-3EDE03D2B4BC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Pantel Anti Dandruff 450 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Sheet9!$A$2:$A$25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Sheet9!$E$2:$E$25</c:f>
              <c:numCache>
                <c:formatCode>General</c:formatCode>
                <c:ptCount val="24"/>
                <c:pt idx="0">
                  <c:v>17020</c:v>
                </c:pt>
                <c:pt idx="1">
                  <c:v>16650</c:v>
                </c:pt>
                <c:pt idx="2">
                  <c:v>18500</c:v>
                </c:pt>
                <c:pt idx="3">
                  <c:v>19240</c:v>
                </c:pt>
                <c:pt idx="4">
                  <c:v>19980</c:v>
                </c:pt>
                <c:pt idx="5">
                  <c:v>22940</c:v>
                </c:pt>
                <c:pt idx="6">
                  <c:v>23680</c:v>
                </c:pt>
                <c:pt idx="7">
                  <c:v>23310</c:v>
                </c:pt>
                <c:pt idx="8">
                  <c:v>21460</c:v>
                </c:pt>
                <c:pt idx="9">
                  <c:v>20720</c:v>
                </c:pt>
                <c:pt idx="10">
                  <c:v>20350</c:v>
                </c:pt>
                <c:pt idx="11">
                  <c:v>17390</c:v>
                </c:pt>
                <c:pt idx="12">
                  <c:v>16872</c:v>
                </c:pt>
                <c:pt idx="13">
                  <c:v>16502</c:v>
                </c:pt>
                <c:pt idx="14">
                  <c:v>18648</c:v>
                </c:pt>
                <c:pt idx="15">
                  <c:v>19388</c:v>
                </c:pt>
                <c:pt idx="16">
                  <c:v>20202</c:v>
                </c:pt>
                <c:pt idx="17">
                  <c:v>23162</c:v>
                </c:pt>
                <c:pt idx="18">
                  <c:v>23902</c:v>
                </c:pt>
                <c:pt idx="19">
                  <c:v>23532</c:v>
                </c:pt>
                <c:pt idx="20">
                  <c:v>21682</c:v>
                </c:pt>
                <c:pt idx="21">
                  <c:v>20868</c:v>
                </c:pt>
                <c:pt idx="22">
                  <c:v>20498</c:v>
                </c:pt>
                <c:pt idx="23">
                  <c:v>17538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3-4E87-A442-3EDE03D2B4BC}"/>
            </c:ext>
          </c:extLst>
        </c:ser>
        <c:ser>
          <c:idx val="4"/>
          <c:order val="4"/>
          <c:tx>
            <c:strRef>
              <c:f>Sheet9!$F$1</c:f>
              <c:strCache>
                <c:ptCount val="1"/>
                <c:pt idx="0">
                  <c:v>Peak &amp; Shoulders Anti Dandruff 486 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Sheet9!$A$2:$A$25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Sheet9!$F$2:$F$25</c:f>
              <c:numCache>
                <c:formatCode>General</c:formatCode>
                <c:ptCount val="24"/>
                <c:pt idx="0">
                  <c:v>19013</c:v>
                </c:pt>
                <c:pt idx="1">
                  <c:v>17527</c:v>
                </c:pt>
                <c:pt idx="2">
                  <c:v>23332</c:v>
                </c:pt>
                <c:pt idx="3">
                  <c:v>28386</c:v>
                </c:pt>
                <c:pt idx="4">
                  <c:v>34200</c:v>
                </c:pt>
                <c:pt idx="5">
                  <c:v>30968</c:v>
                </c:pt>
                <c:pt idx="6">
                  <c:v>22314</c:v>
                </c:pt>
                <c:pt idx="7">
                  <c:v>36623</c:v>
                </c:pt>
                <c:pt idx="8">
                  <c:v>39944</c:v>
                </c:pt>
                <c:pt idx="9">
                  <c:v>35677</c:v>
                </c:pt>
                <c:pt idx="10">
                  <c:v>19009</c:v>
                </c:pt>
                <c:pt idx="11">
                  <c:v>27311</c:v>
                </c:pt>
                <c:pt idx="12">
                  <c:v>24350</c:v>
                </c:pt>
                <c:pt idx="13">
                  <c:v>27954</c:v>
                </c:pt>
                <c:pt idx="14">
                  <c:v>19175</c:v>
                </c:pt>
                <c:pt idx="15">
                  <c:v>20814</c:v>
                </c:pt>
                <c:pt idx="16">
                  <c:v>29955</c:v>
                </c:pt>
                <c:pt idx="17">
                  <c:v>43110</c:v>
                </c:pt>
                <c:pt idx="18">
                  <c:v>43026</c:v>
                </c:pt>
                <c:pt idx="19">
                  <c:v>27908</c:v>
                </c:pt>
                <c:pt idx="20">
                  <c:v>21605</c:v>
                </c:pt>
                <c:pt idx="21">
                  <c:v>31840</c:v>
                </c:pt>
                <c:pt idx="22">
                  <c:v>22315</c:v>
                </c:pt>
                <c:pt idx="23">
                  <c:v>19279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73-4E87-A442-3EDE03D2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998015"/>
        <c:axId val="1428615903"/>
      </c:lineChart>
      <c:dateAx>
        <c:axId val="17279980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15903"/>
        <c:crosses val="autoZero"/>
        <c:auto val="1"/>
        <c:lblOffset val="100"/>
        <c:baseTimeUnit val="months"/>
      </c:dateAx>
      <c:valAx>
        <c:axId val="14286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9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90487</xdr:rowOff>
    </xdr:from>
    <xdr:to>
      <xdr:col>19</xdr:col>
      <xdr:colOff>209549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09545-DDF9-9185-EE75-1D8DCD391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jees Shaikh" refreshedDate="45209.859787152775" createdVersion="8" refreshedVersion="8" minRefreshableVersion="3" recordCount="360" xr:uid="{A054AB10-9C4B-4C85-B1CB-1BE4A26F02EB}">
  <cacheSource type="worksheet">
    <worksheetSource name="Table3"/>
  </cacheSource>
  <cacheFields count="15">
    <cacheField name="Year" numFmtId="0">
      <sharedItems containsSemiMixedTypes="0" containsString="0" containsNumber="1" containsInteger="1" minValue="2021" maxValue="2022" count="2">
        <n v="2021"/>
        <n v="2022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7">
      <sharedItems containsSemiMixedTypes="0" containsNonDate="0" containsDate="1" containsString="0" minDate="2021-01-01T00:00:00" maxDate="2022-12-02T00:00:00" count="24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14"/>
    </cacheField>
    <cacheField name="Product Name" numFmtId="0">
      <sharedItems count="20">
        <s v="Dovelle Soft and Smooth Shampoo 500 ml"/>
        <s v="Pantel Anti Dandruff Shampoo 450 ml"/>
        <s v="Peak &amp; Shoulders Anti Dandruff Shampoo 486 ml"/>
        <s v="Garnel Silky Smooth Shampoo 500 ml"/>
        <s v="Herbaluxe Long and Strong Shampoo 510 ml"/>
        <s v="Dovelle Soft and Smooth Shampoo 200 ml"/>
        <s v="Pantel Anti Dandruff Shampoo 175 ml"/>
        <s v="Peak &amp; Shoulders Anti Dandruff Shampoo 185 ml"/>
        <s v="Garnel Silky Smooth Shampoo 185 ml"/>
        <s v="Herbaluxe Long and Strong Shampoo 190 ml"/>
        <s v="Dovelle Soft and Smooth Conditioner 200 ml"/>
        <s v="Pantel Anti Dandruff Conditioner 200 ml"/>
        <s v="Peak &amp; Shoulders Anti Dandruff Conditioner 200 ml"/>
        <s v="Garnel Silky Smooth Conditioner 200 ml"/>
        <s v="Herbaluxe Long and Strong Conditioner 200 ml"/>
        <s v="Dovelle Soft and Smooth 500 ml" u="1"/>
        <s v="Pantel Anti Dandruff 450 ml" u="1"/>
        <s v="Peak &amp; Shoulders Anti Dandruff 486 ml" u="1"/>
        <s v="Garnel Silky Smooth 500 ml" u="1"/>
        <s v="Herbaluxe Long and Strong 510 ml" u="1"/>
      </sharedItems>
    </cacheField>
    <cacheField name="Units" numFmtId="0">
      <sharedItems containsSemiMixedTypes="0" containsString="0" containsNumber="1" containsInteger="1" minValue="132" maxValue="51732"/>
    </cacheField>
    <cacheField name="Brand Name" numFmtId="0">
      <sharedItems/>
    </cacheField>
    <cacheField name="Type" numFmtId="0">
      <sharedItems count="4">
        <s v="Soft and Smooth"/>
        <s v="Anti Dandruff "/>
        <s v="Silky Smooth "/>
        <s v="Long and Strong"/>
      </sharedItems>
    </cacheField>
    <cacheField name="Shampoo/Conditioner" numFmtId="0">
      <sharedItems count="2">
        <s v="Shampoo"/>
        <s v="Conditioner"/>
      </sharedItems>
    </cacheField>
    <cacheField name="Size" numFmtId="0">
      <sharedItems containsSemiMixedTypes="0" containsString="0" containsNumber="1" containsInteger="1" minValue="175" maxValue="510"/>
    </cacheField>
    <cacheField name="Price" numFmtId="0">
      <sharedItems containsSemiMixedTypes="0" containsString="0" containsNumber="1" containsInteger="1" minValue="450" maxValue="1440"/>
    </cacheField>
    <cacheField name="Company" numFmtId="0">
      <sharedItems count="4">
        <s v="UniProc"/>
        <s v="P&amp;S Co"/>
        <s v="Garnel &amp; Co"/>
        <s v="Herbals"/>
      </sharedItems>
    </cacheField>
    <cacheField name="Revenue" numFmtId="0">
      <sharedItems containsSemiMixedTypes="0" containsString="0" containsNumber="1" containsInteger="1" minValue="79200" maxValue="49145400"/>
    </cacheField>
    <cacheField name="Months (Date)" numFmtId="0" databaseField="0">
      <fieldGroup base="2">
        <rangePr groupBy="months" startDate="2021-01-01T00:00:00" endDate="2022-12-02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2"/>
        </groupItems>
      </fieldGroup>
    </cacheField>
    <cacheField name="Quarters (Date)" numFmtId="0" databaseField="0">
      <fieldGroup base="2">
        <rangePr groupBy="quarters" startDate="2021-01-01T00:00:00" endDate="2022-12-02T00:00:00"/>
        <groupItems count="6">
          <s v="&lt;1/1/2021"/>
          <s v="Qtr1"/>
          <s v="Qtr2"/>
          <s v="Qtr3"/>
          <s v="Qtr4"/>
          <s v="&gt;12/2/2022"/>
        </groupItems>
      </fieldGroup>
    </cacheField>
    <cacheField name="Years (Date)" numFmtId="0" databaseField="0">
      <fieldGroup base="2">
        <rangePr groupBy="years" startDate="2021-01-01T00:00:00" endDate="2022-12-02T00:00:00"/>
        <groupItems count="4">
          <s v="&lt;1/1/2021"/>
          <s v="2021"/>
          <s v="2022"/>
          <s v="&gt;1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if" refreshedDate="45339.687799768515" createdVersion="6" refreshedVersion="6" minRefreshableVersion="3" recordCount="361" xr:uid="{FEB61439-9738-4260-8F51-BD2C6A38FD40}">
  <cacheSource type="worksheet">
    <worksheetSource ref="A1:I1048576" sheet="Main Data"/>
  </cacheSource>
  <cacheFields count="9">
    <cacheField name="Year" numFmtId="0">
      <sharedItems containsString="0" containsBlank="1" containsNumber="1" containsInteger="1" minValue="2021" maxValue="2022" count="3">
        <n v="2021"/>
        <n v="2022"/>
        <m/>
      </sharedItems>
    </cacheField>
    <cacheField name="Month" numFmtId="0">
      <sharedItems containsBlank="1"/>
    </cacheField>
    <cacheField name="Date" numFmtId="0">
      <sharedItems containsString="0" containsBlank="1" containsNumber="1" containsInteger="1" minValue="44197" maxValue="44896"/>
    </cacheField>
    <cacheField name="Product Name" numFmtId="0">
      <sharedItems containsBlank="1" count="16">
        <s v="Dovelle Soft and Smooth Shampoo 500 ml"/>
        <s v="Pantel Anti Dandruff Shampoo 450 ml"/>
        <s v="Peak &amp; Shoulders Anti Dandruff Shampoo 486 ml"/>
        <s v="Garnel Silky Smooth Shampoo 500 ml"/>
        <s v="Herbaluxe Long and Strong Shampoo 510 ml"/>
        <s v="Dovelle Soft and Smooth Shampoo 200 ml"/>
        <s v="Pantel Anti Dandruff Shampoo 175 ml"/>
        <s v="Peak &amp; Shoulders Anti Dandruff Shampoo 185 ml"/>
        <s v="Garnel Silky Smooth Shampoo 185 ml"/>
        <s v="Herbaluxe Long and Strong Shampoo 190 ml"/>
        <s v="Dovelle Soft and Smooth Conditioner 200 ml"/>
        <s v="Pantel Anti Dandruff Conditioner 200 ml"/>
        <s v="Peak &amp; Shoulders Anti Dandruff Conditioner 200 ml"/>
        <s v="Garnel Silky Smooth Conditioner 200 ml"/>
        <s v="Herbaluxe Long and Strong Conditioner 200 ml"/>
        <m/>
      </sharedItems>
    </cacheField>
    <cacheField name="Units" numFmtId="0">
      <sharedItems containsString="0" containsBlank="1" containsNumber="1" containsInteger="1" minValue="132" maxValue="51732" count="331">
        <n v="13320"/>
        <n v="12950"/>
        <n v="14800"/>
        <n v="15540"/>
        <n v="16280"/>
        <n v="19240"/>
        <n v="19980"/>
        <n v="19610"/>
        <n v="17760"/>
        <n v="17020"/>
        <n v="16650"/>
        <n v="13690"/>
        <n v="13172"/>
        <n v="12802"/>
        <n v="14948"/>
        <n v="15688"/>
        <n v="16502"/>
        <n v="19462"/>
        <n v="20202"/>
        <n v="19832"/>
        <n v="17982"/>
        <n v="17168"/>
        <n v="16798"/>
        <n v="13838"/>
        <n v="18500"/>
        <n v="22940"/>
        <n v="23680"/>
        <n v="23310"/>
        <n v="21460"/>
        <n v="20720"/>
        <n v="20350"/>
        <n v="17390"/>
        <n v="16872"/>
        <n v="18648"/>
        <n v="19388"/>
        <n v="23162"/>
        <n v="23902"/>
        <n v="23532"/>
        <n v="21682"/>
        <n v="20868"/>
        <n v="20498"/>
        <n v="17538"/>
        <n v="19013"/>
        <n v="17527"/>
        <n v="23332"/>
        <n v="28386"/>
        <n v="34200"/>
        <n v="30968"/>
        <n v="22314"/>
        <n v="36623"/>
        <n v="39944"/>
        <n v="35677"/>
        <n v="19009"/>
        <n v="27311"/>
        <n v="24350"/>
        <n v="27954"/>
        <n v="19175"/>
        <n v="20814"/>
        <n v="29955"/>
        <n v="43110"/>
        <n v="43026"/>
        <n v="27908"/>
        <n v="21605"/>
        <n v="31840"/>
        <n v="22315"/>
        <n v="19279"/>
        <n v="11200"/>
        <n v="4668"/>
        <n v="3836"/>
        <n v="5897"/>
        <n v="11540"/>
        <n v="7937"/>
        <n v="4967"/>
        <n v="4251"/>
        <n v="15600"/>
        <n v="2711"/>
        <n v="1909"/>
        <n v="4797"/>
        <n v="4000"/>
        <n v="4256"/>
        <n v="3787"/>
        <n v="5090"/>
        <n v="5555"/>
        <n v="5567"/>
        <n v="8999"/>
        <n v="6777"/>
        <n v="4222"/>
        <n v="4321"/>
        <n v="4314"/>
        <n v="2890"/>
        <n v="2652"/>
        <n v="3144"/>
        <n v="2836"/>
        <n v="2312"/>
        <n v="4221"/>
        <n v="4744"/>
        <n v="2238"/>
        <n v="2252"/>
        <n v="4994"/>
        <n v="4891"/>
        <n v="1380"/>
        <n v="2131"/>
        <n v="1000"/>
        <n v="900"/>
        <n v="991"/>
        <n v="988"/>
        <n v="976"/>
        <n v="999"/>
        <n v="700"/>
        <n v="992"/>
        <n v="768"/>
        <n v="790"/>
        <n v="890"/>
        <n v="690"/>
        <n v="6660"/>
        <n v="6475"/>
        <n v="7400"/>
        <n v="7770"/>
        <n v="8140"/>
        <n v="9620"/>
        <n v="9990"/>
        <n v="9805"/>
        <n v="8880"/>
        <n v="8510"/>
        <n v="8325"/>
        <n v="6845"/>
        <n v="6586"/>
        <n v="6401"/>
        <n v="7474"/>
        <n v="7844"/>
        <n v="8251"/>
        <n v="9731"/>
        <n v="10101"/>
        <n v="9916"/>
        <n v="8991"/>
        <n v="8584"/>
        <n v="8399"/>
        <n v="6919"/>
        <n v="9250"/>
        <n v="11470"/>
        <n v="11840"/>
        <n v="11655"/>
        <n v="10730"/>
        <n v="10360"/>
        <n v="10175"/>
        <n v="8695"/>
        <n v="8436"/>
        <n v="9324"/>
        <n v="9694"/>
        <n v="11581"/>
        <n v="11951"/>
        <n v="11766"/>
        <n v="10841"/>
        <n v="10434"/>
        <n v="10249"/>
        <n v="8769"/>
        <n v="22816"/>
        <n v="21032"/>
        <n v="27998"/>
        <n v="34063"/>
        <n v="41040"/>
        <n v="37162"/>
        <n v="26777"/>
        <n v="43948"/>
        <n v="47933"/>
        <n v="42812"/>
        <n v="22811"/>
        <n v="32773"/>
        <n v="29220"/>
        <n v="33545"/>
        <n v="23010"/>
        <n v="24977"/>
        <n v="35946"/>
        <n v="51732"/>
        <n v="51631"/>
        <n v="33490"/>
        <n v="25926"/>
        <n v="38208"/>
        <n v="26778"/>
        <n v="23135"/>
        <n v="2800"/>
        <n v="1167"/>
        <n v="959"/>
        <n v="1474"/>
        <n v="2885"/>
        <n v="1984"/>
        <n v="1242"/>
        <n v="1063"/>
        <n v="3900"/>
        <n v="678"/>
        <n v="477"/>
        <n v="1199"/>
        <n v="1064"/>
        <n v="947"/>
        <n v="1273"/>
        <n v="1389"/>
        <n v="1392"/>
        <n v="2250"/>
        <n v="1694"/>
        <n v="1056"/>
        <n v="1080"/>
        <n v="1079"/>
        <n v="723"/>
        <n v="1200"/>
        <n v="1234"/>
        <n v="2742"/>
        <n v="1800"/>
        <n v="2763"/>
        <n v="3282"/>
        <n v="3200"/>
        <n v="3000"/>
        <n v="3661"/>
        <n v="2000"/>
        <n v="1100"/>
        <n v="539"/>
        <n v="527"/>
        <n v="662"/>
        <n v="531"/>
        <n v="944"/>
        <n v="948"/>
        <n v="608"/>
        <n v="577"/>
        <n v="743"/>
        <n v="686"/>
        <n v="482"/>
        <n v="462"/>
        <n v="570"/>
        <n v="585"/>
        <n v="606"/>
        <n v="630"/>
        <n v="660"/>
        <n v="696"/>
        <n v="735"/>
        <n v="780"/>
        <n v="828"/>
        <n v="879"/>
        <n v="936"/>
        <n v="996"/>
        <n v="1062"/>
        <n v="1134"/>
        <n v="1212"/>
        <n v="1296"/>
        <n v="1386"/>
        <n v="1482"/>
        <n v="1584"/>
        <n v="1692"/>
        <n v="1806"/>
        <n v="1926"/>
        <n v="2052"/>
        <n v="2184"/>
        <n v="601"/>
        <n v="755"/>
        <n v="442"/>
        <n v="763"/>
        <n v="951"/>
        <n v="954"/>
        <n v="881"/>
        <n v="1065"/>
        <n v="736"/>
        <n v="1437"/>
        <n v="1155"/>
        <n v="1590"/>
        <n v="1222"/>
        <n v="1747"/>
        <n v="1922"/>
        <n v="910"/>
        <n v="488"/>
        <n v="701"/>
        <n v="937"/>
        <n v="952"/>
        <n v="980"/>
        <n v="1061"/>
        <n v="1314"/>
        <n v="907"/>
        <n v="956"/>
        <n v="1687"/>
        <n v="1615"/>
        <n v="1004"/>
        <n v="1863"/>
        <n v="1053"/>
        <n v="2220"/>
        <n v="2132"/>
        <n v="2510"/>
        <n v="2853"/>
        <n v="3055"/>
        <n v="1825"/>
        <n v="3383"/>
        <n v="3583"/>
        <n v="257"/>
        <n v="554"/>
        <n v="384"/>
        <n v="675"/>
        <n v="163"/>
        <n v="451"/>
        <n v="319"/>
        <n v="251"/>
        <n v="544"/>
        <n v="256"/>
        <n v="562"/>
        <n v="687"/>
        <n v="370"/>
        <n v="551"/>
        <n v="496"/>
        <n v="861"/>
        <n v="594"/>
        <n v="1227"/>
        <n v="2299"/>
        <n v="2096"/>
        <n v="132"/>
        <n v="184"/>
        <n v="465"/>
        <n v="343"/>
        <n v="646"/>
        <n v="615"/>
        <n v="717"/>
        <n v="672"/>
        <n v="595"/>
        <n v="878"/>
        <n v="616"/>
        <n v="1270"/>
        <n v="795"/>
        <n v="593"/>
        <n v="571"/>
        <n v="1286"/>
        <n v="1804"/>
        <n v="1618"/>
        <n v="1469"/>
        <n v="1092"/>
        <n v="2322"/>
        <n v="1364"/>
        <m/>
      </sharedItems>
    </cacheField>
    <cacheField name="Price" numFmtId="0">
      <sharedItems containsString="0" containsBlank="1" containsNumber="1" containsInteger="1" minValue="450" maxValue="1440" count="26">
        <n v="795"/>
        <n v="954"/>
        <n v="800"/>
        <n v="960"/>
        <n v="950"/>
        <n v="1140"/>
        <n v="1050"/>
        <n v="1260"/>
        <n v="1200"/>
        <n v="1440"/>
        <n v="450"/>
        <n v="540"/>
        <n v="500"/>
        <n v="600"/>
        <n v="510"/>
        <n v="612"/>
        <n v="720"/>
        <n v="725"/>
        <n v="870"/>
        <n v="480"/>
        <n v="576"/>
        <n v="490"/>
        <n v="588"/>
        <n v="555"/>
        <n v="666"/>
        <m/>
      </sharedItems>
    </cacheField>
    <cacheField name="Shampoo/Conditioner" numFmtId="0">
      <sharedItems containsBlank="1" count="3">
        <s v="Shampoo"/>
        <s v="Conditioner"/>
        <m/>
      </sharedItems>
    </cacheField>
    <cacheField name="Size" numFmtId="0">
      <sharedItems containsString="0" containsBlank="1" containsNumber="1" containsInteger="1" minValue="175" maxValue="510"/>
    </cacheField>
    <cacheField name="Company" numFmtId="0">
      <sharedItems containsBlank="1" count="5">
        <s v="UniProc"/>
        <s v="P&amp;S Co"/>
        <s v="Garnel &amp; Co"/>
        <s v="Herbals"/>
        <m/>
      </sharedItems>
    </cacheField>
  </cacheFields>
  <extLst>
    <ext xmlns:x14="http://schemas.microsoft.com/office/spreadsheetml/2009/9/main" uri="{725AE2AE-9491-48be-B2B4-4EB974FC3084}">
      <x14:pivotCacheDefinition pivotCacheId="7166691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x v="0"/>
    <n v="13320"/>
    <s v="Dovelle"/>
    <x v="0"/>
    <x v="0"/>
    <n v="500"/>
    <n v="795"/>
    <x v="0"/>
    <n v="10589400"/>
  </r>
  <r>
    <x v="0"/>
    <x v="1"/>
    <x v="1"/>
    <x v="0"/>
    <n v="12950"/>
    <s v="Dovelle"/>
    <x v="0"/>
    <x v="0"/>
    <n v="500"/>
    <n v="795"/>
    <x v="0"/>
    <n v="10295250"/>
  </r>
  <r>
    <x v="0"/>
    <x v="2"/>
    <x v="2"/>
    <x v="0"/>
    <n v="14800"/>
    <s v="Dovelle"/>
    <x v="0"/>
    <x v="0"/>
    <n v="500"/>
    <n v="795"/>
    <x v="0"/>
    <n v="11766000"/>
  </r>
  <r>
    <x v="0"/>
    <x v="3"/>
    <x v="3"/>
    <x v="0"/>
    <n v="15540"/>
    <s v="Dovelle"/>
    <x v="0"/>
    <x v="0"/>
    <n v="500"/>
    <n v="795"/>
    <x v="0"/>
    <n v="12354300"/>
  </r>
  <r>
    <x v="0"/>
    <x v="4"/>
    <x v="4"/>
    <x v="0"/>
    <n v="16280"/>
    <s v="Dovelle"/>
    <x v="0"/>
    <x v="0"/>
    <n v="500"/>
    <n v="795"/>
    <x v="0"/>
    <n v="12942600"/>
  </r>
  <r>
    <x v="0"/>
    <x v="5"/>
    <x v="5"/>
    <x v="0"/>
    <n v="19240"/>
    <s v="Dovelle"/>
    <x v="0"/>
    <x v="0"/>
    <n v="500"/>
    <n v="795"/>
    <x v="0"/>
    <n v="15295800"/>
  </r>
  <r>
    <x v="0"/>
    <x v="6"/>
    <x v="6"/>
    <x v="0"/>
    <n v="19980"/>
    <s v="Dovelle"/>
    <x v="0"/>
    <x v="0"/>
    <n v="500"/>
    <n v="795"/>
    <x v="0"/>
    <n v="15884100"/>
  </r>
  <r>
    <x v="0"/>
    <x v="7"/>
    <x v="7"/>
    <x v="0"/>
    <n v="19610"/>
    <s v="Dovelle"/>
    <x v="0"/>
    <x v="0"/>
    <n v="500"/>
    <n v="795"/>
    <x v="0"/>
    <n v="15589950"/>
  </r>
  <r>
    <x v="0"/>
    <x v="8"/>
    <x v="8"/>
    <x v="0"/>
    <n v="17760"/>
    <s v="Dovelle"/>
    <x v="0"/>
    <x v="0"/>
    <n v="500"/>
    <n v="795"/>
    <x v="0"/>
    <n v="14119200"/>
  </r>
  <r>
    <x v="0"/>
    <x v="9"/>
    <x v="9"/>
    <x v="0"/>
    <n v="17020"/>
    <s v="Dovelle"/>
    <x v="0"/>
    <x v="0"/>
    <n v="500"/>
    <n v="795"/>
    <x v="0"/>
    <n v="13530900"/>
  </r>
  <r>
    <x v="0"/>
    <x v="10"/>
    <x v="10"/>
    <x v="0"/>
    <n v="16650"/>
    <s v="Dovelle"/>
    <x v="0"/>
    <x v="0"/>
    <n v="500"/>
    <n v="795"/>
    <x v="0"/>
    <n v="13236750"/>
  </r>
  <r>
    <x v="0"/>
    <x v="11"/>
    <x v="11"/>
    <x v="0"/>
    <n v="13690"/>
    <s v="Dovelle"/>
    <x v="0"/>
    <x v="0"/>
    <n v="500"/>
    <n v="795"/>
    <x v="0"/>
    <n v="10883550"/>
  </r>
  <r>
    <x v="1"/>
    <x v="0"/>
    <x v="12"/>
    <x v="0"/>
    <n v="13172"/>
    <s v="Dovelle"/>
    <x v="0"/>
    <x v="0"/>
    <n v="500"/>
    <n v="954"/>
    <x v="0"/>
    <n v="12566088"/>
  </r>
  <r>
    <x v="1"/>
    <x v="1"/>
    <x v="13"/>
    <x v="0"/>
    <n v="12802"/>
    <s v="Dovelle"/>
    <x v="0"/>
    <x v="0"/>
    <n v="500"/>
    <n v="954"/>
    <x v="0"/>
    <n v="12213108"/>
  </r>
  <r>
    <x v="1"/>
    <x v="2"/>
    <x v="14"/>
    <x v="0"/>
    <n v="14948"/>
    <s v="Dovelle"/>
    <x v="0"/>
    <x v="0"/>
    <n v="500"/>
    <n v="954"/>
    <x v="0"/>
    <n v="14260392"/>
  </r>
  <r>
    <x v="1"/>
    <x v="3"/>
    <x v="15"/>
    <x v="0"/>
    <n v="15688"/>
    <s v="Dovelle"/>
    <x v="0"/>
    <x v="0"/>
    <n v="500"/>
    <n v="954"/>
    <x v="0"/>
    <n v="14966352"/>
  </r>
  <r>
    <x v="1"/>
    <x v="4"/>
    <x v="16"/>
    <x v="0"/>
    <n v="16502"/>
    <s v="Dovelle"/>
    <x v="0"/>
    <x v="0"/>
    <n v="500"/>
    <n v="954"/>
    <x v="0"/>
    <n v="15742908"/>
  </r>
  <r>
    <x v="1"/>
    <x v="5"/>
    <x v="17"/>
    <x v="0"/>
    <n v="19462"/>
    <s v="Dovelle"/>
    <x v="0"/>
    <x v="0"/>
    <n v="500"/>
    <n v="954"/>
    <x v="0"/>
    <n v="18566748"/>
  </r>
  <r>
    <x v="1"/>
    <x v="6"/>
    <x v="18"/>
    <x v="0"/>
    <n v="20202"/>
    <s v="Dovelle"/>
    <x v="0"/>
    <x v="0"/>
    <n v="500"/>
    <n v="954"/>
    <x v="0"/>
    <n v="19272708"/>
  </r>
  <r>
    <x v="1"/>
    <x v="7"/>
    <x v="19"/>
    <x v="0"/>
    <n v="19832"/>
    <s v="Dovelle"/>
    <x v="0"/>
    <x v="0"/>
    <n v="500"/>
    <n v="954"/>
    <x v="0"/>
    <n v="18919728"/>
  </r>
  <r>
    <x v="1"/>
    <x v="8"/>
    <x v="20"/>
    <x v="0"/>
    <n v="17982"/>
    <s v="Dovelle"/>
    <x v="0"/>
    <x v="0"/>
    <n v="500"/>
    <n v="954"/>
    <x v="0"/>
    <n v="17154828"/>
  </r>
  <r>
    <x v="1"/>
    <x v="9"/>
    <x v="21"/>
    <x v="0"/>
    <n v="17168"/>
    <s v="Dovelle"/>
    <x v="0"/>
    <x v="0"/>
    <n v="500"/>
    <n v="954"/>
    <x v="0"/>
    <n v="16378272"/>
  </r>
  <r>
    <x v="1"/>
    <x v="10"/>
    <x v="22"/>
    <x v="0"/>
    <n v="16798"/>
    <s v="Dovelle"/>
    <x v="0"/>
    <x v="0"/>
    <n v="500"/>
    <n v="954"/>
    <x v="0"/>
    <n v="16025292"/>
  </r>
  <r>
    <x v="1"/>
    <x v="11"/>
    <x v="23"/>
    <x v="0"/>
    <n v="13838"/>
    <s v="Dovelle"/>
    <x v="0"/>
    <x v="0"/>
    <n v="500"/>
    <n v="954"/>
    <x v="0"/>
    <n v="13201452"/>
  </r>
  <r>
    <x v="0"/>
    <x v="0"/>
    <x v="0"/>
    <x v="1"/>
    <n v="17020"/>
    <s v="Pantel"/>
    <x v="1"/>
    <x v="0"/>
    <n v="450"/>
    <n v="800"/>
    <x v="0"/>
    <n v="13616000"/>
  </r>
  <r>
    <x v="0"/>
    <x v="1"/>
    <x v="1"/>
    <x v="1"/>
    <n v="16650"/>
    <s v="Pantel"/>
    <x v="1"/>
    <x v="0"/>
    <n v="450"/>
    <n v="800"/>
    <x v="0"/>
    <n v="13320000"/>
  </r>
  <r>
    <x v="0"/>
    <x v="2"/>
    <x v="2"/>
    <x v="1"/>
    <n v="18500"/>
    <s v="Pantel"/>
    <x v="1"/>
    <x v="0"/>
    <n v="450"/>
    <n v="800"/>
    <x v="0"/>
    <n v="14800000"/>
  </r>
  <r>
    <x v="0"/>
    <x v="3"/>
    <x v="3"/>
    <x v="1"/>
    <n v="19240"/>
    <s v="Pantel"/>
    <x v="1"/>
    <x v="0"/>
    <n v="450"/>
    <n v="800"/>
    <x v="0"/>
    <n v="15392000"/>
  </r>
  <r>
    <x v="0"/>
    <x v="4"/>
    <x v="4"/>
    <x v="1"/>
    <n v="19980"/>
    <s v="Pantel"/>
    <x v="1"/>
    <x v="0"/>
    <n v="450"/>
    <n v="800"/>
    <x v="0"/>
    <n v="15984000"/>
  </r>
  <r>
    <x v="0"/>
    <x v="5"/>
    <x v="5"/>
    <x v="1"/>
    <n v="22940"/>
    <s v="Pantel"/>
    <x v="1"/>
    <x v="0"/>
    <n v="450"/>
    <n v="800"/>
    <x v="0"/>
    <n v="18352000"/>
  </r>
  <r>
    <x v="0"/>
    <x v="6"/>
    <x v="6"/>
    <x v="1"/>
    <n v="23680"/>
    <s v="Pantel"/>
    <x v="1"/>
    <x v="0"/>
    <n v="450"/>
    <n v="800"/>
    <x v="0"/>
    <n v="18944000"/>
  </r>
  <r>
    <x v="0"/>
    <x v="7"/>
    <x v="7"/>
    <x v="1"/>
    <n v="23310"/>
    <s v="Pantel"/>
    <x v="1"/>
    <x v="0"/>
    <n v="450"/>
    <n v="800"/>
    <x v="0"/>
    <n v="18648000"/>
  </r>
  <r>
    <x v="0"/>
    <x v="8"/>
    <x v="8"/>
    <x v="1"/>
    <n v="21460"/>
    <s v="Pantel"/>
    <x v="1"/>
    <x v="0"/>
    <n v="450"/>
    <n v="800"/>
    <x v="0"/>
    <n v="17168000"/>
  </r>
  <r>
    <x v="0"/>
    <x v="9"/>
    <x v="9"/>
    <x v="1"/>
    <n v="20720"/>
    <s v="Pantel"/>
    <x v="1"/>
    <x v="0"/>
    <n v="450"/>
    <n v="800"/>
    <x v="0"/>
    <n v="16576000"/>
  </r>
  <r>
    <x v="0"/>
    <x v="10"/>
    <x v="10"/>
    <x v="1"/>
    <n v="20350"/>
    <s v="Pantel"/>
    <x v="1"/>
    <x v="0"/>
    <n v="450"/>
    <n v="800"/>
    <x v="0"/>
    <n v="16280000"/>
  </r>
  <r>
    <x v="0"/>
    <x v="11"/>
    <x v="11"/>
    <x v="1"/>
    <n v="17390"/>
    <s v="Pantel"/>
    <x v="1"/>
    <x v="0"/>
    <n v="450"/>
    <n v="800"/>
    <x v="0"/>
    <n v="13912000"/>
  </r>
  <r>
    <x v="1"/>
    <x v="0"/>
    <x v="12"/>
    <x v="1"/>
    <n v="16872"/>
    <s v="Pantel"/>
    <x v="1"/>
    <x v="0"/>
    <n v="450"/>
    <n v="960"/>
    <x v="0"/>
    <n v="16197120"/>
  </r>
  <r>
    <x v="1"/>
    <x v="1"/>
    <x v="13"/>
    <x v="1"/>
    <n v="16502"/>
    <s v="Pantel"/>
    <x v="1"/>
    <x v="0"/>
    <n v="450"/>
    <n v="960"/>
    <x v="0"/>
    <n v="15841920"/>
  </r>
  <r>
    <x v="1"/>
    <x v="2"/>
    <x v="14"/>
    <x v="1"/>
    <n v="18648"/>
    <s v="Pantel"/>
    <x v="1"/>
    <x v="0"/>
    <n v="450"/>
    <n v="960"/>
    <x v="0"/>
    <n v="17902080"/>
  </r>
  <r>
    <x v="1"/>
    <x v="3"/>
    <x v="15"/>
    <x v="1"/>
    <n v="19388"/>
    <s v="Pantel"/>
    <x v="1"/>
    <x v="0"/>
    <n v="450"/>
    <n v="960"/>
    <x v="0"/>
    <n v="18612480"/>
  </r>
  <r>
    <x v="1"/>
    <x v="4"/>
    <x v="16"/>
    <x v="1"/>
    <n v="20202"/>
    <s v="Pantel"/>
    <x v="1"/>
    <x v="0"/>
    <n v="450"/>
    <n v="960"/>
    <x v="0"/>
    <n v="19393920"/>
  </r>
  <r>
    <x v="1"/>
    <x v="5"/>
    <x v="17"/>
    <x v="1"/>
    <n v="23162"/>
    <s v="Pantel"/>
    <x v="1"/>
    <x v="0"/>
    <n v="450"/>
    <n v="960"/>
    <x v="0"/>
    <n v="22235520"/>
  </r>
  <r>
    <x v="1"/>
    <x v="6"/>
    <x v="18"/>
    <x v="1"/>
    <n v="23902"/>
    <s v="Pantel"/>
    <x v="1"/>
    <x v="0"/>
    <n v="450"/>
    <n v="960"/>
    <x v="0"/>
    <n v="22945920"/>
  </r>
  <r>
    <x v="1"/>
    <x v="7"/>
    <x v="19"/>
    <x v="1"/>
    <n v="23532"/>
    <s v="Pantel"/>
    <x v="1"/>
    <x v="0"/>
    <n v="450"/>
    <n v="960"/>
    <x v="0"/>
    <n v="22590720"/>
  </r>
  <r>
    <x v="1"/>
    <x v="8"/>
    <x v="20"/>
    <x v="1"/>
    <n v="21682"/>
    <s v="Pantel"/>
    <x v="1"/>
    <x v="0"/>
    <n v="450"/>
    <n v="960"/>
    <x v="0"/>
    <n v="20814720"/>
  </r>
  <r>
    <x v="1"/>
    <x v="9"/>
    <x v="21"/>
    <x v="1"/>
    <n v="20868"/>
    <s v="Pantel"/>
    <x v="1"/>
    <x v="0"/>
    <n v="450"/>
    <n v="960"/>
    <x v="0"/>
    <n v="20033280"/>
  </r>
  <r>
    <x v="1"/>
    <x v="10"/>
    <x v="22"/>
    <x v="1"/>
    <n v="20498"/>
    <s v="Pantel"/>
    <x v="1"/>
    <x v="0"/>
    <n v="450"/>
    <n v="960"/>
    <x v="0"/>
    <n v="19678080"/>
  </r>
  <r>
    <x v="1"/>
    <x v="11"/>
    <x v="23"/>
    <x v="1"/>
    <n v="17538"/>
    <s v="Pantel"/>
    <x v="1"/>
    <x v="0"/>
    <n v="450"/>
    <n v="960"/>
    <x v="0"/>
    <n v="16836480"/>
  </r>
  <r>
    <x v="0"/>
    <x v="0"/>
    <x v="0"/>
    <x v="2"/>
    <n v="19013"/>
    <s v="Peak &amp; Shoulders"/>
    <x v="1"/>
    <x v="0"/>
    <n v="486"/>
    <n v="950"/>
    <x v="1"/>
    <n v="18062350"/>
  </r>
  <r>
    <x v="0"/>
    <x v="1"/>
    <x v="1"/>
    <x v="2"/>
    <n v="17527"/>
    <s v="Peak &amp; Shoulders"/>
    <x v="1"/>
    <x v="0"/>
    <n v="486"/>
    <n v="950"/>
    <x v="1"/>
    <n v="16650650"/>
  </r>
  <r>
    <x v="0"/>
    <x v="2"/>
    <x v="2"/>
    <x v="2"/>
    <n v="23332"/>
    <s v="Peak &amp; Shoulders"/>
    <x v="1"/>
    <x v="0"/>
    <n v="486"/>
    <n v="950"/>
    <x v="1"/>
    <n v="22165400"/>
  </r>
  <r>
    <x v="0"/>
    <x v="3"/>
    <x v="3"/>
    <x v="2"/>
    <n v="28386"/>
    <s v="Peak &amp; Shoulders"/>
    <x v="1"/>
    <x v="0"/>
    <n v="486"/>
    <n v="950"/>
    <x v="1"/>
    <n v="26966700"/>
  </r>
  <r>
    <x v="0"/>
    <x v="4"/>
    <x v="4"/>
    <x v="2"/>
    <n v="34200"/>
    <s v="Peak &amp; Shoulders"/>
    <x v="1"/>
    <x v="0"/>
    <n v="486"/>
    <n v="950"/>
    <x v="1"/>
    <n v="32490000"/>
  </r>
  <r>
    <x v="0"/>
    <x v="5"/>
    <x v="5"/>
    <x v="2"/>
    <n v="30968"/>
    <s v="Peak &amp; Shoulders"/>
    <x v="1"/>
    <x v="0"/>
    <n v="486"/>
    <n v="950"/>
    <x v="1"/>
    <n v="29419600"/>
  </r>
  <r>
    <x v="0"/>
    <x v="6"/>
    <x v="6"/>
    <x v="2"/>
    <n v="22314"/>
    <s v="Peak &amp; Shoulders"/>
    <x v="1"/>
    <x v="0"/>
    <n v="486"/>
    <n v="950"/>
    <x v="1"/>
    <n v="21198300"/>
  </r>
  <r>
    <x v="0"/>
    <x v="7"/>
    <x v="7"/>
    <x v="2"/>
    <n v="36623"/>
    <s v="Peak &amp; Shoulders"/>
    <x v="1"/>
    <x v="0"/>
    <n v="486"/>
    <n v="950"/>
    <x v="1"/>
    <n v="34791850"/>
  </r>
  <r>
    <x v="0"/>
    <x v="8"/>
    <x v="8"/>
    <x v="2"/>
    <n v="39944"/>
    <s v="Peak &amp; Shoulders"/>
    <x v="1"/>
    <x v="0"/>
    <n v="486"/>
    <n v="950"/>
    <x v="1"/>
    <n v="37946800"/>
  </r>
  <r>
    <x v="0"/>
    <x v="9"/>
    <x v="9"/>
    <x v="2"/>
    <n v="35677"/>
    <s v="Peak &amp; Shoulders"/>
    <x v="1"/>
    <x v="0"/>
    <n v="486"/>
    <n v="950"/>
    <x v="1"/>
    <n v="33893150"/>
  </r>
  <r>
    <x v="0"/>
    <x v="10"/>
    <x v="10"/>
    <x v="2"/>
    <n v="19009"/>
    <s v="Peak &amp; Shoulders"/>
    <x v="1"/>
    <x v="0"/>
    <n v="486"/>
    <n v="950"/>
    <x v="1"/>
    <n v="18058550"/>
  </r>
  <r>
    <x v="0"/>
    <x v="11"/>
    <x v="11"/>
    <x v="2"/>
    <n v="27311"/>
    <s v="Peak &amp; Shoulders"/>
    <x v="1"/>
    <x v="0"/>
    <n v="486"/>
    <n v="950"/>
    <x v="1"/>
    <n v="25945450"/>
  </r>
  <r>
    <x v="1"/>
    <x v="0"/>
    <x v="12"/>
    <x v="2"/>
    <n v="24350"/>
    <s v="Peak &amp; Shoulders"/>
    <x v="1"/>
    <x v="0"/>
    <n v="486"/>
    <n v="1140"/>
    <x v="1"/>
    <n v="27759000"/>
  </r>
  <r>
    <x v="1"/>
    <x v="1"/>
    <x v="13"/>
    <x v="2"/>
    <n v="27954"/>
    <s v="Peak &amp; Shoulders"/>
    <x v="1"/>
    <x v="0"/>
    <n v="486"/>
    <n v="1140"/>
    <x v="1"/>
    <n v="31867560"/>
  </r>
  <r>
    <x v="1"/>
    <x v="2"/>
    <x v="14"/>
    <x v="2"/>
    <n v="19175"/>
    <s v="Peak &amp; Shoulders"/>
    <x v="1"/>
    <x v="0"/>
    <n v="486"/>
    <n v="1140"/>
    <x v="1"/>
    <n v="21859500"/>
  </r>
  <r>
    <x v="1"/>
    <x v="3"/>
    <x v="15"/>
    <x v="2"/>
    <n v="20814"/>
    <s v="Peak &amp; Shoulders"/>
    <x v="1"/>
    <x v="0"/>
    <n v="486"/>
    <n v="1140"/>
    <x v="1"/>
    <n v="23727960"/>
  </r>
  <r>
    <x v="1"/>
    <x v="4"/>
    <x v="16"/>
    <x v="2"/>
    <n v="29955"/>
    <s v="Peak &amp; Shoulders"/>
    <x v="1"/>
    <x v="0"/>
    <n v="486"/>
    <n v="1140"/>
    <x v="1"/>
    <n v="34148700"/>
  </r>
  <r>
    <x v="1"/>
    <x v="5"/>
    <x v="17"/>
    <x v="2"/>
    <n v="43110"/>
    <s v="Peak &amp; Shoulders"/>
    <x v="1"/>
    <x v="0"/>
    <n v="486"/>
    <n v="1140"/>
    <x v="1"/>
    <n v="49145400"/>
  </r>
  <r>
    <x v="1"/>
    <x v="6"/>
    <x v="18"/>
    <x v="2"/>
    <n v="43026"/>
    <s v="Peak &amp; Shoulders"/>
    <x v="1"/>
    <x v="0"/>
    <n v="486"/>
    <n v="1140"/>
    <x v="1"/>
    <n v="49049640"/>
  </r>
  <r>
    <x v="1"/>
    <x v="7"/>
    <x v="19"/>
    <x v="2"/>
    <n v="27908"/>
    <s v="Peak &amp; Shoulders"/>
    <x v="1"/>
    <x v="0"/>
    <n v="486"/>
    <n v="1140"/>
    <x v="1"/>
    <n v="31815120"/>
  </r>
  <r>
    <x v="1"/>
    <x v="8"/>
    <x v="20"/>
    <x v="2"/>
    <n v="21605"/>
    <s v="Peak &amp; Shoulders"/>
    <x v="1"/>
    <x v="0"/>
    <n v="486"/>
    <n v="1140"/>
    <x v="1"/>
    <n v="24629700"/>
  </r>
  <r>
    <x v="1"/>
    <x v="9"/>
    <x v="21"/>
    <x v="2"/>
    <n v="31840"/>
    <s v="Peak &amp; Shoulders"/>
    <x v="1"/>
    <x v="0"/>
    <n v="486"/>
    <n v="1140"/>
    <x v="1"/>
    <n v="36297600"/>
  </r>
  <r>
    <x v="1"/>
    <x v="10"/>
    <x v="22"/>
    <x v="2"/>
    <n v="22315"/>
    <s v="Peak &amp; Shoulders"/>
    <x v="1"/>
    <x v="0"/>
    <n v="486"/>
    <n v="1140"/>
    <x v="1"/>
    <n v="25439100"/>
  </r>
  <r>
    <x v="1"/>
    <x v="11"/>
    <x v="23"/>
    <x v="2"/>
    <n v="19279"/>
    <s v="Peak &amp; Shoulders"/>
    <x v="1"/>
    <x v="0"/>
    <n v="486"/>
    <n v="1140"/>
    <x v="1"/>
    <n v="21978060"/>
  </r>
  <r>
    <x v="0"/>
    <x v="0"/>
    <x v="0"/>
    <x v="3"/>
    <n v="11200"/>
    <s v="Garnel"/>
    <x v="2"/>
    <x v="0"/>
    <n v="500"/>
    <n v="1050"/>
    <x v="2"/>
    <n v="11760000"/>
  </r>
  <r>
    <x v="0"/>
    <x v="1"/>
    <x v="1"/>
    <x v="3"/>
    <n v="4668"/>
    <s v="Garnel"/>
    <x v="2"/>
    <x v="0"/>
    <n v="500"/>
    <n v="1050"/>
    <x v="2"/>
    <n v="4901400"/>
  </r>
  <r>
    <x v="0"/>
    <x v="2"/>
    <x v="2"/>
    <x v="3"/>
    <n v="3836"/>
    <s v="Garnel"/>
    <x v="2"/>
    <x v="0"/>
    <n v="500"/>
    <n v="1050"/>
    <x v="2"/>
    <n v="4027800"/>
  </r>
  <r>
    <x v="0"/>
    <x v="3"/>
    <x v="3"/>
    <x v="3"/>
    <n v="5897"/>
    <s v="Garnel"/>
    <x v="2"/>
    <x v="0"/>
    <n v="500"/>
    <n v="1050"/>
    <x v="2"/>
    <n v="6191850"/>
  </r>
  <r>
    <x v="0"/>
    <x v="4"/>
    <x v="4"/>
    <x v="3"/>
    <n v="11540"/>
    <s v="Garnel"/>
    <x v="2"/>
    <x v="0"/>
    <n v="500"/>
    <n v="1050"/>
    <x v="2"/>
    <n v="12117000"/>
  </r>
  <r>
    <x v="0"/>
    <x v="5"/>
    <x v="5"/>
    <x v="3"/>
    <n v="7937"/>
    <s v="Garnel"/>
    <x v="2"/>
    <x v="0"/>
    <n v="500"/>
    <n v="1050"/>
    <x v="2"/>
    <n v="8333850"/>
  </r>
  <r>
    <x v="0"/>
    <x v="6"/>
    <x v="6"/>
    <x v="3"/>
    <n v="4967"/>
    <s v="Garnel"/>
    <x v="2"/>
    <x v="0"/>
    <n v="500"/>
    <n v="1050"/>
    <x v="2"/>
    <n v="5215350"/>
  </r>
  <r>
    <x v="0"/>
    <x v="7"/>
    <x v="7"/>
    <x v="3"/>
    <n v="4251"/>
    <s v="Garnel"/>
    <x v="2"/>
    <x v="0"/>
    <n v="500"/>
    <n v="1050"/>
    <x v="2"/>
    <n v="4463550"/>
  </r>
  <r>
    <x v="0"/>
    <x v="8"/>
    <x v="8"/>
    <x v="3"/>
    <n v="15600"/>
    <s v="Garnel"/>
    <x v="2"/>
    <x v="0"/>
    <n v="500"/>
    <n v="1050"/>
    <x v="2"/>
    <n v="16380000"/>
  </r>
  <r>
    <x v="0"/>
    <x v="9"/>
    <x v="9"/>
    <x v="3"/>
    <n v="2711"/>
    <s v="Garnel"/>
    <x v="2"/>
    <x v="0"/>
    <n v="500"/>
    <n v="1050"/>
    <x v="2"/>
    <n v="2846550"/>
  </r>
  <r>
    <x v="0"/>
    <x v="10"/>
    <x v="10"/>
    <x v="3"/>
    <n v="1909"/>
    <s v="Garnel"/>
    <x v="2"/>
    <x v="0"/>
    <n v="500"/>
    <n v="1050"/>
    <x v="2"/>
    <n v="2004450"/>
  </r>
  <r>
    <x v="0"/>
    <x v="11"/>
    <x v="11"/>
    <x v="3"/>
    <n v="4797"/>
    <s v="Garnel"/>
    <x v="2"/>
    <x v="0"/>
    <n v="500"/>
    <n v="1050"/>
    <x v="2"/>
    <n v="5036850"/>
  </r>
  <r>
    <x v="1"/>
    <x v="0"/>
    <x v="12"/>
    <x v="3"/>
    <n v="4000"/>
    <s v="Garnel"/>
    <x v="2"/>
    <x v="0"/>
    <n v="500"/>
    <n v="1260"/>
    <x v="2"/>
    <n v="5040000"/>
  </r>
  <r>
    <x v="1"/>
    <x v="1"/>
    <x v="13"/>
    <x v="3"/>
    <n v="4256"/>
    <s v="Garnel"/>
    <x v="2"/>
    <x v="0"/>
    <n v="500"/>
    <n v="1260"/>
    <x v="2"/>
    <n v="5362560"/>
  </r>
  <r>
    <x v="1"/>
    <x v="2"/>
    <x v="14"/>
    <x v="3"/>
    <n v="3787"/>
    <s v="Garnel"/>
    <x v="2"/>
    <x v="0"/>
    <n v="500"/>
    <n v="1260"/>
    <x v="2"/>
    <n v="4771620"/>
  </r>
  <r>
    <x v="1"/>
    <x v="3"/>
    <x v="15"/>
    <x v="3"/>
    <n v="5090"/>
    <s v="Garnel"/>
    <x v="2"/>
    <x v="0"/>
    <n v="500"/>
    <n v="1260"/>
    <x v="2"/>
    <n v="6413400"/>
  </r>
  <r>
    <x v="1"/>
    <x v="4"/>
    <x v="16"/>
    <x v="3"/>
    <n v="5555"/>
    <s v="Garnel"/>
    <x v="2"/>
    <x v="0"/>
    <n v="500"/>
    <n v="1260"/>
    <x v="2"/>
    <n v="6999300"/>
  </r>
  <r>
    <x v="1"/>
    <x v="5"/>
    <x v="17"/>
    <x v="3"/>
    <n v="5567"/>
    <s v="Garnel"/>
    <x v="2"/>
    <x v="0"/>
    <n v="500"/>
    <n v="1260"/>
    <x v="2"/>
    <n v="7014420"/>
  </r>
  <r>
    <x v="1"/>
    <x v="6"/>
    <x v="18"/>
    <x v="3"/>
    <n v="8999"/>
    <s v="Garnel"/>
    <x v="2"/>
    <x v="0"/>
    <n v="500"/>
    <n v="1260"/>
    <x v="2"/>
    <n v="11338740"/>
  </r>
  <r>
    <x v="1"/>
    <x v="7"/>
    <x v="19"/>
    <x v="3"/>
    <n v="6777"/>
    <s v="Garnel"/>
    <x v="2"/>
    <x v="0"/>
    <n v="500"/>
    <n v="1260"/>
    <x v="2"/>
    <n v="8539020"/>
  </r>
  <r>
    <x v="1"/>
    <x v="8"/>
    <x v="20"/>
    <x v="3"/>
    <n v="4222"/>
    <s v="Garnel"/>
    <x v="2"/>
    <x v="0"/>
    <n v="500"/>
    <n v="1260"/>
    <x v="2"/>
    <n v="5319720"/>
  </r>
  <r>
    <x v="1"/>
    <x v="9"/>
    <x v="21"/>
    <x v="3"/>
    <n v="4321"/>
    <s v="Garnel"/>
    <x v="2"/>
    <x v="0"/>
    <n v="500"/>
    <n v="1260"/>
    <x v="2"/>
    <n v="5444460"/>
  </r>
  <r>
    <x v="1"/>
    <x v="10"/>
    <x v="22"/>
    <x v="3"/>
    <n v="4314"/>
    <s v="Garnel"/>
    <x v="2"/>
    <x v="0"/>
    <n v="500"/>
    <n v="1260"/>
    <x v="2"/>
    <n v="5435640"/>
  </r>
  <r>
    <x v="1"/>
    <x v="11"/>
    <x v="23"/>
    <x v="3"/>
    <n v="2890"/>
    <s v="Garnel"/>
    <x v="2"/>
    <x v="0"/>
    <n v="500"/>
    <n v="1260"/>
    <x v="2"/>
    <n v="3641400"/>
  </r>
  <r>
    <x v="0"/>
    <x v="0"/>
    <x v="0"/>
    <x v="4"/>
    <n v="2652"/>
    <s v="Herbaluxe"/>
    <x v="3"/>
    <x v="0"/>
    <n v="510"/>
    <n v="1200"/>
    <x v="3"/>
    <n v="3182400"/>
  </r>
  <r>
    <x v="0"/>
    <x v="1"/>
    <x v="1"/>
    <x v="4"/>
    <n v="3144"/>
    <s v="Herbaluxe"/>
    <x v="3"/>
    <x v="0"/>
    <n v="510"/>
    <n v="1200"/>
    <x v="3"/>
    <n v="3772800"/>
  </r>
  <r>
    <x v="0"/>
    <x v="2"/>
    <x v="2"/>
    <x v="4"/>
    <n v="2836"/>
    <s v="Herbaluxe"/>
    <x v="3"/>
    <x v="0"/>
    <n v="510"/>
    <n v="1200"/>
    <x v="3"/>
    <n v="3403200"/>
  </r>
  <r>
    <x v="0"/>
    <x v="3"/>
    <x v="3"/>
    <x v="4"/>
    <n v="2312"/>
    <s v="Herbaluxe"/>
    <x v="3"/>
    <x v="0"/>
    <n v="510"/>
    <n v="1200"/>
    <x v="3"/>
    <n v="2774400"/>
  </r>
  <r>
    <x v="0"/>
    <x v="4"/>
    <x v="4"/>
    <x v="4"/>
    <n v="4221"/>
    <s v="Herbaluxe"/>
    <x v="3"/>
    <x v="0"/>
    <n v="510"/>
    <n v="1200"/>
    <x v="3"/>
    <n v="5065200"/>
  </r>
  <r>
    <x v="0"/>
    <x v="5"/>
    <x v="5"/>
    <x v="4"/>
    <n v="4744"/>
    <s v="Herbaluxe"/>
    <x v="3"/>
    <x v="0"/>
    <n v="510"/>
    <n v="1200"/>
    <x v="3"/>
    <n v="5692800"/>
  </r>
  <r>
    <x v="0"/>
    <x v="6"/>
    <x v="6"/>
    <x v="4"/>
    <n v="2238"/>
    <s v="Herbaluxe"/>
    <x v="3"/>
    <x v="0"/>
    <n v="510"/>
    <n v="1200"/>
    <x v="3"/>
    <n v="2685600"/>
  </r>
  <r>
    <x v="0"/>
    <x v="7"/>
    <x v="7"/>
    <x v="4"/>
    <n v="2252"/>
    <s v="Herbaluxe"/>
    <x v="3"/>
    <x v="0"/>
    <n v="510"/>
    <n v="1200"/>
    <x v="3"/>
    <n v="2702400"/>
  </r>
  <r>
    <x v="0"/>
    <x v="8"/>
    <x v="8"/>
    <x v="4"/>
    <n v="4994"/>
    <s v="Herbaluxe"/>
    <x v="3"/>
    <x v="0"/>
    <n v="510"/>
    <n v="1200"/>
    <x v="3"/>
    <n v="5992800"/>
  </r>
  <r>
    <x v="0"/>
    <x v="9"/>
    <x v="9"/>
    <x v="4"/>
    <n v="4891"/>
    <s v="Herbaluxe"/>
    <x v="3"/>
    <x v="0"/>
    <n v="510"/>
    <n v="1200"/>
    <x v="3"/>
    <n v="5869200"/>
  </r>
  <r>
    <x v="0"/>
    <x v="10"/>
    <x v="10"/>
    <x v="4"/>
    <n v="1380"/>
    <s v="Herbaluxe"/>
    <x v="3"/>
    <x v="0"/>
    <n v="510"/>
    <n v="1200"/>
    <x v="3"/>
    <n v="1656000"/>
  </r>
  <r>
    <x v="0"/>
    <x v="11"/>
    <x v="11"/>
    <x v="4"/>
    <n v="2131"/>
    <s v="Herbaluxe"/>
    <x v="3"/>
    <x v="0"/>
    <n v="510"/>
    <n v="1200"/>
    <x v="3"/>
    <n v="2557200"/>
  </r>
  <r>
    <x v="1"/>
    <x v="0"/>
    <x v="12"/>
    <x v="4"/>
    <n v="1000"/>
    <s v="Herbaluxe"/>
    <x v="3"/>
    <x v="0"/>
    <n v="510"/>
    <n v="1440"/>
    <x v="3"/>
    <n v="1440000"/>
  </r>
  <r>
    <x v="1"/>
    <x v="1"/>
    <x v="13"/>
    <x v="4"/>
    <n v="900"/>
    <s v="Herbaluxe"/>
    <x v="3"/>
    <x v="0"/>
    <n v="510"/>
    <n v="1440"/>
    <x v="3"/>
    <n v="1296000"/>
  </r>
  <r>
    <x v="1"/>
    <x v="2"/>
    <x v="14"/>
    <x v="4"/>
    <n v="991"/>
    <s v="Herbaluxe"/>
    <x v="3"/>
    <x v="0"/>
    <n v="510"/>
    <n v="1440"/>
    <x v="3"/>
    <n v="1427040"/>
  </r>
  <r>
    <x v="1"/>
    <x v="3"/>
    <x v="15"/>
    <x v="4"/>
    <n v="988"/>
    <s v="Herbaluxe"/>
    <x v="3"/>
    <x v="0"/>
    <n v="510"/>
    <n v="1440"/>
    <x v="3"/>
    <n v="1422720"/>
  </r>
  <r>
    <x v="1"/>
    <x v="4"/>
    <x v="16"/>
    <x v="4"/>
    <n v="976"/>
    <s v="Herbaluxe"/>
    <x v="3"/>
    <x v="0"/>
    <n v="510"/>
    <n v="1440"/>
    <x v="3"/>
    <n v="1405440"/>
  </r>
  <r>
    <x v="1"/>
    <x v="5"/>
    <x v="17"/>
    <x v="4"/>
    <n v="999"/>
    <s v="Herbaluxe"/>
    <x v="3"/>
    <x v="0"/>
    <n v="510"/>
    <n v="1440"/>
    <x v="3"/>
    <n v="1438560"/>
  </r>
  <r>
    <x v="1"/>
    <x v="6"/>
    <x v="18"/>
    <x v="4"/>
    <n v="700"/>
    <s v="Herbaluxe"/>
    <x v="3"/>
    <x v="0"/>
    <n v="510"/>
    <n v="1440"/>
    <x v="3"/>
    <n v="1008000"/>
  </r>
  <r>
    <x v="1"/>
    <x v="7"/>
    <x v="19"/>
    <x v="4"/>
    <n v="992"/>
    <s v="Herbaluxe"/>
    <x v="3"/>
    <x v="0"/>
    <n v="510"/>
    <n v="1440"/>
    <x v="3"/>
    <n v="1428480"/>
  </r>
  <r>
    <x v="1"/>
    <x v="8"/>
    <x v="20"/>
    <x v="4"/>
    <n v="768"/>
    <s v="Herbaluxe"/>
    <x v="3"/>
    <x v="0"/>
    <n v="510"/>
    <n v="1440"/>
    <x v="3"/>
    <n v="1105920"/>
  </r>
  <r>
    <x v="1"/>
    <x v="9"/>
    <x v="21"/>
    <x v="4"/>
    <n v="790"/>
    <s v="Herbaluxe"/>
    <x v="3"/>
    <x v="0"/>
    <n v="510"/>
    <n v="1440"/>
    <x v="3"/>
    <n v="1137600"/>
  </r>
  <r>
    <x v="1"/>
    <x v="10"/>
    <x v="22"/>
    <x v="4"/>
    <n v="890"/>
    <s v="Herbaluxe"/>
    <x v="3"/>
    <x v="0"/>
    <n v="510"/>
    <n v="1440"/>
    <x v="3"/>
    <n v="1281600"/>
  </r>
  <r>
    <x v="1"/>
    <x v="11"/>
    <x v="23"/>
    <x v="4"/>
    <n v="690"/>
    <s v="Herbaluxe"/>
    <x v="3"/>
    <x v="0"/>
    <n v="510"/>
    <n v="1440"/>
    <x v="3"/>
    <n v="993600"/>
  </r>
  <r>
    <x v="0"/>
    <x v="0"/>
    <x v="0"/>
    <x v="5"/>
    <n v="6660"/>
    <s v="Dovelle"/>
    <x v="0"/>
    <x v="0"/>
    <n v="200"/>
    <n v="450"/>
    <x v="0"/>
    <n v="2997000"/>
  </r>
  <r>
    <x v="0"/>
    <x v="1"/>
    <x v="1"/>
    <x v="5"/>
    <n v="6475"/>
    <s v="Dovelle"/>
    <x v="0"/>
    <x v="0"/>
    <n v="200"/>
    <n v="450"/>
    <x v="0"/>
    <n v="2913750"/>
  </r>
  <r>
    <x v="0"/>
    <x v="2"/>
    <x v="2"/>
    <x v="5"/>
    <n v="7400"/>
    <s v="Dovelle"/>
    <x v="0"/>
    <x v="0"/>
    <n v="200"/>
    <n v="450"/>
    <x v="0"/>
    <n v="3330000"/>
  </r>
  <r>
    <x v="0"/>
    <x v="3"/>
    <x v="3"/>
    <x v="5"/>
    <n v="7770"/>
    <s v="Dovelle"/>
    <x v="0"/>
    <x v="0"/>
    <n v="200"/>
    <n v="450"/>
    <x v="0"/>
    <n v="3496500"/>
  </r>
  <r>
    <x v="0"/>
    <x v="4"/>
    <x v="4"/>
    <x v="5"/>
    <n v="8140"/>
    <s v="Dovelle"/>
    <x v="0"/>
    <x v="0"/>
    <n v="200"/>
    <n v="450"/>
    <x v="0"/>
    <n v="3663000"/>
  </r>
  <r>
    <x v="0"/>
    <x v="5"/>
    <x v="5"/>
    <x v="5"/>
    <n v="9620"/>
    <s v="Dovelle"/>
    <x v="0"/>
    <x v="0"/>
    <n v="200"/>
    <n v="450"/>
    <x v="0"/>
    <n v="4329000"/>
  </r>
  <r>
    <x v="0"/>
    <x v="6"/>
    <x v="6"/>
    <x v="5"/>
    <n v="9990"/>
    <s v="Dovelle"/>
    <x v="0"/>
    <x v="0"/>
    <n v="200"/>
    <n v="450"/>
    <x v="0"/>
    <n v="4495500"/>
  </r>
  <r>
    <x v="0"/>
    <x v="7"/>
    <x v="7"/>
    <x v="5"/>
    <n v="9805"/>
    <s v="Dovelle"/>
    <x v="0"/>
    <x v="0"/>
    <n v="200"/>
    <n v="450"/>
    <x v="0"/>
    <n v="4412250"/>
  </r>
  <r>
    <x v="0"/>
    <x v="8"/>
    <x v="8"/>
    <x v="5"/>
    <n v="8880"/>
    <s v="Dovelle"/>
    <x v="0"/>
    <x v="0"/>
    <n v="200"/>
    <n v="450"/>
    <x v="0"/>
    <n v="3996000"/>
  </r>
  <r>
    <x v="0"/>
    <x v="9"/>
    <x v="9"/>
    <x v="5"/>
    <n v="8510"/>
    <s v="Dovelle"/>
    <x v="0"/>
    <x v="0"/>
    <n v="200"/>
    <n v="450"/>
    <x v="0"/>
    <n v="3829500"/>
  </r>
  <r>
    <x v="0"/>
    <x v="10"/>
    <x v="10"/>
    <x v="5"/>
    <n v="8325"/>
    <s v="Dovelle"/>
    <x v="0"/>
    <x v="0"/>
    <n v="200"/>
    <n v="450"/>
    <x v="0"/>
    <n v="3746250"/>
  </r>
  <r>
    <x v="0"/>
    <x v="11"/>
    <x v="11"/>
    <x v="5"/>
    <n v="6845"/>
    <s v="Dovelle"/>
    <x v="0"/>
    <x v="0"/>
    <n v="200"/>
    <n v="450"/>
    <x v="0"/>
    <n v="3080250"/>
  </r>
  <r>
    <x v="1"/>
    <x v="0"/>
    <x v="12"/>
    <x v="5"/>
    <n v="6586"/>
    <s v="Dovelle"/>
    <x v="0"/>
    <x v="0"/>
    <n v="200"/>
    <n v="540"/>
    <x v="0"/>
    <n v="3556440"/>
  </r>
  <r>
    <x v="1"/>
    <x v="1"/>
    <x v="13"/>
    <x v="5"/>
    <n v="6401"/>
    <s v="Dovelle"/>
    <x v="0"/>
    <x v="0"/>
    <n v="200"/>
    <n v="540"/>
    <x v="0"/>
    <n v="3456540"/>
  </r>
  <r>
    <x v="1"/>
    <x v="2"/>
    <x v="14"/>
    <x v="5"/>
    <n v="7474"/>
    <s v="Dovelle"/>
    <x v="0"/>
    <x v="0"/>
    <n v="200"/>
    <n v="540"/>
    <x v="0"/>
    <n v="4035960"/>
  </r>
  <r>
    <x v="1"/>
    <x v="3"/>
    <x v="15"/>
    <x v="5"/>
    <n v="7844"/>
    <s v="Dovelle"/>
    <x v="0"/>
    <x v="0"/>
    <n v="200"/>
    <n v="540"/>
    <x v="0"/>
    <n v="4235760"/>
  </r>
  <r>
    <x v="1"/>
    <x v="4"/>
    <x v="16"/>
    <x v="5"/>
    <n v="8251"/>
    <s v="Dovelle"/>
    <x v="0"/>
    <x v="0"/>
    <n v="200"/>
    <n v="540"/>
    <x v="0"/>
    <n v="4455540"/>
  </r>
  <r>
    <x v="1"/>
    <x v="5"/>
    <x v="17"/>
    <x v="5"/>
    <n v="9731"/>
    <s v="Dovelle"/>
    <x v="0"/>
    <x v="0"/>
    <n v="200"/>
    <n v="540"/>
    <x v="0"/>
    <n v="5254740"/>
  </r>
  <r>
    <x v="1"/>
    <x v="6"/>
    <x v="18"/>
    <x v="5"/>
    <n v="10101"/>
    <s v="Dovelle"/>
    <x v="0"/>
    <x v="0"/>
    <n v="200"/>
    <n v="540"/>
    <x v="0"/>
    <n v="5454540"/>
  </r>
  <r>
    <x v="1"/>
    <x v="7"/>
    <x v="19"/>
    <x v="5"/>
    <n v="9916"/>
    <s v="Dovelle"/>
    <x v="0"/>
    <x v="0"/>
    <n v="200"/>
    <n v="540"/>
    <x v="0"/>
    <n v="5354640"/>
  </r>
  <r>
    <x v="1"/>
    <x v="8"/>
    <x v="20"/>
    <x v="5"/>
    <n v="8991"/>
    <s v="Dovelle"/>
    <x v="0"/>
    <x v="0"/>
    <n v="200"/>
    <n v="540"/>
    <x v="0"/>
    <n v="4855140"/>
  </r>
  <r>
    <x v="1"/>
    <x v="9"/>
    <x v="21"/>
    <x v="5"/>
    <n v="8584"/>
    <s v="Dovelle"/>
    <x v="0"/>
    <x v="0"/>
    <n v="200"/>
    <n v="540"/>
    <x v="0"/>
    <n v="4635360"/>
  </r>
  <r>
    <x v="1"/>
    <x v="10"/>
    <x v="22"/>
    <x v="5"/>
    <n v="8399"/>
    <s v="Dovelle"/>
    <x v="0"/>
    <x v="0"/>
    <n v="200"/>
    <n v="540"/>
    <x v="0"/>
    <n v="4535460"/>
  </r>
  <r>
    <x v="1"/>
    <x v="11"/>
    <x v="23"/>
    <x v="5"/>
    <n v="6919"/>
    <s v="Dovelle"/>
    <x v="0"/>
    <x v="0"/>
    <n v="200"/>
    <n v="540"/>
    <x v="0"/>
    <n v="3736260"/>
  </r>
  <r>
    <x v="0"/>
    <x v="0"/>
    <x v="0"/>
    <x v="6"/>
    <n v="8510"/>
    <s v="Pantel"/>
    <x v="1"/>
    <x v="0"/>
    <n v="175"/>
    <n v="500"/>
    <x v="0"/>
    <n v="4255000"/>
  </r>
  <r>
    <x v="0"/>
    <x v="1"/>
    <x v="1"/>
    <x v="6"/>
    <n v="8325"/>
    <s v="Pantel"/>
    <x v="1"/>
    <x v="0"/>
    <n v="175"/>
    <n v="500"/>
    <x v="0"/>
    <n v="4162500"/>
  </r>
  <r>
    <x v="0"/>
    <x v="2"/>
    <x v="2"/>
    <x v="6"/>
    <n v="9250"/>
    <s v="Pantel"/>
    <x v="1"/>
    <x v="0"/>
    <n v="175"/>
    <n v="500"/>
    <x v="0"/>
    <n v="4625000"/>
  </r>
  <r>
    <x v="0"/>
    <x v="3"/>
    <x v="3"/>
    <x v="6"/>
    <n v="9620"/>
    <s v="Pantel"/>
    <x v="1"/>
    <x v="0"/>
    <n v="175"/>
    <n v="500"/>
    <x v="0"/>
    <n v="4810000"/>
  </r>
  <r>
    <x v="0"/>
    <x v="4"/>
    <x v="4"/>
    <x v="6"/>
    <n v="9990"/>
    <s v="Pantel"/>
    <x v="1"/>
    <x v="0"/>
    <n v="175"/>
    <n v="500"/>
    <x v="0"/>
    <n v="4995000"/>
  </r>
  <r>
    <x v="0"/>
    <x v="5"/>
    <x v="5"/>
    <x v="6"/>
    <n v="11470"/>
    <s v="Pantel"/>
    <x v="1"/>
    <x v="0"/>
    <n v="175"/>
    <n v="500"/>
    <x v="0"/>
    <n v="5735000"/>
  </r>
  <r>
    <x v="0"/>
    <x v="6"/>
    <x v="6"/>
    <x v="6"/>
    <n v="11840"/>
    <s v="Pantel"/>
    <x v="1"/>
    <x v="0"/>
    <n v="175"/>
    <n v="500"/>
    <x v="0"/>
    <n v="5920000"/>
  </r>
  <r>
    <x v="0"/>
    <x v="7"/>
    <x v="7"/>
    <x v="6"/>
    <n v="11655"/>
    <s v="Pantel"/>
    <x v="1"/>
    <x v="0"/>
    <n v="175"/>
    <n v="500"/>
    <x v="0"/>
    <n v="5827500"/>
  </r>
  <r>
    <x v="0"/>
    <x v="8"/>
    <x v="8"/>
    <x v="6"/>
    <n v="10730"/>
    <s v="Pantel"/>
    <x v="1"/>
    <x v="0"/>
    <n v="175"/>
    <n v="500"/>
    <x v="0"/>
    <n v="5365000"/>
  </r>
  <r>
    <x v="0"/>
    <x v="9"/>
    <x v="9"/>
    <x v="6"/>
    <n v="10360"/>
    <s v="Pantel"/>
    <x v="1"/>
    <x v="0"/>
    <n v="175"/>
    <n v="500"/>
    <x v="0"/>
    <n v="5180000"/>
  </r>
  <r>
    <x v="0"/>
    <x v="10"/>
    <x v="10"/>
    <x v="6"/>
    <n v="10175"/>
    <s v="Pantel"/>
    <x v="1"/>
    <x v="0"/>
    <n v="175"/>
    <n v="500"/>
    <x v="0"/>
    <n v="5087500"/>
  </r>
  <r>
    <x v="0"/>
    <x v="11"/>
    <x v="11"/>
    <x v="6"/>
    <n v="8695"/>
    <s v="Pantel"/>
    <x v="1"/>
    <x v="0"/>
    <n v="175"/>
    <n v="500"/>
    <x v="0"/>
    <n v="4347500"/>
  </r>
  <r>
    <x v="1"/>
    <x v="0"/>
    <x v="12"/>
    <x v="6"/>
    <n v="8436"/>
    <s v="Pantel"/>
    <x v="1"/>
    <x v="0"/>
    <n v="175"/>
    <n v="600"/>
    <x v="0"/>
    <n v="5061600"/>
  </r>
  <r>
    <x v="1"/>
    <x v="1"/>
    <x v="13"/>
    <x v="6"/>
    <n v="8251"/>
    <s v="Pantel"/>
    <x v="1"/>
    <x v="0"/>
    <n v="175"/>
    <n v="600"/>
    <x v="0"/>
    <n v="4950600"/>
  </r>
  <r>
    <x v="1"/>
    <x v="2"/>
    <x v="14"/>
    <x v="6"/>
    <n v="9324"/>
    <s v="Pantel"/>
    <x v="1"/>
    <x v="0"/>
    <n v="175"/>
    <n v="600"/>
    <x v="0"/>
    <n v="5594400"/>
  </r>
  <r>
    <x v="1"/>
    <x v="3"/>
    <x v="15"/>
    <x v="6"/>
    <n v="9694"/>
    <s v="Pantel"/>
    <x v="1"/>
    <x v="0"/>
    <n v="175"/>
    <n v="600"/>
    <x v="0"/>
    <n v="5816400"/>
  </r>
  <r>
    <x v="1"/>
    <x v="4"/>
    <x v="16"/>
    <x v="6"/>
    <n v="10101"/>
    <s v="Pantel"/>
    <x v="1"/>
    <x v="0"/>
    <n v="175"/>
    <n v="600"/>
    <x v="0"/>
    <n v="6060600"/>
  </r>
  <r>
    <x v="1"/>
    <x v="5"/>
    <x v="17"/>
    <x v="6"/>
    <n v="11581"/>
    <s v="Pantel"/>
    <x v="1"/>
    <x v="0"/>
    <n v="175"/>
    <n v="600"/>
    <x v="0"/>
    <n v="6948600"/>
  </r>
  <r>
    <x v="1"/>
    <x v="6"/>
    <x v="18"/>
    <x v="6"/>
    <n v="11951"/>
    <s v="Pantel"/>
    <x v="1"/>
    <x v="0"/>
    <n v="175"/>
    <n v="600"/>
    <x v="0"/>
    <n v="7170600"/>
  </r>
  <r>
    <x v="1"/>
    <x v="7"/>
    <x v="19"/>
    <x v="6"/>
    <n v="11766"/>
    <s v="Pantel"/>
    <x v="1"/>
    <x v="0"/>
    <n v="175"/>
    <n v="600"/>
    <x v="0"/>
    <n v="7059600"/>
  </r>
  <r>
    <x v="1"/>
    <x v="8"/>
    <x v="20"/>
    <x v="6"/>
    <n v="10841"/>
    <s v="Pantel"/>
    <x v="1"/>
    <x v="0"/>
    <n v="175"/>
    <n v="600"/>
    <x v="0"/>
    <n v="6504600"/>
  </r>
  <r>
    <x v="1"/>
    <x v="9"/>
    <x v="21"/>
    <x v="6"/>
    <n v="10434"/>
    <s v="Pantel"/>
    <x v="1"/>
    <x v="0"/>
    <n v="175"/>
    <n v="600"/>
    <x v="0"/>
    <n v="6260400"/>
  </r>
  <r>
    <x v="1"/>
    <x v="10"/>
    <x v="22"/>
    <x v="6"/>
    <n v="10249"/>
    <s v="Pantel"/>
    <x v="1"/>
    <x v="0"/>
    <n v="175"/>
    <n v="600"/>
    <x v="0"/>
    <n v="6149400"/>
  </r>
  <r>
    <x v="1"/>
    <x v="11"/>
    <x v="23"/>
    <x v="6"/>
    <n v="8769"/>
    <s v="Pantel"/>
    <x v="1"/>
    <x v="0"/>
    <n v="175"/>
    <n v="600"/>
    <x v="0"/>
    <n v="5261400"/>
  </r>
  <r>
    <x v="0"/>
    <x v="0"/>
    <x v="0"/>
    <x v="7"/>
    <n v="22816"/>
    <s v="Peak &amp; Shoulders"/>
    <x v="1"/>
    <x v="0"/>
    <n v="185"/>
    <n v="510"/>
    <x v="1"/>
    <n v="11636160"/>
  </r>
  <r>
    <x v="0"/>
    <x v="1"/>
    <x v="1"/>
    <x v="7"/>
    <n v="21032"/>
    <s v="Peak &amp; Shoulders"/>
    <x v="1"/>
    <x v="0"/>
    <n v="185"/>
    <n v="510"/>
    <x v="1"/>
    <n v="10726320"/>
  </r>
  <r>
    <x v="0"/>
    <x v="2"/>
    <x v="2"/>
    <x v="7"/>
    <n v="27998"/>
    <s v="Peak &amp; Shoulders"/>
    <x v="1"/>
    <x v="0"/>
    <n v="185"/>
    <n v="510"/>
    <x v="1"/>
    <n v="14278980"/>
  </r>
  <r>
    <x v="0"/>
    <x v="3"/>
    <x v="3"/>
    <x v="7"/>
    <n v="34063"/>
    <s v="Peak &amp; Shoulders"/>
    <x v="1"/>
    <x v="0"/>
    <n v="185"/>
    <n v="510"/>
    <x v="1"/>
    <n v="17372130"/>
  </r>
  <r>
    <x v="0"/>
    <x v="4"/>
    <x v="4"/>
    <x v="7"/>
    <n v="41040"/>
    <s v="Peak &amp; Shoulders"/>
    <x v="1"/>
    <x v="0"/>
    <n v="185"/>
    <n v="510"/>
    <x v="1"/>
    <n v="20930400"/>
  </r>
  <r>
    <x v="0"/>
    <x v="5"/>
    <x v="5"/>
    <x v="7"/>
    <n v="37162"/>
    <s v="Peak &amp; Shoulders"/>
    <x v="1"/>
    <x v="0"/>
    <n v="185"/>
    <n v="510"/>
    <x v="1"/>
    <n v="18952620"/>
  </r>
  <r>
    <x v="0"/>
    <x v="6"/>
    <x v="6"/>
    <x v="7"/>
    <n v="26777"/>
    <s v="Peak &amp; Shoulders"/>
    <x v="1"/>
    <x v="0"/>
    <n v="185"/>
    <n v="510"/>
    <x v="1"/>
    <n v="13656270"/>
  </r>
  <r>
    <x v="0"/>
    <x v="7"/>
    <x v="7"/>
    <x v="7"/>
    <n v="43948"/>
    <s v="Peak &amp; Shoulders"/>
    <x v="1"/>
    <x v="0"/>
    <n v="185"/>
    <n v="510"/>
    <x v="1"/>
    <n v="22413480"/>
  </r>
  <r>
    <x v="0"/>
    <x v="8"/>
    <x v="8"/>
    <x v="7"/>
    <n v="47933"/>
    <s v="Peak &amp; Shoulders"/>
    <x v="1"/>
    <x v="0"/>
    <n v="185"/>
    <n v="510"/>
    <x v="1"/>
    <n v="24445830"/>
  </r>
  <r>
    <x v="0"/>
    <x v="9"/>
    <x v="9"/>
    <x v="7"/>
    <n v="42812"/>
    <s v="Peak &amp; Shoulders"/>
    <x v="1"/>
    <x v="0"/>
    <n v="185"/>
    <n v="510"/>
    <x v="1"/>
    <n v="21834120"/>
  </r>
  <r>
    <x v="0"/>
    <x v="10"/>
    <x v="10"/>
    <x v="7"/>
    <n v="22811"/>
    <s v="Peak &amp; Shoulders"/>
    <x v="1"/>
    <x v="0"/>
    <n v="185"/>
    <n v="510"/>
    <x v="1"/>
    <n v="11633610"/>
  </r>
  <r>
    <x v="0"/>
    <x v="11"/>
    <x v="11"/>
    <x v="7"/>
    <n v="32773"/>
    <s v="Peak &amp; Shoulders"/>
    <x v="1"/>
    <x v="0"/>
    <n v="185"/>
    <n v="510"/>
    <x v="1"/>
    <n v="16714230"/>
  </r>
  <r>
    <x v="1"/>
    <x v="0"/>
    <x v="12"/>
    <x v="7"/>
    <n v="29220"/>
    <s v="Peak &amp; Shoulders"/>
    <x v="1"/>
    <x v="0"/>
    <n v="185"/>
    <n v="612"/>
    <x v="1"/>
    <n v="17882640"/>
  </r>
  <r>
    <x v="1"/>
    <x v="1"/>
    <x v="13"/>
    <x v="7"/>
    <n v="33545"/>
    <s v="Peak &amp; Shoulders"/>
    <x v="1"/>
    <x v="0"/>
    <n v="185"/>
    <n v="612"/>
    <x v="1"/>
    <n v="20529540"/>
  </r>
  <r>
    <x v="1"/>
    <x v="2"/>
    <x v="14"/>
    <x v="7"/>
    <n v="23010"/>
    <s v="Peak &amp; Shoulders"/>
    <x v="1"/>
    <x v="0"/>
    <n v="185"/>
    <n v="612"/>
    <x v="1"/>
    <n v="14082120"/>
  </r>
  <r>
    <x v="1"/>
    <x v="3"/>
    <x v="15"/>
    <x v="7"/>
    <n v="24977"/>
    <s v="Peak &amp; Shoulders"/>
    <x v="1"/>
    <x v="0"/>
    <n v="185"/>
    <n v="612"/>
    <x v="1"/>
    <n v="15285924"/>
  </r>
  <r>
    <x v="1"/>
    <x v="4"/>
    <x v="16"/>
    <x v="7"/>
    <n v="35946"/>
    <s v="Peak &amp; Shoulders"/>
    <x v="1"/>
    <x v="0"/>
    <n v="185"/>
    <n v="612"/>
    <x v="1"/>
    <n v="21998952"/>
  </r>
  <r>
    <x v="1"/>
    <x v="5"/>
    <x v="17"/>
    <x v="7"/>
    <n v="51732"/>
    <s v="Peak &amp; Shoulders"/>
    <x v="1"/>
    <x v="0"/>
    <n v="185"/>
    <n v="612"/>
    <x v="1"/>
    <n v="31659984"/>
  </r>
  <r>
    <x v="1"/>
    <x v="6"/>
    <x v="18"/>
    <x v="7"/>
    <n v="51631"/>
    <s v="Peak &amp; Shoulders"/>
    <x v="1"/>
    <x v="0"/>
    <n v="185"/>
    <n v="612"/>
    <x v="1"/>
    <n v="31598172"/>
  </r>
  <r>
    <x v="1"/>
    <x v="7"/>
    <x v="19"/>
    <x v="7"/>
    <n v="33490"/>
    <s v="Peak &amp; Shoulders"/>
    <x v="1"/>
    <x v="0"/>
    <n v="185"/>
    <n v="612"/>
    <x v="1"/>
    <n v="20495880"/>
  </r>
  <r>
    <x v="1"/>
    <x v="8"/>
    <x v="20"/>
    <x v="7"/>
    <n v="25926"/>
    <s v="Peak &amp; Shoulders"/>
    <x v="1"/>
    <x v="0"/>
    <n v="185"/>
    <n v="612"/>
    <x v="1"/>
    <n v="15866712"/>
  </r>
  <r>
    <x v="1"/>
    <x v="9"/>
    <x v="21"/>
    <x v="7"/>
    <n v="38208"/>
    <s v="Peak &amp; Shoulders"/>
    <x v="1"/>
    <x v="0"/>
    <n v="185"/>
    <n v="612"/>
    <x v="1"/>
    <n v="23383296"/>
  </r>
  <r>
    <x v="1"/>
    <x v="10"/>
    <x v="22"/>
    <x v="7"/>
    <n v="26778"/>
    <s v="Peak &amp; Shoulders"/>
    <x v="1"/>
    <x v="0"/>
    <n v="185"/>
    <n v="612"/>
    <x v="1"/>
    <n v="16388136"/>
  </r>
  <r>
    <x v="1"/>
    <x v="11"/>
    <x v="23"/>
    <x v="7"/>
    <n v="23135"/>
    <s v="Peak &amp; Shoulders"/>
    <x v="1"/>
    <x v="0"/>
    <n v="185"/>
    <n v="612"/>
    <x v="1"/>
    <n v="14158620"/>
  </r>
  <r>
    <x v="0"/>
    <x v="0"/>
    <x v="0"/>
    <x v="8"/>
    <n v="2800"/>
    <s v="Garnel"/>
    <x v="2"/>
    <x v="0"/>
    <n v="185"/>
    <n v="600"/>
    <x v="2"/>
    <n v="1680000"/>
  </r>
  <r>
    <x v="0"/>
    <x v="1"/>
    <x v="1"/>
    <x v="8"/>
    <n v="1167"/>
    <s v="Garnel"/>
    <x v="2"/>
    <x v="0"/>
    <n v="185"/>
    <n v="600"/>
    <x v="2"/>
    <n v="700200"/>
  </r>
  <r>
    <x v="0"/>
    <x v="2"/>
    <x v="2"/>
    <x v="8"/>
    <n v="959"/>
    <s v="Garnel"/>
    <x v="2"/>
    <x v="0"/>
    <n v="185"/>
    <n v="600"/>
    <x v="2"/>
    <n v="575400"/>
  </r>
  <r>
    <x v="0"/>
    <x v="3"/>
    <x v="3"/>
    <x v="8"/>
    <n v="1474"/>
    <s v="Garnel"/>
    <x v="2"/>
    <x v="0"/>
    <n v="185"/>
    <n v="600"/>
    <x v="2"/>
    <n v="884400"/>
  </r>
  <r>
    <x v="0"/>
    <x v="4"/>
    <x v="4"/>
    <x v="8"/>
    <n v="2885"/>
    <s v="Garnel"/>
    <x v="2"/>
    <x v="0"/>
    <n v="185"/>
    <n v="600"/>
    <x v="2"/>
    <n v="1731000"/>
  </r>
  <r>
    <x v="0"/>
    <x v="5"/>
    <x v="5"/>
    <x v="8"/>
    <n v="1984"/>
    <s v="Garnel"/>
    <x v="2"/>
    <x v="0"/>
    <n v="185"/>
    <n v="600"/>
    <x v="2"/>
    <n v="1190400"/>
  </r>
  <r>
    <x v="0"/>
    <x v="6"/>
    <x v="6"/>
    <x v="8"/>
    <n v="1242"/>
    <s v="Garnel"/>
    <x v="2"/>
    <x v="0"/>
    <n v="185"/>
    <n v="600"/>
    <x v="2"/>
    <n v="745200"/>
  </r>
  <r>
    <x v="0"/>
    <x v="7"/>
    <x v="7"/>
    <x v="8"/>
    <n v="1063"/>
    <s v="Garnel"/>
    <x v="2"/>
    <x v="0"/>
    <n v="185"/>
    <n v="600"/>
    <x v="2"/>
    <n v="637800"/>
  </r>
  <r>
    <x v="0"/>
    <x v="8"/>
    <x v="8"/>
    <x v="8"/>
    <n v="3900"/>
    <s v="Garnel"/>
    <x v="2"/>
    <x v="0"/>
    <n v="185"/>
    <n v="600"/>
    <x v="2"/>
    <n v="2340000"/>
  </r>
  <r>
    <x v="0"/>
    <x v="9"/>
    <x v="9"/>
    <x v="8"/>
    <n v="678"/>
    <s v="Garnel"/>
    <x v="2"/>
    <x v="0"/>
    <n v="185"/>
    <n v="600"/>
    <x v="2"/>
    <n v="406800"/>
  </r>
  <r>
    <x v="0"/>
    <x v="10"/>
    <x v="10"/>
    <x v="8"/>
    <n v="477"/>
    <s v="Garnel"/>
    <x v="2"/>
    <x v="0"/>
    <n v="185"/>
    <n v="600"/>
    <x v="2"/>
    <n v="286200"/>
  </r>
  <r>
    <x v="0"/>
    <x v="11"/>
    <x v="11"/>
    <x v="8"/>
    <n v="1199"/>
    <s v="Garnel"/>
    <x v="2"/>
    <x v="0"/>
    <n v="185"/>
    <n v="600"/>
    <x v="2"/>
    <n v="719400"/>
  </r>
  <r>
    <x v="1"/>
    <x v="0"/>
    <x v="12"/>
    <x v="8"/>
    <n v="1000"/>
    <s v="Garnel"/>
    <x v="2"/>
    <x v="0"/>
    <n v="185"/>
    <n v="720"/>
    <x v="2"/>
    <n v="720000"/>
  </r>
  <r>
    <x v="1"/>
    <x v="1"/>
    <x v="13"/>
    <x v="8"/>
    <n v="1064"/>
    <s v="Garnel"/>
    <x v="2"/>
    <x v="0"/>
    <n v="185"/>
    <n v="720"/>
    <x v="2"/>
    <n v="766080"/>
  </r>
  <r>
    <x v="1"/>
    <x v="2"/>
    <x v="14"/>
    <x v="8"/>
    <n v="947"/>
    <s v="Garnel"/>
    <x v="2"/>
    <x v="0"/>
    <n v="185"/>
    <n v="720"/>
    <x v="2"/>
    <n v="681840"/>
  </r>
  <r>
    <x v="1"/>
    <x v="3"/>
    <x v="15"/>
    <x v="8"/>
    <n v="1273"/>
    <s v="Garnel"/>
    <x v="2"/>
    <x v="0"/>
    <n v="185"/>
    <n v="720"/>
    <x v="2"/>
    <n v="916560"/>
  </r>
  <r>
    <x v="1"/>
    <x v="4"/>
    <x v="16"/>
    <x v="8"/>
    <n v="1389"/>
    <s v="Garnel"/>
    <x v="2"/>
    <x v="0"/>
    <n v="185"/>
    <n v="720"/>
    <x v="2"/>
    <n v="1000080"/>
  </r>
  <r>
    <x v="1"/>
    <x v="5"/>
    <x v="17"/>
    <x v="8"/>
    <n v="1392"/>
    <s v="Garnel"/>
    <x v="2"/>
    <x v="0"/>
    <n v="185"/>
    <n v="720"/>
    <x v="2"/>
    <n v="1002240"/>
  </r>
  <r>
    <x v="1"/>
    <x v="6"/>
    <x v="18"/>
    <x v="8"/>
    <n v="2250"/>
    <s v="Garnel"/>
    <x v="2"/>
    <x v="0"/>
    <n v="185"/>
    <n v="720"/>
    <x v="2"/>
    <n v="1620000"/>
  </r>
  <r>
    <x v="1"/>
    <x v="7"/>
    <x v="19"/>
    <x v="8"/>
    <n v="1694"/>
    <s v="Garnel"/>
    <x v="2"/>
    <x v="0"/>
    <n v="185"/>
    <n v="720"/>
    <x v="2"/>
    <n v="1219680"/>
  </r>
  <r>
    <x v="1"/>
    <x v="8"/>
    <x v="20"/>
    <x v="8"/>
    <n v="1056"/>
    <s v="Garnel"/>
    <x v="2"/>
    <x v="0"/>
    <n v="185"/>
    <n v="720"/>
    <x v="2"/>
    <n v="760320"/>
  </r>
  <r>
    <x v="1"/>
    <x v="9"/>
    <x v="21"/>
    <x v="8"/>
    <n v="1080"/>
    <s v="Garnel"/>
    <x v="2"/>
    <x v="0"/>
    <n v="185"/>
    <n v="720"/>
    <x v="2"/>
    <n v="777600"/>
  </r>
  <r>
    <x v="1"/>
    <x v="10"/>
    <x v="22"/>
    <x v="8"/>
    <n v="1079"/>
    <s v="Garnel"/>
    <x v="2"/>
    <x v="0"/>
    <n v="185"/>
    <n v="720"/>
    <x v="2"/>
    <n v="776880"/>
  </r>
  <r>
    <x v="1"/>
    <x v="11"/>
    <x v="23"/>
    <x v="8"/>
    <n v="723"/>
    <s v="Garnel"/>
    <x v="2"/>
    <x v="0"/>
    <n v="185"/>
    <n v="720"/>
    <x v="2"/>
    <n v="520560"/>
  </r>
  <r>
    <x v="0"/>
    <x v="0"/>
    <x v="0"/>
    <x v="9"/>
    <n v="1200"/>
    <s v="Herbaluxe"/>
    <x v="3"/>
    <x v="0"/>
    <n v="190"/>
    <n v="725"/>
    <x v="3"/>
    <n v="870000"/>
  </r>
  <r>
    <x v="0"/>
    <x v="1"/>
    <x v="1"/>
    <x v="9"/>
    <n v="1234"/>
    <s v="Herbaluxe"/>
    <x v="3"/>
    <x v="0"/>
    <n v="190"/>
    <n v="725"/>
    <x v="3"/>
    <n v="894650"/>
  </r>
  <r>
    <x v="0"/>
    <x v="2"/>
    <x v="2"/>
    <x v="9"/>
    <n v="2742"/>
    <s v="Herbaluxe"/>
    <x v="3"/>
    <x v="0"/>
    <n v="190"/>
    <n v="725"/>
    <x v="3"/>
    <n v="1987950"/>
  </r>
  <r>
    <x v="0"/>
    <x v="3"/>
    <x v="3"/>
    <x v="9"/>
    <n v="1800"/>
    <s v="Herbaluxe"/>
    <x v="3"/>
    <x v="0"/>
    <n v="190"/>
    <n v="725"/>
    <x v="3"/>
    <n v="1305000"/>
  </r>
  <r>
    <x v="0"/>
    <x v="4"/>
    <x v="4"/>
    <x v="9"/>
    <n v="2763"/>
    <s v="Herbaluxe"/>
    <x v="3"/>
    <x v="0"/>
    <n v="190"/>
    <n v="725"/>
    <x v="3"/>
    <n v="2003175"/>
  </r>
  <r>
    <x v="0"/>
    <x v="5"/>
    <x v="5"/>
    <x v="9"/>
    <n v="3282"/>
    <s v="Herbaluxe"/>
    <x v="3"/>
    <x v="0"/>
    <n v="190"/>
    <n v="725"/>
    <x v="3"/>
    <n v="2379450"/>
  </r>
  <r>
    <x v="0"/>
    <x v="6"/>
    <x v="6"/>
    <x v="9"/>
    <n v="3200"/>
    <s v="Herbaluxe"/>
    <x v="3"/>
    <x v="0"/>
    <n v="190"/>
    <n v="725"/>
    <x v="3"/>
    <n v="2320000"/>
  </r>
  <r>
    <x v="0"/>
    <x v="7"/>
    <x v="7"/>
    <x v="9"/>
    <n v="3000"/>
    <s v="Herbaluxe"/>
    <x v="3"/>
    <x v="0"/>
    <n v="190"/>
    <n v="725"/>
    <x v="3"/>
    <n v="2175000"/>
  </r>
  <r>
    <x v="0"/>
    <x v="8"/>
    <x v="8"/>
    <x v="9"/>
    <n v="3661"/>
    <s v="Herbaluxe"/>
    <x v="3"/>
    <x v="0"/>
    <n v="190"/>
    <n v="725"/>
    <x v="3"/>
    <n v="2654225"/>
  </r>
  <r>
    <x v="0"/>
    <x v="9"/>
    <x v="9"/>
    <x v="9"/>
    <n v="2000"/>
    <s v="Herbaluxe"/>
    <x v="3"/>
    <x v="0"/>
    <n v="190"/>
    <n v="725"/>
    <x v="3"/>
    <n v="1450000"/>
  </r>
  <r>
    <x v="0"/>
    <x v="10"/>
    <x v="10"/>
    <x v="9"/>
    <n v="1100"/>
    <s v="Herbaluxe"/>
    <x v="3"/>
    <x v="0"/>
    <n v="190"/>
    <n v="725"/>
    <x v="3"/>
    <n v="797500"/>
  </r>
  <r>
    <x v="0"/>
    <x v="11"/>
    <x v="11"/>
    <x v="9"/>
    <n v="1200"/>
    <s v="Herbaluxe"/>
    <x v="3"/>
    <x v="0"/>
    <n v="190"/>
    <n v="725"/>
    <x v="3"/>
    <n v="870000"/>
  </r>
  <r>
    <x v="1"/>
    <x v="0"/>
    <x v="12"/>
    <x v="9"/>
    <n v="539"/>
    <s v="Herbaluxe"/>
    <x v="3"/>
    <x v="0"/>
    <n v="190"/>
    <n v="870"/>
    <x v="3"/>
    <n v="468930"/>
  </r>
  <r>
    <x v="1"/>
    <x v="1"/>
    <x v="13"/>
    <x v="9"/>
    <n v="527"/>
    <s v="Herbaluxe"/>
    <x v="3"/>
    <x v="0"/>
    <n v="190"/>
    <n v="870"/>
    <x v="3"/>
    <n v="458490"/>
  </r>
  <r>
    <x v="1"/>
    <x v="2"/>
    <x v="14"/>
    <x v="9"/>
    <n v="662"/>
    <s v="Herbaluxe"/>
    <x v="3"/>
    <x v="0"/>
    <n v="190"/>
    <n v="870"/>
    <x v="3"/>
    <n v="575940"/>
  </r>
  <r>
    <x v="1"/>
    <x v="3"/>
    <x v="15"/>
    <x v="9"/>
    <n v="531"/>
    <s v="Herbaluxe"/>
    <x v="3"/>
    <x v="0"/>
    <n v="190"/>
    <n v="870"/>
    <x v="3"/>
    <n v="461970"/>
  </r>
  <r>
    <x v="1"/>
    <x v="4"/>
    <x v="16"/>
    <x v="9"/>
    <n v="944"/>
    <s v="Herbaluxe"/>
    <x v="3"/>
    <x v="0"/>
    <n v="190"/>
    <n v="870"/>
    <x v="3"/>
    <n v="821280"/>
  </r>
  <r>
    <x v="1"/>
    <x v="5"/>
    <x v="17"/>
    <x v="9"/>
    <n v="948"/>
    <s v="Herbaluxe"/>
    <x v="3"/>
    <x v="0"/>
    <n v="190"/>
    <n v="870"/>
    <x v="3"/>
    <n v="824760"/>
  </r>
  <r>
    <x v="1"/>
    <x v="6"/>
    <x v="18"/>
    <x v="9"/>
    <n v="608"/>
    <s v="Herbaluxe"/>
    <x v="3"/>
    <x v="0"/>
    <n v="190"/>
    <n v="870"/>
    <x v="3"/>
    <n v="528960"/>
  </r>
  <r>
    <x v="1"/>
    <x v="7"/>
    <x v="19"/>
    <x v="9"/>
    <n v="577"/>
    <s v="Herbaluxe"/>
    <x v="3"/>
    <x v="0"/>
    <n v="190"/>
    <n v="870"/>
    <x v="3"/>
    <n v="501990"/>
  </r>
  <r>
    <x v="1"/>
    <x v="8"/>
    <x v="20"/>
    <x v="9"/>
    <n v="743"/>
    <s v="Herbaluxe"/>
    <x v="3"/>
    <x v="0"/>
    <n v="190"/>
    <n v="870"/>
    <x v="3"/>
    <n v="646410"/>
  </r>
  <r>
    <x v="1"/>
    <x v="9"/>
    <x v="21"/>
    <x v="9"/>
    <n v="686"/>
    <s v="Herbaluxe"/>
    <x v="3"/>
    <x v="0"/>
    <n v="190"/>
    <n v="870"/>
    <x v="3"/>
    <n v="596820"/>
  </r>
  <r>
    <x v="1"/>
    <x v="10"/>
    <x v="22"/>
    <x v="9"/>
    <n v="482"/>
    <s v="Herbaluxe"/>
    <x v="3"/>
    <x v="0"/>
    <n v="190"/>
    <n v="870"/>
    <x v="3"/>
    <n v="419340"/>
  </r>
  <r>
    <x v="1"/>
    <x v="11"/>
    <x v="23"/>
    <x v="9"/>
    <n v="462"/>
    <s v="Herbaluxe"/>
    <x v="3"/>
    <x v="0"/>
    <n v="190"/>
    <n v="870"/>
    <x v="3"/>
    <n v="401940"/>
  </r>
  <r>
    <x v="0"/>
    <x v="0"/>
    <x v="0"/>
    <x v="10"/>
    <n v="570"/>
    <s v="Dovelle"/>
    <x v="0"/>
    <x v="1"/>
    <n v="200"/>
    <n v="480"/>
    <x v="0"/>
    <n v="273600"/>
  </r>
  <r>
    <x v="0"/>
    <x v="1"/>
    <x v="1"/>
    <x v="10"/>
    <n v="585"/>
    <s v="Dovelle"/>
    <x v="0"/>
    <x v="1"/>
    <n v="200"/>
    <n v="480"/>
    <x v="0"/>
    <n v="280800"/>
  </r>
  <r>
    <x v="0"/>
    <x v="2"/>
    <x v="2"/>
    <x v="10"/>
    <n v="606"/>
    <s v="Dovelle"/>
    <x v="0"/>
    <x v="1"/>
    <n v="200"/>
    <n v="480"/>
    <x v="0"/>
    <n v="290880"/>
  </r>
  <r>
    <x v="0"/>
    <x v="3"/>
    <x v="3"/>
    <x v="10"/>
    <n v="630"/>
    <s v="Dovelle"/>
    <x v="0"/>
    <x v="1"/>
    <n v="200"/>
    <n v="480"/>
    <x v="0"/>
    <n v="302400"/>
  </r>
  <r>
    <x v="0"/>
    <x v="4"/>
    <x v="4"/>
    <x v="10"/>
    <n v="660"/>
    <s v="Dovelle"/>
    <x v="0"/>
    <x v="1"/>
    <n v="200"/>
    <n v="480"/>
    <x v="0"/>
    <n v="316800"/>
  </r>
  <r>
    <x v="0"/>
    <x v="5"/>
    <x v="5"/>
    <x v="10"/>
    <n v="696"/>
    <s v="Dovelle"/>
    <x v="0"/>
    <x v="1"/>
    <n v="200"/>
    <n v="480"/>
    <x v="0"/>
    <n v="334080"/>
  </r>
  <r>
    <x v="0"/>
    <x v="6"/>
    <x v="6"/>
    <x v="10"/>
    <n v="735"/>
    <s v="Dovelle"/>
    <x v="0"/>
    <x v="1"/>
    <n v="200"/>
    <n v="480"/>
    <x v="0"/>
    <n v="352800"/>
  </r>
  <r>
    <x v="0"/>
    <x v="7"/>
    <x v="7"/>
    <x v="10"/>
    <n v="780"/>
    <s v="Dovelle"/>
    <x v="0"/>
    <x v="1"/>
    <n v="200"/>
    <n v="480"/>
    <x v="0"/>
    <n v="374400"/>
  </r>
  <r>
    <x v="0"/>
    <x v="8"/>
    <x v="8"/>
    <x v="10"/>
    <n v="828"/>
    <s v="Dovelle"/>
    <x v="0"/>
    <x v="1"/>
    <n v="200"/>
    <n v="480"/>
    <x v="0"/>
    <n v="397440"/>
  </r>
  <r>
    <x v="0"/>
    <x v="9"/>
    <x v="9"/>
    <x v="10"/>
    <n v="879"/>
    <s v="Dovelle"/>
    <x v="0"/>
    <x v="1"/>
    <n v="200"/>
    <n v="480"/>
    <x v="0"/>
    <n v="421920"/>
  </r>
  <r>
    <x v="0"/>
    <x v="10"/>
    <x v="10"/>
    <x v="10"/>
    <n v="936"/>
    <s v="Dovelle"/>
    <x v="0"/>
    <x v="1"/>
    <n v="200"/>
    <n v="480"/>
    <x v="0"/>
    <n v="449280"/>
  </r>
  <r>
    <x v="0"/>
    <x v="11"/>
    <x v="11"/>
    <x v="10"/>
    <n v="996"/>
    <s v="Dovelle"/>
    <x v="0"/>
    <x v="1"/>
    <n v="200"/>
    <n v="480"/>
    <x v="0"/>
    <n v="478080"/>
  </r>
  <r>
    <x v="1"/>
    <x v="0"/>
    <x v="12"/>
    <x v="10"/>
    <n v="1062"/>
    <s v="Dovelle"/>
    <x v="0"/>
    <x v="1"/>
    <n v="200"/>
    <n v="576"/>
    <x v="0"/>
    <n v="611712"/>
  </r>
  <r>
    <x v="1"/>
    <x v="1"/>
    <x v="13"/>
    <x v="10"/>
    <n v="1134"/>
    <s v="Dovelle"/>
    <x v="0"/>
    <x v="1"/>
    <n v="200"/>
    <n v="576"/>
    <x v="0"/>
    <n v="653184"/>
  </r>
  <r>
    <x v="1"/>
    <x v="2"/>
    <x v="14"/>
    <x v="10"/>
    <n v="1212"/>
    <s v="Dovelle"/>
    <x v="0"/>
    <x v="1"/>
    <n v="200"/>
    <n v="576"/>
    <x v="0"/>
    <n v="698112"/>
  </r>
  <r>
    <x v="1"/>
    <x v="3"/>
    <x v="15"/>
    <x v="10"/>
    <n v="1296"/>
    <s v="Dovelle"/>
    <x v="0"/>
    <x v="1"/>
    <n v="200"/>
    <n v="576"/>
    <x v="0"/>
    <n v="746496"/>
  </r>
  <r>
    <x v="1"/>
    <x v="4"/>
    <x v="16"/>
    <x v="10"/>
    <n v="1386"/>
    <s v="Dovelle"/>
    <x v="0"/>
    <x v="1"/>
    <n v="200"/>
    <n v="576"/>
    <x v="0"/>
    <n v="798336"/>
  </r>
  <r>
    <x v="1"/>
    <x v="5"/>
    <x v="17"/>
    <x v="10"/>
    <n v="1482"/>
    <s v="Dovelle"/>
    <x v="0"/>
    <x v="1"/>
    <n v="200"/>
    <n v="576"/>
    <x v="0"/>
    <n v="853632"/>
  </r>
  <r>
    <x v="1"/>
    <x v="6"/>
    <x v="18"/>
    <x v="10"/>
    <n v="1584"/>
    <s v="Dovelle"/>
    <x v="0"/>
    <x v="1"/>
    <n v="200"/>
    <n v="576"/>
    <x v="0"/>
    <n v="912384"/>
  </r>
  <r>
    <x v="1"/>
    <x v="7"/>
    <x v="19"/>
    <x v="10"/>
    <n v="1692"/>
    <s v="Dovelle"/>
    <x v="0"/>
    <x v="1"/>
    <n v="200"/>
    <n v="576"/>
    <x v="0"/>
    <n v="974592"/>
  </r>
  <r>
    <x v="1"/>
    <x v="8"/>
    <x v="20"/>
    <x v="10"/>
    <n v="1806"/>
    <s v="Dovelle"/>
    <x v="0"/>
    <x v="1"/>
    <n v="200"/>
    <n v="576"/>
    <x v="0"/>
    <n v="1040256"/>
  </r>
  <r>
    <x v="1"/>
    <x v="9"/>
    <x v="21"/>
    <x v="10"/>
    <n v="1926"/>
    <s v="Dovelle"/>
    <x v="0"/>
    <x v="1"/>
    <n v="200"/>
    <n v="576"/>
    <x v="0"/>
    <n v="1109376"/>
  </r>
  <r>
    <x v="1"/>
    <x v="10"/>
    <x v="22"/>
    <x v="10"/>
    <n v="2052"/>
    <s v="Dovelle"/>
    <x v="0"/>
    <x v="1"/>
    <n v="200"/>
    <n v="576"/>
    <x v="0"/>
    <n v="1181952"/>
  </r>
  <r>
    <x v="1"/>
    <x v="11"/>
    <x v="23"/>
    <x v="10"/>
    <n v="2184"/>
    <s v="Dovelle"/>
    <x v="0"/>
    <x v="1"/>
    <n v="200"/>
    <n v="576"/>
    <x v="0"/>
    <n v="1257984"/>
  </r>
  <r>
    <x v="0"/>
    <x v="0"/>
    <x v="0"/>
    <x v="11"/>
    <n v="601"/>
    <s v="Pantel"/>
    <x v="1"/>
    <x v="1"/>
    <n v="200"/>
    <n v="490"/>
    <x v="0"/>
    <n v="294490"/>
  </r>
  <r>
    <x v="0"/>
    <x v="1"/>
    <x v="1"/>
    <x v="11"/>
    <n v="755"/>
    <s v="Pantel"/>
    <x v="1"/>
    <x v="1"/>
    <n v="200"/>
    <n v="490"/>
    <x v="0"/>
    <n v="369950"/>
  </r>
  <r>
    <x v="0"/>
    <x v="2"/>
    <x v="2"/>
    <x v="11"/>
    <n v="442"/>
    <s v="Pantel"/>
    <x v="1"/>
    <x v="1"/>
    <n v="200"/>
    <n v="490"/>
    <x v="0"/>
    <n v="216580"/>
  </r>
  <r>
    <x v="0"/>
    <x v="3"/>
    <x v="3"/>
    <x v="11"/>
    <n v="763"/>
    <s v="Pantel"/>
    <x v="1"/>
    <x v="1"/>
    <n v="200"/>
    <n v="490"/>
    <x v="0"/>
    <n v="373870"/>
  </r>
  <r>
    <x v="0"/>
    <x v="4"/>
    <x v="4"/>
    <x v="11"/>
    <n v="951"/>
    <s v="Pantel"/>
    <x v="1"/>
    <x v="1"/>
    <n v="200"/>
    <n v="490"/>
    <x v="0"/>
    <n v="465990"/>
  </r>
  <r>
    <x v="0"/>
    <x v="5"/>
    <x v="5"/>
    <x v="11"/>
    <n v="954"/>
    <s v="Pantel"/>
    <x v="1"/>
    <x v="1"/>
    <n v="200"/>
    <n v="490"/>
    <x v="0"/>
    <n v="467460"/>
  </r>
  <r>
    <x v="0"/>
    <x v="6"/>
    <x v="6"/>
    <x v="11"/>
    <n v="1100"/>
    <s v="Pantel"/>
    <x v="1"/>
    <x v="1"/>
    <n v="200"/>
    <n v="490"/>
    <x v="0"/>
    <n v="539000"/>
  </r>
  <r>
    <x v="0"/>
    <x v="7"/>
    <x v="7"/>
    <x v="11"/>
    <n v="700"/>
    <s v="Pantel"/>
    <x v="1"/>
    <x v="1"/>
    <n v="200"/>
    <n v="490"/>
    <x v="0"/>
    <n v="343000"/>
  </r>
  <r>
    <x v="0"/>
    <x v="8"/>
    <x v="8"/>
    <x v="11"/>
    <n v="890"/>
    <s v="Pantel"/>
    <x v="1"/>
    <x v="1"/>
    <n v="200"/>
    <n v="490"/>
    <x v="0"/>
    <n v="436100"/>
  </r>
  <r>
    <x v="0"/>
    <x v="9"/>
    <x v="9"/>
    <x v="11"/>
    <n v="881"/>
    <s v="Pantel"/>
    <x v="1"/>
    <x v="1"/>
    <n v="200"/>
    <n v="490"/>
    <x v="0"/>
    <n v="431690"/>
  </r>
  <r>
    <x v="0"/>
    <x v="10"/>
    <x v="10"/>
    <x v="11"/>
    <n v="630"/>
    <s v="Pantel"/>
    <x v="1"/>
    <x v="1"/>
    <n v="200"/>
    <n v="490"/>
    <x v="0"/>
    <n v="308700"/>
  </r>
  <r>
    <x v="0"/>
    <x v="11"/>
    <x v="11"/>
    <x v="11"/>
    <n v="1000"/>
    <s v="Pantel"/>
    <x v="1"/>
    <x v="1"/>
    <n v="200"/>
    <n v="490"/>
    <x v="0"/>
    <n v="490000"/>
  </r>
  <r>
    <x v="1"/>
    <x v="0"/>
    <x v="12"/>
    <x v="11"/>
    <n v="1065"/>
    <s v="Pantel"/>
    <x v="1"/>
    <x v="1"/>
    <n v="200"/>
    <n v="588"/>
    <x v="0"/>
    <n v="626220"/>
  </r>
  <r>
    <x v="1"/>
    <x v="1"/>
    <x v="13"/>
    <x v="11"/>
    <n v="736"/>
    <s v="Pantel"/>
    <x v="1"/>
    <x v="1"/>
    <n v="200"/>
    <n v="588"/>
    <x v="0"/>
    <n v="432768"/>
  </r>
  <r>
    <x v="1"/>
    <x v="2"/>
    <x v="14"/>
    <x v="11"/>
    <n v="1437"/>
    <s v="Pantel"/>
    <x v="1"/>
    <x v="1"/>
    <n v="200"/>
    <n v="588"/>
    <x v="0"/>
    <n v="844956"/>
  </r>
  <r>
    <x v="1"/>
    <x v="3"/>
    <x v="15"/>
    <x v="11"/>
    <n v="1155"/>
    <s v="Pantel"/>
    <x v="1"/>
    <x v="1"/>
    <n v="200"/>
    <n v="588"/>
    <x v="0"/>
    <n v="679140"/>
  </r>
  <r>
    <x v="1"/>
    <x v="4"/>
    <x v="16"/>
    <x v="11"/>
    <n v="948"/>
    <s v="Pantel"/>
    <x v="1"/>
    <x v="1"/>
    <n v="200"/>
    <n v="588"/>
    <x v="0"/>
    <n v="557424"/>
  </r>
  <r>
    <x v="1"/>
    <x v="5"/>
    <x v="17"/>
    <x v="11"/>
    <n v="1590"/>
    <s v="Pantel"/>
    <x v="1"/>
    <x v="1"/>
    <n v="200"/>
    <n v="588"/>
    <x v="0"/>
    <n v="934920"/>
  </r>
  <r>
    <x v="1"/>
    <x v="6"/>
    <x v="18"/>
    <x v="11"/>
    <n v="1222"/>
    <s v="Pantel"/>
    <x v="1"/>
    <x v="1"/>
    <n v="200"/>
    <n v="588"/>
    <x v="0"/>
    <n v="718536"/>
  </r>
  <r>
    <x v="1"/>
    <x v="7"/>
    <x v="19"/>
    <x v="11"/>
    <n v="1200"/>
    <s v="Pantel"/>
    <x v="1"/>
    <x v="1"/>
    <n v="200"/>
    <n v="588"/>
    <x v="0"/>
    <n v="705600"/>
  </r>
  <r>
    <x v="1"/>
    <x v="8"/>
    <x v="20"/>
    <x v="11"/>
    <n v="1000"/>
    <s v="Pantel"/>
    <x v="1"/>
    <x v="1"/>
    <n v="200"/>
    <n v="588"/>
    <x v="0"/>
    <n v="588000"/>
  </r>
  <r>
    <x v="1"/>
    <x v="9"/>
    <x v="21"/>
    <x v="11"/>
    <n v="1234"/>
    <s v="Pantel"/>
    <x v="1"/>
    <x v="1"/>
    <n v="200"/>
    <n v="588"/>
    <x v="0"/>
    <n v="725592"/>
  </r>
  <r>
    <x v="1"/>
    <x v="10"/>
    <x v="22"/>
    <x v="11"/>
    <n v="1747"/>
    <s v="Pantel"/>
    <x v="1"/>
    <x v="1"/>
    <n v="200"/>
    <n v="588"/>
    <x v="0"/>
    <n v="1027236"/>
  </r>
  <r>
    <x v="1"/>
    <x v="11"/>
    <x v="23"/>
    <x v="11"/>
    <n v="1922"/>
    <s v="Pantel"/>
    <x v="1"/>
    <x v="1"/>
    <n v="200"/>
    <n v="588"/>
    <x v="0"/>
    <n v="1130136"/>
  </r>
  <r>
    <x v="0"/>
    <x v="0"/>
    <x v="0"/>
    <x v="12"/>
    <n v="910"/>
    <s v="Peak &amp; Shoulders"/>
    <x v="1"/>
    <x v="1"/>
    <n v="200"/>
    <n v="500"/>
    <x v="1"/>
    <n v="455000"/>
  </r>
  <r>
    <x v="0"/>
    <x v="1"/>
    <x v="1"/>
    <x v="12"/>
    <n v="488"/>
    <s v="Peak &amp; Shoulders"/>
    <x v="1"/>
    <x v="1"/>
    <n v="200"/>
    <n v="500"/>
    <x v="1"/>
    <n v="244000"/>
  </r>
  <r>
    <x v="0"/>
    <x v="2"/>
    <x v="2"/>
    <x v="12"/>
    <n v="701"/>
    <s v="Peak &amp; Shoulders"/>
    <x v="1"/>
    <x v="1"/>
    <n v="200"/>
    <n v="500"/>
    <x v="1"/>
    <n v="350500"/>
  </r>
  <r>
    <x v="0"/>
    <x v="3"/>
    <x v="3"/>
    <x v="12"/>
    <n v="937"/>
    <s v="Peak &amp; Shoulders"/>
    <x v="1"/>
    <x v="1"/>
    <n v="200"/>
    <n v="500"/>
    <x v="1"/>
    <n v="468500"/>
  </r>
  <r>
    <x v="0"/>
    <x v="4"/>
    <x v="4"/>
    <x v="12"/>
    <n v="952"/>
    <s v="Peak &amp; Shoulders"/>
    <x v="1"/>
    <x v="1"/>
    <n v="200"/>
    <n v="500"/>
    <x v="1"/>
    <n v="476000"/>
  </r>
  <r>
    <x v="0"/>
    <x v="5"/>
    <x v="5"/>
    <x v="12"/>
    <n v="980"/>
    <s v="Peak &amp; Shoulders"/>
    <x v="1"/>
    <x v="1"/>
    <n v="200"/>
    <n v="500"/>
    <x v="1"/>
    <n v="490000"/>
  </r>
  <r>
    <x v="0"/>
    <x v="6"/>
    <x v="6"/>
    <x v="12"/>
    <n v="1061"/>
    <s v="Peak &amp; Shoulders"/>
    <x v="1"/>
    <x v="1"/>
    <n v="200"/>
    <n v="500"/>
    <x v="1"/>
    <n v="530500"/>
  </r>
  <r>
    <x v="0"/>
    <x v="7"/>
    <x v="7"/>
    <x v="12"/>
    <n v="1314"/>
    <s v="Peak &amp; Shoulders"/>
    <x v="1"/>
    <x v="1"/>
    <n v="200"/>
    <n v="500"/>
    <x v="1"/>
    <n v="657000"/>
  </r>
  <r>
    <x v="0"/>
    <x v="8"/>
    <x v="8"/>
    <x v="12"/>
    <n v="976"/>
    <s v="Peak &amp; Shoulders"/>
    <x v="1"/>
    <x v="1"/>
    <n v="200"/>
    <n v="500"/>
    <x v="1"/>
    <n v="488000"/>
  </r>
  <r>
    <x v="0"/>
    <x v="9"/>
    <x v="9"/>
    <x v="12"/>
    <n v="907"/>
    <s v="Peak &amp; Shoulders"/>
    <x v="1"/>
    <x v="1"/>
    <n v="200"/>
    <n v="500"/>
    <x v="1"/>
    <n v="453500"/>
  </r>
  <r>
    <x v="0"/>
    <x v="10"/>
    <x v="10"/>
    <x v="12"/>
    <n v="956"/>
    <s v="Peak &amp; Shoulders"/>
    <x v="1"/>
    <x v="1"/>
    <n v="200"/>
    <n v="500"/>
    <x v="1"/>
    <n v="478000"/>
  </r>
  <r>
    <x v="0"/>
    <x v="11"/>
    <x v="11"/>
    <x v="12"/>
    <n v="1687"/>
    <s v="Peak &amp; Shoulders"/>
    <x v="1"/>
    <x v="1"/>
    <n v="200"/>
    <n v="500"/>
    <x v="1"/>
    <n v="843500"/>
  </r>
  <r>
    <x v="1"/>
    <x v="0"/>
    <x v="12"/>
    <x v="12"/>
    <n v="1615"/>
    <s v="Peak &amp; Shoulders"/>
    <x v="1"/>
    <x v="1"/>
    <n v="200"/>
    <n v="600"/>
    <x v="1"/>
    <n v="969000"/>
  </r>
  <r>
    <x v="1"/>
    <x v="1"/>
    <x v="13"/>
    <x v="12"/>
    <n v="1004"/>
    <s v="Peak &amp; Shoulders"/>
    <x v="1"/>
    <x v="1"/>
    <n v="200"/>
    <n v="600"/>
    <x v="1"/>
    <n v="602400"/>
  </r>
  <r>
    <x v="1"/>
    <x v="2"/>
    <x v="14"/>
    <x v="12"/>
    <n v="1863"/>
    <s v="Peak &amp; Shoulders"/>
    <x v="1"/>
    <x v="1"/>
    <n v="200"/>
    <n v="600"/>
    <x v="1"/>
    <n v="1117800"/>
  </r>
  <r>
    <x v="1"/>
    <x v="3"/>
    <x v="15"/>
    <x v="12"/>
    <n v="1053"/>
    <s v="Peak &amp; Shoulders"/>
    <x v="1"/>
    <x v="1"/>
    <n v="200"/>
    <n v="600"/>
    <x v="1"/>
    <n v="631800"/>
  </r>
  <r>
    <x v="1"/>
    <x v="4"/>
    <x v="16"/>
    <x v="12"/>
    <n v="2220"/>
    <s v="Peak &amp; Shoulders"/>
    <x v="1"/>
    <x v="1"/>
    <n v="200"/>
    <n v="600"/>
    <x v="1"/>
    <n v="1332000"/>
  </r>
  <r>
    <x v="1"/>
    <x v="5"/>
    <x v="17"/>
    <x v="12"/>
    <n v="2132"/>
    <s v="Peak &amp; Shoulders"/>
    <x v="1"/>
    <x v="1"/>
    <n v="200"/>
    <n v="600"/>
    <x v="1"/>
    <n v="1279200"/>
  </r>
  <r>
    <x v="1"/>
    <x v="6"/>
    <x v="18"/>
    <x v="12"/>
    <n v="2510"/>
    <s v="Peak &amp; Shoulders"/>
    <x v="1"/>
    <x v="1"/>
    <n v="200"/>
    <n v="600"/>
    <x v="1"/>
    <n v="1506000"/>
  </r>
  <r>
    <x v="1"/>
    <x v="7"/>
    <x v="19"/>
    <x v="12"/>
    <n v="2853"/>
    <s v="Peak &amp; Shoulders"/>
    <x v="1"/>
    <x v="1"/>
    <n v="200"/>
    <n v="600"/>
    <x v="1"/>
    <n v="1711800"/>
  </r>
  <r>
    <x v="1"/>
    <x v="8"/>
    <x v="20"/>
    <x v="12"/>
    <n v="3055"/>
    <s v="Peak &amp; Shoulders"/>
    <x v="1"/>
    <x v="1"/>
    <n v="200"/>
    <n v="600"/>
    <x v="1"/>
    <n v="1833000"/>
  </r>
  <r>
    <x v="1"/>
    <x v="9"/>
    <x v="21"/>
    <x v="12"/>
    <n v="1825"/>
    <s v="Peak &amp; Shoulders"/>
    <x v="1"/>
    <x v="1"/>
    <n v="200"/>
    <n v="600"/>
    <x v="1"/>
    <n v="1095000"/>
  </r>
  <r>
    <x v="1"/>
    <x v="10"/>
    <x v="22"/>
    <x v="12"/>
    <n v="3383"/>
    <s v="Peak &amp; Shoulders"/>
    <x v="1"/>
    <x v="1"/>
    <n v="200"/>
    <n v="600"/>
    <x v="1"/>
    <n v="2029800"/>
  </r>
  <r>
    <x v="1"/>
    <x v="11"/>
    <x v="23"/>
    <x v="12"/>
    <n v="3583"/>
    <s v="Peak &amp; Shoulders"/>
    <x v="1"/>
    <x v="1"/>
    <n v="200"/>
    <n v="600"/>
    <x v="1"/>
    <n v="2149800"/>
  </r>
  <r>
    <x v="0"/>
    <x v="0"/>
    <x v="0"/>
    <x v="13"/>
    <n v="257"/>
    <s v="Garnel"/>
    <x v="2"/>
    <x v="1"/>
    <n v="200"/>
    <n v="555"/>
    <x v="2"/>
    <n v="142635"/>
  </r>
  <r>
    <x v="0"/>
    <x v="1"/>
    <x v="1"/>
    <x v="13"/>
    <n v="554"/>
    <s v="Garnel"/>
    <x v="2"/>
    <x v="1"/>
    <n v="200"/>
    <n v="555"/>
    <x v="2"/>
    <n v="307470"/>
  </r>
  <r>
    <x v="0"/>
    <x v="2"/>
    <x v="2"/>
    <x v="13"/>
    <n v="735"/>
    <s v="Garnel"/>
    <x v="2"/>
    <x v="1"/>
    <n v="200"/>
    <n v="555"/>
    <x v="2"/>
    <n v="407925"/>
  </r>
  <r>
    <x v="0"/>
    <x v="3"/>
    <x v="3"/>
    <x v="13"/>
    <n v="384"/>
    <s v="Garnel"/>
    <x v="2"/>
    <x v="1"/>
    <n v="200"/>
    <n v="555"/>
    <x v="2"/>
    <n v="213120"/>
  </r>
  <r>
    <x v="0"/>
    <x v="4"/>
    <x v="4"/>
    <x v="13"/>
    <n v="675"/>
    <s v="Garnel"/>
    <x v="2"/>
    <x v="1"/>
    <n v="200"/>
    <n v="555"/>
    <x v="2"/>
    <n v="374625"/>
  </r>
  <r>
    <x v="0"/>
    <x v="5"/>
    <x v="5"/>
    <x v="13"/>
    <n v="163"/>
    <s v="Garnel"/>
    <x v="2"/>
    <x v="1"/>
    <n v="200"/>
    <n v="555"/>
    <x v="2"/>
    <n v="90465"/>
  </r>
  <r>
    <x v="0"/>
    <x v="6"/>
    <x v="6"/>
    <x v="13"/>
    <n v="451"/>
    <s v="Garnel"/>
    <x v="2"/>
    <x v="1"/>
    <n v="200"/>
    <n v="555"/>
    <x v="2"/>
    <n v="250305"/>
  </r>
  <r>
    <x v="0"/>
    <x v="7"/>
    <x v="7"/>
    <x v="13"/>
    <n v="319"/>
    <s v="Garnel"/>
    <x v="2"/>
    <x v="1"/>
    <n v="200"/>
    <n v="555"/>
    <x v="2"/>
    <n v="177045"/>
  </r>
  <r>
    <x v="0"/>
    <x v="8"/>
    <x v="8"/>
    <x v="13"/>
    <n v="251"/>
    <s v="Garnel"/>
    <x v="2"/>
    <x v="1"/>
    <n v="200"/>
    <n v="555"/>
    <x v="2"/>
    <n v="139305"/>
  </r>
  <r>
    <x v="0"/>
    <x v="9"/>
    <x v="9"/>
    <x v="13"/>
    <n v="910"/>
    <s v="Garnel"/>
    <x v="2"/>
    <x v="1"/>
    <n v="200"/>
    <n v="555"/>
    <x v="2"/>
    <n v="505050"/>
  </r>
  <r>
    <x v="0"/>
    <x v="10"/>
    <x v="10"/>
    <x v="13"/>
    <n v="544"/>
    <s v="Garnel"/>
    <x v="2"/>
    <x v="1"/>
    <n v="200"/>
    <n v="555"/>
    <x v="2"/>
    <n v="301920"/>
  </r>
  <r>
    <x v="0"/>
    <x v="11"/>
    <x v="11"/>
    <x v="13"/>
    <n v="256"/>
    <s v="Garnel"/>
    <x v="2"/>
    <x v="1"/>
    <n v="200"/>
    <n v="555"/>
    <x v="2"/>
    <n v="142080"/>
  </r>
  <r>
    <x v="1"/>
    <x v="0"/>
    <x v="12"/>
    <x v="13"/>
    <n v="562"/>
    <s v="Garnel"/>
    <x v="2"/>
    <x v="1"/>
    <n v="200"/>
    <n v="666"/>
    <x v="2"/>
    <n v="374292"/>
  </r>
  <r>
    <x v="1"/>
    <x v="1"/>
    <x v="13"/>
    <x v="13"/>
    <n v="687"/>
    <s v="Garnel"/>
    <x v="2"/>
    <x v="1"/>
    <n v="200"/>
    <n v="666"/>
    <x v="2"/>
    <n v="457542"/>
  </r>
  <r>
    <x v="1"/>
    <x v="2"/>
    <x v="14"/>
    <x v="13"/>
    <n v="370"/>
    <s v="Garnel"/>
    <x v="2"/>
    <x v="1"/>
    <n v="200"/>
    <n v="666"/>
    <x v="2"/>
    <n v="246420"/>
  </r>
  <r>
    <x v="1"/>
    <x v="3"/>
    <x v="15"/>
    <x v="13"/>
    <n v="736"/>
    <s v="Garnel"/>
    <x v="2"/>
    <x v="1"/>
    <n v="200"/>
    <n v="666"/>
    <x v="2"/>
    <n v="490176"/>
  </r>
  <r>
    <x v="1"/>
    <x v="4"/>
    <x v="16"/>
    <x v="13"/>
    <n v="551"/>
    <s v="Garnel"/>
    <x v="2"/>
    <x v="1"/>
    <n v="200"/>
    <n v="666"/>
    <x v="2"/>
    <n v="366966"/>
  </r>
  <r>
    <x v="1"/>
    <x v="5"/>
    <x v="17"/>
    <x v="13"/>
    <n v="496"/>
    <s v="Garnel"/>
    <x v="2"/>
    <x v="1"/>
    <n v="200"/>
    <n v="666"/>
    <x v="2"/>
    <n v="330336"/>
  </r>
  <r>
    <x v="1"/>
    <x v="6"/>
    <x v="18"/>
    <x v="13"/>
    <n v="861"/>
    <s v="Garnel"/>
    <x v="2"/>
    <x v="1"/>
    <n v="200"/>
    <n v="666"/>
    <x v="2"/>
    <n v="573426"/>
  </r>
  <r>
    <x v="1"/>
    <x v="7"/>
    <x v="19"/>
    <x v="13"/>
    <n v="594"/>
    <s v="Garnel"/>
    <x v="2"/>
    <x v="1"/>
    <n v="200"/>
    <n v="666"/>
    <x v="2"/>
    <n v="395604"/>
  </r>
  <r>
    <x v="1"/>
    <x v="8"/>
    <x v="20"/>
    <x v="13"/>
    <n v="1227"/>
    <s v="Garnel"/>
    <x v="2"/>
    <x v="1"/>
    <n v="200"/>
    <n v="666"/>
    <x v="2"/>
    <n v="817182"/>
  </r>
  <r>
    <x v="1"/>
    <x v="9"/>
    <x v="21"/>
    <x v="13"/>
    <n v="991"/>
    <s v="Garnel"/>
    <x v="2"/>
    <x v="1"/>
    <n v="200"/>
    <n v="666"/>
    <x v="2"/>
    <n v="660006"/>
  </r>
  <r>
    <x v="1"/>
    <x v="10"/>
    <x v="22"/>
    <x v="13"/>
    <n v="2299"/>
    <s v="Garnel"/>
    <x v="2"/>
    <x v="1"/>
    <n v="200"/>
    <n v="666"/>
    <x v="2"/>
    <n v="1531134"/>
  </r>
  <r>
    <x v="1"/>
    <x v="11"/>
    <x v="23"/>
    <x v="13"/>
    <n v="2096"/>
    <s v="Garnel"/>
    <x v="2"/>
    <x v="1"/>
    <n v="200"/>
    <n v="666"/>
    <x v="2"/>
    <n v="1395936"/>
  </r>
  <r>
    <x v="0"/>
    <x v="0"/>
    <x v="0"/>
    <x v="14"/>
    <n v="132"/>
    <s v="Herbaluxe"/>
    <x v="3"/>
    <x v="1"/>
    <n v="200"/>
    <n v="600"/>
    <x v="3"/>
    <n v="79200"/>
  </r>
  <r>
    <x v="0"/>
    <x v="1"/>
    <x v="1"/>
    <x v="14"/>
    <n v="184"/>
    <s v="Herbaluxe"/>
    <x v="3"/>
    <x v="1"/>
    <n v="200"/>
    <n v="600"/>
    <x v="3"/>
    <n v="110400"/>
  </r>
  <r>
    <x v="0"/>
    <x v="2"/>
    <x v="2"/>
    <x v="14"/>
    <n v="465"/>
    <s v="Herbaluxe"/>
    <x v="3"/>
    <x v="1"/>
    <n v="200"/>
    <n v="600"/>
    <x v="3"/>
    <n v="279000"/>
  </r>
  <r>
    <x v="0"/>
    <x v="3"/>
    <x v="3"/>
    <x v="14"/>
    <n v="343"/>
    <s v="Herbaluxe"/>
    <x v="3"/>
    <x v="1"/>
    <n v="200"/>
    <n v="600"/>
    <x v="3"/>
    <n v="205800"/>
  </r>
  <r>
    <x v="0"/>
    <x v="4"/>
    <x v="4"/>
    <x v="14"/>
    <n v="646"/>
    <s v="Herbaluxe"/>
    <x v="3"/>
    <x v="1"/>
    <n v="200"/>
    <n v="600"/>
    <x v="3"/>
    <n v="387600"/>
  </r>
  <r>
    <x v="0"/>
    <x v="5"/>
    <x v="5"/>
    <x v="14"/>
    <n v="615"/>
    <s v="Herbaluxe"/>
    <x v="3"/>
    <x v="1"/>
    <n v="200"/>
    <n v="600"/>
    <x v="3"/>
    <n v="369000"/>
  </r>
  <r>
    <x v="0"/>
    <x v="6"/>
    <x v="6"/>
    <x v="14"/>
    <n v="717"/>
    <s v="Herbaluxe"/>
    <x v="3"/>
    <x v="1"/>
    <n v="200"/>
    <n v="600"/>
    <x v="3"/>
    <n v="430200"/>
  </r>
  <r>
    <x v="0"/>
    <x v="7"/>
    <x v="7"/>
    <x v="14"/>
    <n v="672"/>
    <s v="Herbaluxe"/>
    <x v="3"/>
    <x v="1"/>
    <n v="200"/>
    <n v="600"/>
    <x v="3"/>
    <n v="403200"/>
  </r>
  <r>
    <x v="0"/>
    <x v="8"/>
    <x v="8"/>
    <x v="14"/>
    <n v="595"/>
    <s v="Herbaluxe"/>
    <x v="3"/>
    <x v="1"/>
    <n v="200"/>
    <n v="600"/>
    <x v="3"/>
    <n v="357000"/>
  </r>
  <r>
    <x v="0"/>
    <x v="9"/>
    <x v="9"/>
    <x v="14"/>
    <n v="878"/>
    <s v="Herbaluxe"/>
    <x v="3"/>
    <x v="1"/>
    <n v="200"/>
    <n v="600"/>
    <x v="3"/>
    <n v="526800"/>
  </r>
  <r>
    <x v="0"/>
    <x v="10"/>
    <x v="10"/>
    <x v="14"/>
    <n v="616"/>
    <s v="Herbaluxe"/>
    <x v="3"/>
    <x v="1"/>
    <n v="200"/>
    <n v="600"/>
    <x v="3"/>
    <n v="369600"/>
  </r>
  <r>
    <x v="0"/>
    <x v="11"/>
    <x v="11"/>
    <x v="14"/>
    <n v="594"/>
    <s v="Herbaluxe"/>
    <x v="3"/>
    <x v="1"/>
    <n v="200"/>
    <n v="600"/>
    <x v="3"/>
    <n v="356400"/>
  </r>
  <r>
    <x v="1"/>
    <x v="0"/>
    <x v="12"/>
    <x v="14"/>
    <n v="1270"/>
    <s v="Herbaluxe"/>
    <x v="3"/>
    <x v="1"/>
    <n v="200"/>
    <n v="720"/>
    <x v="3"/>
    <n v="914400"/>
  </r>
  <r>
    <x v="1"/>
    <x v="1"/>
    <x v="13"/>
    <x v="14"/>
    <n v="795"/>
    <s v="Herbaluxe"/>
    <x v="3"/>
    <x v="1"/>
    <n v="200"/>
    <n v="720"/>
    <x v="3"/>
    <n v="572400"/>
  </r>
  <r>
    <x v="1"/>
    <x v="2"/>
    <x v="14"/>
    <x v="14"/>
    <n v="593"/>
    <s v="Herbaluxe"/>
    <x v="3"/>
    <x v="1"/>
    <n v="200"/>
    <n v="720"/>
    <x v="3"/>
    <n v="426960"/>
  </r>
  <r>
    <x v="1"/>
    <x v="3"/>
    <x v="15"/>
    <x v="14"/>
    <n v="571"/>
    <s v="Herbaluxe"/>
    <x v="3"/>
    <x v="1"/>
    <n v="200"/>
    <n v="720"/>
    <x v="3"/>
    <n v="411120"/>
  </r>
  <r>
    <x v="1"/>
    <x v="4"/>
    <x v="16"/>
    <x v="14"/>
    <n v="1286"/>
    <s v="Herbaluxe"/>
    <x v="3"/>
    <x v="1"/>
    <n v="200"/>
    <n v="720"/>
    <x v="3"/>
    <n v="925920"/>
  </r>
  <r>
    <x v="1"/>
    <x v="5"/>
    <x v="17"/>
    <x v="14"/>
    <n v="1804"/>
    <s v="Herbaluxe"/>
    <x v="3"/>
    <x v="1"/>
    <n v="200"/>
    <n v="720"/>
    <x v="3"/>
    <n v="1298880"/>
  </r>
  <r>
    <x v="1"/>
    <x v="6"/>
    <x v="18"/>
    <x v="14"/>
    <n v="1618"/>
    <s v="Herbaluxe"/>
    <x v="3"/>
    <x v="1"/>
    <n v="200"/>
    <n v="720"/>
    <x v="3"/>
    <n v="1164960"/>
  </r>
  <r>
    <x v="1"/>
    <x v="7"/>
    <x v="19"/>
    <x v="14"/>
    <n v="570"/>
    <s v="Herbaluxe"/>
    <x v="3"/>
    <x v="1"/>
    <n v="200"/>
    <n v="720"/>
    <x v="3"/>
    <n v="410400"/>
  </r>
  <r>
    <x v="1"/>
    <x v="8"/>
    <x v="20"/>
    <x v="14"/>
    <n v="1469"/>
    <s v="Herbaluxe"/>
    <x v="3"/>
    <x v="1"/>
    <n v="200"/>
    <n v="720"/>
    <x v="3"/>
    <n v="1057680"/>
  </r>
  <r>
    <x v="1"/>
    <x v="9"/>
    <x v="21"/>
    <x v="14"/>
    <n v="1092"/>
    <s v="Herbaluxe"/>
    <x v="3"/>
    <x v="1"/>
    <n v="200"/>
    <n v="720"/>
    <x v="3"/>
    <n v="786240"/>
  </r>
  <r>
    <x v="1"/>
    <x v="10"/>
    <x v="22"/>
    <x v="14"/>
    <n v="2322"/>
    <s v="Herbaluxe"/>
    <x v="3"/>
    <x v="1"/>
    <n v="200"/>
    <n v="720"/>
    <x v="3"/>
    <n v="1671840"/>
  </r>
  <r>
    <x v="1"/>
    <x v="11"/>
    <x v="23"/>
    <x v="14"/>
    <n v="1364"/>
    <s v="Herbaluxe"/>
    <x v="3"/>
    <x v="1"/>
    <n v="200"/>
    <n v="720"/>
    <x v="3"/>
    <n v="9820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s v="January"/>
    <n v="44197"/>
    <x v="0"/>
    <x v="0"/>
    <x v="0"/>
    <x v="0"/>
    <n v="500"/>
    <x v="0"/>
  </r>
  <r>
    <x v="0"/>
    <s v="February"/>
    <n v="44228"/>
    <x v="0"/>
    <x v="1"/>
    <x v="0"/>
    <x v="0"/>
    <n v="500"/>
    <x v="0"/>
  </r>
  <r>
    <x v="0"/>
    <s v="March"/>
    <n v="44256"/>
    <x v="0"/>
    <x v="2"/>
    <x v="0"/>
    <x v="0"/>
    <n v="500"/>
    <x v="0"/>
  </r>
  <r>
    <x v="0"/>
    <s v="April"/>
    <n v="44287"/>
    <x v="0"/>
    <x v="3"/>
    <x v="0"/>
    <x v="0"/>
    <n v="500"/>
    <x v="0"/>
  </r>
  <r>
    <x v="0"/>
    <s v="May"/>
    <n v="44317"/>
    <x v="0"/>
    <x v="4"/>
    <x v="0"/>
    <x v="0"/>
    <n v="500"/>
    <x v="0"/>
  </r>
  <r>
    <x v="0"/>
    <s v="June"/>
    <n v="44348"/>
    <x v="0"/>
    <x v="5"/>
    <x v="0"/>
    <x v="0"/>
    <n v="500"/>
    <x v="0"/>
  </r>
  <r>
    <x v="0"/>
    <s v="July"/>
    <n v="44378"/>
    <x v="0"/>
    <x v="6"/>
    <x v="0"/>
    <x v="0"/>
    <n v="500"/>
    <x v="0"/>
  </r>
  <r>
    <x v="0"/>
    <s v="August"/>
    <n v="44409"/>
    <x v="0"/>
    <x v="7"/>
    <x v="0"/>
    <x v="0"/>
    <n v="500"/>
    <x v="0"/>
  </r>
  <r>
    <x v="0"/>
    <s v="September"/>
    <n v="44440"/>
    <x v="0"/>
    <x v="8"/>
    <x v="0"/>
    <x v="0"/>
    <n v="500"/>
    <x v="0"/>
  </r>
  <r>
    <x v="0"/>
    <s v="October"/>
    <n v="44470"/>
    <x v="0"/>
    <x v="9"/>
    <x v="0"/>
    <x v="0"/>
    <n v="500"/>
    <x v="0"/>
  </r>
  <r>
    <x v="0"/>
    <s v="November"/>
    <n v="44501"/>
    <x v="0"/>
    <x v="10"/>
    <x v="0"/>
    <x v="0"/>
    <n v="500"/>
    <x v="0"/>
  </r>
  <r>
    <x v="0"/>
    <s v="December"/>
    <n v="44531"/>
    <x v="0"/>
    <x v="11"/>
    <x v="0"/>
    <x v="0"/>
    <n v="500"/>
    <x v="0"/>
  </r>
  <r>
    <x v="1"/>
    <s v="January"/>
    <n v="44562"/>
    <x v="0"/>
    <x v="12"/>
    <x v="1"/>
    <x v="0"/>
    <n v="500"/>
    <x v="0"/>
  </r>
  <r>
    <x v="1"/>
    <s v="February"/>
    <n v="44593"/>
    <x v="0"/>
    <x v="13"/>
    <x v="1"/>
    <x v="0"/>
    <n v="500"/>
    <x v="0"/>
  </r>
  <r>
    <x v="1"/>
    <s v="March"/>
    <n v="44621"/>
    <x v="0"/>
    <x v="14"/>
    <x v="1"/>
    <x v="0"/>
    <n v="500"/>
    <x v="0"/>
  </r>
  <r>
    <x v="1"/>
    <s v="April"/>
    <n v="44652"/>
    <x v="0"/>
    <x v="15"/>
    <x v="1"/>
    <x v="0"/>
    <n v="500"/>
    <x v="0"/>
  </r>
  <r>
    <x v="1"/>
    <s v="May"/>
    <n v="44682"/>
    <x v="0"/>
    <x v="16"/>
    <x v="1"/>
    <x v="0"/>
    <n v="500"/>
    <x v="0"/>
  </r>
  <r>
    <x v="1"/>
    <s v="June"/>
    <n v="44713"/>
    <x v="0"/>
    <x v="17"/>
    <x v="1"/>
    <x v="0"/>
    <n v="500"/>
    <x v="0"/>
  </r>
  <r>
    <x v="1"/>
    <s v="July"/>
    <n v="44743"/>
    <x v="0"/>
    <x v="18"/>
    <x v="1"/>
    <x v="0"/>
    <n v="500"/>
    <x v="0"/>
  </r>
  <r>
    <x v="1"/>
    <s v="August"/>
    <n v="44774"/>
    <x v="0"/>
    <x v="19"/>
    <x v="1"/>
    <x v="0"/>
    <n v="500"/>
    <x v="0"/>
  </r>
  <r>
    <x v="1"/>
    <s v="September"/>
    <n v="44805"/>
    <x v="0"/>
    <x v="20"/>
    <x v="1"/>
    <x v="0"/>
    <n v="500"/>
    <x v="0"/>
  </r>
  <r>
    <x v="1"/>
    <s v="October"/>
    <n v="44835"/>
    <x v="0"/>
    <x v="21"/>
    <x v="1"/>
    <x v="0"/>
    <n v="500"/>
    <x v="0"/>
  </r>
  <r>
    <x v="1"/>
    <s v="November"/>
    <n v="44866"/>
    <x v="0"/>
    <x v="22"/>
    <x v="1"/>
    <x v="0"/>
    <n v="500"/>
    <x v="0"/>
  </r>
  <r>
    <x v="1"/>
    <s v="December"/>
    <n v="44896"/>
    <x v="0"/>
    <x v="23"/>
    <x v="1"/>
    <x v="0"/>
    <n v="500"/>
    <x v="0"/>
  </r>
  <r>
    <x v="0"/>
    <s v="January"/>
    <n v="44197"/>
    <x v="1"/>
    <x v="9"/>
    <x v="2"/>
    <x v="0"/>
    <n v="450"/>
    <x v="0"/>
  </r>
  <r>
    <x v="0"/>
    <s v="February"/>
    <n v="44228"/>
    <x v="1"/>
    <x v="10"/>
    <x v="2"/>
    <x v="0"/>
    <n v="450"/>
    <x v="0"/>
  </r>
  <r>
    <x v="0"/>
    <s v="March"/>
    <n v="44256"/>
    <x v="1"/>
    <x v="24"/>
    <x v="2"/>
    <x v="0"/>
    <n v="450"/>
    <x v="0"/>
  </r>
  <r>
    <x v="0"/>
    <s v="April"/>
    <n v="44287"/>
    <x v="1"/>
    <x v="5"/>
    <x v="2"/>
    <x v="0"/>
    <n v="450"/>
    <x v="0"/>
  </r>
  <r>
    <x v="0"/>
    <s v="May"/>
    <n v="44317"/>
    <x v="1"/>
    <x v="6"/>
    <x v="2"/>
    <x v="0"/>
    <n v="450"/>
    <x v="0"/>
  </r>
  <r>
    <x v="0"/>
    <s v="June"/>
    <n v="44348"/>
    <x v="1"/>
    <x v="25"/>
    <x v="2"/>
    <x v="0"/>
    <n v="450"/>
    <x v="0"/>
  </r>
  <r>
    <x v="0"/>
    <s v="July"/>
    <n v="44378"/>
    <x v="1"/>
    <x v="26"/>
    <x v="2"/>
    <x v="0"/>
    <n v="450"/>
    <x v="0"/>
  </r>
  <r>
    <x v="0"/>
    <s v="August"/>
    <n v="44409"/>
    <x v="1"/>
    <x v="27"/>
    <x v="2"/>
    <x v="0"/>
    <n v="450"/>
    <x v="0"/>
  </r>
  <r>
    <x v="0"/>
    <s v="September"/>
    <n v="44440"/>
    <x v="1"/>
    <x v="28"/>
    <x v="2"/>
    <x v="0"/>
    <n v="450"/>
    <x v="0"/>
  </r>
  <r>
    <x v="0"/>
    <s v="October"/>
    <n v="44470"/>
    <x v="1"/>
    <x v="29"/>
    <x v="2"/>
    <x v="0"/>
    <n v="450"/>
    <x v="0"/>
  </r>
  <r>
    <x v="0"/>
    <s v="November"/>
    <n v="44501"/>
    <x v="1"/>
    <x v="30"/>
    <x v="2"/>
    <x v="0"/>
    <n v="450"/>
    <x v="0"/>
  </r>
  <r>
    <x v="0"/>
    <s v="December"/>
    <n v="44531"/>
    <x v="1"/>
    <x v="31"/>
    <x v="2"/>
    <x v="0"/>
    <n v="450"/>
    <x v="0"/>
  </r>
  <r>
    <x v="1"/>
    <s v="January"/>
    <n v="44562"/>
    <x v="1"/>
    <x v="32"/>
    <x v="3"/>
    <x v="0"/>
    <n v="450"/>
    <x v="0"/>
  </r>
  <r>
    <x v="1"/>
    <s v="February"/>
    <n v="44593"/>
    <x v="1"/>
    <x v="16"/>
    <x v="3"/>
    <x v="0"/>
    <n v="450"/>
    <x v="0"/>
  </r>
  <r>
    <x v="1"/>
    <s v="March"/>
    <n v="44621"/>
    <x v="1"/>
    <x v="33"/>
    <x v="3"/>
    <x v="0"/>
    <n v="450"/>
    <x v="0"/>
  </r>
  <r>
    <x v="1"/>
    <s v="April"/>
    <n v="44652"/>
    <x v="1"/>
    <x v="34"/>
    <x v="3"/>
    <x v="0"/>
    <n v="450"/>
    <x v="0"/>
  </r>
  <r>
    <x v="1"/>
    <s v="May"/>
    <n v="44682"/>
    <x v="1"/>
    <x v="18"/>
    <x v="3"/>
    <x v="0"/>
    <n v="450"/>
    <x v="0"/>
  </r>
  <r>
    <x v="1"/>
    <s v="June"/>
    <n v="44713"/>
    <x v="1"/>
    <x v="35"/>
    <x v="3"/>
    <x v="0"/>
    <n v="450"/>
    <x v="0"/>
  </r>
  <r>
    <x v="1"/>
    <s v="July"/>
    <n v="44743"/>
    <x v="1"/>
    <x v="36"/>
    <x v="3"/>
    <x v="0"/>
    <n v="450"/>
    <x v="0"/>
  </r>
  <r>
    <x v="1"/>
    <s v="August"/>
    <n v="44774"/>
    <x v="1"/>
    <x v="37"/>
    <x v="3"/>
    <x v="0"/>
    <n v="450"/>
    <x v="0"/>
  </r>
  <r>
    <x v="1"/>
    <s v="September"/>
    <n v="44805"/>
    <x v="1"/>
    <x v="38"/>
    <x v="3"/>
    <x v="0"/>
    <n v="450"/>
    <x v="0"/>
  </r>
  <r>
    <x v="1"/>
    <s v="October"/>
    <n v="44835"/>
    <x v="1"/>
    <x v="39"/>
    <x v="3"/>
    <x v="0"/>
    <n v="450"/>
    <x v="0"/>
  </r>
  <r>
    <x v="1"/>
    <s v="November"/>
    <n v="44866"/>
    <x v="1"/>
    <x v="40"/>
    <x v="3"/>
    <x v="0"/>
    <n v="450"/>
    <x v="0"/>
  </r>
  <r>
    <x v="1"/>
    <s v="December"/>
    <n v="44896"/>
    <x v="1"/>
    <x v="41"/>
    <x v="3"/>
    <x v="0"/>
    <n v="450"/>
    <x v="0"/>
  </r>
  <r>
    <x v="0"/>
    <s v="January"/>
    <n v="44197"/>
    <x v="2"/>
    <x v="42"/>
    <x v="4"/>
    <x v="0"/>
    <n v="486"/>
    <x v="1"/>
  </r>
  <r>
    <x v="0"/>
    <s v="February"/>
    <n v="44228"/>
    <x v="2"/>
    <x v="43"/>
    <x v="4"/>
    <x v="0"/>
    <n v="486"/>
    <x v="1"/>
  </r>
  <r>
    <x v="0"/>
    <s v="March"/>
    <n v="44256"/>
    <x v="2"/>
    <x v="44"/>
    <x v="4"/>
    <x v="0"/>
    <n v="486"/>
    <x v="1"/>
  </r>
  <r>
    <x v="0"/>
    <s v="April"/>
    <n v="44287"/>
    <x v="2"/>
    <x v="45"/>
    <x v="4"/>
    <x v="0"/>
    <n v="486"/>
    <x v="1"/>
  </r>
  <r>
    <x v="0"/>
    <s v="May"/>
    <n v="44317"/>
    <x v="2"/>
    <x v="46"/>
    <x v="4"/>
    <x v="0"/>
    <n v="486"/>
    <x v="1"/>
  </r>
  <r>
    <x v="0"/>
    <s v="June"/>
    <n v="44348"/>
    <x v="2"/>
    <x v="47"/>
    <x v="4"/>
    <x v="0"/>
    <n v="486"/>
    <x v="1"/>
  </r>
  <r>
    <x v="0"/>
    <s v="July"/>
    <n v="44378"/>
    <x v="2"/>
    <x v="48"/>
    <x v="4"/>
    <x v="0"/>
    <n v="486"/>
    <x v="1"/>
  </r>
  <r>
    <x v="0"/>
    <s v="August"/>
    <n v="44409"/>
    <x v="2"/>
    <x v="49"/>
    <x v="4"/>
    <x v="0"/>
    <n v="486"/>
    <x v="1"/>
  </r>
  <r>
    <x v="0"/>
    <s v="September"/>
    <n v="44440"/>
    <x v="2"/>
    <x v="50"/>
    <x v="4"/>
    <x v="0"/>
    <n v="486"/>
    <x v="1"/>
  </r>
  <r>
    <x v="0"/>
    <s v="October"/>
    <n v="44470"/>
    <x v="2"/>
    <x v="51"/>
    <x v="4"/>
    <x v="0"/>
    <n v="486"/>
    <x v="1"/>
  </r>
  <r>
    <x v="0"/>
    <s v="November"/>
    <n v="44501"/>
    <x v="2"/>
    <x v="52"/>
    <x v="4"/>
    <x v="0"/>
    <n v="486"/>
    <x v="1"/>
  </r>
  <r>
    <x v="0"/>
    <s v="December"/>
    <n v="44531"/>
    <x v="2"/>
    <x v="53"/>
    <x v="4"/>
    <x v="0"/>
    <n v="486"/>
    <x v="1"/>
  </r>
  <r>
    <x v="1"/>
    <s v="January"/>
    <n v="44562"/>
    <x v="2"/>
    <x v="54"/>
    <x v="5"/>
    <x v="0"/>
    <n v="486"/>
    <x v="1"/>
  </r>
  <r>
    <x v="1"/>
    <s v="February"/>
    <n v="44593"/>
    <x v="2"/>
    <x v="55"/>
    <x v="5"/>
    <x v="0"/>
    <n v="486"/>
    <x v="1"/>
  </r>
  <r>
    <x v="1"/>
    <s v="March"/>
    <n v="44621"/>
    <x v="2"/>
    <x v="56"/>
    <x v="5"/>
    <x v="0"/>
    <n v="486"/>
    <x v="1"/>
  </r>
  <r>
    <x v="1"/>
    <s v="April"/>
    <n v="44652"/>
    <x v="2"/>
    <x v="57"/>
    <x v="5"/>
    <x v="0"/>
    <n v="486"/>
    <x v="1"/>
  </r>
  <r>
    <x v="1"/>
    <s v="May"/>
    <n v="44682"/>
    <x v="2"/>
    <x v="58"/>
    <x v="5"/>
    <x v="0"/>
    <n v="486"/>
    <x v="1"/>
  </r>
  <r>
    <x v="1"/>
    <s v="June"/>
    <n v="44713"/>
    <x v="2"/>
    <x v="59"/>
    <x v="5"/>
    <x v="0"/>
    <n v="486"/>
    <x v="1"/>
  </r>
  <r>
    <x v="1"/>
    <s v="July"/>
    <n v="44743"/>
    <x v="2"/>
    <x v="60"/>
    <x v="5"/>
    <x v="0"/>
    <n v="486"/>
    <x v="1"/>
  </r>
  <r>
    <x v="1"/>
    <s v="August"/>
    <n v="44774"/>
    <x v="2"/>
    <x v="61"/>
    <x v="5"/>
    <x v="0"/>
    <n v="486"/>
    <x v="1"/>
  </r>
  <r>
    <x v="1"/>
    <s v="September"/>
    <n v="44805"/>
    <x v="2"/>
    <x v="62"/>
    <x v="5"/>
    <x v="0"/>
    <n v="486"/>
    <x v="1"/>
  </r>
  <r>
    <x v="1"/>
    <s v="October"/>
    <n v="44835"/>
    <x v="2"/>
    <x v="63"/>
    <x v="5"/>
    <x v="0"/>
    <n v="486"/>
    <x v="1"/>
  </r>
  <r>
    <x v="1"/>
    <s v="November"/>
    <n v="44866"/>
    <x v="2"/>
    <x v="64"/>
    <x v="5"/>
    <x v="0"/>
    <n v="486"/>
    <x v="1"/>
  </r>
  <r>
    <x v="1"/>
    <s v="December"/>
    <n v="44896"/>
    <x v="2"/>
    <x v="65"/>
    <x v="5"/>
    <x v="0"/>
    <n v="486"/>
    <x v="1"/>
  </r>
  <r>
    <x v="0"/>
    <s v="January"/>
    <n v="44197"/>
    <x v="3"/>
    <x v="66"/>
    <x v="6"/>
    <x v="0"/>
    <n v="500"/>
    <x v="2"/>
  </r>
  <r>
    <x v="0"/>
    <s v="February"/>
    <n v="44228"/>
    <x v="3"/>
    <x v="67"/>
    <x v="6"/>
    <x v="0"/>
    <n v="500"/>
    <x v="2"/>
  </r>
  <r>
    <x v="0"/>
    <s v="March"/>
    <n v="44256"/>
    <x v="3"/>
    <x v="68"/>
    <x v="6"/>
    <x v="0"/>
    <n v="500"/>
    <x v="2"/>
  </r>
  <r>
    <x v="0"/>
    <s v="April"/>
    <n v="44287"/>
    <x v="3"/>
    <x v="69"/>
    <x v="6"/>
    <x v="0"/>
    <n v="500"/>
    <x v="2"/>
  </r>
  <r>
    <x v="0"/>
    <s v="May"/>
    <n v="44317"/>
    <x v="3"/>
    <x v="70"/>
    <x v="6"/>
    <x v="0"/>
    <n v="500"/>
    <x v="2"/>
  </r>
  <r>
    <x v="0"/>
    <s v="June"/>
    <n v="44348"/>
    <x v="3"/>
    <x v="71"/>
    <x v="6"/>
    <x v="0"/>
    <n v="500"/>
    <x v="2"/>
  </r>
  <r>
    <x v="0"/>
    <s v="July"/>
    <n v="44378"/>
    <x v="3"/>
    <x v="72"/>
    <x v="6"/>
    <x v="0"/>
    <n v="500"/>
    <x v="2"/>
  </r>
  <r>
    <x v="0"/>
    <s v="August"/>
    <n v="44409"/>
    <x v="3"/>
    <x v="73"/>
    <x v="6"/>
    <x v="0"/>
    <n v="500"/>
    <x v="2"/>
  </r>
  <r>
    <x v="0"/>
    <s v="September"/>
    <n v="44440"/>
    <x v="3"/>
    <x v="74"/>
    <x v="6"/>
    <x v="0"/>
    <n v="500"/>
    <x v="2"/>
  </r>
  <r>
    <x v="0"/>
    <s v="October"/>
    <n v="44470"/>
    <x v="3"/>
    <x v="75"/>
    <x v="6"/>
    <x v="0"/>
    <n v="500"/>
    <x v="2"/>
  </r>
  <r>
    <x v="0"/>
    <s v="November"/>
    <n v="44501"/>
    <x v="3"/>
    <x v="76"/>
    <x v="6"/>
    <x v="0"/>
    <n v="500"/>
    <x v="2"/>
  </r>
  <r>
    <x v="0"/>
    <s v="December"/>
    <n v="44531"/>
    <x v="3"/>
    <x v="77"/>
    <x v="6"/>
    <x v="0"/>
    <n v="500"/>
    <x v="2"/>
  </r>
  <r>
    <x v="1"/>
    <s v="January"/>
    <n v="44562"/>
    <x v="3"/>
    <x v="78"/>
    <x v="7"/>
    <x v="0"/>
    <n v="500"/>
    <x v="2"/>
  </r>
  <r>
    <x v="1"/>
    <s v="February"/>
    <n v="44593"/>
    <x v="3"/>
    <x v="79"/>
    <x v="7"/>
    <x v="0"/>
    <n v="500"/>
    <x v="2"/>
  </r>
  <r>
    <x v="1"/>
    <s v="March"/>
    <n v="44621"/>
    <x v="3"/>
    <x v="80"/>
    <x v="7"/>
    <x v="0"/>
    <n v="500"/>
    <x v="2"/>
  </r>
  <r>
    <x v="1"/>
    <s v="April"/>
    <n v="44652"/>
    <x v="3"/>
    <x v="81"/>
    <x v="7"/>
    <x v="0"/>
    <n v="500"/>
    <x v="2"/>
  </r>
  <r>
    <x v="1"/>
    <s v="May"/>
    <n v="44682"/>
    <x v="3"/>
    <x v="82"/>
    <x v="7"/>
    <x v="0"/>
    <n v="500"/>
    <x v="2"/>
  </r>
  <r>
    <x v="1"/>
    <s v="June"/>
    <n v="44713"/>
    <x v="3"/>
    <x v="83"/>
    <x v="7"/>
    <x v="0"/>
    <n v="500"/>
    <x v="2"/>
  </r>
  <r>
    <x v="1"/>
    <s v="July"/>
    <n v="44743"/>
    <x v="3"/>
    <x v="84"/>
    <x v="7"/>
    <x v="0"/>
    <n v="500"/>
    <x v="2"/>
  </r>
  <r>
    <x v="1"/>
    <s v="August"/>
    <n v="44774"/>
    <x v="3"/>
    <x v="85"/>
    <x v="7"/>
    <x v="0"/>
    <n v="500"/>
    <x v="2"/>
  </r>
  <r>
    <x v="1"/>
    <s v="September"/>
    <n v="44805"/>
    <x v="3"/>
    <x v="86"/>
    <x v="7"/>
    <x v="0"/>
    <n v="500"/>
    <x v="2"/>
  </r>
  <r>
    <x v="1"/>
    <s v="October"/>
    <n v="44835"/>
    <x v="3"/>
    <x v="87"/>
    <x v="7"/>
    <x v="0"/>
    <n v="500"/>
    <x v="2"/>
  </r>
  <r>
    <x v="1"/>
    <s v="November"/>
    <n v="44866"/>
    <x v="3"/>
    <x v="88"/>
    <x v="7"/>
    <x v="0"/>
    <n v="500"/>
    <x v="2"/>
  </r>
  <r>
    <x v="1"/>
    <s v="December"/>
    <n v="44896"/>
    <x v="3"/>
    <x v="89"/>
    <x v="7"/>
    <x v="0"/>
    <n v="500"/>
    <x v="2"/>
  </r>
  <r>
    <x v="0"/>
    <s v="January"/>
    <n v="44197"/>
    <x v="4"/>
    <x v="90"/>
    <x v="8"/>
    <x v="0"/>
    <n v="510"/>
    <x v="3"/>
  </r>
  <r>
    <x v="0"/>
    <s v="February"/>
    <n v="44228"/>
    <x v="4"/>
    <x v="91"/>
    <x v="8"/>
    <x v="0"/>
    <n v="510"/>
    <x v="3"/>
  </r>
  <r>
    <x v="0"/>
    <s v="March"/>
    <n v="44256"/>
    <x v="4"/>
    <x v="92"/>
    <x v="8"/>
    <x v="0"/>
    <n v="510"/>
    <x v="3"/>
  </r>
  <r>
    <x v="0"/>
    <s v="April"/>
    <n v="44287"/>
    <x v="4"/>
    <x v="93"/>
    <x v="8"/>
    <x v="0"/>
    <n v="510"/>
    <x v="3"/>
  </r>
  <r>
    <x v="0"/>
    <s v="May"/>
    <n v="44317"/>
    <x v="4"/>
    <x v="94"/>
    <x v="8"/>
    <x v="0"/>
    <n v="510"/>
    <x v="3"/>
  </r>
  <r>
    <x v="0"/>
    <s v="June"/>
    <n v="44348"/>
    <x v="4"/>
    <x v="95"/>
    <x v="8"/>
    <x v="0"/>
    <n v="510"/>
    <x v="3"/>
  </r>
  <r>
    <x v="0"/>
    <s v="July"/>
    <n v="44378"/>
    <x v="4"/>
    <x v="96"/>
    <x v="8"/>
    <x v="0"/>
    <n v="510"/>
    <x v="3"/>
  </r>
  <r>
    <x v="0"/>
    <s v="August"/>
    <n v="44409"/>
    <x v="4"/>
    <x v="97"/>
    <x v="8"/>
    <x v="0"/>
    <n v="510"/>
    <x v="3"/>
  </r>
  <r>
    <x v="0"/>
    <s v="September"/>
    <n v="44440"/>
    <x v="4"/>
    <x v="98"/>
    <x v="8"/>
    <x v="0"/>
    <n v="510"/>
    <x v="3"/>
  </r>
  <r>
    <x v="0"/>
    <s v="October"/>
    <n v="44470"/>
    <x v="4"/>
    <x v="99"/>
    <x v="8"/>
    <x v="0"/>
    <n v="510"/>
    <x v="3"/>
  </r>
  <r>
    <x v="0"/>
    <s v="November"/>
    <n v="44501"/>
    <x v="4"/>
    <x v="100"/>
    <x v="8"/>
    <x v="0"/>
    <n v="510"/>
    <x v="3"/>
  </r>
  <r>
    <x v="0"/>
    <s v="December"/>
    <n v="44531"/>
    <x v="4"/>
    <x v="101"/>
    <x v="8"/>
    <x v="0"/>
    <n v="510"/>
    <x v="3"/>
  </r>
  <r>
    <x v="1"/>
    <s v="January"/>
    <n v="44562"/>
    <x v="4"/>
    <x v="102"/>
    <x v="9"/>
    <x v="0"/>
    <n v="510"/>
    <x v="3"/>
  </r>
  <r>
    <x v="1"/>
    <s v="February"/>
    <n v="44593"/>
    <x v="4"/>
    <x v="103"/>
    <x v="9"/>
    <x v="0"/>
    <n v="510"/>
    <x v="3"/>
  </r>
  <r>
    <x v="1"/>
    <s v="March"/>
    <n v="44621"/>
    <x v="4"/>
    <x v="104"/>
    <x v="9"/>
    <x v="0"/>
    <n v="510"/>
    <x v="3"/>
  </r>
  <r>
    <x v="1"/>
    <s v="April"/>
    <n v="44652"/>
    <x v="4"/>
    <x v="105"/>
    <x v="9"/>
    <x v="0"/>
    <n v="510"/>
    <x v="3"/>
  </r>
  <r>
    <x v="1"/>
    <s v="May"/>
    <n v="44682"/>
    <x v="4"/>
    <x v="106"/>
    <x v="9"/>
    <x v="0"/>
    <n v="510"/>
    <x v="3"/>
  </r>
  <r>
    <x v="1"/>
    <s v="June"/>
    <n v="44713"/>
    <x v="4"/>
    <x v="107"/>
    <x v="9"/>
    <x v="0"/>
    <n v="510"/>
    <x v="3"/>
  </r>
  <r>
    <x v="1"/>
    <s v="July"/>
    <n v="44743"/>
    <x v="4"/>
    <x v="108"/>
    <x v="9"/>
    <x v="0"/>
    <n v="510"/>
    <x v="3"/>
  </r>
  <r>
    <x v="1"/>
    <s v="August"/>
    <n v="44774"/>
    <x v="4"/>
    <x v="109"/>
    <x v="9"/>
    <x v="0"/>
    <n v="510"/>
    <x v="3"/>
  </r>
  <r>
    <x v="1"/>
    <s v="September"/>
    <n v="44805"/>
    <x v="4"/>
    <x v="110"/>
    <x v="9"/>
    <x v="0"/>
    <n v="510"/>
    <x v="3"/>
  </r>
  <r>
    <x v="1"/>
    <s v="October"/>
    <n v="44835"/>
    <x v="4"/>
    <x v="111"/>
    <x v="9"/>
    <x v="0"/>
    <n v="510"/>
    <x v="3"/>
  </r>
  <r>
    <x v="1"/>
    <s v="November"/>
    <n v="44866"/>
    <x v="4"/>
    <x v="112"/>
    <x v="9"/>
    <x v="0"/>
    <n v="510"/>
    <x v="3"/>
  </r>
  <r>
    <x v="1"/>
    <s v="December"/>
    <n v="44896"/>
    <x v="4"/>
    <x v="113"/>
    <x v="9"/>
    <x v="0"/>
    <n v="510"/>
    <x v="3"/>
  </r>
  <r>
    <x v="0"/>
    <s v="January"/>
    <n v="44197"/>
    <x v="5"/>
    <x v="114"/>
    <x v="10"/>
    <x v="0"/>
    <n v="200"/>
    <x v="0"/>
  </r>
  <r>
    <x v="0"/>
    <s v="February"/>
    <n v="44228"/>
    <x v="5"/>
    <x v="115"/>
    <x v="10"/>
    <x v="0"/>
    <n v="200"/>
    <x v="0"/>
  </r>
  <r>
    <x v="0"/>
    <s v="March"/>
    <n v="44256"/>
    <x v="5"/>
    <x v="116"/>
    <x v="10"/>
    <x v="0"/>
    <n v="200"/>
    <x v="0"/>
  </r>
  <r>
    <x v="0"/>
    <s v="April"/>
    <n v="44287"/>
    <x v="5"/>
    <x v="117"/>
    <x v="10"/>
    <x v="0"/>
    <n v="200"/>
    <x v="0"/>
  </r>
  <r>
    <x v="0"/>
    <s v="May"/>
    <n v="44317"/>
    <x v="5"/>
    <x v="118"/>
    <x v="10"/>
    <x v="0"/>
    <n v="200"/>
    <x v="0"/>
  </r>
  <r>
    <x v="0"/>
    <s v="June"/>
    <n v="44348"/>
    <x v="5"/>
    <x v="119"/>
    <x v="10"/>
    <x v="0"/>
    <n v="200"/>
    <x v="0"/>
  </r>
  <r>
    <x v="0"/>
    <s v="July"/>
    <n v="44378"/>
    <x v="5"/>
    <x v="120"/>
    <x v="10"/>
    <x v="0"/>
    <n v="200"/>
    <x v="0"/>
  </r>
  <r>
    <x v="0"/>
    <s v="August"/>
    <n v="44409"/>
    <x v="5"/>
    <x v="121"/>
    <x v="10"/>
    <x v="0"/>
    <n v="200"/>
    <x v="0"/>
  </r>
  <r>
    <x v="0"/>
    <s v="September"/>
    <n v="44440"/>
    <x v="5"/>
    <x v="122"/>
    <x v="10"/>
    <x v="0"/>
    <n v="200"/>
    <x v="0"/>
  </r>
  <r>
    <x v="0"/>
    <s v="October"/>
    <n v="44470"/>
    <x v="5"/>
    <x v="123"/>
    <x v="10"/>
    <x v="0"/>
    <n v="200"/>
    <x v="0"/>
  </r>
  <r>
    <x v="0"/>
    <s v="November"/>
    <n v="44501"/>
    <x v="5"/>
    <x v="124"/>
    <x v="10"/>
    <x v="0"/>
    <n v="200"/>
    <x v="0"/>
  </r>
  <r>
    <x v="0"/>
    <s v="December"/>
    <n v="44531"/>
    <x v="5"/>
    <x v="125"/>
    <x v="10"/>
    <x v="0"/>
    <n v="200"/>
    <x v="0"/>
  </r>
  <r>
    <x v="1"/>
    <s v="January"/>
    <n v="44562"/>
    <x v="5"/>
    <x v="126"/>
    <x v="11"/>
    <x v="0"/>
    <n v="200"/>
    <x v="0"/>
  </r>
  <r>
    <x v="1"/>
    <s v="February"/>
    <n v="44593"/>
    <x v="5"/>
    <x v="127"/>
    <x v="11"/>
    <x v="0"/>
    <n v="200"/>
    <x v="0"/>
  </r>
  <r>
    <x v="1"/>
    <s v="March"/>
    <n v="44621"/>
    <x v="5"/>
    <x v="128"/>
    <x v="11"/>
    <x v="0"/>
    <n v="200"/>
    <x v="0"/>
  </r>
  <r>
    <x v="1"/>
    <s v="April"/>
    <n v="44652"/>
    <x v="5"/>
    <x v="129"/>
    <x v="11"/>
    <x v="0"/>
    <n v="200"/>
    <x v="0"/>
  </r>
  <r>
    <x v="1"/>
    <s v="May"/>
    <n v="44682"/>
    <x v="5"/>
    <x v="130"/>
    <x v="11"/>
    <x v="0"/>
    <n v="200"/>
    <x v="0"/>
  </r>
  <r>
    <x v="1"/>
    <s v="June"/>
    <n v="44713"/>
    <x v="5"/>
    <x v="131"/>
    <x v="11"/>
    <x v="0"/>
    <n v="200"/>
    <x v="0"/>
  </r>
  <r>
    <x v="1"/>
    <s v="July"/>
    <n v="44743"/>
    <x v="5"/>
    <x v="132"/>
    <x v="11"/>
    <x v="0"/>
    <n v="200"/>
    <x v="0"/>
  </r>
  <r>
    <x v="1"/>
    <s v="August"/>
    <n v="44774"/>
    <x v="5"/>
    <x v="133"/>
    <x v="11"/>
    <x v="0"/>
    <n v="200"/>
    <x v="0"/>
  </r>
  <r>
    <x v="1"/>
    <s v="September"/>
    <n v="44805"/>
    <x v="5"/>
    <x v="134"/>
    <x v="11"/>
    <x v="0"/>
    <n v="200"/>
    <x v="0"/>
  </r>
  <r>
    <x v="1"/>
    <s v="October"/>
    <n v="44835"/>
    <x v="5"/>
    <x v="135"/>
    <x v="11"/>
    <x v="0"/>
    <n v="200"/>
    <x v="0"/>
  </r>
  <r>
    <x v="1"/>
    <s v="November"/>
    <n v="44866"/>
    <x v="5"/>
    <x v="136"/>
    <x v="11"/>
    <x v="0"/>
    <n v="200"/>
    <x v="0"/>
  </r>
  <r>
    <x v="1"/>
    <s v="December"/>
    <n v="44896"/>
    <x v="5"/>
    <x v="137"/>
    <x v="11"/>
    <x v="0"/>
    <n v="200"/>
    <x v="0"/>
  </r>
  <r>
    <x v="0"/>
    <s v="January"/>
    <n v="44197"/>
    <x v="6"/>
    <x v="123"/>
    <x v="12"/>
    <x v="0"/>
    <n v="175"/>
    <x v="0"/>
  </r>
  <r>
    <x v="0"/>
    <s v="February"/>
    <n v="44228"/>
    <x v="6"/>
    <x v="124"/>
    <x v="12"/>
    <x v="0"/>
    <n v="175"/>
    <x v="0"/>
  </r>
  <r>
    <x v="0"/>
    <s v="March"/>
    <n v="44256"/>
    <x v="6"/>
    <x v="138"/>
    <x v="12"/>
    <x v="0"/>
    <n v="175"/>
    <x v="0"/>
  </r>
  <r>
    <x v="0"/>
    <s v="April"/>
    <n v="44287"/>
    <x v="6"/>
    <x v="119"/>
    <x v="12"/>
    <x v="0"/>
    <n v="175"/>
    <x v="0"/>
  </r>
  <r>
    <x v="0"/>
    <s v="May"/>
    <n v="44317"/>
    <x v="6"/>
    <x v="120"/>
    <x v="12"/>
    <x v="0"/>
    <n v="175"/>
    <x v="0"/>
  </r>
  <r>
    <x v="0"/>
    <s v="June"/>
    <n v="44348"/>
    <x v="6"/>
    <x v="139"/>
    <x v="12"/>
    <x v="0"/>
    <n v="175"/>
    <x v="0"/>
  </r>
  <r>
    <x v="0"/>
    <s v="July"/>
    <n v="44378"/>
    <x v="6"/>
    <x v="140"/>
    <x v="12"/>
    <x v="0"/>
    <n v="175"/>
    <x v="0"/>
  </r>
  <r>
    <x v="0"/>
    <s v="August"/>
    <n v="44409"/>
    <x v="6"/>
    <x v="141"/>
    <x v="12"/>
    <x v="0"/>
    <n v="175"/>
    <x v="0"/>
  </r>
  <r>
    <x v="0"/>
    <s v="September"/>
    <n v="44440"/>
    <x v="6"/>
    <x v="142"/>
    <x v="12"/>
    <x v="0"/>
    <n v="175"/>
    <x v="0"/>
  </r>
  <r>
    <x v="0"/>
    <s v="October"/>
    <n v="44470"/>
    <x v="6"/>
    <x v="143"/>
    <x v="12"/>
    <x v="0"/>
    <n v="175"/>
    <x v="0"/>
  </r>
  <r>
    <x v="0"/>
    <s v="November"/>
    <n v="44501"/>
    <x v="6"/>
    <x v="144"/>
    <x v="12"/>
    <x v="0"/>
    <n v="175"/>
    <x v="0"/>
  </r>
  <r>
    <x v="0"/>
    <s v="December"/>
    <n v="44531"/>
    <x v="6"/>
    <x v="145"/>
    <x v="12"/>
    <x v="0"/>
    <n v="175"/>
    <x v="0"/>
  </r>
  <r>
    <x v="1"/>
    <s v="January"/>
    <n v="44562"/>
    <x v="6"/>
    <x v="146"/>
    <x v="13"/>
    <x v="0"/>
    <n v="175"/>
    <x v="0"/>
  </r>
  <r>
    <x v="1"/>
    <s v="February"/>
    <n v="44593"/>
    <x v="6"/>
    <x v="130"/>
    <x v="13"/>
    <x v="0"/>
    <n v="175"/>
    <x v="0"/>
  </r>
  <r>
    <x v="1"/>
    <s v="March"/>
    <n v="44621"/>
    <x v="6"/>
    <x v="147"/>
    <x v="13"/>
    <x v="0"/>
    <n v="175"/>
    <x v="0"/>
  </r>
  <r>
    <x v="1"/>
    <s v="April"/>
    <n v="44652"/>
    <x v="6"/>
    <x v="148"/>
    <x v="13"/>
    <x v="0"/>
    <n v="175"/>
    <x v="0"/>
  </r>
  <r>
    <x v="1"/>
    <s v="May"/>
    <n v="44682"/>
    <x v="6"/>
    <x v="132"/>
    <x v="13"/>
    <x v="0"/>
    <n v="175"/>
    <x v="0"/>
  </r>
  <r>
    <x v="1"/>
    <s v="June"/>
    <n v="44713"/>
    <x v="6"/>
    <x v="149"/>
    <x v="13"/>
    <x v="0"/>
    <n v="175"/>
    <x v="0"/>
  </r>
  <r>
    <x v="1"/>
    <s v="July"/>
    <n v="44743"/>
    <x v="6"/>
    <x v="150"/>
    <x v="13"/>
    <x v="0"/>
    <n v="175"/>
    <x v="0"/>
  </r>
  <r>
    <x v="1"/>
    <s v="August"/>
    <n v="44774"/>
    <x v="6"/>
    <x v="151"/>
    <x v="13"/>
    <x v="0"/>
    <n v="175"/>
    <x v="0"/>
  </r>
  <r>
    <x v="1"/>
    <s v="September"/>
    <n v="44805"/>
    <x v="6"/>
    <x v="152"/>
    <x v="13"/>
    <x v="0"/>
    <n v="175"/>
    <x v="0"/>
  </r>
  <r>
    <x v="1"/>
    <s v="October"/>
    <n v="44835"/>
    <x v="6"/>
    <x v="153"/>
    <x v="13"/>
    <x v="0"/>
    <n v="175"/>
    <x v="0"/>
  </r>
  <r>
    <x v="1"/>
    <s v="November"/>
    <n v="44866"/>
    <x v="6"/>
    <x v="154"/>
    <x v="13"/>
    <x v="0"/>
    <n v="175"/>
    <x v="0"/>
  </r>
  <r>
    <x v="1"/>
    <s v="December"/>
    <n v="44896"/>
    <x v="6"/>
    <x v="155"/>
    <x v="13"/>
    <x v="0"/>
    <n v="175"/>
    <x v="0"/>
  </r>
  <r>
    <x v="0"/>
    <s v="January"/>
    <n v="44197"/>
    <x v="7"/>
    <x v="156"/>
    <x v="14"/>
    <x v="0"/>
    <n v="185"/>
    <x v="1"/>
  </r>
  <r>
    <x v="0"/>
    <s v="February"/>
    <n v="44228"/>
    <x v="7"/>
    <x v="157"/>
    <x v="14"/>
    <x v="0"/>
    <n v="185"/>
    <x v="1"/>
  </r>
  <r>
    <x v="0"/>
    <s v="March"/>
    <n v="44256"/>
    <x v="7"/>
    <x v="158"/>
    <x v="14"/>
    <x v="0"/>
    <n v="185"/>
    <x v="1"/>
  </r>
  <r>
    <x v="0"/>
    <s v="April"/>
    <n v="44287"/>
    <x v="7"/>
    <x v="159"/>
    <x v="14"/>
    <x v="0"/>
    <n v="185"/>
    <x v="1"/>
  </r>
  <r>
    <x v="0"/>
    <s v="May"/>
    <n v="44317"/>
    <x v="7"/>
    <x v="160"/>
    <x v="14"/>
    <x v="0"/>
    <n v="185"/>
    <x v="1"/>
  </r>
  <r>
    <x v="0"/>
    <s v="June"/>
    <n v="44348"/>
    <x v="7"/>
    <x v="161"/>
    <x v="14"/>
    <x v="0"/>
    <n v="185"/>
    <x v="1"/>
  </r>
  <r>
    <x v="0"/>
    <s v="July"/>
    <n v="44378"/>
    <x v="7"/>
    <x v="162"/>
    <x v="14"/>
    <x v="0"/>
    <n v="185"/>
    <x v="1"/>
  </r>
  <r>
    <x v="0"/>
    <s v="August"/>
    <n v="44409"/>
    <x v="7"/>
    <x v="163"/>
    <x v="14"/>
    <x v="0"/>
    <n v="185"/>
    <x v="1"/>
  </r>
  <r>
    <x v="0"/>
    <s v="September"/>
    <n v="44440"/>
    <x v="7"/>
    <x v="164"/>
    <x v="14"/>
    <x v="0"/>
    <n v="185"/>
    <x v="1"/>
  </r>
  <r>
    <x v="0"/>
    <s v="October"/>
    <n v="44470"/>
    <x v="7"/>
    <x v="165"/>
    <x v="14"/>
    <x v="0"/>
    <n v="185"/>
    <x v="1"/>
  </r>
  <r>
    <x v="0"/>
    <s v="November"/>
    <n v="44501"/>
    <x v="7"/>
    <x v="166"/>
    <x v="14"/>
    <x v="0"/>
    <n v="185"/>
    <x v="1"/>
  </r>
  <r>
    <x v="0"/>
    <s v="December"/>
    <n v="44531"/>
    <x v="7"/>
    <x v="167"/>
    <x v="14"/>
    <x v="0"/>
    <n v="185"/>
    <x v="1"/>
  </r>
  <r>
    <x v="1"/>
    <s v="January"/>
    <n v="44562"/>
    <x v="7"/>
    <x v="168"/>
    <x v="15"/>
    <x v="0"/>
    <n v="185"/>
    <x v="1"/>
  </r>
  <r>
    <x v="1"/>
    <s v="February"/>
    <n v="44593"/>
    <x v="7"/>
    <x v="169"/>
    <x v="15"/>
    <x v="0"/>
    <n v="185"/>
    <x v="1"/>
  </r>
  <r>
    <x v="1"/>
    <s v="March"/>
    <n v="44621"/>
    <x v="7"/>
    <x v="170"/>
    <x v="15"/>
    <x v="0"/>
    <n v="185"/>
    <x v="1"/>
  </r>
  <r>
    <x v="1"/>
    <s v="April"/>
    <n v="44652"/>
    <x v="7"/>
    <x v="171"/>
    <x v="15"/>
    <x v="0"/>
    <n v="185"/>
    <x v="1"/>
  </r>
  <r>
    <x v="1"/>
    <s v="May"/>
    <n v="44682"/>
    <x v="7"/>
    <x v="172"/>
    <x v="15"/>
    <x v="0"/>
    <n v="185"/>
    <x v="1"/>
  </r>
  <r>
    <x v="1"/>
    <s v="June"/>
    <n v="44713"/>
    <x v="7"/>
    <x v="173"/>
    <x v="15"/>
    <x v="0"/>
    <n v="185"/>
    <x v="1"/>
  </r>
  <r>
    <x v="1"/>
    <s v="July"/>
    <n v="44743"/>
    <x v="7"/>
    <x v="174"/>
    <x v="15"/>
    <x v="0"/>
    <n v="185"/>
    <x v="1"/>
  </r>
  <r>
    <x v="1"/>
    <s v="August"/>
    <n v="44774"/>
    <x v="7"/>
    <x v="175"/>
    <x v="15"/>
    <x v="0"/>
    <n v="185"/>
    <x v="1"/>
  </r>
  <r>
    <x v="1"/>
    <s v="September"/>
    <n v="44805"/>
    <x v="7"/>
    <x v="176"/>
    <x v="15"/>
    <x v="0"/>
    <n v="185"/>
    <x v="1"/>
  </r>
  <r>
    <x v="1"/>
    <s v="October"/>
    <n v="44835"/>
    <x v="7"/>
    <x v="177"/>
    <x v="15"/>
    <x v="0"/>
    <n v="185"/>
    <x v="1"/>
  </r>
  <r>
    <x v="1"/>
    <s v="November"/>
    <n v="44866"/>
    <x v="7"/>
    <x v="178"/>
    <x v="15"/>
    <x v="0"/>
    <n v="185"/>
    <x v="1"/>
  </r>
  <r>
    <x v="1"/>
    <s v="December"/>
    <n v="44896"/>
    <x v="7"/>
    <x v="179"/>
    <x v="15"/>
    <x v="0"/>
    <n v="185"/>
    <x v="1"/>
  </r>
  <r>
    <x v="0"/>
    <s v="January"/>
    <n v="44197"/>
    <x v="8"/>
    <x v="180"/>
    <x v="13"/>
    <x v="0"/>
    <n v="185"/>
    <x v="2"/>
  </r>
  <r>
    <x v="0"/>
    <s v="February"/>
    <n v="44228"/>
    <x v="8"/>
    <x v="181"/>
    <x v="13"/>
    <x v="0"/>
    <n v="185"/>
    <x v="2"/>
  </r>
  <r>
    <x v="0"/>
    <s v="March"/>
    <n v="44256"/>
    <x v="8"/>
    <x v="182"/>
    <x v="13"/>
    <x v="0"/>
    <n v="185"/>
    <x v="2"/>
  </r>
  <r>
    <x v="0"/>
    <s v="April"/>
    <n v="44287"/>
    <x v="8"/>
    <x v="183"/>
    <x v="13"/>
    <x v="0"/>
    <n v="185"/>
    <x v="2"/>
  </r>
  <r>
    <x v="0"/>
    <s v="May"/>
    <n v="44317"/>
    <x v="8"/>
    <x v="184"/>
    <x v="13"/>
    <x v="0"/>
    <n v="185"/>
    <x v="2"/>
  </r>
  <r>
    <x v="0"/>
    <s v="June"/>
    <n v="44348"/>
    <x v="8"/>
    <x v="185"/>
    <x v="13"/>
    <x v="0"/>
    <n v="185"/>
    <x v="2"/>
  </r>
  <r>
    <x v="0"/>
    <s v="July"/>
    <n v="44378"/>
    <x v="8"/>
    <x v="186"/>
    <x v="13"/>
    <x v="0"/>
    <n v="185"/>
    <x v="2"/>
  </r>
  <r>
    <x v="0"/>
    <s v="August"/>
    <n v="44409"/>
    <x v="8"/>
    <x v="187"/>
    <x v="13"/>
    <x v="0"/>
    <n v="185"/>
    <x v="2"/>
  </r>
  <r>
    <x v="0"/>
    <s v="September"/>
    <n v="44440"/>
    <x v="8"/>
    <x v="188"/>
    <x v="13"/>
    <x v="0"/>
    <n v="185"/>
    <x v="2"/>
  </r>
  <r>
    <x v="0"/>
    <s v="October"/>
    <n v="44470"/>
    <x v="8"/>
    <x v="189"/>
    <x v="13"/>
    <x v="0"/>
    <n v="185"/>
    <x v="2"/>
  </r>
  <r>
    <x v="0"/>
    <s v="November"/>
    <n v="44501"/>
    <x v="8"/>
    <x v="190"/>
    <x v="13"/>
    <x v="0"/>
    <n v="185"/>
    <x v="2"/>
  </r>
  <r>
    <x v="0"/>
    <s v="December"/>
    <n v="44531"/>
    <x v="8"/>
    <x v="191"/>
    <x v="13"/>
    <x v="0"/>
    <n v="185"/>
    <x v="2"/>
  </r>
  <r>
    <x v="1"/>
    <s v="January"/>
    <n v="44562"/>
    <x v="8"/>
    <x v="102"/>
    <x v="16"/>
    <x v="0"/>
    <n v="185"/>
    <x v="2"/>
  </r>
  <r>
    <x v="1"/>
    <s v="February"/>
    <n v="44593"/>
    <x v="8"/>
    <x v="192"/>
    <x v="16"/>
    <x v="0"/>
    <n v="185"/>
    <x v="2"/>
  </r>
  <r>
    <x v="1"/>
    <s v="March"/>
    <n v="44621"/>
    <x v="8"/>
    <x v="193"/>
    <x v="16"/>
    <x v="0"/>
    <n v="185"/>
    <x v="2"/>
  </r>
  <r>
    <x v="1"/>
    <s v="April"/>
    <n v="44652"/>
    <x v="8"/>
    <x v="194"/>
    <x v="16"/>
    <x v="0"/>
    <n v="185"/>
    <x v="2"/>
  </r>
  <r>
    <x v="1"/>
    <s v="May"/>
    <n v="44682"/>
    <x v="8"/>
    <x v="195"/>
    <x v="16"/>
    <x v="0"/>
    <n v="185"/>
    <x v="2"/>
  </r>
  <r>
    <x v="1"/>
    <s v="June"/>
    <n v="44713"/>
    <x v="8"/>
    <x v="196"/>
    <x v="16"/>
    <x v="0"/>
    <n v="185"/>
    <x v="2"/>
  </r>
  <r>
    <x v="1"/>
    <s v="July"/>
    <n v="44743"/>
    <x v="8"/>
    <x v="197"/>
    <x v="16"/>
    <x v="0"/>
    <n v="185"/>
    <x v="2"/>
  </r>
  <r>
    <x v="1"/>
    <s v="August"/>
    <n v="44774"/>
    <x v="8"/>
    <x v="198"/>
    <x v="16"/>
    <x v="0"/>
    <n v="185"/>
    <x v="2"/>
  </r>
  <r>
    <x v="1"/>
    <s v="September"/>
    <n v="44805"/>
    <x v="8"/>
    <x v="199"/>
    <x v="16"/>
    <x v="0"/>
    <n v="185"/>
    <x v="2"/>
  </r>
  <r>
    <x v="1"/>
    <s v="October"/>
    <n v="44835"/>
    <x v="8"/>
    <x v="200"/>
    <x v="16"/>
    <x v="0"/>
    <n v="185"/>
    <x v="2"/>
  </r>
  <r>
    <x v="1"/>
    <s v="November"/>
    <n v="44866"/>
    <x v="8"/>
    <x v="201"/>
    <x v="16"/>
    <x v="0"/>
    <n v="185"/>
    <x v="2"/>
  </r>
  <r>
    <x v="1"/>
    <s v="December"/>
    <n v="44896"/>
    <x v="8"/>
    <x v="202"/>
    <x v="16"/>
    <x v="0"/>
    <n v="185"/>
    <x v="2"/>
  </r>
  <r>
    <x v="0"/>
    <s v="January"/>
    <n v="44197"/>
    <x v="9"/>
    <x v="203"/>
    <x v="17"/>
    <x v="0"/>
    <n v="190"/>
    <x v="3"/>
  </r>
  <r>
    <x v="0"/>
    <s v="February"/>
    <n v="44228"/>
    <x v="9"/>
    <x v="204"/>
    <x v="17"/>
    <x v="0"/>
    <n v="190"/>
    <x v="3"/>
  </r>
  <r>
    <x v="0"/>
    <s v="March"/>
    <n v="44256"/>
    <x v="9"/>
    <x v="205"/>
    <x v="17"/>
    <x v="0"/>
    <n v="190"/>
    <x v="3"/>
  </r>
  <r>
    <x v="0"/>
    <s v="April"/>
    <n v="44287"/>
    <x v="9"/>
    <x v="206"/>
    <x v="17"/>
    <x v="0"/>
    <n v="190"/>
    <x v="3"/>
  </r>
  <r>
    <x v="0"/>
    <s v="May"/>
    <n v="44317"/>
    <x v="9"/>
    <x v="207"/>
    <x v="17"/>
    <x v="0"/>
    <n v="190"/>
    <x v="3"/>
  </r>
  <r>
    <x v="0"/>
    <s v="June"/>
    <n v="44348"/>
    <x v="9"/>
    <x v="208"/>
    <x v="17"/>
    <x v="0"/>
    <n v="190"/>
    <x v="3"/>
  </r>
  <r>
    <x v="0"/>
    <s v="July"/>
    <n v="44378"/>
    <x v="9"/>
    <x v="209"/>
    <x v="17"/>
    <x v="0"/>
    <n v="190"/>
    <x v="3"/>
  </r>
  <r>
    <x v="0"/>
    <s v="August"/>
    <n v="44409"/>
    <x v="9"/>
    <x v="210"/>
    <x v="17"/>
    <x v="0"/>
    <n v="190"/>
    <x v="3"/>
  </r>
  <r>
    <x v="0"/>
    <s v="September"/>
    <n v="44440"/>
    <x v="9"/>
    <x v="211"/>
    <x v="17"/>
    <x v="0"/>
    <n v="190"/>
    <x v="3"/>
  </r>
  <r>
    <x v="0"/>
    <s v="October"/>
    <n v="44470"/>
    <x v="9"/>
    <x v="212"/>
    <x v="17"/>
    <x v="0"/>
    <n v="190"/>
    <x v="3"/>
  </r>
  <r>
    <x v="0"/>
    <s v="November"/>
    <n v="44501"/>
    <x v="9"/>
    <x v="213"/>
    <x v="17"/>
    <x v="0"/>
    <n v="190"/>
    <x v="3"/>
  </r>
  <r>
    <x v="0"/>
    <s v="December"/>
    <n v="44531"/>
    <x v="9"/>
    <x v="203"/>
    <x v="17"/>
    <x v="0"/>
    <n v="190"/>
    <x v="3"/>
  </r>
  <r>
    <x v="1"/>
    <s v="January"/>
    <n v="44562"/>
    <x v="9"/>
    <x v="214"/>
    <x v="18"/>
    <x v="0"/>
    <n v="190"/>
    <x v="3"/>
  </r>
  <r>
    <x v="1"/>
    <s v="February"/>
    <n v="44593"/>
    <x v="9"/>
    <x v="215"/>
    <x v="18"/>
    <x v="0"/>
    <n v="190"/>
    <x v="3"/>
  </r>
  <r>
    <x v="1"/>
    <s v="March"/>
    <n v="44621"/>
    <x v="9"/>
    <x v="216"/>
    <x v="18"/>
    <x v="0"/>
    <n v="190"/>
    <x v="3"/>
  </r>
  <r>
    <x v="1"/>
    <s v="April"/>
    <n v="44652"/>
    <x v="9"/>
    <x v="217"/>
    <x v="18"/>
    <x v="0"/>
    <n v="190"/>
    <x v="3"/>
  </r>
  <r>
    <x v="1"/>
    <s v="May"/>
    <n v="44682"/>
    <x v="9"/>
    <x v="218"/>
    <x v="18"/>
    <x v="0"/>
    <n v="190"/>
    <x v="3"/>
  </r>
  <r>
    <x v="1"/>
    <s v="June"/>
    <n v="44713"/>
    <x v="9"/>
    <x v="219"/>
    <x v="18"/>
    <x v="0"/>
    <n v="190"/>
    <x v="3"/>
  </r>
  <r>
    <x v="1"/>
    <s v="July"/>
    <n v="44743"/>
    <x v="9"/>
    <x v="220"/>
    <x v="18"/>
    <x v="0"/>
    <n v="190"/>
    <x v="3"/>
  </r>
  <r>
    <x v="1"/>
    <s v="August"/>
    <n v="44774"/>
    <x v="9"/>
    <x v="221"/>
    <x v="18"/>
    <x v="0"/>
    <n v="190"/>
    <x v="3"/>
  </r>
  <r>
    <x v="1"/>
    <s v="September"/>
    <n v="44805"/>
    <x v="9"/>
    <x v="222"/>
    <x v="18"/>
    <x v="0"/>
    <n v="190"/>
    <x v="3"/>
  </r>
  <r>
    <x v="1"/>
    <s v="October"/>
    <n v="44835"/>
    <x v="9"/>
    <x v="223"/>
    <x v="18"/>
    <x v="0"/>
    <n v="190"/>
    <x v="3"/>
  </r>
  <r>
    <x v="1"/>
    <s v="November"/>
    <n v="44866"/>
    <x v="9"/>
    <x v="224"/>
    <x v="18"/>
    <x v="0"/>
    <n v="190"/>
    <x v="3"/>
  </r>
  <r>
    <x v="1"/>
    <s v="December"/>
    <n v="44896"/>
    <x v="9"/>
    <x v="225"/>
    <x v="18"/>
    <x v="0"/>
    <n v="190"/>
    <x v="3"/>
  </r>
  <r>
    <x v="0"/>
    <s v="January"/>
    <n v="44197"/>
    <x v="10"/>
    <x v="226"/>
    <x v="19"/>
    <x v="1"/>
    <n v="200"/>
    <x v="0"/>
  </r>
  <r>
    <x v="0"/>
    <s v="February"/>
    <n v="44228"/>
    <x v="10"/>
    <x v="227"/>
    <x v="19"/>
    <x v="1"/>
    <n v="200"/>
    <x v="0"/>
  </r>
  <r>
    <x v="0"/>
    <s v="March"/>
    <n v="44256"/>
    <x v="10"/>
    <x v="228"/>
    <x v="19"/>
    <x v="1"/>
    <n v="200"/>
    <x v="0"/>
  </r>
  <r>
    <x v="0"/>
    <s v="April"/>
    <n v="44287"/>
    <x v="10"/>
    <x v="229"/>
    <x v="19"/>
    <x v="1"/>
    <n v="200"/>
    <x v="0"/>
  </r>
  <r>
    <x v="0"/>
    <s v="May"/>
    <n v="44317"/>
    <x v="10"/>
    <x v="230"/>
    <x v="19"/>
    <x v="1"/>
    <n v="200"/>
    <x v="0"/>
  </r>
  <r>
    <x v="0"/>
    <s v="June"/>
    <n v="44348"/>
    <x v="10"/>
    <x v="231"/>
    <x v="19"/>
    <x v="1"/>
    <n v="200"/>
    <x v="0"/>
  </r>
  <r>
    <x v="0"/>
    <s v="July"/>
    <n v="44378"/>
    <x v="10"/>
    <x v="232"/>
    <x v="19"/>
    <x v="1"/>
    <n v="200"/>
    <x v="0"/>
  </r>
  <r>
    <x v="0"/>
    <s v="August"/>
    <n v="44409"/>
    <x v="10"/>
    <x v="233"/>
    <x v="19"/>
    <x v="1"/>
    <n v="200"/>
    <x v="0"/>
  </r>
  <r>
    <x v="0"/>
    <s v="September"/>
    <n v="44440"/>
    <x v="10"/>
    <x v="234"/>
    <x v="19"/>
    <x v="1"/>
    <n v="200"/>
    <x v="0"/>
  </r>
  <r>
    <x v="0"/>
    <s v="October"/>
    <n v="44470"/>
    <x v="10"/>
    <x v="235"/>
    <x v="19"/>
    <x v="1"/>
    <n v="200"/>
    <x v="0"/>
  </r>
  <r>
    <x v="0"/>
    <s v="November"/>
    <n v="44501"/>
    <x v="10"/>
    <x v="236"/>
    <x v="19"/>
    <x v="1"/>
    <n v="200"/>
    <x v="0"/>
  </r>
  <r>
    <x v="0"/>
    <s v="December"/>
    <n v="44531"/>
    <x v="10"/>
    <x v="237"/>
    <x v="19"/>
    <x v="1"/>
    <n v="200"/>
    <x v="0"/>
  </r>
  <r>
    <x v="1"/>
    <s v="January"/>
    <n v="44562"/>
    <x v="10"/>
    <x v="238"/>
    <x v="20"/>
    <x v="1"/>
    <n v="200"/>
    <x v="0"/>
  </r>
  <r>
    <x v="1"/>
    <s v="February"/>
    <n v="44593"/>
    <x v="10"/>
    <x v="239"/>
    <x v="20"/>
    <x v="1"/>
    <n v="200"/>
    <x v="0"/>
  </r>
  <r>
    <x v="1"/>
    <s v="March"/>
    <n v="44621"/>
    <x v="10"/>
    <x v="240"/>
    <x v="20"/>
    <x v="1"/>
    <n v="200"/>
    <x v="0"/>
  </r>
  <r>
    <x v="1"/>
    <s v="April"/>
    <n v="44652"/>
    <x v="10"/>
    <x v="241"/>
    <x v="20"/>
    <x v="1"/>
    <n v="200"/>
    <x v="0"/>
  </r>
  <r>
    <x v="1"/>
    <s v="May"/>
    <n v="44682"/>
    <x v="10"/>
    <x v="242"/>
    <x v="20"/>
    <x v="1"/>
    <n v="200"/>
    <x v="0"/>
  </r>
  <r>
    <x v="1"/>
    <s v="June"/>
    <n v="44713"/>
    <x v="10"/>
    <x v="243"/>
    <x v="20"/>
    <x v="1"/>
    <n v="200"/>
    <x v="0"/>
  </r>
  <r>
    <x v="1"/>
    <s v="July"/>
    <n v="44743"/>
    <x v="10"/>
    <x v="244"/>
    <x v="20"/>
    <x v="1"/>
    <n v="200"/>
    <x v="0"/>
  </r>
  <r>
    <x v="1"/>
    <s v="August"/>
    <n v="44774"/>
    <x v="10"/>
    <x v="245"/>
    <x v="20"/>
    <x v="1"/>
    <n v="200"/>
    <x v="0"/>
  </r>
  <r>
    <x v="1"/>
    <s v="September"/>
    <n v="44805"/>
    <x v="10"/>
    <x v="246"/>
    <x v="20"/>
    <x v="1"/>
    <n v="200"/>
    <x v="0"/>
  </r>
  <r>
    <x v="1"/>
    <s v="October"/>
    <n v="44835"/>
    <x v="10"/>
    <x v="247"/>
    <x v="20"/>
    <x v="1"/>
    <n v="200"/>
    <x v="0"/>
  </r>
  <r>
    <x v="1"/>
    <s v="November"/>
    <n v="44866"/>
    <x v="10"/>
    <x v="248"/>
    <x v="20"/>
    <x v="1"/>
    <n v="200"/>
    <x v="0"/>
  </r>
  <r>
    <x v="1"/>
    <s v="December"/>
    <n v="44896"/>
    <x v="10"/>
    <x v="249"/>
    <x v="20"/>
    <x v="1"/>
    <n v="200"/>
    <x v="0"/>
  </r>
  <r>
    <x v="0"/>
    <s v="January"/>
    <n v="44197"/>
    <x v="11"/>
    <x v="250"/>
    <x v="21"/>
    <x v="1"/>
    <n v="200"/>
    <x v="0"/>
  </r>
  <r>
    <x v="0"/>
    <s v="February"/>
    <n v="44228"/>
    <x v="11"/>
    <x v="251"/>
    <x v="21"/>
    <x v="1"/>
    <n v="200"/>
    <x v="0"/>
  </r>
  <r>
    <x v="0"/>
    <s v="March"/>
    <n v="44256"/>
    <x v="11"/>
    <x v="252"/>
    <x v="21"/>
    <x v="1"/>
    <n v="200"/>
    <x v="0"/>
  </r>
  <r>
    <x v="0"/>
    <s v="April"/>
    <n v="44287"/>
    <x v="11"/>
    <x v="253"/>
    <x v="21"/>
    <x v="1"/>
    <n v="200"/>
    <x v="0"/>
  </r>
  <r>
    <x v="0"/>
    <s v="May"/>
    <n v="44317"/>
    <x v="11"/>
    <x v="254"/>
    <x v="21"/>
    <x v="1"/>
    <n v="200"/>
    <x v="0"/>
  </r>
  <r>
    <x v="0"/>
    <s v="June"/>
    <n v="44348"/>
    <x v="11"/>
    <x v="255"/>
    <x v="21"/>
    <x v="1"/>
    <n v="200"/>
    <x v="0"/>
  </r>
  <r>
    <x v="0"/>
    <s v="July"/>
    <n v="44378"/>
    <x v="11"/>
    <x v="213"/>
    <x v="21"/>
    <x v="1"/>
    <n v="200"/>
    <x v="0"/>
  </r>
  <r>
    <x v="0"/>
    <s v="August"/>
    <n v="44409"/>
    <x v="11"/>
    <x v="108"/>
    <x v="21"/>
    <x v="1"/>
    <n v="200"/>
    <x v="0"/>
  </r>
  <r>
    <x v="0"/>
    <s v="September"/>
    <n v="44440"/>
    <x v="11"/>
    <x v="112"/>
    <x v="21"/>
    <x v="1"/>
    <n v="200"/>
    <x v="0"/>
  </r>
  <r>
    <x v="0"/>
    <s v="October"/>
    <n v="44470"/>
    <x v="11"/>
    <x v="256"/>
    <x v="21"/>
    <x v="1"/>
    <n v="200"/>
    <x v="0"/>
  </r>
  <r>
    <x v="0"/>
    <s v="November"/>
    <n v="44501"/>
    <x v="11"/>
    <x v="229"/>
    <x v="21"/>
    <x v="1"/>
    <n v="200"/>
    <x v="0"/>
  </r>
  <r>
    <x v="0"/>
    <s v="December"/>
    <n v="44531"/>
    <x v="11"/>
    <x v="102"/>
    <x v="21"/>
    <x v="1"/>
    <n v="200"/>
    <x v="0"/>
  </r>
  <r>
    <x v="1"/>
    <s v="January"/>
    <n v="44562"/>
    <x v="11"/>
    <x v="257"/>
    <x v="22"/>
    <x v="1"/>
    <n v="200"/>
    <x v="0"/>
  </r>
  <r>
    <x v="1"/>
    <s v="February"/>
    <n v="44593"/>
    <x v="11"/>
    <x v="258"/>
    <x v="22"/>
    <x v="1"/>
    <n v="200"/>
    <x v="0"/>
  </r>
  <r>
    <x v="1"/>
    <s v="March"/>
    <n v="44621"/>
    <x v="11"/>
    <x v="259"/>
    <x v="22"/>
    <x v="1"/>
    <n v="200"/>
    <x v="0"/>
  </r>
  <r>
    <x v="1"/>
    <s v="April"/>
    <n v="44652"/>
    <x v="11"/>
    <x v="260"/>
    <x v="22"/>
    <x v="1"/>
    <n v="200"/>
    <x v="0"/>
  </r>
  <r>
    <x v="1"/>
    <s v="May"/>
    <n v="44682"/>
    <x v="11"/>
    <x v="219"/>
    <x v="22"/>
    <x v="1"/>
    <n v="200"/>
    <x v="0"/>
  </r>
  <r>
    <x v="1"/>
    <s v="June"/>
    <n v="44713"/>
    <x v="11"/>
    <x v="261"/>
    <x v="22"/>
    <x v="1"/>
    <n v="200"/>
    <x v="0"/>
  </r>
  <r>
    <x v="1"/>
    <s v="July"/>
    <n v="44743"/>
    <x v="11"/>
    <x v="262"/>
    <x v="22"/>
    <x v="1"/>
    <n v="200"/>
    <x v="0"/>
  </r>
  <r>
    <x v="1"/>
    <s v="August"/>
    <n v="44774"/>
    <x v="11"/>
    <x v="203"/>
    <x v="22"/>
    <x v="1"/>
    <n v="200"/>
    <x v="0"/>
  </r>
  <r>
    <x v="1"/>
    <s v="September"/>
    <n v="44805"/>
    <x v="11"/>
    <x v="102"/>
    <x v="22"/>
    <x v="1"/>
    <n v="200"/>
    <x v="0"/>
  </r>
  <r>
    <x v="1"/>
    <s v="October"/>
    <n v="44835"/>
    <x v="11"/>
    <x v="204"/>
    <x v="22"/>
    <x v="1"/>
    <n v="200"/>
    <x v="0"/>
  </r>
  <r>
    <x v="1"/>
    <s v="November"/>
    <n v="44866"/>
    <x v="11"/>
    <x v="263"/>
    <x v="22"/>
    <x v="1"/>
    <n v="200"/>
    <x v="0"/>
  </r>
  <r>
    <x v="1"/>
    <s v="December"/>
    <n v="44896"/>
    <x v="11"/>
    <x v="264"/>
    <x v="22"/>
    <x v="1"/>
    <n v="200"/>
    <x v="0"/>
  </r>
  <r>
    <x v="0"/>
    <s v="January"/>
    <n v="44197"/>
    <x v="12"/>
    <x v="265"/>
    <x v="12"/>
    <x v="1"/>
    <n v="200"/>
    <x v="1"/>
  </r>
  <r>
    <x v="0"/>
    <s v="February"/>
    <n v="44228"/>
    <x v="12"/>
    <x v="266"/>
    <x v="12"/>
    <x v="1"/>
    <n v="200"/>
    <x v="1"/>
  </r>
  <r>
    <x v="0"/>
    <s v="March"/>
    <n v="44256"/>
    <x v="12"/>
    <x v="267"/>
    <x v="12"/>
    <x v="1"/>
    <n v="200"/>
    <x v="1"/>
  </r>
  <r>
    <x v="0"/>
    <s v="April"/>
    <n v="44287"/>
    <x v="12"/>
    <x v="268"/>
    <x v="12"/>
    <x v="1"/>
    <n v="200"/>
    <x v="1"/>
  </r>
  <r>
    <x v="0"/>
    <s v="May"/>
    <n v="44317"/>
    <x v="12"/>
    <x v="269"/>
    <x v="12"/>
    <x v="1"/>
    <n v="200"/>
    <x v="1"/>
  </r>
  <r>
    <x v="0"/>
    <s v="June"/>
    <n v="44348"/>
    <x v="12"/>
    <x v="270"/>
    <x v="12"/>
    <x v="1"/>
    <n v="200"/>
    <x v="1"/>
  </r>
  <r>
    <x v="0"/>
    <s v="July"/>
    <n v="44378"/>
    <x v="12"/>
    <x v="271"/>
    <x v="12"/>
    <x v="1"/>
    <n v="200"/>
    <x v="1"/>
  </r>
  <r>
    <x v="0"/>
    <s v="August"/>
    <n v="44409"/>
    <x v="12"/>
    <x v="272"/>
    <x v="12"/>
    <x v="1"/>
    <n v="200"/>
    <x v="1"/>
  </r>
  <r>
    <x v="0"/>
    <s v="September"/>
    <n v="44440"/>
    <x v="12"/>
    <x v="106"/>
    <x v="12"/>
    <x v="1"/>
    <n v="200"/>
    <x v="1"/>
  </r>
  <r>
    <x v="0"/>
    <s v="October"/>
    <n v="44470"/>
    <x v="12"/>
    <x v="273"/>
    <x v="12"/>
    <x v="1"/>
    <n v="200"/>
    <x v="1"/>
  </r>
  <r>
    <x v="0"/>
    <s v="November"/>
    <n v="44501"/>
    <x v="12"/>
    <x v="274"/>
    <x v="12"/>
    <x v="1"/>
    <n v="200"/>
    <x v="1"/>
  </r>
  <r>
    <x v="0"/>
    <s v="December"/>
    <n v="44531"/>
    <x v="12"/>
    <x v="275"/>
    <x v="12"/>
    <x v="1"/>
    <n v="200"/>
    <x v="1"/>
  </r>
  <r>
    <x v="1"/>
    <s v="January"/>
    <n v="44562"/>
    <x v="12"/>
    <x v="276"/>
    <x v="13"/>
    <x v="1"/>
    <n v="200"/>
    <x v="1"/>
  </r>
  <r>
    <x v="1"/>
    <s v="February"/>
    <n v="44593"/>
    <x v="12"/>
    <x v="277"/>
    <x v="13"/>
    <x v="1"/>
    <n v="200"/>
    <x v="1"/>
  </r>
  <r>
    <x v="1"/>
    <s v="March"/>
    <n v="44621"/>
    <x v="12"/>
    <x v="278"/>
    <x v="13"/>
    <x v="1"/>
    <n v="200"/>
    <x v="1"/>
  </r>
  <r>
    <x v="1"/>
    <s v="April"/>
    <n v="44652"/>
    <x v="12"/>
    <x v="279"/>
    <x v="13"/>
    <x v="1"/>
    <n v="200"/>
    <x v="1"/>
  </r>
  <r>
    <x v="1"/>
    <s v="May"/>
    <n v="44682"/>
    <x v="12"/>
    <x v="280"/>
    <x v="13"/>
    <x v="1"/>
    <n v="200"/>
    <x v="1"/>
  </r>
  <r>
    <x v="1"/>
    <s v="June"/>
    <n v="44713"/>
    <x v="12"/>
    <x v="281"/>
    <x v="13"/>
    <x v="1"/>
    <n v="200"/>
    <x v="1"/>
  </r>
  <r>
    <x v="1"/>
    <s v="July"/>
    <n v="44743"/>
    <x v="12"/>
    <x v="282"/>
    <x v="13"/>
    <x v="1"/>
    <n v="200"/>
    <x v="1"/>
  </r>
  <r>
    <x v="1"/>
    <s v="August"/>
    <n v="44774"/>
    <x v="12"/>
    <x v="283"/>
    <x v="13"/>
    <x v="1"/>
    <n v="200"/>
    <x v="1"/>
  </r>
  <r>
    <x v="1"/>
    <s v="September"/>
    <n v="44805"/>
    <x v="12"/>
    <x v="284"/>
    <x v="13"/>
    <x v="1"/>
    <n v="200"/>
    <x v="1"/>
  </r>
  <r>
    <x v="1"/>
    <s v="October"/>
    <n v="44835"/>
    <x v="12"/>
    <x v="285"/>
    <x v="13"/>
    <x v="1"/>
    <n v="200"/>
    <x v="1"/>
  </r>
  <r>
    <x v="1"/>
    <s v="November"/>
    <n v="44866"/>
    <x v="12"/>
    <x v="286"/>
    <x v="13"/>
    <x v="1"/>
    <n v="200"/>
    <x v="1"/>
  </r>
  <r>
    <x v="1"/>
    <s v="December"/>
    <n v="44896"/>
    <x v="12"/>
    <x v="287"/>
    <x v="13"/>
    <x v="1"/>
    <n v="200"/>
    <x v="1"/>
  </r>
  <r>
    <x v="0"/>
    <s v="January"/>
    <n v="44197"/>
    <x v="13"/>
    <x v="288"/>
    <x v="23"/>
    <x v="1"/>
    <n v="200"/>
    <x v="2"/>
  </r>
  <r>
    <x v="0"/>
    <s v="February"/>
    <n v="44228"/>
    <x v="13"/>
    <x v="289"/>
    <x v="23"/>
    <x v="1"/>
    <n v="200"/>
    <x v="2"/>
  </r>
  <r>
    <x v="0"/>
    <s v="March"/>
    <n v="44256"/>
    <x v="13"/>
    <x v="232"/>
    <x v="23"/>
    <x v="1"/>
    <n v="200"/>
    <x v="2"/>
  </r>
  <r>
    <x v="0"/>
    <s v="April"/>
    <n v="44287"/>
    <x v="13"/>
    <x v="290"/>
    <x v="23"/>
    <x v="1"/>
    <n v="200"/>
    <x v="2"/>
  </r>
  <r>
    <x v="0"/>
    <s v="May"/>
    <n v="44317"/>
    <x v="13"/>
    <x v="291"/>
    <x v="23"/>
    <x v="1"/>
    <n v="200"/>
    <x v="2"/>
  </r>
  <r>
    <x v="0"/>
    <s v="June"/>
    <n v="44348"/>
    <x v="13"/>
    <x v="292"/>
    <x v="23"/>
    <x v="1"/>
    <n v="200"/>
    <x v="2"/>
  </r>
  <r>
    <x v="0"/>
    <s v="July"/>
    <n v="44378"/>
    <x v="13"/>
    <x v="293"/>
    <x v="23"/>
    <x v="1"/>
    <n v="200"/>
    <x v="2"/>
  </r>
  <r>
    <x v="0"/>
    <s v="August"/>
    <n v="44409"/>
    <x v="13"/>
    <x v="294"/>
    <x v="23"/>
    <x v="1"/>
    <n v="200"/>
    <x v="2"/>
  </r>
  <r>
    <x v="0"/>
    <s v="September"/>
    <n v="44440"/>
    <x v="13"/>
    <x v="295"/>
    <x v="23"/>
    <x v="1"/>
    <n v="200"/>
    <x v="2"/>
  </r>
  <r>
    <x v="0"/>
    <s v="October"/>
    <n v="44470"/>
    <x v="13"/>
    <x v="265"/>
    <x v="23"/>
    <x v="1"/>
    <n v="200"/>
    <x v="2"/>
  </r>
  <r>
    <x v="0"/>
    <s v="November"/>
    <n v="44501"/>
    <x v="13"/>
    <x v="296"/>
    <x v="23"/>
    <x v="1"/>
    <n v="200"/>
    <x v="2"/>
  </r>
  <r>
    <x v="0"/>
    <s v="December"/>
    <n v="44531"/>
    <x v="13"/>
    <x v="297"/>
    <x v="23"/>
    <x v="1"/>
    <n v="200"/>
    <x v="2"/>
  </r>
  <r>
    <x v="1"/>
    <s v="January"/>
    <n v="44562"/>
    <x v="13"/>
    <x v="298"/>
    <x v="24"/>
    <x v="1"/>
    <n v="200"/>
    <x v="2"/>
  </r>
  <r>
    <x v="1"/>
    <s v="February"/>
    <n v="44593"/>
    <x v="13"/>
    <x v="299"/>
    <x v="24"/>
    <x v="1"/>
    <n v="200"/>
    <x v="2"/>
  </r>
  <r>
    <x v="1"/>
    <s v="March"/>
    <n v="44621"/>
    <x v="13"/>
    <x v="300"/>
    <x v="24"/>
    <x v="1"/>
    <n v="200"/>
    <x v="2"/>
  </r>
  <r>
    <x v="1"/>
    <s v="April"/>
    <n v="44652"/>
    <x v="13"/>
    <x v="258"/>
    <x v="24"/>
    <x v="1"/>
    <n v="200"/>
    <x v="2"/>
  </r>
  <r>
    <x v="1"/>
    <s v="May"/>
    <n v="44682"/>
    <x v="13"/>
    <x v="301"/>
    <x v="24"/>
    <x v="1"/>
    <n v="200"/>
    <x v="2"/>
  </r>
  <r>
    <x v="1"/>
    <s v="June"/>
    <n v="44713"/>
    <x v="13"/>
    <x v="302"/>
    <x v="24"/>
    <x v="1"/>
    <n v="200"/>
    <x v="2"/>
  </r>
  <r>
    <x v="1"/>
    <s v="July"/>
    <n v="44743"/>
    <x v="13"/>
    <x v="303"/>
    <x v="24"/>
    <x v="1"/>
    <n v="200"/>
    <x v="2"/>
  </r>
  <r>
    <x v="1"/>
    <s v="August"/>
    <n v="44774"/>
    <x v="13"/>
    <x v="304"/>
    <x v="24"/>
    <x v="1"/>
    <n v="200"/>
    <x v="2"/>
  </r>
  <r>
    <x v="1"/>
    <s v="September"/>
    <n v="44805"/>
    <x v="13"/>
    <x v="305"/>
    <x v="24"/>
    <x v="1"/>
    <n v="200"/>
    <x v="2"/>
  </r>
  <r>
    <x v="1"/>
    <s v="October"/>
    <n v="44835"/>
    <x v="13"/>
    <x v="104"/>
    <x v="24"/>
    <x v="1"/>
    <n v="200"/>
    <x v="2"/>
  </r>
  <r>
    <x v="1"/>
    <s v="November"/>
    <n v="44866"/>
    <x v="13"/>
    <x v="306"/>
    <x v="24"/>
    <x v="1"/>
    <n v="200"/>
    <x v="2"/>
  </r>
  <r>
    <x v="1"/>
    <s v="December"/>
    <n v="44896"/>
    <x v="13"/>
    <x v="307"/>
    <x v="24"/>
    <x v="1"/>
    <n v="200"/>
    <x v="2"/>
  </r>
  <r>
    <x v="0"/>
    <s v="January"/>
    <n v="44197"/>
    <x v="14"/>
    <x v="308"/>
    <x v="13"/>
    <x v="1"/>
    <n v="200"/>
    <x v="3"/>
  </r>
  <r>
    <x v="0"/>
    <s v="February"/>
    <n v="44228"/>
    <x v="14"/>
    <x v="309"/>
    <x v="13"/>
    <x v="1"/>
    <n v="200"/>
    <x v="3"/>
  </r>
  <r>
    <x v="0"/>
    <s v="March"/>
    <n v="44256"/>
    <x v="14"/>
    <x v="310"/>
    <x v="13"/>
    <x v="1"/>
    <n v="200"/>
    <x v="3"/>
  </r>
  <r>
    <x v="0"/>
    <s v="April"/>
    <n v="44287"/>
    <x v="14"/>
    <x v="311"/>
    <x v="13"/>
    <x v="1"/>
    <n v="200"/>
    <x v="3"/>
  </r>
  <r>
    <x v="0"/>
    <s v="May"/>
    <n v="44317"/>
    <x v="14"/>
    <x v="312"/>
    <x v="13"/>
    <x v="1"/>
    <n v="200"/>
    <x v="3"/>
  </r>
  <r>
    <x v="0"/>
    <s v="June"/>
    <n v="44348"/>
    <x v="14"/>
    <x v="313"/>
    <x v="13"/>
    <x v="1"/>
    <n v="200"/>
    <x v="3"/>
  </r>
  <r>
    <x v="0"/>
    <s v="July"/>
    <n v="44378"/>
    <x v="14"/>
    <x v="314"/>
    <x v="13"/>
    <x v="1"/>
    <n v="200"/>
    <x v="3"/>
  </r>
  <r>
    <x v="0"/>
    <s v="August"/>
    <n v="44409"/>
    <x v="14"/>
    <x v="315"/>
    <x v="13"/>
    <x v="1"/>
    <n v="200"/>
    <x v="3"/>
  </r>
  <r>
    <x v="0"/>
    <s v="September"/>
    <n v="44440"/>
    <x v="14"/>
    <x v="316"/>
    <x v="13"/>
    <x v="1"/>
    <n v="200"/>
    <x v="3"/>
  </r>
  <r>
    <x v="0"/>
    <s v="October"/>
    <n v="44470"/>
    <x v="14"/>
    <x v="317"/>
    <x v="13"/>
    <x v="1"/>
    <n v="200"/>
    <x v="3"/>
  </r>
  <r>
    <x v="0"/>
    <s v="November"/>
    <n v="44501"/>
    <x v="14"/>
    <x v="318"/>
    <x v="13"/>
    <x v="1"/>
    <n v="200"/>
    <x v="3"/>
  </r>
  <r>
    <x v="0"/>
    <s v="December"/>
    <n v="44531"/>
    <x v="14"/>
    <x v="304"/>
    <x v="13"/>
    <x v="1"/>
    <n v="200"/>
    <x v="3"/>
  </r>
  <r>
    <x v="1"/>
    <s v="January"/>
    <n v="44562"/>
    <x v="14"/>
    <x v="319"/>
    <x v="16"/>
    <x v="1"/>
    <n v="200"/>
    <x v="3"/>
  </r>
  <r>
    <x v="1"/>
    <s v="February"/>
    <n v="44593"/>
    <x v="14"/>
    <x v="320"/>
    <x v="16"/>
    <x v="1"/>
    <n v="200"/>
    <x v="3"/>
  </r>
  <r>
    <x v="1"/>
    <s v="March"/>
    <n v="44621"/>
    <x v="14"/>
    <x v="321"/>
    <x v="16"/>
    <x v="1"/>
    <n v="200"/>
    <x v="3"/>
  </r>
  <r>
    <x v="1"/>
    <s v="April"/>
    <n v="44652"/>
    <x v="14"/>
    <x v="322"/>
    <x v="16"/>
    <x v="1"/>
    <n v="200"/>
    <x v="3"/>
  </r>
  <r>
    <x v="1"/>
    <s v="May"/>
    <n v="44682"/>
    <x v="14"/>
    <x v="323"/>
    <x v="16"/>
    <x v="1"/>
    <n v="200"/>
    <x v="3"/>
  </r>
  <r>
    <x v="1"/>
    <s v="June"/>
    <n v="44713"/>
    <x v="14"/>
    <x v="324"/>
    <x v="16"/>
    <x v="1"/>
    <n v="200"/>
    <x v="3"/>
  </r>
  <r>
    <x v="1"/>
    <s v="July"/>
    <n v="44743"/>
    <x v="14"/>
    <x v="325"/>
    <x v="16"/>
    <x v="1"/>
    <n v="200"/>
    <x v="3"/>
  </r>
  <r>
    <x v="1"/>
    <s v="August"/>
    <n v="44774"/>
    <x v="14"/>
    <x v="226"/>
    <x v="16"/>
    <x v="1"/>
    <n v="200"/>
    <x v="3"/>
  </r>
  <r>
    <x v="1"/>
    <s v="September"/>
    <n v="44805"/>
    <x v="14"/>
    <x v="326"/>
    <x v="16"/>
    <x v="1"/>
    <n v="200"/>
    <x v="3"/>
  </r>
  <r>
    <x v="1"/>
    <s v="October"/>
    <n v="44835"/>
    <x v="14"/>
    <x v="327"/>
    <x v="16"/>
    <x v="1"/>
    <n v="200"/>
    <x v="3"/>
  </r>
  <r>
    <x v="1"/>
    <s v="November"/>
    <n v="44866"/>
    <x v="14"/>
    <x v="328"/>
    <x v="16"/>
    <x v="1"/>
    <n v="200"/>
    <x v="3"/>
  </r>
  <r>
    <x v="1"/>
    <s v="December"/>
    <n v="44896"/>
    <x v="14"/>
    <x v="329"/>
    <x v="16"/>
    <x v="1"/>
    <n v="200"/>
    <x v="3"/>
  </r>
  <r>
    <x v="2"/>
    <m/>
    <m/>
    <x v="15"/>
    <x v="330"/>
    <x v="25"/>
    <x v="2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0893A-E32C-46A4-94F5-A87EBE0FC4BD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20" firstHeaderRow="0" firstDataRow="1" firstDataCol="3" rowPageCount="1" colPageCount="1"/>
  <pivotFields count="9"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10"/>
        <item x="5"/>
        <item x="0"/>
        <item x="13"/>
        <item x="8"/>
        <item x="3"/>
        <item x="14"/>
        <item x="9"/>
        <item x="4"/>
        <item x="11"/>
        <item x="6"/>
        <item x="1"/>
        <item x="12"/>
        <item x="7"/>
        <item x="2"/>
        <item x="15"/>
      </items>
    </pivotField>
    <pivotField dataField="1" compact="0" outline="0" showAll="0" defaultSubtotal="0">
      <items count="331">
        <item x="308"/>
        <item x="292"/>
        <item x="309"/>
        <item x="295"/>
        <item x="297"/>
        <item x="288"/>
        <item x="294"/>
        <item x="311"/>
        <item x="300"/>
        <item x="290"/>
        <item x="252"/>
        <item x="293"/>
        <item x="225"/>
        <item x="310"/>
        <item x="190"/>
        <item x="224"/>
        <item x="266"/>
        <item x="302"/>
        <item x="215"/>
        <item x="217"/>
        <item x="214"/>
        <item x="296"/>
        <item x="301"/>
        <item x="289"/>
        <item x="298"/>
        <item x="226"/>
        <item x="322"/>
        <item x="221"/>
        <item x="227"/>
        <item x="321"/>
        <item x="304"/>
        <item x="316"/>
        <item x="250"/>
        <item x="228"/>
        <item x="220"/>
        <item x="313"/>
        <item x="318"/>
        <item x="229"/>
        <item x="312"/>
        <item x="230"/>
        <item x="216"/>
        <item x="315"/>
        <item x="291"/>
        <item x="189"/>
        <item x="223"/>
        <item x="299"/>
        <item x="113"/>
        <item x="231"/>
        <item x="108"/>
        <item x="267"/>
        <item x="314"/>
        <item x="202"/>
        <item x="232"/>
        <item x="258"/>
        <item x="222"/>
        <item x="251"/>
        <item x="253"/>
        <item x="110"/>
        <item x="233"/>
        <item x="111"/>
        <item x="320"/>
        <item x="234"/>
        <item x="303"/>
        <item x="317"/>
        <item x="235"/>
        <item x="256"/>
        <item x="112"/>
        <item x="103"/>
        <item x="273"/>
        <item x="265"/>
        <item x="236"/>
        <item x="268"/>
        <item x="218"/>
        <item x="193"/>
        <item x="219"/>
        <item x="254"/>
        <item x="269"/>
        <item x="255"/>
        <item x="274"/>
        <item x="182"/>
        <item x="106"/>
        <item x="270"/>
        <item x="105"/>
        <item x="104"/>
        <item x="109"/>
        <item x="237"/>
        <item x="107"/>
        <item x="102"/>
        <item x="277"/>
        <item x="279"/>
        <item x="199"/>
        <item x="271"/>
        <item x="238"/>
        <item x="187"/>
        <item x="192"/>
        <item x="257"/>
        <item x="201"/>
        <item x="200"/>
        <item x="327"/>
        <item x="213"/>
        <item x="239"/>
        <item x="260"/>
        <item x="181"/>
        <item x="191"/>
        <item x="203"/>
        <item x="240"/>
        <item x="262"/>
        <item x="305"/>
        <item x="204"/>
        <item x="186"/>
        <item x="319"/>
        <item x="194"/>
        <item x="323"/>
        <item x="241"/>
        <item x="272"/>
        <item x="329"/>
        <item x="100"/>
        <item x="242"/>
        <item x="195"/>
        <item x="196"/>
        <item x="259"/>
        <item x="326"/>
        <item x="183"/>
        <item x="243"/>
        <item x="244"/>
        <item x="261"/>
        <item x="276"/>
        <item x="325"/>
        <item x="275"/>
        <item x="245"/>
        <item x="198"/>
        <item x="263"/>
        <item x="206"/>
        <item x="324"/>
        <item x="246"/>
        <item x="285"/>
        <item x="278"/>
        <item x="76"/>
        <item x="264"/>
        <item x="247"/>
        <item x="185"/>
        <item x="212"/>
        <item x="248"/>
        <item x="307"/>
        <item x="101"/>
        <item x="281"/>
        <item x="249"/>
        <item x="280"/>
        <item x="96"/>
        <item x="197"/>
        <item x="97"/>
        <item x="306"/>
        <item x="93"/>
        <item x="328"/>
        <item x="282"/>
        <item x="90"/>
        <item x="75"/>
        <item x="205"/>
        <item x="207"/>
        <item x="180"/>
        <item x="92"/>
        <item x="283"/>
        <item x="184"/>
        <item x="89"/>
        <item x="210"/>
        <item x="284"/>
        <item x="91"/>
        <item x="209"/>
        <item x="208"/>
        <item x="286"/>
        <item x="287"/>
        <item x="211"/>
        <item x="80"/>
        <item x="68"/>
        <item x="188"/>
        <item x="78"/>
        <item x="94"/>
        <item x="86"/>
        <item x="73"/>
        <item x="79"/>
        <item x="88"/>
        <item x="87"/>
        <item x="67"/>
        <item x="95"/>
        <item x="77"/>
        <item x="99"/>
        <item x="72"/>
        <item x="98"/>
        <item x="81"/>
        <item x="82"/>
        <item x="83"/>
        <item x="69"/>
        <item x="127"/>
        <item x="115"/>
        <item x="126"/>
        <item x="114"/>
        <item x="85"/>
        <item x="125"/>
        <item x="137"/>
        <item x="116"/>
        <item x="128"/>
        <item x="117"/>
        <item x="129"/>
        <item x="71"/>
        <item x="118"/>
        <item x="130"/>
        <item x="124"/>
        <item x="136"/>
        <item x="146"/>
        <item x="123"/>
        <item x="135"/>
        <item x="145"/>
        <item x="155"/>
        <item x="122"/>
        <item x="134"/>
        <item x="84"/>
        <item x="138"/>
        <item x="147"/>
        <item x="119"/>
        <item x="148"/>
        <item x="131"/>
        <item x="121"/>
        <item x="133"/>
        <item x="120"/>
        <item x="132"/>
        <item x="144"/>
        <item x="154"/>
        <item x="143"/>
        <item x="153"/>
        <item x="142"/>
        <item x="152"/>
        <item x="66"/>
        <item x="139"/>
        <item x="70"/>
        <item x="149"/>
        <item x="141"/>
        <item x="151"/>
        <item x="140"/>
        <item x="150"/>
        <item x="13"/>
        <item x="1"/>
        <item x="12"/>
        <item x="0"/>
        <item x="11"/>
        <item x="23"/>
        <item x="2"/>
        <item x="14"/>
        <item x="3"/>
        <item x="74"/>
        <item x="15"/>
        <item x="4"/>
        <item x="16"/>
        <item x="10"/>
        <item x="22"/>
        <item x="32"/>
        <item x="9"/>
        <item x="21"/>
        <item x="31"/>
        <item x="43"/>
        <item x="41"/>
        <item x="8"/>
        <item x="20"/>
        <item x="24"/>
        <item x="33"/>
        <item x="52"/>
        <item x="42"/>
        <item x="56"/>
        <item x="5"/>
        <item x="65"/>
        <item x="34"/>
        <item x="17"/>
        <item x="7"/>
        <item x="19"/>
        <item x="6"/>
        <item x="18"/>
        <item x="30"/>
        <item x="40"/>
        <item x="29"/>
        <item x="57"/>
        <item x="39"/>
        <item x="157"/>
        <item x="28"/>
        <item x="62"/>
        <item x="38"/>
        <item x="48"/>
        <item x="64"/>
        <item x="166"/>
        <item x="156"/>
        <item x="25"/>
        <item x="170"/>
        <item x="179"/>
        <item x="35"/>
        <item x="27"/>
        <item x="44"/>
        <item x="37"/>
        <item x="26"/>
        <item x="36"/>
        <item x="54"/>
        <item x="171"/>
        <item x="176"/>
        <item x="162"/>
        <item x="178"/>
        <item x="53"/>
        <item x="61"/>
        <item x="55"/>
        <item x="158"/>
        <item x="45"/>
        <item x="168"/>
        <item x="58"/>
        <item x="47"/>
        <item x="63"/>
        <item x="167"/>
        <item x="175"/>
        <item x="169"/>
        <item x="159"/>
        <item x="46"/>
        <item x="51"/>
        <item x="172"/>
        <item x="49"/>
        <item x="161"/>
        <item x="177"/>
        <item x="50"/>
        <item x="160"/>
        <item x="165"/>
        <item x="60"/>
        <item x="59"/>
        <item x="163"/>
        <item x="164"/>
        <item x="174"/>
        <item x="173"/>
        <item x="330"/>
      </items>
    </pivotField>
    <pivotField dataField="1" compact="0" outline="0" showAll="0" defaultSubtotal="0">
      <items count="26">
        <item x="10"/>
        <item x="19"/>
        <item x="21"/>
        <item x="12"/>
        <item x="14"/>
        <item x="11"/>
        <item x="23"/>
        <item x="20"/>
        <item x="22"/>
        <item x="13"/>
        <item x="15"/>
        <item x="24"/>
        <item x="16"/>
        <item x="17"/>
        <item x="0"/>
        <item x="2"/>
        <item x="18"/>
        <item x="4"/>
        <item x="1"/>
        <item x="3"/>
        <item x="6"/>
        <item x="5"/>
        <item x="8"/>
        <item x="7"/>
        <item x="9"/>
        <item x="25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  <pivotField axis="axisRow" compact="0" outline="0" showAll="0" sortType="descending" defaultSubtotal="0">
      <items count="5">
        <item x="2"/>
        <item x="3"/>
        <item x="1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8"/>
    <field x="6"/>
    <field x="3"/>
  </rowFields>
  <rowItems count="17">
    <i>
      <x v="2"/>
      <x/>
      <x v="12"/>
    </i>
    <i r="1">
      <x v="1"/>
      <x v="13"/>
    </i>
    <i r="2">
      <x v="14"/>
    </i>
    <i>
      <x v="3"/>
      <x/>
      <x/>
    </i>
    <i r="2">
      <x v="9"/>
    </i>
    <i r="1">
      <x v="1"/>
      <x v="1"/>
    </i>
    <i r="2">
      <x v="2"/>
    </i>
    <i r="2">
      <x v="10"/>
    </i>
    <i r="2">
      <x v="11"/>
    </i>
    <i>
      <x/>
      <x/>
      <x v="3"/>
    </i>
    <i r="1">
      <x v="1"/>
      <x v="4"/>
    </i>
    <i r="2">
      <x v="5"/>
    </i>
    <i>
      <x v="1"/>
      <x/>
      <x v="6"/>
    </i>
    <i r="1">
      <x v="1"/>
      <x v="7"/>
    </i>
    <i r="2">
      <x v="8"/>
    </i>
    <i>
      <x v="4"/>
      <x v="2"/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Units" fld="4" subtotal="average" baseField="3" baseItem="0"/>
    <dataField name="Sum of Price" fld="5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816E7-7682-405D-A681-CA92634C481D}" name="PivotTable5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29" firstHeaderRow="1" firstDataRow="2" firstDataCol="1"/>
  <pivotFields count="15">
    <pivotField showAll="0"/>
    <pivotField showAll="0"/>
    <pivotField axis="axisRow" numFmtId="17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21">
        <item m="1" x="15"/>
        <item m="1" x="18"/>
        <item m="1" x="19"/>
        <item m="1" x="16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16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41C54-20E2-4E0F-A3CC-D15FA4474E48}" name="Table3" displayName="Table3" ref="A1:E361" totalsRowShown="0" headerRowDxfId="10" dataDxfId="8" headerRowBorderDxfId="9" tableBorderDxfId="7" totalsRowBorderDxfId="6">
  <tableColumns count="5">
    <tableColumn id="1" xr3:uid="{ECBA8524-3F71-4BA9-80FC-0588127FBD79}" name="Year" dataDxfId="5"/>
    <tableColumn id="2" xr3:uid="{36ED6C30-ADE3-45E2-A739-DFCB1ECDE35B}" name="Month" dataDxfId="4"/>
    <tableColumn id="7" xr3:uid="{B00E31E0-00DA-4E33-A13A-C657345057B8}" name="Date" dataDxfId="3"/>
    <tableColumn id="4" xr3:uid="{54F176A0-2CE4-4E9E-9FF8-84E49A96132A}" name="Product Name" dataDxfId="2"/>
    <tableColumn id="9" xr3:uid="{DFD12B7A-E2BC-458B-BA09-3C8F14CA3B38}" name="Units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84B1DF-863A-46FF-9A9D-5EFE2171058C}" name="Table26" displayName="Table26" ref="A1:F16" totalsRowShown="0">
  <autoFilter ref="A1:F16" xr:uid="{7384B1DF-863A-46FF-9A9D-5EFE2171058C}"/>
  <sortState ref="A2:F16">
    <sortCondition ref="A1:A16"/>
  </sortState>
  <tableColumns count="6">
    <tableColumn id="4" xr3:uid="{08D93AED-5A17-4AA9-A538-0BD48ACC3B55}" name="Full Name"/>
    <tableColumn id="6" xr3:uid="{4D6C1568-CA14-4152-9D18-35717362B4F6}" name="Shampoo/Conditioner"/>
    <tableColumn id="14" xr3:uid="{183BE7CE-F548-4CF9-A1B9-0A1F15C35417}" name="Size"/>
    <tableColumn id="5" xr3:uid="{0A68BFE9-D46B-480F-9E11-16009A7CAC76}" name="Price Jan 2021 to Dec 2021"/>
    <tableColumn id="8" xr3:uid="{8C685CA1-021A-402D-BAD5-30537687647E}" name="Price Jan 2022 to Dec 2022">
      <calculatedColumnFormula>Table26[[#This Row],[Price Jan 2021 to Dec 2021]]*1.2</calculatedColumnFormula>
    </tableColumn>
    <tableColumn id="7" xr3:uid="{FBB74285-1688-4002-A825-8F14BAE4D19F}" name="Compan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905E51-D3EF-4369-A831-F16B007B8A03}" name="Table2" displayName="Table2" ref="A1:H16" totalsRowShown="0">
  <autoFilter ref="A1:H16" xr:uid="{94905E51-D3EF-4369-A831-F16B007B8A03}"/>
  <tableColumns count="8">
    <tableColumn id="1" xr3:uid="{C6BD7B49-18A7-4EBD-9C2C-5AF62F1A7F8C}" name="Brand" dataDxfId="0"/>
    <tableColumn id="2" xr3:uid="{5EBF7D1A-EB15-403C-8085-EB7D44CE4244}" name="Size"/>
    <tableColumn id="3" xr3:uid="{9C36B894-C9C3-44AD-9F36-C8807953525A}" name="Variant"/>
    <tableColumn id="4" xr3:uid="{DB372139-3198-4A88-8777-69992D00A982}" name="Full Name">
      <calculatedColumnFormula>CONCATENATE(Table2[[#This Row],[Brand]]," ",Table2[[#This Row],[Variant]]," ",Table2[[#This Row],[Type]]," ",Table2[[#This Row],[Size]])</calculatedColumnFormula>
    </tableColumn>
    <tableColumn id="5" xr3:uid="{D973EC66-7244-43B9-81DB-E25794B0AD10}" name="Price Jan 2021 to Dec 2021"/>
    <tableColumn id="8" xr3:uid="{46F43396-E000-43AE-81AD-BBCDCE5053BC}" name="Price Jan 2022 to Sept 2023">
      <calculatedColumnFormula>Table2[[#This Row],[Price Jan 2021 to Dec 2021]]*1.2</calculatedColumnFormula>
    </tableColumn>
    <tableColumn id="6" xr3:uid="{9C4DC14D-DE47-40E7-B24E-4E9B1A7DBCF8}" name="Type"/>
    <tableColumn id="7" xr3:uid="{BDD86FBC-3C59-4009-A400-A78AC8492079}" name="Compa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7955-5053-4D36-B94D-743803264138}">
  <dimension ref="A1:E361"/>
  <sheetViews>
    <sheetView workbookViewId="0">
      <selection activeCell="J8" sqref="J8"/>
    </sheetView>
  </sheetViews>
  <sheetFormatPr defaultRowHeight="14.4" x14ac:dyDescent="0.3"/>
  <cols>
    <col min="1" max="1" width="15.88671875" customWidth="1"/>
    <col min="2" max="2" width="11.6640625" bestFit="1" customWidth="1"/>
    <col min="3" max="3" width="11.6640625" customWidth="1"/>
    <col min="4" max="4" width="44.88671875" bestFit="1" customWidth="1"/>
  </cols>
  <sheetData>
    <row r="1" spans="1:5" x14ac:dyDescent="0.3">
      <c r="A1" s="12" t="s">
        <v>0</v>
      </c>
      <c r="B1" s="13" t="s">
        <v>1</v>
      </c>
      <c r="C1" s="13" t="s">
        <v>52</v>
      </c>
      <c r="D1" s="13" t="s">
        <v>2</v>
      </c>
      <c r="E1" s="14" t="s">
        <v>47</v>
      </c>
    </row>
    <row r="2" spans="1:5" x14ac:dyDescent="0.3">
      <c r="A2" s="15">
        <v>2021</v>
      </c>
      <c r="B2" s="16" t="s">
        <v>34</v>
      </c>
      <c r="C2" s="17">
        <v>44197</v>
      </c>
      <c r="D2" s="18" t="s">
        <v>56</v>
      </c>
      <c r="E2" s="19">
        <v>13320</v>
      </c>
    </row>
    <row r="3" spans="1:5" x14ac:dyDescent="0.3">
      <c r="A3" s="15">
        <v>2021</v>
      </c>
      <c r="B3" s="16" t="s">
        <v>35</v>
      </c>
      <c r="C3" s="17">
        <v>44228</v>
      </c>
      <c r="D3" s="18" t="s">
        <v>56</v>
      </c>
      <c r="E3" s="19">
        <v>12950</v>
      </c>
    </row>
    <row r="4" spans="1:5" x14ac:dyDescent="0.3">
      <c r="A4" s="15">
        <v>2021</v>
      </c>
      <c r="B4" s="16" t="s">
        <v>36</v>
      </c>
      <c r="C4" s="17">
        <v>44256</v>
      </c>
      <c r="D4" s="18" t="s">
        <v>56</v>
      </c>
      <c r="E4" s="19">
        <v>14800</v>
      </c>
    </row>
    <row r="5" spans="1:5" x14ac:dyDescent="0.3">
      <c r="A5" s="15">
        <v>2021</v>
      </c>
      <c r="B5" s="16" t="s">
        <v>37</v>
      </c>
      <c r="C5" s="17">
        <v>44287</v>
      </c>
      <c r="D5" s="18" t="s">
        <v>56</v>
      </c>
      <c r="E5" s="19">
        <v>15540</v>
      </c>
    </row>
    <row r="6" spans="1:5" x14ac:dyDescent="0.3">
      <c r="A6" s="15">
        <v>2021</v>
      </c>
      <c r="B6" s="16" t="s">
        <v>38</v>
      </c>
      <c r="C6" s="17">
        <v>44317</v>
      </c>
      <c r="D6" s="18" t="s">
        <v>56</v>
      </c>
      <c r="E6" s="19">
        <v>16280</v>
      </c>
    </row>
    <row r="7" spans="1:5" x14ac:dyDescent="0.3">
      <c r="A7" s="15">
        <v>2021</v>
      </c>
      <c r="B7" s="16" t="s">
        <v>39</v>
      </c>
      <c r="C7" s="17">
        <v>44348</v>
      </c>
      <c r="D7" s="18" t="s">
        <v>56</v>
      </c>
      <c r="E7" s="19">
        <v>19240</v>
      </c>
    </row>
    <row r="8" spans="1:5" x14ac:dyDescent="0.3">
      <c r="A8" s="15">
        <v>2021</v>
      </c>
      <c r="B8" s="16" t="s">
        <v>40</v>
      </c>
      <c r="C8" s="17">
        <v>44378</v>
      </c>
      <c r="D8" s="18" t="s">
        <v>56</v>
      </c>
      <c r="E8" s="19">
        <v>19980</v>
      </c>
    </row>
    <row r="9" spans="1:5" x14ac:dyDescent="0.3">
      <c r="A9" s="15">
        <v>2021</v>
      </c>
      <c r="B9" s="16" t="s">
        <v>41</v>
      </c>
      <c r="C9" s="17">
        <v>44409</v>
      </c>
      <c r="D9" s="18" t="s">
        <v>56</v>
      </c>
      <c r="E9" s="19">
        <v>19610</v>
      </c>
    </row>
    <row r="10" spans="1:5" x14ac:dyDescent="0.3">
      <c r="A10" s="15">
        <v>2021</v>
      </c>
      <c r="B10" s="16" t="s">
        <v>42</v>
      </c>
      <c r="C10" s="17">
        <v>44440</v>
      </c>
      <c r="D10" s="18" t="s">
        <v>56</v>
      </c>
      <c r="E10" s="19">
        <v>17760</v>
      </c>
    </row>
    <row r="11" spans="1:5" x14ac:dyDescent="0.3">
      <c r="A11" s="15">
        <v>2021</v>
      </c>
      <c r="B11" s="16" t="s">
        <v>43</v>
      </c>
      <c r="C11" s="17">
        <v>44470</v>
      </c>
      <c r="D11" s="18" t="s">
        <v>56</v>
      </c>
      <c r="E11" s="19">
        <v>17020</v>
      </c>
    </row>
    <row r="12" spans="1:5" x14ac:dyDescent="0.3">
      <c r="A12" s="15">
        <v>2021</v>
      </c>
      <c r="B12" s="16" t="s">
        <v>44</v>
      </c>
      <c r="C12" s="17">
        <v>44501</v>
      </c>
      <c r="D12" s="18" t="s">
        <v>56</v>
      </c>
      <c r="E12" s="19">
        <v>16650</v>
      </c>
    </row>
    <row r="13" spans="1:5" x14ac:dyDescent="0.3">
      <c r="A13" s="15">
        <v>2021</v>
      </c>
      <c r="B13" s="16" t="s">
        <v>45</v>
      </c>
      <c r="C13" s="17">
        <v>44531</v>
      </c>
      <c r="D13" s="18" t="s">
        <v>56</v>
      </c>
      <c r="E13" s="19">
        <v>13690</v>
      </c>
    </row>
    <row r="14" spans="1:5" x14ac:dyDescent="0.3">
      <c r="A14" s="15">
        <v>2022</v>
      </c>
      <c r="B14" s="16" t="s">
        <v>34</v>
      </c>
      <c r="C14" s="17">
        <v>44562</v>
      </c>
      <c r="D14" s="18" t="s">
        <v>56</v>
      </c>
      <c r="E14" s="19">
        <v>13172</v>
      </c>
    </row>
    <row r="15" spans="1:5" x14ac:dyDescent="0.3">
      <c r="A15" s="15">
        <v>2022</v>
      </c>
      <c r="B15" s="16" t="s">
        <v>35</v>
      </c>
      <c r="C15" s="17">
        <v>44593</v>
      </c>
      <c r="D15" s="18" t="s">
        <v>56</v>
      </c>
      <c r="E15" s="19">
        <v>12802</v>
      </c>
    </row>
    <row r="16" spans="1:5" x14ac:dyDescent="0.3">
      <c r="A16" s="15">
        <v>2022</v>
      </c>
      <c r="B16" s="16" t="s">
        <v>36</v>
      </c>
      <c r="C16" s="17">
        <v>44621</v>
      </c>
      <c r="D16" s="18" t="s">
        <v>56</v>
      </c>
      <c r="E16" s="19">
        <v>14948</v>
      </c>
    </row>
    <row r="17" spans="1:5" x14ac:dyDescent="0.3">
      <c r="A17" s="15">
        <v>2022</v>
      </c>
      <c r="B17" s="16" t="s">
        <v>37</v>
      </c>
      <c r="C17" s="17">
        <v>44652</v>
      </c>
      <c r="D17" s="18" t="s">
        <v>56</v>
      </c>
      <c r="E17" s="19">
        <v>15688</v>
      </c>
    </row>
    <row r="18" spans="1:5" x14ac:dyDescent="0.3">
      <c r="A18" s="15">
        <v>2022</v>
      </c>
      <c r="B18" s="16" t="s">
        <v>38</v>
      </c>
      <c r="C18" s="17">
        <v>44682</v>
      </c>
      <c r="D18" s="18" t="s">
        <v>56</v>
      </c>
      <c r="E18" s="19">
        <v>16502</v>
      </c>
    </row>
    <row r="19" spans="1:5" x14ac:dyDescent="0.3">
      <c r="A19" s="15">
        <v>2022</v>
      </c>
      <c r="B19" s="16" t="s">
        <v>39</v>
      </c>
      <c r="C19" s="17">
        <v>44713</v>
      </c>
      <c r="D19" s="18" t="s">
        <v>56</v>
      </c>
      <c r="E19" s="19">
        <v>19462</v>
      </c>
    </row>
    <row r="20" spans="1:5" x14ac:dyDescent="0.3">
      <c r="A20" s="15">
        <v>2022</v>
      </c>
      <c r="B20" s="16" t="s">
        <v>40</v>
      </c>
      <c r="C20" s="17">
        <v>44743</v>
      </c>
      <c r="D20" s="18" t="s">
        <v>56</v>
      </c>
      <c r="E20" s="19">
        <v>20202</v>
      </c>
    </row>
    <row r="21" spans="1:5" x14ac:dyDescent="0.3">
      <c r="A21" s="15">
        <v>2022</v>
      </c>
      <c r="B21" s="16" t="s">
        <v>41</v>
      </c>
      <c r="C21" s="17">
        <v>44774</v>
      </c>
      <c r="D21" s="18" t="s">
        <v>56</v>
      </c>
      <c r="E21" s="19">
        <v>19832</v>
      </c>
    </row>
    <row r="22" spans="1:5" x14ac:dyDescent="0.3">
      <c r="A22" s="15">
        <v>2022</v>
      </c>
      <c r="B22" s="16" t="s">
        <v>42</v>
      </c>
      <c r="C22" s="17">
        <v>44805</v>
      </c>
      <c r="D22" s="18" t="s">
        <v>56</v>
      </c>
      <c r="E22" s="19">
        <v>17982</v>
      </c>
    </row>
    <row r="23" spans="1:5" x14ac:dyDescent="0.3">
      <c r="A23" s="15">
        <v>2022</v>
      </c>
      <c r="B23" s="16" t="s">
        <v>43</v>
      </c>
      <c r="C23" s="17">
        <v>44835</v>
      </c>
      <c r="D23" s="18" t="s">
        <v>56</v>
      </c>
      <c r="E23" s="19">
        <v>17168</v>
      </c>
    </row>
    <row r="24" spans="1:5" x14ac:dyDescent="0.3">
      <c r="A24" s="15">
        <v>2022</v>
      </c>
      <c r="B24" s="16" t="s">
        <v>44</v>
      </c>
      <c r="C24" s="17">
        <v>44866</v>
      </c>
      <c r="D24" s="18" t="s">
        <v>56</v>
      </c>
      <c r="E24" s="19">
        <v>16798</v>
      </c>
    </row>
    <row r="25" spans="1:5" x14ac:dyDescent="0.3">
      <c r="A25" s="15">
        <v>2022</v>
      </c>
      <c r="B25" s="16" t="s">
        <v>45</v>
      </c>
      <c r="C25" s="17">
        <v>44896</v>
      </c>
      <c r="D25" s="18" t="s">
        <v>56</v>
      </c>
      <c r="E25" s="19">
        <v>13838</v>
      </c>
    </row>
    <row r="26" spans="1:5" x14ac:dyDescent="0.3">
      <c r="A26" s="15">
        <v>2021</v>
      </c>
      <c r="B26" s="16" t="s">
        <v>34</v>
      </c>
      <c r="C26" s="17">
        <v>44197</v>
      </c>
      <c r="D26" s="18" t="s">
        <v>57</v>
      </c>
      <c r="E26" s="19">
        <v>17020</v>
      </c>
    </row>
    <row r="27" spans="1:5" x14ac:dyDescent="0.3">
      <c r="A27" s="15">
        <v>2021</v>
      </c>
      <c r="B27" s="16" t="s">
        <v>35</v>
      </c>
      <c r="C27" s="17">
        <v>44228</v>
      </c>
      <c r="D27" s="18" t="s">
        <v>57</v>
      </c>
      <c r="E27" s="19">
        <v>16650</v>
      </c>
    </row>
    <row r="28" spans="1:5" x14ac:dyDescent="0.3">
      <c r="A28" s="15">
        <v>2021</v>
      </c>
      <c r="B28" s="16" t="s">
        <v>36</v>
      </c>
      <c r="C28" s="17">
        <v>44256</v>
      </c>
      <c r="D28" s="18" t="s">
        <v>57</v>
      </c>
      <c r="E28" s="19">
        <v>18500</v>
      </c>
    </row>
    <row r="29" spans="1:5" x14ac:dyDescent="0.3">
      <c r="A29" s="15">
        <v>2021</v>
      </c>
      <c r="B29" s="16" t="s">
        <v>37</v>
      </c>
      <c r="C29" s="17">
        <v>44287</v>
      </c>
      <c r="D29" s="18" t="s">
        <v>57</v>
      </c>
      <c r="E29" s="19">
        <v>19240</v>
      </c>
    </row>
    <row r="30" spans="1:5" x14ac:dyDescent="0.3">
      <c r="A30" s="15">
        <v>2021</v>
      </c>
      <c r="B30" s="16" t="s">
        <v>38</v>
      </c>
      <c r="C30" s="17">
        <v>44317</v>
      </c>
      <c r="D30" s="18" t="s">
        <v>57</v>
      </c>
      <c r="E30" s="19">
        <v>19980</v>
      </c>
    </row>
    <row r="31" spans="1:5" x14ac:dyDescent="0.3">
      <c r="A31" s="15">
        <v>2021</v>
      </c>
      <c r="B31" s="16" t="s">
        <v>39</v>
      </c>
      <c r="C31" s="17">
        <v>44348</v>
      </c>
      <c r="D31" s="18" t="s">
        <v>57</v>
      </c>
      <c r="E31" s="19">
        <v>22940</v>
      </c>
    </row>
    <row r="32" spans="1:5" x14ac:dyDescent="0.3">
      <c r="A32" s="15">
        <v>2021</v>
      </c>
      <c r="B32" s="16" t="s">
        <v>40</v>
      </c>
      <c r="C32" s="17">
        <v>44378</v>
      </c>
      <c r="D32" s="18" t="s">
        <v>57</v>
      </c>
      <c r="E32" s="19">
        <v>23680</v>
      </c>
    </row>
    <row r="33" spans="1:5" x14ac:dyDescent="0.3">
      <c r="A33" s="15">
        <v>2021</v>
      </c>
      <c r="B33" s="16" t="s">
        <v>41</v>
      </c>
      <c r="C33" s="17">
        <v>44409</v>
      </c>
      <c r="D33" s="18" t="s">
        <v>57</v>
      </c>
      <c r="E33" s="19">
        <v>23310</v>
      </c>
    </row>
    <row r="34" spans="1:5" x14ac:dyDescent="0.3">
      <c r="A34" s="15">
        <v>2021</v>
      </c>
      <c r="B34" s="16" t="s">
        <v>42</v>
      </c>
      <c r="C34" s="17">
        <v>44440</v>
      </c>
      <c r="D34" s="18" t="s">
        <v>57</v>
      </c>
      <c r="E34" s="19">
        <v>21460</v>
      </c>
    </row>
    <row r="35" spans="1:5" x14ac:dyDescent="0.3">
      <c r="A35" s="15">
        <v>2021</v>
      </c>
      <c r="B35" s="16" t="s">
        <v>43</v>
      </c>
      <c r="C35" s="17">
        <v>44470</v>
      </c>
      <c r="D35" s="18" t="s">
        <v>57</v>
      </c>
      <c r="E35" s="19">
        <v>20720</v>
      </c>
    </row>
    <row r="36" spans="1:5" x14ac:dyDescent="0.3">
      <c r="A36" s="15">
        <v>2021</v>
      </c>
      <c r="B36" s="16" t="s">
        <v>44</v>
      </c>
      <c r="C36" s="17">
        <v>44501</v>
      </c>
      <c r="D36" s="18" t="s">
        <v>57</v>
      </c>
      <c r="E36" s="19">
        <v>20350</v>
      </c>
    </row>
    <row r="37" spans="1:5" x14ac:dyDescent="0.3">
      <c r="A37" s="15">
        <v>2021</v>
      </c>
      <c r="B37" s="16" t="s">
        <v>45</v>
      </c>
      <c r="C37" s="17">
        <v>44531</v>
      </c>
      <c r="D37" s="18" t="s">
        <v>57</v>
      </c>
      <c r="E37" s="19">
        <v>17390</v>
      </c>
    </row>
    <row r="38" spans="1:5" x14ac:dyDescent="0.3">
      <c r="A38" s="15">
        <v>2022</v>
      </c>
      <c r="B38" s="16" t="s">
        <v>34</v>
      </c>
      <c r="C38" s="17">
        <v>44562</v>
      </c>
      <c r="D38" s="18" t="s">
        <v>57</v>
      </c>
      <c r="E38" s="19">
        <v>16872</v>
      </c>
    </row>
    <row r="39" spans="1:5" x14ac:dyDescent="0.3">
      <c r="A39" s="15">
        <v>2022</v>
      </c>
      <c r="B39" s="16" t="s">
        <v>35</v>
      </c>
      <c r="C39" s="17">
        <v>44593</v>
      </c>
      <c r="D39" s="18" t="s">
        <v>57</v>
      </c>
      <c r="E39" s="19">
        <v>16502</v>
      </c>
    </row>
    <row r="40" spans="1:5" x14ac:dyDescent="0.3">
      <c r="A40" s="15">
        <v>2022</v>
      </c>
      <c r="B40" s="16" t="s">
        <v>36</v>
      </c>
      <c r="C40" s="17">
        <v>44621</v>
      </c>
      <c r="D40" s="18" t="s">
        <v>57</v>
      </c>
      <c r="E40" s="19">
        <v>18648</v>
      </c>
    </row>
    <row r="41" spans="1:5" x14ac:dyDescent="0.3">
      <c r="A41" s="15">
        <v>2022</v>
      </c>
      <c r="B41" s="16" t="s">
        <v>37</v>
      </c>
      <c r="C41" s="17">
        <v>44652</v>
      </c>
      <c r="D41" s="18" t="s">
        <v>57</v>
      </c>
      <c r="E41" s="19">
        <v>19388</v>
      </c>
    </row>
    <row r="42" spans="1:5" x14ac:dyDescent="0.3">
      <c r="A42" s="15">
        <v>2022</v>
      </c>
      <c r="B42" s="16" t="s">
        <v>38</v>
      </c>
      <c r="C42" s="17">
        <v>44682</v>
      </c>
      <c r="D42" s="18" t="s">
        <v>57</v>
      </c>
      <c r="E42" s="19">
        <v>20202</v>
      </c>
    </row>
    <row r="43" spans="1:5" x14ac:dyDescent="0.3">
      <c r="A43" s="15">
        <v>2022</v>
      </c>
      <c r="B43" s="16" t="s">
        <v>39</v>
      </c>
      <c r="C43" s="17">
        <v>44713</v>
      </c>
      <c r="D43" s="18" t="s">
        <v>57</v>
      </c>
      <c r="E43" s="19">
        <v>23162</v>
      </c>
    </row>
    <row r="44" spans="1:5" x14ac:dyDescent="0.3">
      <c r="A44" s="15">
        <v>2022</v>
      </c>
      <c r="B44" s="16" t="s">
        <v>40</v>
      </c>
      <c r="C44" s="17">
        <v>44743</v>
      </c>
      <c r="D44" s="18" t="s">
        <v>57</v>
      </c>
      <c r="E44" s="19">
        <v>23902</v>
      </c>
    </row>
    <row r="45" spans="1:5" x14ac:dyDescent="0.3">
      <c r="A45" s="15">
        <v>2022</v>
      </c>
      <c r="B45" s="16" t="s">
        <v>41</v>
      </c>
      <c r="C45" s="17">
        <v>44774</v>
      </c>
      <c r="D45" s="18" t="s">
        <v>57</v>
      </c>
      <c r="E45" s="19">
        <v>23532</v>
      </c>
    </row>
    <row r="46" spans="1:5" x14ac:dyDescent="0.3">
      <c r="A46" s="15">
        <v>2022</v>
      </c>
      <c r="B46" s="16" t="s">
        <v>42</v>
      </c>
      <c r="C46" s="17">
        <v>44805</v>
      </c>
      <c r="D46" s="18" t="s">
        <v>57</v>
      </c>
      <c r="E46" s="19">
        <v>21682</v>
      </c>
    </row>
    <row r="47" spans="1:5" x14ac:dyDescent="0.3">
      <c r="A47" s="15">
        <v>2022</v>
      </c>
      <c r="B47" s="16" t="s">
        <v>43</v>
      </c>
      <c r="C47" s="17">
        <v>44835</v>
      </c>
      <c r="D47" s="18" t="s">
        <v>57</v>
      </c>
      <c r="E47" s="19">
        <v>20868</v>
      </c>
    </row>
    <row r="48" spans="1:5" x14ac:dyDescent="0.3">
      <c r="A48" s="15">
        <v>2022</v>
      </c>
      <c r="B48" s="16" t="s">
        <v>44</v>
      </c>
      <c r="C48" s="17">
        <v>44866</v>
      </c>
      <c r="D48" s="18" t="s">
        <v>57</v>
      </c>
      <c r="E48" s="19">
        <v>20498</v>
      </c>
    </row>
    <row r="49" spans="1:5" x14ac:dyDescent="0.3">
      <c r="A49" s="15">
        <v>2022</v>
      </c>
      <c r="B49" s="16" t="s">
        <v>45</v>
      </c>
      <c r="C49" s="17">
        <v>44896</v>
      </c>
      <c r="D49" s="18" t="s">
        <v>57</v>
      </c>
      <c r="E49" s="19">
        <v>17538</v>
      </c>
    </row>
    <row r="50" spans="1:5" x14ac:dyDescent="0.3">
      <c r="A50" s="15">
        <v>2021</v>
      </c>
      <c r="B50" s="16" t="s">
        <v>34</v>
      </c>
      <c r="C50" s="17">
        <v>44197</v>
      </c>
      <c r="D50" s="18" t="s">
        <v>58</v>
      </c>
      <c r="E50" s="19">
        <v>19013</v>
      </c>
    </row>
    <row r="51" spans="1:5" x14ac:dyDescent="0.3">
      <c r="A51" s="15">
        <v>2021</v>
      </c>
      <c r="B51" s="16" t="s">
        <v>35</v>
      </c>
      <c r="C51" s="17">
        <v>44228</v>
      </c>
      <c r="D51" s="18" t="s">
        <v>58</v>
      </c>
      <c r="E51" s="19">
        <v>17527</v>
      </c>
    </row>
    <row r="52" spans="1:5" x14ac:dyDescent="0.3">
      <c r="A52" s="15">
        <v>2021</v>
      </c>
      <c r="B52" s="16" t="s">
        <v>36</v>
      </c>
      <c r="C52" s="17">
        <v>44256</v>
      </c>
      <c r="D52" s="18" t="s">
        <v>58</v>
      </c>
      <c r="E52" s="19">
        <v>23332</v>
      </c>
    </row>
    <row r="53" spans="1:5" x14ac:dyDescent="0.3">
      <c r="A53" s="15">
        <v>2021</v>
      </c>
      <c r="B53" s="16" t="s">
        <v>37</v>
      </c>
      <c r="C53" s="17">
        <v>44287</v>
      </c>
      <c r="D53" s="18" t="s">
        <v>58</v>
      </c>
      <c r="E53" s="19">
        <v>28386</v>
      </c>
    </row>
    <row r="54" spans="1:5" x14ac:dyDescent="0.3">
      <c r="A54" s="15">
        <v>2021</v>
      </c>
      <c r="B54" s="16" t="s">
        <v>38</v>
      </c>
      <c r="C54" s="17">
        <v>44317</v>
      </c>
      <c r="D54" s="18" t="s">
        <v>58</v>
      </c>
      <c r="E54" s="19">
        <v>34200</v>
      </c>
    </row>
    <row r="55" spans="1:5" x14ac:dyDescent="0.3">
      <c r="A55" s="15">
        <v>2021</v>
      </c>
      <c r="B55" s="16" t="s">
        <v>39</v>
      </c>
      <c r="C55" s="17">
        <v>44348</v>
      </c>
      <c r="D55" s="18" t="s">
        <v>58</v>
      </c>
      <c r="E55" s="19">
        <v>30968</v>
      </c>
    </row>
    <row r="56" spans="1:5" x14ac:dyDescent="0.3">
      <c r="A56" s="15">
        <v>2021</v>
      </c>
      <c r="B56" s="16" t="s">
        <v>40</v>
      </c>
      <c r="C56" s="17">
        <v>44378</v>
      </c>
      <c r="D56" s="18" t="s">
        <v>58</v>
      </c>
      <c r="E56" s="19">
        <v>22314</v>
      </c>
    </row>
    <row r="57" spans="1:5" x14ac:dyDescent="0.3">
      <c r="A57" s="15">
        <v>2021</v>
      </c>
      <c r="B57" s="16" t="s">
        <v>41</v>
      </c>
      <c r="C57" s="17">
        <v>44409</v>
      </c>
      <c r="D57" s="18" t="s">
        <v>58</v>
      </c>
      <c r="E57" s="19">
        <v>36623</v>
      </c>
    </row>
    <row r="58" spans="1:5" x14ac:dyDescent="0.3">
      <c r="A58" s="15">
        <v>2021</v>
      </c>
      <c r="B58" s="16" t="s">
        <v>42</v>
      </c>
      <c r="C58" s="17">
        <v>44440</v>
      </c>
      <c r="D58" s="18" t="s">
        <v>58</v>
      </c>
      <c r="E58" s="19">
        <v>39944</v>
      </c>
    </row>
    <row r="59" spans="1:5" x14ac:dyDescent="0.3">
      <c r="A59" s="15">
        <v>2021</v>
      </c>
      <c r="B59" s="16" t="s">
        <v>43</v>
      </c>
      <c r="C59" s="17">
        <v>44470</v>
      </c>
      <c r="D59" s="18" t="s">
        <v>58</v>
      </c>
      <c r="E59" s="19">
        <v>35677</v>
      </c>
    </row>
    <row r="60" spans="1:5" x14ac:dyDescent="0.3">
      <c r="A60" s="15">
        <v>2021</v>
      </c>
      <c r="B60" s="16" t="s">
        <v>44</v>
      </c>
      <c r="C60" s="17">
        <v>44501</v>
      </c>
      <c r="D60" s="18" t="s">
        <v>58</v>
      </c>
      <c r="E60" s="19">
        <v>19009</v>
      </c>
    </row>
    <row r="61" spans="1:5" x14ac:dyDescent="0.3">
      <c r="A61" s="15">
        <v>2021</v>
      </c>
      <c r="B61" s="16" t="s">
        <v>45</v>
      </c>
      <c r="C61" s="17">
        <v>44531</v>
      </c>
      <c r="D61" s="18" t="s">
        <v>58</v>
      </c>
      <c r="E61" s="19">
        <v>27311</v>
      </c>
    </row>
    <row r="62" spans="1:5" x14ac:dyDescent="0.3">
      <c r="A62" s="15">
        <v>2022</v>
      </c>
      <c r="B62" s="16" t="s">
        <v>34</v>
      </c>
      <c r="C62" s="17">
        <v>44562</v>
      </c>
      <c r="D62" s="18" t="s">
        <v>58</v>
      </c>
      <c r="E62" s="19">
        <v>24350</v>
      </c>
    </row>
    <row r="63" spans="1:5" x14ac:dyDescent="0.3">
      <c r="A63" s="15">
        <v>2022</v>
      </c>
      <c r="B63" s="16" t="s">
        <v>35</v>
      </c>
      <c r="C63" s="17">
        <v>44593</v>
      </c>
      <c r="D63" s="18" t="s">
        <v>58</v>
      </c>
      <c r="E63" s="19">
        <v>27954</v>
      </c>
    </row>
    <row r="64" spans="1:5" x14ac:dyDescent="0.3">
      <c r="A64" s="15">
        <v>2022</v>
      </c>
      <c r="B64" s="16" t="s">
        <v>36</v>
      </c>
      <c r="C64" s="17">
        <v>44621</v>
      </c>
      <c r="D64" s="18" t="s">
        <v>58</v>
      </c>
      <c r="E64" s="19">
        <v>19175</v>
      </c>
    </row>
    <row r="65" spans="1:5" x14ac:dyDescent="0.3">
      <c r="A65" s="15">
        <v>2022</v>
      </c>
      <c r="B65" s="16" t="s">
        <v>37</v>
      </c>
      <c r="C65" s="17">
        <v>44652</v>
      </c>
      <c r="D65" s="18" t="s">
        <v>58</v>
      </c>
      <c r="E65" s="19">
        <v>20814</v>
      </c>
    </row>
    <row r="66" spans="1:5" x14ac:dyDescent="0.3">
      <c r="A66" s="15">
        <v>2022</v>
      </c>
      <c r="B66" s="16" t="s">
        <v>38</v>
      </c>
      <c r="C66" s="17">
        <v>44682</v>
      </c>
      <c r="D66" s="18" t="s">
        <v>58</v>
      </c>
      <c r="E66" s="19">
        <v>29955</v>
      </c>
    </row>
    <row r="67" spans="1:5" x14ac:dyDescent="0.3">
      <c r="A67" s="15">
        <v>2022</v>
      </c>
      <c r="B67" s="16" t="s">
        <v>39</v>
      </c>
      <c r="C67" s="17">
        <v>44713</v>
      </c>
      <c r="D67" s="18" t="s">
        <v>58</v>
      </c>
      <c r="E67" s="19">
        <v>43110</v>
      </c>
    </row>
    <row r="68" spans="1:5" x14ac:dyDescent="0.3">
      <c r="A68" s="15">
        <v>2022</v>
      </c>
      <c r="B68" s="16" t="s">
        <v>40</v>
      </c>
      <c r="C68" s="17">
        <v>44743</v>
      </c>
      <c r="D68" s="18" t="s">
        <v>58</v>
      </c>
      <c r="E68" s="19">
        <v>43026</v>
      </c>
    </row>
    <row r="69" spans="1:5" x14ac:dyDescent="0.3">
      <c r="A69" s="15">
        <v>2022</v>
      </c>
      <c r="B69" s="16" t="s">
        <v>41</v>
      </c>
      <c r="C69" s="17">
        <v>44774</v>
      </c>
      <c r="D69" s="18" t="s">
        <v>58</v>
      </c>
      <c r="E69" s="19">
        <v>27908</v>
      </c>
    </row>
    <row r="70" spans="1:5" x14ac:dyDescent="0.3">
      <c r="A70" s="15">
        <v>2022</v>
      </c>
      <c r="B70" s="16" t="s">
        <v>42</v>
      </c>
      <c r="C70" s="17">
        <v>44805</v>
      </c>
      <c r="D70" s="18" t="s">
        <v>58</v>
      </c>
      <c r="E70" s="19">
        <v>21605</v>
      </c>
    </row>
    <row r="71" spans="1:5" x14ac:dyDescent="0.3">
      <c r="A71" s="15">
        <v>2022</v>
      </c>
      <c r="B71" s="16" t="s">
        <v>43</v>
      </c>
      <c r="C71" s="17">
        <v>44835</v>
      </c>
      <c r="D71" s="18" t="s">
        <v>58</v>
      </c>
      <c r="E71" s="19">
        <v>31840</v>
      </c>
    </row>
    <row r="72" spans="1:5" x14ac:dyDescent="0.3">
      <c r="A72" s="15">
        <v>2022</v>
      </c>
      <c r="B72" s="16" t="s">
        <v>44</v>
      </c>
      <c r="C72" s="17">
        <v>44866</v>
      </c>
      <c r="D72" s="18" t="s">
        <v>58</v>
      </c>
      <c r="E72" s="19">
        <v>22315</v>
      </c>
    </row>
    <row r="73" spans="1:5" x14ac:dyDescent="0.3">
      <c r="A73" s="15">
        <v>2022</v>
      </c>
      <c r="B73" s="16" t="s">
        <v>45</v>
      </c>
      <c r="C73" s="17">
        <v>44896</v>
      </c>
      <c r="D73" s="18" t="s">
        <v>58</v>
      </c>
      <c r="E73" s="19">
        <v>19279</v>
      </c>
    </row>
    <row r="74" spans="1:5" x14ac:dyDescent="0.3">
      <c r="A74" s="15">
        <v>2021</v>
      </c>
      <c r="B74" s="16" t="s">
        <v>34</v>
      </c>
      <c r="C74" s="17">
        <v>44197</v>
      </c>
      <c r="D74" s="18" t="s">
        <v>59</v>
      </c>
      <c r="E74" s="19">
        <v>11200</v>
      </c>
    </row>
    <row r="75" spans="1:5" x14ac:dyDescent="0.3">
      <c r="A75" s="15">
        <v>2021</v>
      </c>
      <c r="B75" s="16" t="s">
        <v>35</v>
      </c>
      <c r="C75" s="17">
        <v>44228</v>
      </c>
      <c r="D75" s="18" t="s">
        <v>59</v>
      </c>
      <c r="E75" s="19">
        <v>4668</v>
      </c>
    </row>
    <row r="76" spans="1:5" x14ac:dyDescent="0.3">
      <c r="A76" s="15">
        <v>2021</v>
      </c>
      <c r="B76" s="16" t="s">
        <v>36</v>
      </c>
      <c r="C76" s="17">
        <v>44256</v>
      </c>
      <c r="D76" s="18" t="s">
        <v>59</v>
      </c>
      <c r="E76" s="19">
        <v>3836</v>
      </c>
    </row>
    <row r="77" spans="1:5" x14ac:dyDescent="0.3">
      <c r="A77" s="15">
        <v>2021</v>
      </c>
      <c r="B77" s="16" t="s">
        <v>37</v>
      </c>
      <c r="C77" s="17">
        <v>44287</v>
      </c>
      <c r="D77" s="18" t="s">
        <v>59</v>
      </c>
      <c r="E77" s="19">
        <v>5897</v>
      </c>
    </row>
    <row r="78" spans="1:5" x14ac:dyDescent="0.3">
      <c r="A78" s="15">
        <v>2021</v>
      </c>
      <c r="B78" s="16" t="s">
        <v>38</v>
      </c>
      <c r="C78" s="17">
        <v>44317</v>
      </c>
      <c r="D78" s="18" t="s">
        <v>59</v>
      </c>
      <c r="E78" s="19">
        <v>11540</v>
      </c>
    </row>
    <row r="79" spans="1:5" x14ac:dyDescent="0.3">
      <c r="A79" s="15">
        <v>2021</v>
      </c>
      <c r="B79" s="16" t="s">
        <v>39</v>
      </c>
      <c r="C79" s="17">
        <v>44348</v>
      </c>
      <c r="D79" s="18" t="s">
        <v>59</v>
      </c>
      <c r="E79" s="19">
        <v>7937</v>
      </c>
    </row>
    <row r="80" spans="1:5" x14ac:dyDescent="0.3">
      <c r="A80" s="15">
        <v>2021</v>
      </c>
      <c r="B80" s="16" t="s">
        <v>40</v>
      </c>
      <c r="C80" s="17">
        <v>44378</v>
      </c>
      <c r="D80" s="18" t="s">
        <v>59</v>
      </c>
      <c r="E80" s="19">
        <v>4967</v>
      </c>
    </row>
    <row r="81" spans="1:5" x14ac:dyDescent="0.3">
      <c r="A81" s="15">
        <v>2021</v>
      </c>
      <c r="B81" s="16" t="s">
        <v>41</v>
      </c>
      <c r="C81" s="17">
        <v>44409</v>
      </c>
      <c r="D81" s="18" t="s">
        <v>59</v>
      </c>
      <c r="E81" s="19">
        <v>4251</v>
      </c>
    </row>
    <row r="82" spans="1:5" x14ac:dyDescent="0.3">
      <c r="A82" s="15">
        <v>2021</v>
      </c>
      <c r="B82" s="16" t="s">
        <v>42</v>
      </c>
      <c r="C82" s="17">
        <v>44440</v>
      </c>
      <c r="D82" s="18" t="s">
        <v>59</v>
      </c>
      <c r="E82" s="19">
        <v>15600</v>
      </c>
    </row>
    <row r="83" spans="1:5" x14ac:dyDescent="0.3">
      <c r="A83" s="15">
        <v>2021</v>
      </c>
      <c r="B83" s="16" t="s">
        <v>43</v>
      </c>
      <c r="C83" s="17">
        <v>44470</v>
      </c>
      <c r="D83" s="18" t="s">
        <v>59</v>
      </c>
      <c r="E83" s="19">
        <v>2711</v>
      </c>
    </row>
    <row r="84" spans="1:5" x14ac:dyDescent="0.3">
      <c r="A84" s="15">
        <v>2021</v>
      </c>
      <c r="B84" s="16" t="s">
        <v>44</v>
      </c>
      <c r="C84" s="17">
        <v>44501</v>
      </c>
      <c r="D84" s="18" t="s">
        <v>59</v>
      </c>
      <c r="E84" s="19">
        <v>1909</v>
      </c>
    </row>
    <row r="85" spans="1:5" x14ac:dyDescent="0.3">
      <c r="A85" s="15">
        <v>2021</v>
      </c>
      <c r="B85" s="16" t="s">
        <v>45</v>
      </c>
      <c r="C85" s="17">
        <v>44531</v>
      </c>
      <c r="D85" s="18" t="s">
        <v>59</v>
      </c>
      <c r="E85" s="19">
        <v>4797</v>
      </c>
    </row>
    <row r="86" spans="1:5" x14ac:dyDescent="0.3">
      <c r="A86" s="15">
        <v>2022</v>
      </c>
      <c r="B86" s="16" t="s">
        <v>34</v>
      </c>
      <c r="C86" s="17">
        <v>44562</v>
      </c>
      <c r="D86" s="18" t="s">
        <v>59</v>
      </c>
      <c r="E86" s="19">
        <v>4000</v>
      </c>
    </row>
    <row r="87" spans="1:5" x14ac:dyDescent="0.3">
      <c r="A87" s="15">
        <v>2022</v>
      </c>
      <c r="B87" s="16" t="s">
        <v>35</v>
      </c>
      <c r="C87" s="17">
        <v>44593</v>
      </c>
      <c r="D87" s="18" t="s">
        <v>59</v>
      </c>
      <c r="E87" s="19">
        <v>4256</v>
      </c>
    </row>
    <row r="88" spans="1:5" x14ac:dyDescent="0.3">
      <c r="A88" s="15">
        <v>2022</v>
      </c>
      <c r="B88" s="16" t="s">
        <v>36</v>
      </c>
      <c r="C88" s="17">
        <v>44621</v>
      </c>
      <c r="D88" s="18" t="s">
        <v>59</v>
      </c>
      <c r="E88" s="19">
        <v>3787</v>
      </c>
    </row>
    <row r="89" spans="1:5" x14ac:dyDescent="0.3">
      <c r="A89" s="15">
        <v>2022</v>
      </c>
      <c r="B89" s="16" t="s">
        <v>37</v>
      </c>
      <c r="C89" s="17">
        <v>44652</v>
      </c>
      <c r="D89" s="18" t="s">
        <v>59</v>
      </c>
      <c r="E89" s="19">
        <v>5090</v>
      </c>
    </row>
    <row r="90" spans="1:5" x14ac:dyDescent="0.3">
      <c r="A90" s="15">
        <v>2022</v>
      </c>
      <c r="B90" s="16" t="s">
        <v>38</v>
      </c>
      <c r="C90" s="17">
        <v>44682</v>
      </c>
      <c r="D90" s="18" t="s">
        <v>59</v>
      </c>
      <c r="E90" s="19">
        <v>5555</v>
      </c>
    </row>
    <row r="91" spans="1:5" x14ac:dyDescent="0.3">
      <c r="A91" s="15">
        <v>2022</v>
      </c>
      <c r="B91" s="16" t="s">
        <v>39</v>
      </c>
      <c r="C91" s="17">
        <v>44713</v>
      </c>
      <c r="D91" s="18" t="s">
        <v>59</v>
      </c>
      <c r="E91" s="19">
        <v>5567</v>
      </c>
    </row>
    <row r="92" spans="1:5" x14ac:dyDescent="0.3">
      <c r="A92" s="15">
        <v>2022</v>
      </c>
      <c r="B92" s="16" t="s">
        <v>40</v>
      </c>
      <c r="C92" s="17">
        <v>44743</v>
      </c>
      <c r="D92" s="18" t="s">
        <v>59</v>
      </c>
      <c r="E92" s="19">
        <v>8999</v>
      </c>
    </row>
    <row r="93" spans="1:5" x14ac:dyDescent="0.3">
      <c r="A93" s="15">
        <v>2022</v>
      </c>
      <c r="B93" s="16" t="s">
        <v>41</v>
      </c>
      <c r="C93" s="17">
        <v>44774</v>
      </c>
      <c r="D93" s="18" t="s">
        <v>59</v>
      </c>
      <c r="E93" s="19">
        <v>6777</v>
      </c>
    </row>
    <row r="94" spans="1:5" x14ac:dyDescent="0.3">
      <c r="A94" s="15">
        <v>2022</v>
      </c>
      <c r="B94" s="16" t="s">
        <v>42</v>
      </c>
      <c r="C94" s="17">
        <v>44805</v>
      </c>
      <c r="D94" s="18" t="s">
        <v>59</v>
      </c>
      <c r="E94" s="19">
        <v>4222</v>
      </c>
    </row>
    <row r="95" spans="1:5" x14ac:dyDescent="0.3">
      <c r="A95" s="15">
        <v>2022</v>
      </c>
      <c r="B95" s="16" t="s">
        <v>43</v>
      </c>
      <c r="C95" s="17">
        <v>44835</v>
      </c>
      <c r="D95" s="18" t="s">
        <v>59</v>
      </c>
      <c r="E95" s="19">
        <v>4321</v>
      </c>
    </row>
    <row r="96" spans="1:5" x14ac:dyDescent="0.3">
      <c r="A96" s="15">
        <v>2022</v>
      </c>
      <c r="B96" s="16" t="s">
        <v>44</v>
      </c>
      <c r="C96" s="17">
        <v>44866</v>
      </c>
      <c r="D96" s="18" t="s">
        <v>59</v>
      </c>
      <c r="E96" s="19">
        <v>4314</v>
      </c>
    </row>
    <row r="97" spans="1:5" x14ac:dyDescent="0.3">
      <c r="A97" s="15">
        <v>2022</v>
      </c>
      <c r="B97" s="16" t="s">
        <v>45</v>
      </c>
      <c r="C97" s="17">
        <v>44896</v>
      </c>
      <c r="D97" s="18" t="s">
        <v>59</v>
      </c>
      <c r="E97" s="19">
        <v>2890</v>
      </c>
    </row>
    <row r="98" spans="1:5" x14ac:dyDescent="0.3">
      <c r="A98" s="15">
        <v>2021</v>
      </c>
      <c r="B98" s="16" t="s">
        <v>34</v>
      </c>
      <c r="C98" s="17">
        <v>44197</v>
      </c>
      <c r="D98" s="18" t="s">
        <v>60</v>
      </c>
      <c r="E98" s="19">
        <v>2652</v>
      </c>
    </row>
    <row r="99" spans="1:5" x14ac:dyDescent="0.3">
      <c r="A99" s="15">
        <v>2021</v>
      </c>
      <c r="B99" s="16" t="s">
        <v>35</v>
      </c>
      <c r="C99" s="17">
        <v>44228</v>
      </c>
      <c r="D99" s="18" t="s">
        <v>60</v>
      </c>
      <c r="E99" s="19">
        <v>3144</v>
      </c>
    </row>
    <row r="100" spans="1:5" x14ac:dyDescent="0.3">
      <c r="A100" s="15">
        <v>2021</v>
      </c>
      <c r="B100" s="16" t="s">
        <v>36</v>
      </c>
      <c r="C100" s="17">
        <v>44256</v>
      </c>
      <c r="D100" s="18" t="s">
        <v>60</v>
      </c>
      <c r="E100" s="19">
        <v>2836</v>
      </c>
    </row>
    <row r="101" spans="1:5" x14ac:dyDescent="0.3">
      <c r="A101" s="15">
        <v>2021</v>
      </c>
      <c r="B101" s="16" t="s">
        <v>37</v>
      </c>
      <c r="C101" s="17">
        <v>44287</v>
      </c>
      <c r="D101" s="18" t="s">
        <v>60</v>
      </c>
      <c r="E101" s="19">
        <v>2312</v>
      </c>
    </row>
    <row r="102" spans="1:5" x14ac:dyDescent="0.3">
      <c r="A102" s="15">
        <v>2021</v>
      </c>
      <c r="B102" s="16" t="s">
        <v>38</v>
      </c>
      <c r="C102" s="17">
        <v>44317</v>
      </c>
      <c r="D102" s="18" t="s">
        <v>60</v>
      </c>
      <c r="E102" s="19">
        <v>4221</v>
      </c>
    </row>
    <row r="103" spans="1:5" x14ac:dyDescent="0.3">
      <c r="A103" s="15">
        <v>2021</v>
      </c>
      <c r="B103" s="16" t="s">
        <v>39</v>
      </c>
      <c r="C103" s="17">
        <v>44348</v>
      </c>
      <c r="D103" s="18" t="s">
        <v>60</v>
      </c>
      <c r="E103" s="19">
        <v>4744</v>
      </c>
    </row>
    <row r="104" spans="1:5" x14ac:dyDescent="0.3">
      <c r="A104" s="15">
        <v>2021</v>
      </c>
      <c r="B104" s="16" t="s">
        <v>40</v>
      </c>
      <c r="C104" s="17">
        <v>44378</v>
      </c>
      <c r="D104" s="18" t="s">
        <v>60</v>
      </c>
      <c r="E104" s="19">
        <v>2238</v>
      </c>
    </row>
    <row r="105" spans="1:5" x14ac:dyDescent="0.3">
      <c r="A105" s="15">
        <v>2021</v>
      </c>
      <c r="B105" s="16" t="s">
        <v>41</v>
      </c>
      <c r="C105" s="17">
        <v>44409</v>
      </c>
      <c r="D105" s="18" t="s">
        <v>60</v>
      </c>
      <c r="E105" s="19">
        <v>2252</v>
      </c>
    </row>
    <row r="106" spans="1:5" x14ac:dyDescent="0.3">
      <c r="A106" s="15">
        <v>2021</v>
      </c>
      <c r="B106" s="16" t="s">
        <v>42</v>
      </c>
      <c r="C106" s="17">
        <v>44440</v>
      </c>
      <c r="D106" s="18" t="s">
        <v>60</v>
      </c>
      <c r="E106" s="19">
        <v>4994</v>
      </c>
    </row>
    <row r="107" spans="1:5" x14ac:dyDescent="0.3">
      <c r="A107" s="15">
        <v>2021</v>
      </c>
      <c r="B107" s="16" t="s">
        <v>43</v>
      </c>
      <c r="C107" s="17">
        <v>44470</v>
      </c>
      <c r="D107" s="18" t="s">
        <v>60</v>
      </c>
      <c r="E107" s="19">
        <v>4891</v>
      </c>
    </row>
    <row r="108" spans="1:5" x14ac:dyDescent="0.3">
      <c r="A108" s="15">
        <v>2021</v>
      </c>
      <c r="B108" s="16" t="s">
        <v>44</v>
      </c>
      <c r="C108" s="17">
        <v>44501</v>
      </c>
      <c r="D108" s="18" t="s">
        <v>60</v>
      </c>
      <c r="E108" s="19">
        <v>1380</v>
      </c>
    </row>
    <row r="109" spans="1:5" x14ac:dyDescent="0.3">
      <c r="A109" s="15">
        <v>2021</v>
      </c>
      <c r="B109" s="16" t="s">
        <v>45</v>
      </c>
      <c r="C109" s="17">
        <v>44531</v>
      </c>
      <c r="D109" s="18" t="s">
        <v>60</v>
      </c>
      <c r="E109" s="19">
        <v>2131</v>
      </c>
    </row>
    <row r="110" spans="1:5" x14ac:dyDescent="0.3">
      <c r="A110" s="15">
        <v>2022</v>
      </c>
      <c r="B110" s="16" t="s">
        <v>34</v>
      </c>
      <c r="C110" s="17">
        <v>44562</v>
      </c>
      <c r="D110" s="18" t="s">
        <v>60</v>
      </c>
      <c r="E110" s="19">
        <v>1000</v>
      </c>
    </row>
    <row r="111" spans="1:5" x14ac:dyDescent="0.3">
      <c r="A111" s="15">
        <v>2022</v>
      </c>
      <c r="B111" s="16" t="s">
        <v>35</v>
      </c>
      <c r="C111" s="17">
        <v>44593</v>
      </c>
      <c r="D111" s="18" t="s">
        <v>60</v>
      </c>
      <c r="E111" s="19">
        <v>900</v>
      </c>
    </row>
    <row r="112" spans="1:5" x14ac:dyDescent="0.3">
      <c r="A112" s="15">
        <v>2022</v>
      </c>
      <c r="B112" s="16" t="s">
        <v>36</v>
      </c>
      <c r="C112" s="17">
        <v>44621</v>
      </c>
      <c r="D112" s="18" t="s">
        <v>60</v>
      </c>
      <c r="E112" s="19">
        <v>991</v>
      </c>
    </row>
    <row r="113" spans="1:5" x14ac:dyDescent="0.3">
      <c r="A113" s="15">
        <v>2022</v>
      </c>
      <c r="B113" s="16" t="s">
        <v>37</v>
      </c>
      <c r="C113" s="17">
        <v>44652</v>
      </c>
      <c r="D113" s="18" t="s">
        <v>60</v>
      </c>
      <c r="E113" s="19">
        <v>988</v>
      </c>
    </row>
    <row r="114" spans="1:5" x14ac:dyDescent="0.3">
      <c r="A114" s="15">
        <v>2022</v>
      </c>
      <c r="B114" s="16" t="s">
        <v>38</v>
      </c>
      <c r="C114" s="17">
        <v>44682</v>
      </c>
      <c r="D114" s="18" t="s">
        <v>60</v>
      </c>
      <c r="E114" s="19">
        <v>976</v>
      </c>
    </row>
    <row r="115" spans="1:5" x14ac:dyDescent="0.3">
      <c r="A115" s="15">
        <v>2022</v>
      </c>
      <c r="B115" s="16" t="s">
        <v>39</v>
      </c>
      <c r="C115" s="17">
        <v>44713</v>
      </c>
      <c r="D115" s="18" t="s">
        <v>60</v>
      </c>
      <c r="E115" s="19">
        <v>999</v>
      </c>
    </row>
    <row r="116" spans="1:5" x14ac:dyDescent="0.3">
      <c r="A116" s="15">
        <v>2022</v>
      </c>
      <c r="B116" s="16" t="s">
        <v>40</v>
      </c>
      <c r="C116" s="17">
        <v>44743</v>
      </c>
      <c r="D116" s="18" t="s">
        <v>60</v>
      </c>
      <c r="E116" s="19">
        <v>700</v>
      </c>
    </row>
    <row r="117" spans="1:5" x14ac:dyDescent="0.3">
      <c r="A117" s="15">
        <v>2022</v>
      </c>
      <c r="B117" s="16" t="s">
        <v>41</v>
      </c>
      <c r="C117" s="17">
        <v>44774</v>
      </c>
      <c r="D117" s="18" t="s">
        <v>60</v>
      </c>
      <c r="E117" s="19">
        <v>992</v>
      </c>
    </row>
    <row r="118" spans="1:5" x14ac:dyDescent="0.3">
      <c r="A118" s="15">
        <v>2022</v>
      </c>
      <c r="B118" s="16" t="s">
        <v>42</v>
      </c>
      <c r="C118" s="17">
        <v>44805</v>
      </c>
      <c r="D118" s="18" t="s">
        <v>60</v>
      </c>
      <c r="E118" s="19">
        <v>768</v>
      </c>
    </row>
    <row r="119" spans="1:5" x14ac:dyDescent="0.3">
      <c r="A119" s="15">
        <v>2022</v>
      </c>
      <c r="B119" s="16" t="s">
        <v>43</v>
      </c>
      <c r="C119" s="17">
        <v>44835</v>
      </c>
      <c r="D119" s="18" t="s">
        <v>60</v>
      </c>
      <c r="E119" s="19">
        <v>790</v>
      </c>
    </row>
    <row r="120" spans="1:5" x14ac:dyDescent="0.3">
      <c r="A120" s="15">
        <v>2022</v>
      </c>
      <c r="B120" s="16" t="s">
        <v>44</v>
      </c>
      <c r="C120" s="17">
        <v>44866</v>
      </c>
      <c r="D120" s="18" t="s">
        <v>60</v>
      </c>
      <c r="E120" s="19">
        <v>890</v>
      </c>
    </row>
    <row r="121" spans="1:5" x14ac:dyDescent="0.3">
      <c r="A121" s="15">
        <v>2022</v>
      </c>
      <c r="B121" s="16" t="s">
        <v>45</v>
      </c>
      <c r="C121" s="17">
        <v>44896</v>
      </c>
      <c r="D121" s="18" t="s">
        <v>60</v>
      </c>
      <c r="E121" s="19">
        <v>690</v>
      </c>
    </row>
    <row r="122" spans="1:5" x14ac:dyDescent="0.3">
      <c r="A122" s="15">
        <v>2021</v>
      </c>
      <c r="B122" s="16" t="s">
        <v>34</v>
      </c>
      <c r="C122" s="17">
        <v>44197</v>
      </c>
      <c r="D122" s="18" t="s">
        <v>61</v>
      </c>
      <c r="E122" s="19">
        <v>6660</v>
      </c>
    </row>
    <row r="123" spans="1:5" x14ac:dyDescent="0.3">
      <c r="A123" s="15">
        <v>2021</v>
      </c>
      <c r="B123" s="16" t="s">
        <v>35</v>
      </c>
      <c r="C123" s="17">
        <v>44228</v>
      </c>
      <c r="D123" s="18" t="s">
        <v>61</v>
      </c>
      <c r="E123" s="19">
        <v>6475</v>
      </c>
    </row>
    <row r="124" spans="1:5" x14ac:dyDescent="0.3">
      <c r="A124" s="15">
        <v>2021</v>
      </c>
      <c r="B124" s="16" t="s">
        <v>36</v>
      </c>
      <c r="C124" s="17">
        <v>44256</v>
      </c>
      <c r="D124" s="18" t="s">
        <v>61</v>
      </c>
      <c r="E124" s="19">
        <v>7400</v>
      </c>
    </row>
    <row r="125" spans="1:5" x14ac:dyDescent="0.3">
      <c r="A125" s="15">
        <v>2021</v>
      </c>
      <c r="B125" s="16" t="s">
        <v>37</v>
      </c>
      <c r="C125" s="17">
        <v>44287</v>
      </c>
      <c r="D125" s="18" t="s">
        <v>61</v>
      </c>
      <c r="E125" s="19">
        <v>7770</v>
      </c>
    </row>
    <row r="126" spans="1:5" x14ac:dyDescent="0.3">
      <c r="A126" s="15">
        <v>2021</v>
      </c>
      <c r="B126" s="16" t="s">
        <v>38</v>
      </c>
      <c r="C126" s="17">
        <v>44317</v>
      </c>
      <c r="D126" s="18" t="s">
        <v>61</v>
      </c>
      <c r="E126" s="19">
        <v>8140</v>
      </c>
    </row>
    <row r="127" spans="1:5" x14ac:dyDescent="0.3">
      <c r="A127" s="15">
        <v>2021</v>
      </c>
      <c r="B127" s="16" t="s">
        <v>39</v>
      </c>
      <c r="C127" s="17">
        <v>44348</v>
      </c>
      <c r="D127" s="18" t="s">
        <v>61</v>
      </c>
      <c r="E127" s="19">
        <v>9620</v>
      </c>
    </row>
    <row r="128" spans="1:5" x14ac:dyDescent="0.3">
      <c r="A128" s="15">
        <v>2021</v>
      </c>
      <c r="B128" s="16" t="s">
        <v>40</v>
      </c>
      <c r="C128" s="17">
        <v>44378</v>
      </c>
      <c r="D128" s="18" t="s">
        <v>61</v>
      </c>
      <c r="E128" s="19">
        <v>9990</v>
      </c>
    </row>
    <row r="129" spans="1:5" x14ac:dyDescent="0.3">
      <c r="A129" s="15">
        <v>2021</v>
      </c>
      <c r="B129" s="16" t="s">
        <v>41</v>
      </c>
      <c r="C129" s="17">
        <v>44409</v>
      </c>
      <c r="D129" s="18" t="s">
        <v>61</v>
      </c>
      <c r="E129" s="19">
        <v>9805</v>
      </c>
    </row>
    <row r="130" spans="1:5" x14ac:dyDescent="0.3">
      <c r="A130" s="15">
        <v>2021</v>
      </c>
      <c r="B130" s="16" t="s">
        <v>42</v>
      </c>
      <c r="C130" s="17">
        <v>44440</v>
      </c>
      <c r="D130" s="18" t="s">
        <v>61</v>
      </c>
      <c r="E130" s="19">
        <v>8880</v>
      </c>
    </row>
    <row r="131" spans="1:5" x14ac:dyDescent="0.3">
      <c r="A131" s="15">
        <v>2021</v>
      </c>
      <c r="B131" s="16" t="s">
        <v>43</v>
      </c>
      <c r="C131" s="17">
        <v>44470</v>
      </c>
      <c r="D131" s="18" t="s">
        <v>61</v>
      </c>
      <c r="E131" s="19">
        <v>8510</v>
      </c>
    </row>
    <row r="132" spans="1:5" x14ac:dyDescent="0.3">
      <c r="A132" s="15">
        <v>2021</v>
      </c>
      <c r="B132" s="16" t="s">
        <v>44</v>
      </c>
      <c r="C132" s="17">
        <v>44501</v>
      </c>
      <c r="D132" s="18" t="s">
        <v>61</v>
      </c>
      <c r="E132" s="19">
        <v>8325</v>
      </c>
    </row>
    <row r="133" spans="1:5" x14ac:dyDescent="0.3">
      <c r="A133" s="15">
        <v>2021</v>
      </c>
      <c r="B133" s="16" t="s">
        <v>45</v>
      </c>
      <c r="C133" s="17">
        <v>44531</v>
      </c>
      <c r="D133" s="18" t="s">
        <v>61</v>
      </c>
      <c r="E133" s="19">
        <v>6845</v>
      </c>
    </row>
    <row r="134" spans="1:5" x14ac:dyDescent="0.3">
      <c r="A134" s="15">
        <v>2022</v>
      </c>
      <c r="B134" s="16" t="s">
        <v>34</v>
      </c>
      <c r="C134" s="17">
        <v>44562</v>
      </c>
      <c r="D134" s="18" t="s">
        <v>61</v>
      </c>
      <c r="E134" s="19">
        <v>6586</v>
      </c>
    </row>
    <row r="135" spans="1:5" x14ac:dyDescent="0.3">
      <c r="A135" s="15">
        <v>2022</v>
      </c>
      <c r="B135" s="16" t="s">
        <v>35</v>
      </c>
      <c r="C135" s="17">
        <v>44593</v>
      </c>
      <c r="D135" s="18" t="s">
        <v>61</v>
      </c>
      <c r="E135" s="19">
        <v>6401</v>
      </c>
    </row>
    <row r="136" spans="1:5" x14ac:dyDescent="0.3">
      <c r="A136" s="15">
        <v>2022</v>
      </c>
      <c r="B136" s="16" t="s">
        <v>36</v>
      </c>
      <c r="C136" s="17">
        <v>44621</v>
      </c>
      <c r="D136" s="18" t="s">
        <v>61</v>
      </c>
      <c r="E136" s="19">
        <v>7474</v>
      </c>
    </row>
    <row r="137" spans="1:5" x14ac:dyDescent="0.3">
      <c r="A137" s="15">
        <v>2022</v>
      </c>
      <c r="B137" s="16" t="s">
        <v>37</v>
      </c>
      <c r="C137" s="17">
        <v>44652</v>
      </c>
      <c r="D137" s="18" t="s">
        <v>61</v>
      </c>
      <c r="E137" s="19">
        <v>7844</v>
      </c>
    </row>
    <row r="138" spans="1:5" x14ac:dyDescent="0.3">
      <c r="A138" s="15">
        <v>2022</v>
      </c>
      <c r="B138" s="16" t="s">
        <v>38</v>
      </c>
      <c r="C138" s="17">
        <v>44682</v>
      </c>
      <c r="D138" s="18" t="s">
        <v>61</v>
      </c>
      <c r="E138" s="19">
        <v>8251</v>
      </c>
    </row>
    <row r="139" spans="1:5" x14ac:dyDescent="0.3">
      <c r="A139" s="15">
        <v>2022</v>
      </c>
      <c r="B139" s="16" t="s">
        <v>39</v>
      </c>
      <c r="C139" s="17">
        <v>44713</v>
      </c>
      <c r="D139" s="18" t="s">
        <v>61</v>
      </c>
      <c r="E139" s="19">
        <v>9731</v>
      </c>
    </row>
    <row r="140" spans="1:5" x14ac:dyDescent="0.3">
      <c r="A140" s="15">
        <v>2022</v>
      </c>
      <c r="B140" s="16" t="s">
        <v>40</v>
      </c>
      <c r="C140" s="17">
        <v>44743</v>
      </c>
      <c r="D140" s="18" t="s">
        <v>61</v>
      </c>
      <c r="E140" s="19">
        <v>10101</v>
      </c>
    </row>
    <row r="141" spans="1:5" x14ac:dyDescent="0.3">
      <c r="A141" s="15">
        <v>2022</v>
      </c>
      <c r="B141" s="16" t="s">
        <v>41</v>
      </c>
      <c r="C141" s="17">
        <v>44774</v>
      </c>
      <c r="D141" s="18" t="s">
        <v>61</v>
      </c>
      <c r="E141" s="19">
        <v>9916</v>
      </c>
    </row>
    <row r="142" spans="1:5" x14ac:dyDescent="0.3">
      <c r="A142" s="15">
        <v>2022</v>
      </c>
      <c r="B142" s="16" t="s">
        <v>42</v>
      </c>
      <c r="C142" s="17">
        <v>44805</v>
      </c>
      <c r="D142" s="18" t="s">
        <v>61</v>
      </c>
      <c r="E142" s="19">
        <v>8991</v>
      </c>
    </row>
    <row r="143" spans="1:5" x14ac:dyDescent="0.3">
      <c r="A143" s="15">
        <v>2022</v>
      </c>
      <c r="B143" s="16" t="s">
        <v>43</v>
      </c>
      <c r="C143" s="17">
        <v>44835</v>
      </c>
      <c r="D143" s="18" t="s">
        <v>61</v>
      </c>
      <c r="E143" s="19">
        <v>8584</v>
      </c>
    </row>
    <row r="144" spans="1:5" x14ac:dyDescent="0.3">
      <c r="A144" s="15">
        <v>2022</v>
      </c>
      <c r="B144" s="16" t="s">
        <v>44</v>
      </c>
      <c r="C144" s="17">
        <v>44866</v>
      </c>
      <c r="D144" s="18" t="s">
        <v>61</v>
      </c>
      <c r="E144" s="19">
        <v>8399</v>
      </c>
    </row>
    <row r="145" spans="1:5" x14ac:dyDescent="0.3">
      <c r="A145" s="15">
        <v>2022</v>
      </c>
      <c r="B145" s="16" t="s">
        <v>45</v>
      </c>
      <c r="C145" s="17">
        <v>44896</v>
      </c>
      <c r="D145" s="18" t="s">
        <v>61</v>
      </c>
      <c r="E145" s="19">
        <v>6919</v>
      </c>
    </row>
    <row r="146" spans="1:5" x14ac:dyDescent="0.3">
      <c r="A146" s="15">
        <v>2021</v>
      </c>
      <c r="B146" s="16" t="s">
        <v>34</v>
      </c>
      <c r="C146" s="17">
        <v>44197</v>
      </c>
      <c r="D146" s="18" t="s">
        <v>62</v>
      </c>
      <c r="E146" s="19">
        <v>8510</v>
      </c>
    </row>
    <row r="147" spans="1:5" x14ac:dyDescent="0.3">
      <c r="A147" s="15">
        <v>2021</v>
      </c>
      <c r="B147" s="16" t="s">
        <v>35</v>
      </c>
      <c r="C147" s="17">
        <v>44228</v>
      </c>
      <c r="D147" s="18" t="s">
        <v>62</v>
      </c>
      <c r="E147" s="19">
        <v>8325</v>
      </c>
    </row>
    <row r="148" spans="1:5" x14ac:dyDescent="0.3">
      <c r="A148" s="15">
        <v>2021</v>
      </c>
      <c r="B148" s="16" t="s">
        <v>36</v>
      </c>
      <c r="C148" s="17">
        <v>44256</v>
      </c>
      <c r="D148" s="18" t="s">
        <v>62</v>
      </c>
      <c r="E148" s="19">
        <v>9250</v>
      </c>
    </row>
    <row r="149" spans="1:5" x14ac:dyDescent="0.3">
      <c r="A149" s="15">
        <v>2021</v>
      </c>
      <c r="B149" s="16" t="s">
        <v>37</v>
      </c>
      <c r="C149" s="17">
        <v>44287</v>
      </c>
      <c r="D149" s="18" t="s">
        <v>62</v>
      </c>
      <c r="E149" s="19">
        <v>9620</v>
      </c>
    </row>
    <row r="150" spans="1:5" x14ac:dyDescent="0.3">
      <c r="A150" s="15">
        <v>2021</v>
      </c>
      <c r="B150" s="16" t="s">
        <v>38</v>
      </c>
      <c r="C150" s="17">
        <v>44317</v>
      </c>
      <c r="D150" s="18" t="s">
        <v>62</v>
      </c>
      <c r="E150" s="19">
        <v>9990</v>
      </c>
    </row>
    <row r="151" spans="1:5" x14ac:dyDescent="0.3">
      <c r="A151" s="15">
        <v>2021</v>
      </c>
      <c r="B151" s="16" t="s">
        <v>39</v>
      </c>
      <c r="C151" s="17">
        <v>44348</v>
      </c>
      <c r="D151" s="18" t="s">
        <v>62</v>
      </c>
      <c r="E151" s="19">
        <v>11470</v>
      </c>
    </row>
    <row r="152" spans="1:5" x14ac:dyDescent="0.3">
      <c r="A152" s="15">
        <v>2021</v>
      </c>
      <c r="B152" s="16" t="s">
        <v>40</v>
      </c>
      <c r="C152" s="17">
        <v>44378</v>
      </c>
      <c r="D152" s="18" t="s">
        <v>62</v>
      </c>
      <c r="E152" s="19">
        <v>11840</v>
      </c>
    </row>
    <row r="153" spans="1:5" x14ac:dyDescent="0.3">
      <c r="A153" s="15">
        <v>2021</v>
      </c>
      <c r="B153" s="16" t="s">
        <v>41</v>
      </c>
      <c r="C153" s="17">
        <v>44409</v>
      </c>
      <c r="D153" s="18" t="s">
        <v>62</v>
      </c>
      <c r="E153" s="19">
        <v>11655</v>
      </c>
    </row>
    <row r="154" spans="1:5" x14ac:dyDescent="0.3">
      <c r="A154" s="15">
        <v>2021</v>
      </c>
      <c r="B154" s="16" t="s">
        <v>42</v>
      </c>
      <c r="C154" s="17">
        <v>44440</v>
      </c>
      <c r="D154" s="18" t="s">
        <v>62</v>
      </c>
      <c r="E154" s="19">
        <v>10730</v>
      </c>
    </row>
    <row r="155" spans="1:5" x14ac:dyDescent="0.3">
      <c r="A155" s="15">
        <v>2021</v>
      </c>
      <c r="B155" s="16" t="s">
        <v>43</v>
      </c>
      <c r="C155" s="17">
        <v>44470</v>
      </c>
      <c r="D155" s="18" t="s">
        <v>62</v>
      </c>
      <c r="E155" s="19">
        <v>10360</v>
      </c>
    </row>
    <row r="156" spans="1:5" x14ac:dyDescent="0.3">
      <c r="A156" s="15">
        <v>2021</v>
      </c>
      <c r="B156" s="16" t="s">
        <v>44</v>
      </c>
      <c r="C156" s="17">
        <v>44501</v>
      </c>
      <c r="D156" s="18" t="s">
        <v>62</v>
      </c>
      <c r="E156" s="19">
        <v>10175</v>
      </c>
    </row>
    <row r="157" spans="1:5" x14ac:dyDescent="0.3">
      <c r="A157" s="15">
        <v>2021</v>
      </c>
      <c r="B157" s="16" t="s">
        <v>45</v>
      </c>
      <c r="C157" s="17">
        <v>44531</v>
      </c>
      <c r="D157" s="18" t="s">
        <v>62</v>
      </c>
      <c r="E157" s="19">
        <v>8695</v>
      </c>
    </row>
    <row r="158" spans="1:5" x14ac:dyDescent="0.3">
      <c r="A158" s="15">
        <v>2022</v>
      </c>
      <c r="B158" s="16" t="s">
        <v>34</v>
      </c>
      <c r="C158" s="17">
        <v>44562</v>
      </c>
      <c r="D158" s="18" t="s">
        <v>62</v>
      </c>
      <c r="E158" s="19">
        <v>8436</v>
      </c>
    </row>
    <row r="159" spans="1:5" x14ac:dyDescent="0.3">
      <c r="A159" s="15">
        <v>2022</v>
      </c>
      <c r="B159" s="16" t="s">
        <v>35</v>
      </c>
      <c r="C159" s="17">
        <v>44593</v>
      </c>
      <c r="D159" s="18" t="s">
        <v>62</v>
      </c>
      <c r="E159" s="19">
        <v>8251</v>
      </c>
    </row>
    <row r="160" spans="1:5" x14ac:dyDescent="0.3">
      <c r="A160" s="15">
        <v>2022</v>
      </c>
      <c r="B160" s="16" t="s">
        <v>36</v>
      </c>
      <c r="C160" s="17">
        <v>44621</v>
      </c>
      <c r="D160" s="18" t="s">
        <v>62</v>
      </c>
      <c r="E160" s="19">
        <v>9324</v>
      </c>
    </row>
    <row r="161" spans="1:5" x14ac:dyDescent="0.3">
      <c r="A161" s="15">
        <v>2022</v>
      </c>
      <c r="B161" s="16" t="s">
        <v>37</v>
      </c>
      <c r="C161" s="17">
        <v>44652</v>
      </c>
      <c r="D161" s="18" t="s">
        <v>62</v>
      </c>
      <c r="E161" s="19">
        <v>9694</v>
      </c>
    </row>
    <row r="162" spans="1:5" x14ac:dyDescent="0.3">
      <c r="A162" s="15">
        <v>2022</v>
      </c>
      <c r="B162" s="16" t="s">
        <v>38</v>
      </c>
      <c r="C162" s="17">
        <v>44682</v>
      </c>
      <c r="D162" s="18" t="s">
        <v>62</v>
      </c>
      <c r="E162" s="19">
        <v>10101</v>
      </c>
    </row>
    <row r="163" spans="1:5" x14ac:dyDescent="0.3">
      <c r="A163" s="15">
        <v>2022</v>
      </c>
      <c r="B163" s="16" t="s">
        <v>39</v>
      </c>
      <c r="C163" s="17">
        <v>44713</v>
      </c>
      <c r="D163" s="18" t="s">
        <v>62</v>
      </c>
      <c r="E163" s="19">
        <v>11581</v>
      </c>
    </row>
    <row r="164" spans="1:5" x14ac:dyDescent="0.3">
      <c r="A164" s="15">
        <v>2022</v>
      </c>
      <c r="B164" s="16" t="s">
        <v>40</v>
      </c>
      <c r="C164" s="17">
        <v>44743</v>
      </c>
      <c r="D164" s="18" t="s">
        <v>62</v>
      </c>
      <c r="E164" s="19">
        <v>11951</v>
      </c>
    </row>
    <row r="165" spans="1:5" x14ac:dyDescent="0.3">
      <c r="A165" s="15">
        <v>2022</v>
      </c>
      <c r="B165" s="16" t="s">
        <v>41</v>
      </c>
      <c r="C165" s="17">
        <v>44774</v>
      </c>
      <c r="D165" s="18" t="s">
        <v>62</v>
      </c>
      <c r="E165" s="19">
        <v>11766</v>
      </c>
    </row>
    <row r="166" spans="1:5" x14ac:dyDescent="0.3">
      <c r="A166" s="15">
        <v>2022</v>
      </c>
      <c r="B166" s="16" t="s">
        <v>42</v>
      </c>
      <c r="C166" s="17">
        <v>44805</v>
      </c>
      <c r="D166" s="18" t="s">
        <v>62</v>
      </c>
      <c r="E166" s="19">
        <v>10841</v>
      </c>
    </row>
    <row r="167" spans="1:5" x14ac:dyDescent="0.3">
      <c r="A167" s="15">
        <v>2022</v>
      </c>
      <c r="B167" s="16" t="s">
        <v>43</v>
      </c>
      <c r="C167" s="17">
        <v>44835</v>
      </c>
      <c r="D167" s="18" t="s">
        <v>62</v>
      </c>
      <c r="E167" s="19">
        <v>10434</v>
      </c>
    </row>
    <row r="168" spans="1:5" x14ac:dyDescent="0.3">
      <c r="A168" s="15">
        <v>2022</v>
      </c>
      <c r="B168" s="16" t="s">
        <v>44</v>
      </c>
      <c r="C168" s="17">
        <v>44866</v>
      </c>
      <c r="D168" s="18" t="s">
        <v>62</v>
      </c>
      <c r="E168" s="19">
        <v>10249</v>
      </c>
    </row>
    <row r="169" spans="1:5" x14ac:dyDescent="0.3">
      <c r="A169" s="15">
        <v>2022</v>
      </c>
      <c r="B169" s="16" t="s">
        <v>45</v>
      </c>
      <c r="C169" s="17">
        <v>44896</v>
      </c>
      <c r="D169" s="18" t="s">
        <v>62</v>
      </c>
      <c r="E169" s="19">
        <v>8769</v>
      </c>
    </row>
    <row r="170" spans="1:5" x14ac:dyDescent="0.3">
      <c r="A170" s="15">
        <v>2021</v>
      </c>
      <c r="B170" s="16" t="s">
        <v>34</v>
      </c>
      <c r="C170" s="17">
        <v>44197</v>
      </c>
      <c r="D170" s="18" t="s">
        <v>63</v>
      </c>
      <c r="E170" s="19">
        <v>22816</v>
      </c>
    </row>
    <row r="171" spans="1:5" x14ac:dyDescent="0.3">
      <c r="A171" s="15">
        <v>2021</v>
      </c>
      <c r="B171" s="16" t="s">
        <v>35</v>
      </c>
      <c r="C171" s="17">
        <v>44228</v>
      </c>
      <c r="D171" s="18" t="s">
        <v>63</v>
      </c>
      <c r="E171" s="19">
        <v>21032</v>
      </c>
    </row>
    <row r="172" spans="1:5" x14ac:dyDescent="0.3">
      <c r="A172" s="15">
        <v>2021</v>
      </c>
      <c r="B172" s="16" t="s">
        <v>36</v>
      </c>
      <c r="C172" s="17">
        <v>44256</v>
      </c>
      <c r="D172" s="18" t="s">
        <v>63</v>
      </c>
      <c r="E172" s="19">
        <v>27998</v>
      </c>
    </row>
    <row r="173" spans="1:5" x14ac:dyDescent="0.3">
      <c r="A173" s="15">
        <v>2021</v>
      </c>
      <c r="B173" s="16" t="s">
        <v>37</v>
      </c>
      <c r="C173" s="17">
        <v>44287</v>
      </c>
      <c r="D173" s="18" t="s">
        <v>63</v>
      </c>
      <c r="E173" s="19">
        <v>34063</v>
      </c>
    </row>
    <row r="174" spans="1:5" x14ac:dyDescent="0.3">
      <c r="A174" s="15">
        <v>2021</v>
      </c>
      <c r="B174" s="16" t="s">
        <v>38</v>
      </c>
      <c r="C174" s="17">
        <v>44317</v>
      </c>
      <c r="D174" s="18" t="s">
        <v>63</v>
      </c>
      <c r="E174" s="19">
        <v>41040</v>
      </c>
    </row>
    <row r="175" spans="1:5" x14ac:dyDescent="0.3">
      <c r="A175" s="15">
        <v>2021</v>
      </c>
      <c r="B175" s="16" t="s">
        <v>39</v>
      </c>
      <c r="C175" s="17">
        <v>44348</v>
      </c>
      <c r="D175" s="18" t="s">
        <v>63</v>
      </c>
      <c r="E175" s="19">
        <v>37162</v>
      </c>
    </row>
    <row r="176" spans="1:5" x14ac:dyDescent="0.3">
      <c r="A176" s="15">
        <v>2021</v>
      </c>
      <c r="B176" s="16" t="s">
        <v>40</v>
      </c>
      <c r="C176" s="17">
        <v>44378</v>
      </c>
      <c r="D176" s="18" t="s">
        <v>63</v>
      </c>
      <c r="E176" s="19">
        <v>26777</v>
      </c>
    </row>
    <row r="177" spans="1:5" x14ac:dyDescent="0.3">
      <c r="A177" s="15">
        <v>2021</v>
      </c>
      <c r="B177" s="16" t="s">
        <v>41</v>
      </c>
      <c r="C177" s="17">
        <v>44409</v>
      </c>
      <c r="D177" s="18" t="s">
        <v>63</v>
      </c>
      <c r="E177" s="19">
        <v>43948</v>
      </c>
    </row>
    <row r="178" spans="1:5" x14ac:dyDescent="0.3">
      <c r="A178" s="15">
        <v>2021</v>
      </c>
      <c r="B178" s="16" t="s">
        <v>42</v>
      </c>
      <c r="C178" s="17">
        <v>44440</v>
      </c>
      <c r="D178" s="18" t="s">
        <v>63</v>
      </c>
      <c r="E178" s="19">
        <v>47933</v>
      </c>
    </row>
    <row r="179" spans="1:5" x14ac:dyDescent="0.3">
      <c r="A179" s="15">
        <v>2021</v>
      </c>
      <c r="B179" s="16" t="s">
        <v>43</v>
      </c>
      <c r="C179" s="17">
        <v>44470</v>
      </c>
      <c r="D179" s="18" t="s">
        <v>63</v>
      </c>
      <c r="E179" s="19">
        <v>42812</v>
      </c>
    </row>
    <row r="180" spans="1:5" x14ac:dyDescent="0.3">
      <c r="A180" s="15">
        <v>2021</v>
      </c>
      <c r="B180" s="16" t="s">
        <v>44</v>
      </c>
      <c r="C180" s="17">
        <v>44501</v>
      </c>
      <c r="D180" s="18" t="s">
        <v>63</v>
      </c>
      <c r="E180" s="19">
        <v>22811</v>
      </c>
    </row>
    <row r="181" spans="1:5" x14ac:dyDescent="0.3">
      <c r="A181" s="15">
        <v>2021</v>
      </c>
      <c r="B181" s="16" t="s">
        <v>45</v>
      </c>
      <c r="C181" s="17">
        <v>44531</v>
      </c>
      <c r="D181" s="18" t="s">
        <v>63</v>
      </c>
      <c r="E181" s="19">
        <v>32773</v>
      </c>
    </row>
    <row r="182" spans="1:5" x14ac:dyDescent="0.3">
      <c r="A182" s="15">
        <v>2022</v>
      </c>
      <c r="B182" s="16" t="s">
        <v>34</v>
      </c>
      <c r="C182" s="17">
        <v>44562</v>
      </c>
      <c r="D182" s="18" t="s">
        <v>63</v>
      </c>
      <c r="E182" s="19">
        <v>29220</v>
      </c>
    </row>
    <row r="183" spans="1:5" x14ac:dyDescent="0.3">
      <c r="A183" s="15">
        <v>2022</v>
      </c>
      <c r="B183" s="16" t="s">
        <v>35</v>
      </c>
      <c r="C183" s="17">
        <v>44593</v>
      </c>
      <c r="D183" s="18" t="s">
        <v>63</v>
      </c>
      <c r="E183" s="19">
        <v>33545</v>
      </c>
    </row>
    <row r="184" spans="1:5" x14ac:dyDescent="0.3">
      <c r="A184" s="15">
        <v>2022</v>
      </c>
      <c r="B184" s="16" t="s">
        <v>36</v>
      </c>
      <c r="C184" s="17">
        <v>44621</v>
      </c>
      <c r="D184" s="18" t="s">
        <v>63</v>
      </c>
      <c r="E184" s="19">
        <v>23010</v>
      </c>
    </row>
    <row r="185" spans="1:5" x14ac:dyDescent="0.3">
      <c r="A185" s="15">
        <v>2022</v>
      </c>
      <c r="B185" s="16" t="s">
        <v>37</v>
      </c>
      <c r="C185" s="17">
        <v>44652</v>
      </c>
      <c r="D185" s="18" t="s">
        <v>63</v>
      </c>
      <c r="E185" s="19">
        <v>24977</v>
      </c>
    </row>
    <row r="186" spans="1:5" x14ac:dyDescent="0.3">
      <c r="A186" s="15">
        <v>2022</v>
      </c>
      <c r="B186" s="16" t="s">
        <v>38</v>
      </c>
      <c r="C186" s="17">
        <v>44682</v>
      </c>
      <c r="D186" s="18" t="s">
        <v>63</v>
      </c>
      <c r="E186" s="19">
        <v>35946</v>
      </c>
    </row>
    <row r="187" spans="1:5" x14ac:dyDescent="0.3">
      <c r="A187" s="15">
        <v>2022</v>
      </c>
      <c r="B187" s="16" t="s">
        <v>39</v>
      </c>
      <c r="C187" s="17">
        <v>44713</v>
      </c>
      <c r="D187" s="18" t="s">
        <v>63</v>
      </c>
      <c r="E187" s="19">
        <v>51732</v>
      </c>
    </row>
    <row r="188" spans="1:5" x14ac:dyDescent="0.3">
      <c r="A188" s="15">
        <v>2022</v>
      </c>
      <c r="B188" s="16" t="s">
        <v>40</v>
      </c>
      <c r="C188" s="17">
        <v>44743</v>
      </c>
      <c r="D188" s="18" t="s">
        <v>63</v>
      </c>
      <c r="E188" s="19">
        <v>51631</v>
      </c>
    </row>
    <row r="189" spans="1:5" x14ac:dyDescent="0.3">
      <c r="A189" s="15">
        <v>2022</v>
      </c>
      <c r="B189" s="16" t="s">
        <v>41</v>
      </c>
      <c r="C189" s="17">
        <v>44774</v>
      </c>
      <c r="D189" s="18" t="s">
        <v>63</v>
      </c>
      <c r="E189" s="19">
        <v>33490</v>
      </c>
    </row>
    <row r="190" spans="1:5" x14ac:dyDescent="0.3">
      <c r="A190" s="15">
        <v>2022</v>
      </c>
      <c r="B190" s="16" t="s">
        <v>42</v>
      </c>
      <c r="C190" s="17">
        <v>44805</v>
      </c>
      <c r="D190" s="18" t="s">
        <v>63</v>
      </c>
      <c r="E190" s="19">
        <v>25926</v>
      </c>
    </row>
    <row r="191" spans="1:5" x14ac:dyDescent="0.3">
      <c r="A191" s="15">
        <v>2022</v>
      </c>
      <c r="B191" s="16" t="s">
        <v>43</v>
      </c>
      <c r="C191" s="17">
        <v>44835</v>
      </c>
      <c r="D191" s="18" t="s">
        <v>63</v>
      </c>
      <c r="E191" s="19">
        <v>38208</v>
      </c>
    </row>
    <row r="192" spans="1:5" x14ac:dyDescent="0.3">
      <c r="A192" s="15">
        <v>2022</v>
      </c>
      <c r="B192" s="16" t="s">
        <v>44</v>
      </c>
      <c r="C192" s="17">
        <v>44866</v>
      </c>
      <c r="D192" s="18" t="s">
        <v>63</v>
      </c>
      <c r="E192" s="19">
        <v>26778</v>
      </c>
    </row>
    <row r="193" spans="1:5" x14ac:dyDescent="0.3">
      <c r="A193" s="15">
        <v>2022</v>
      </c>
      <c r="B193" s="16" t="s">
        <v>45</v>
      </c>
      <c r="C193" s="17">
        <v>44896</v>
      </c>
      <c r="D193" s="18" t="s">
        <v>63</v>
      </c>
      <c r="E193" s="19">
        <v>23135</v>
      </c>
    </row>
    <row r="194" spans="1:5" x14ac:dyDescent="0.3">
      <c r="A194" s="15">
        <v>2021</v>
      </c>
      <c r="B194" s="16" t="s">
        <v>34</v>
      </c>
      <c r="C194" s="17">
        <v>44197</v>
      </c>
      <c r="D194" s="18" t="s">
        <v>64</v>
      </c>
      <c r="E194" s="19">
        <v>2800</v>
      </c>
    </row>
    <row r="195" spans="1:5" x14ac:dyDescent="0.3">
      <c r="A195" s="15">
        <v>2021</v>
      </c>
      <c r="B195" s="16" t="s">
        <v>35</v>
      </c>
      <c r="C195" s="17">
        <v>44228</v>
      </c>
      <c r="D195" s="18" t="s">
        <v>64</v>
      </c>
      <c r="E195" s="19">
        <v>1167</v>
      </c>
    </row>
    <row r="196" spans="1:5" x14ac:dyDescent="0.3">
      <c r="A196" s="15">
        <v>2021</v>
      </c>
      <c r="B196" s="16" t="s">
        <v>36</v>
      </c>
      <c r="C196" s="17">
        <v>44256</v>
      </c>
      <c r="D196" s="18" t="s">
        <v>64</v>
      </c>
      <c r="E196" s="19">
        <v>959</v>
      </c>
    </row>
    <row r="197" spans="1:5" x14ac:dyDescent="0.3">
      <c r="A197" s="15">
        <v>2021</v>
      </c>
      <c r="B197" s="16" t="s">
        <v>37</v>
      </c>
      <c r="C197" s="17">
        <v>44287</v>
      </c>
      <c r="D197" s="18" t="s">
        <v>64</v>
      </c>
      <c r="E197" s="19">
        <v>1474</v>
      </c>
    </row>
    <row r="198" spans="1:5" x14ac:dyDescent="0.3">
      <c r="A198" s="15">
        <v>2021</v>
      </c>
      <c r="B198" s="16" t="s">
        <v>38</v>
      </c>
      <c r="C198" s="17">
        <v>44317</v>
      </c>
      <c r="D198" s="18" t="s">
        <v>64</v>
      </c>
      <c r="E198" s="19">
        <v>2885</v>
      </c>
    </row>
    <row r="199" spans="1:5" x14ac:dyDescent="0.3">
      <c r="A199" s="15">
        <v>2021</v>
      </c>
      <c r="B199" s="16" t="s">
        <v>39</v>
      </c>
      <c r="C199" s="17">
        <v>44348</v>
      </c>
      <c r="D199" s="18" t="s">
        <v>64</v>
      </c>
      <c r="E199" s="19">
        <v>1984</v>
      </c>
    </row>
    <row r="200" spans="1:5" x14ac:dyDescent="0.3">
      <c r="A200" s="15">
        <v>2021</v>
      </c>
      <c r="B200" s="16" t="s">
        <v>40</v>
      </c>
      <c r="C200" s="17">
        <v>44378</v>
      </c>
      <c r="D200" s="18" t="s">
        <v>64</v>
      </c>
      <c r="E200" s="19">
        <v>1242</v>
      </c>
    </row>
    <row r="201" spans="1:5" x14ac:dyDescent="0.3">
      <c r="A201" s="15">
        <v>2021</v>
      </c>
      <c r="B201" s="16" t="s">
        <v>41</v>
      </c>
      <c r="C201" s="17">
        <v>44409</v>
      </c>
      <c r="D201" s="18" t="s">
        <v>64</v>
      </c>
      <c r="E201" s="19">
        <v>1063</v>
      </c>
    </row>
    <row r="202" spans="1:5" x14ac:dyDescent="0.3">
      <c r="A202" s="15">
        <v>2021</v>
      </c>
      <c r="B202" s="16" t="s">
        <v>42</v>
      </c>
      <c r="C202" s="17">
        <v>44440</v>
      </c>
      <c r="D202" s="18" t="s">
        <v>64</v>
      </c>
      <c r="E202" s="19">
        <v>3900</v>
      </c>
    </row>
    <row r="203" spans="1:5" x14ac:dyDescent="0.3">
      <c r="A203" s="15">
        <v>2021</v>
      </c>
      <c r="B203" s="16" t="s">
        <v>43</v>
      </c>
      <c r="C203" s="17">
        <v>44470</v>
      </c>
      <c r="D203" s="18" t="s">
        <v>64</v>
      </c>
      <c r="E203" s="19">
        <v>678</v>
      </c>
    </row>
    <row r="204" spans="1:5" x14ac:dyDescent="0.3">
      <c r="A204" s="15">
        <v>2021</v>
      </c>
      <c r="B204" s="16" t="s">
        <v>44</v>
      </c>
      <c r="C204" s="17">
        <v>44501</v>
      </c>
      <c r="D204" s="18" t="s">
        <v>64</v>
      </c>
      <c r="E204" s="19">
        <v>477</v>
      </c>
    </row>
    <row r="205" spans="1:5" x14ac:dyDescent="0.3">
      <c r="A205" s="15">
        <v>2021</v>
      </c>
      <c r="B205" s="16" t="s">
        <v>45</v>
      </c>
      <c r="C205" s="17">
        <v>44531</v>
      </c>
      <c r="D205" s="18" t="s">
        <v>64</v>
      </c>
      <c r="E205" s="19">
        <v>1199</v>
      </c>
    </row>
    <row r="206" spans="1:5" x14ac:dyDescent="0.3">
      <c r="A206" s="15">
        <v>2022</v>
      </c>
      <c r="B206" s="16" t="s">
        <v>34</v>
      </c>
      <c r="C206" s="17">
        <v>44562</v>
      </c>
      <c r="D206" s="18" t="s">
        <v>64</v>
      </c>
      <c r="E206" s="19">
        <v>1000</v>
      </c>
    </row>
    <row r="207" spans="1:5" x14ac:dyDescent="0.3">
      <c r="A207" s="15">
        <v>2022</v>
      </c>
      <c r="B207" s="16" t="s">
        <v>35</v>
      </c>
      <c r="C207" s="17">
        <v>44593</v>
      </c>
      <c r="D207" s="18" t="s">
        <v>64</v>
      </c>
      <c r="E207" s="19">
        <v>1064</v>
      </c>
    </row>
    <row r="208" spans="1:5" x14ac:dyDescent="0.3">
      <c r="A208" s="15">
        <v>2022</v>
      </c>
      <c r="B208" s="16" t="s">
        <v>36</v>
      </c>
      <c r="C208" s="17">
        <v>44621</v>
      </c>
      <c r="D208" s="18" t="s">
        <v>64</v>
      </c>
      <c r="E208" s="19">
        <v>947</v>
      </c>
    </row>
    <row r="209" spans="1:5" x14ac:dyDescent="0.3">
      <c r="A209" s="15">
        <v>2022</v>
      </c>
      <c r="B209" s="16" t="s">
        <v>37</v>
      </c>
      <c r="C209" s="17">
        <v>44652</v>
      </c>
      <c r="D209" s="18" t="s">
        <v>64</v>
      </c>
      <c r="E209" s="19">
        <v>1273</v>
      </c>
    </row>
    <row r="210" spans="1:5" x14ac:dyDescent="0.3">
      <c r="A210" s="15">
        <v>2022</v>
      </c>
      <c r="B210" s="16" t="s">
        <v>38</v>
      </c>
      <c r="C210" s="17">
        <v>44682</v>
      </c>
      <c r="D210" s="18" t="s">
        <v>64</v>
      </c>
      <c r="E210" s="19">
        <v>1389</v>
      </c>
    </row>
    <row r="211" spans="1:5" x14ac:dyDescent="0.3">
      <c r="A211" s="15">
        <v>2022</v>
      </c>
      <c r="B211" s="16" t="s">
        <v>39</v>
      </c>
      <c r="C211" s="17">
        <v>44713</v>
      </c>
      <c r="D211" s="18" t="s">
        <v>64</v>
      </c>
      <c r="E211" s="19">
        <v>1392</v>
      </c>
    </row>
    <row r="212" spans="1:5" x14ac:dyDescent="0.3">
      <c r="A212" s="15">
        <v>2022</v>
      </c>
      <c r="B212" s="16" t="s">
        <v>40</v>
      </c>
      <c r="C212" s="17">
        <v>44743</v>
      </c>
      <c r="D212" s="18" t="s">
        <v>64</v>
      </c>
      <c r="E212" s="19">
        <v>2250</v>
      </c>
    </row>
    <row r="213" spans="1:5" x14ac:dyDescent="0.3">
      <c r="A213" s="15">
        <v>2022</v>
      </c>
      <c r="B213" s="16" t="s">
        <v>41</v>
      </c>
      <c r="C213" s="17">
        <v>44774</v>
      </c>
      <c r="D213" s="18" t="s">
        <v>64</v>
      </c>
      <c r="E213" s="19">
        <v>1694</v>
      </c>
    </row>
    <row r="214" spans="1:5" x14ac:dyDescent="0.3">
      <c r="A214" s="15">
        <v>2022</v>
      </c>
      <c r="B214" s="16" t="s">
        <v>42</v>
      </c>
      <c r="C214" s="17">
        <v>44805</v>
      </c>
      <c r="D214" s="18" t="s">
        <v>64</v>
      </c>
      <c r="E214" s="19">
        <v>1056</v>
      </c>
    </row>
    <row r="215" spans="1:5" x14ac:dyDescent="0.3">
      <c r="A215" s="15">
        <v>2022</v>
      </c>
      <c r="B215" s="16" t="s">
        <v>43</v>
      </c>
      <c r="C215" s="17">
        <v>44835</v>
      </c>
      <c r="D215" s="18" t="s">
        <v>64</v>
      </c>
      <c r="E215" s="19">
        <v>1080</v>
      </c>
    </row>
    <row r="216" spans="1:5" x14ac:dyDescent="0.3">
      <c r="A216" s="15">
        <v>2022</v>
      </c>
      <c r="B216" s="16" t="s">
        <v>44</v>
      </c>
      <c r="C216" s="17">
        <v>44866</v>
      </c>
      <c r="D216" s="18" t="s">
        <v>64</v>
      </c>
      <c r="E216" s="19">
        <v>1079</v>
      </c>
    </row>
    <row r="217" spans="1:5" x14ac:dyDescent="0.3">
      <c r="A217" s="15">
        <v>2022</v>
      </c>
      <c r="B217" s="16" t="s">
        <v>45</v>
      </c>
      <c r="C217" s="17">
        <v>44896</v>
      </c>
      <c r="D217" s="18" t="s">
        <v>64</v>
      </c>
      <c r="E217" s="19">
        <v>723</v>
      </c>
    </row>
    <row r="218" spans="1:5" x14ac:dyDescent="0.3">
      <c r="A218" s="15">
        <v>2021</v>
      </c>
      <c r="B218" s="16" t="s">
        <v>34</v>
      </c>
      <c r="C218" s="17">
        <v>44197</v>
      </c>
      <c r="D218" s="18" t="s">
        <v>65</v>
      </c>
      <c r="E218" s="19">
        <v>1200</v>
      </c>
    </row>
    <row r="219" spans="1:5" x14ac:dyDescent="0.3">
      <c r="A219" s="15">
        <v>2021</v>
      </c>
      <c r="B219" s="16" t="s">
        <v>35</v>
      </c>
      <c r="C219" s="17">
        <v>44228</v>
      </c>
      <c r="D219" s="18" t="s">
        <v>65</v>
      </c>
      <c r="E219" s="19">
        <v>1234</v>
      </c>
    </row>
    <row r="220" spans="1:5" x14ac:dyDescent="0.3">
      <c r="A220" s="15">
        <v>2021</v>
      </c>
      <c r="B220" s="16" t="s">
        <v>36</v>
      </c>
      <c r="C220" s="17">
        <v>44256</v>
      </c>
      <c r="D220" s="18" t="s">
        <v>65</v>
      </c>
      <c r="E220" s="19">
        <v>2742</v>
      </c>
    </row>
    <row r="221" spans="1:5" x14ac:dyDescent="0.3">
      <c r="A221" s="15">
        <v>2021</v>
      </c>
      <c r="B221" s="16" t="s">
        <v>37</v>
      </c>
      <c r="C221" s="17">
        <v>44287</v>
      </c>
      <c r="D221" s="18" t="s">
        <v>65</v>
      </c>
      <c r="E221" s="19">
        <v>1800</v>
      </c>
    </row>
    <row r="222" spans="1:5" x14ac:dyDescent="0.3">
      <c r="A222" s="15">
        <v>2021</v>
      </c>
      <c r="B222" s="16" t="s">
        <v>38</v>
      </c>
      <c r="C222" s="17">
        <v>44317</v>
      </c>
      <c r="D222" s="18" t="s">
        <v>65</v>
      </c>
      <c r="E222" s="19">
        <v>2763</v>
      </c>
    </row>
    <row r="223" spans="1:5" x14ac:dyDescent="0.3">
      <c r="A223" s="15">
        <v>2021</v>
      </c>
      <c r="B223" s="16" t="s">
        <v>39</v>
      </c>
      <c r="C223" s="17">
        <v>44348</v>
      </c>
      <c r="D223" s="18" t="s">
        <v>65</v>
      </c>
      <c r="E223" s="19">
        <v>3282</v>
      </c>
    </row>
    <row r="224" spans="1:5" x14ac:dyDescent="0.3">
      <c r="A224" s="15">
        <v>2021</v>
      </c>
      <c r="B224" s="16" t="s">
        <v>40</v>
      </c>
      <c r="C224" s="17">
        <v>44378</v>
      </c>
      <c r="D224" s="18" t="s">
        <v>65</v>
      </c>
      <c r="E224" s="19">
        <v>3200</v>
      </c>
    </row>
    <row r="225" spans="1:5" x14ac:dyDescent="0.3">
      <c r="A225" s="15">
        <v>2021</v>
      </c>
      <c r="B225" s="16" t="s">
        <v>41</v>
      </c>
      <c r="C225" s="17">
        <v>44409</v>
      </c>
      <c r="D225" s="18" t="s">
        <v>65</v>
      </c>
      <c r="E225" s="19">
        <v>3000</v>
      </c>
    </row>
    <row r="226" spans="1:5" x14ac:dyDescent="0.3">
      <c r="A226" s="15">
        <v>2021</v>
      </c>
      <c r="B226" s="16" t="s">
        <v>42</v>
      </c>
      <c r="C226" s="17">
        <v>44440</v>
      </c>
      <c r="D226" s="18" t="s">
        <v>65</v>
      </c>
      <c r="E226" s="19">
        <v>3661</v>
      </c>
    </row>
    <row r="227" spans="1:5" x14ac:dyDescent="0.3">
      <c r="A227" s="15">
        <v>2021</v>
      </c>
      <c r="B227" s="16" t="s">
        <v>43</v>
      </c>
      <c r="C227" s="17">
        <v>44470</v>
      </c>
      <c r="D227" s="18" t="s">
        <v>65</v>
      </c>
      <c r="E227" s="19">
        <v>2000</v>
      </c>
    </row>
    <row r="228" spans="1:5" x14ac:dyDescent="0.3">
      <c r="A228" s="15">
        <v>2021</v>
      </c>
      <c r="B228" s="16" t="s">
        <v>44</v>
      </c>
      <c r="C228" s="17">
        <v>44501</v>
      </c>
      <c r="D228" s="18" t="s">
        <v>65</v>
      </c>
      <c r="E228" s="19">
        <v>1100</v>
      </c>
    </row>
    <row r="229" spans="1:5" x14ac:dyDescent="0.3">
      <c r="A229" s="15">
        <v>2021</v>
      </c>
      <c r="B229" s="16" t="s">
        <v>45</v>
      </c>
      <c r="C229" s="17">
        <v>44531</v>
      </c>
      <c r="D229" s="18" t="s">
        <v>65</v>
      </c>
      <c r="E229" s="19">
        <v>1200</v>
      </c>
    </row>
    <row r="230" spans="1:5" x14ac:dyDescent="0.3">
      <c r="A230" s="15">
        <v>2022</v>
      </c>
      <c r="B230" s="16" t="s">
        <v>34</v>
      </c>
      <c r="C230" s="17">
        <v>44562</v>
      </c>
      <c r="D230" s="18" t="s">
        <v>65</v>
      </c>
      <c r="E230" s="19">
        <v>539</v>
      </c>
    </row>
    <row r="231" spans="1:5" x14ac:dyDescent="0.3">
      <c r="A231" s="15">
        <v>2022</v>
      </c>
      <c r="B231" s="16" t="s">
        <v>35</v>
      </c>
      <c r="C231" s="17">
        <v>44593</v>
      </c>
      <c r="D231" s="18" t="s">
        <v>65</v>
      </c>
      <c r="E231" s="19">
        <v>527</v>
      </c>
    </row>
    <row r="232" spans="1:5" x14ac:dyDescent="0.3">
      <c r="A232" s="15">
        <v>2022</v>
      </c>
      <c r="B232" s="16" t="s">
        <v>36</v>
      </c>
      <c r="C232" s="17">
        <v>44621</v>
      </c>
      <c r="D232" s="18" t="s">
        <v>65</v>
      </c>
      <c r="E232" s="19">
        <v>662</v>
      </c>
    </row>
    <row r="233" spans="1:5" x14ac:dyDescent="0.3">
      <c r="A233" s="15">
        <v>2022</v>
      </c>
      <c r="B233" s="16" t="s">
        <v>37</v>
      </c>
      <c r="C233" s="17">
        <v>44652</v>
      </c>
      <c r="D233" s="18" t="s">
        <v>65</v>
      </c>
      <c r="E233" s="19">
        <v>531</v>
      </c>
    </row>
    <row r="234" spans="1:5" x14ac:dyDescent="0.3">
      <c r="A234" s="15">
        <v>2022</v>
      </c>
      <c r="B234" s="16" t="s">
        <v>38</v>
      </c>
      <c r="C234" s="17">
        <v>44682</v>
      </c>
      <c r="D234" s="18" t="s">
        <v>65</v>
      </c>
      <c r="E234" s="19">
        <v>944</v>
      </c>
    </row>
    <row r="235" spans="1:5" x14ac:dyDescent="0.3">
      <c r="A235" s="15">
        <v>2022</v>
      </c>
      <c r="B235" s="16" t="s">
        <v>39</v>
      </c>
      <c r="C235" s="17">
        <v>44713</v>
      </c>
      <c r="D235" s="18" t="s">
        <v>65</v>
      </c>
      <c r="E235" s="19">
        <v>948</v>
      </c>
    </row>
    <row r="236" spans="1:5" x14ac:dyDescent="0.3">
      <c r="A236" s="15">
        <v>2022</v>
      </c>
      <c r="B236" s="16" t="s">
        <v>40</v>
      </c>
      <c r="C236" s="17">
        <v>44743</v>
      </c>
      <c r="D236" s="18" t="s">
        <v>65</v>
      </c>
      <c r="E236" s="19">
        <v>608</v>
      </c>
    </row>
    <row r="237" spans="1:5" x14ac:dyDescent="0.3">
      <c r="A237" s="15">
        <v>2022</v>
      </c>
      <c r="B237" s="16" t="s">
        <v>41</v>
      </c>
      <c r="C237" s="17">
        <v>44774</v>
      </c>
      <c r="D237" s="18" t="s">
        <v>65</v>
      </c>
      <c r="E237" s="19">
        <v>577</v>
      </c>
    </row>
    <row r="238" spans="1:5" x14ac:dyDescent="0.3">
      <c r="A238" s="15">
        <v>2022</v>
      </c>
      <c r="B238" s="16" t="s">
        <v>42</v>
      </c>
      <c r="C238" s="17">
        <v>44805</v>
      </c>
      <c r="D238" s="18" t="s">
        <v>65</v>
      </c>
      <c r="E238" s="19">
        <v>743</v>
      </c>
    </row>
    <row r="239" spans="1:5" x14ac:dyDescent="0.3">
      <c r="A239" s="15">
        <v>2022</v>
      </c>
      <c r="B239" s="16" t="s">
        <v>43</v>
      </c>
      <c r="C239" s="17">
        <v>44835</v>
      </c>
      <c r="D239" s="18" t="s">
        <v>65</v>
      </c>
      <c r="E239" s="19">
        <v>686</v>
      </c>
    </row>
    <row r="240" spans="1:5" x14ac:dyDescent="0.3">
      <c r="A240" s="15">
        <v>2022</v>
      </c>
      <c r="B240" s="16" t="s">
        <v>44</v>
      </c>
      <c r="C240" s="17">
        <v>44866</v>
      </c>
      <c r="D240" s="18" t="s">
        <v>65</v>
      </c>
      <c r="E240" s="19">
        <v>482</v>
      </c>
    </row>
    <row r="241" spans="1:5" x14ac:dyDescent="0.3">
      <c r="A241" s="15">
        <v>2022</v>
      </c>
      <c r="B241" s="16" t="s">
        <v>45</v>
      </c>
      <c r="C241" s="17">
        <v>44896</v>
      </c>
      <c r="D241" s="18" t="s">
        <v>65</v>
      </c>
      <c r="E241" s="19">
        <v>462</v>
      </c>
    </row>
    <row r="242" spans="1:5" x14ac:dyDescent="0.3">
      <c r="A242" s="15">
        <v>2021</v>
      </c>
      <c r="B242" s="16" t="s">
        <v>34</v>
      </c>
      <c r="C242" s="17">
        <v>44197</v>
      </c>
      <c r="D242" s="18" t="s">
        <v>66</v>
      </c>
      <c r="E242" s="19">
        <v>570</v>
      </c>
    </row>
    <row r="243" spans="1:5" x14ac:dyDescent="0.3">
      <c r="A243" s="15">
        <v>2021</v>
      </c>
      <c r="B243" s="16" t="s">
        <v>35</v>
      </c>
      <c r="C243" s="17">
        <v>44228</v>
      </c>
      <c r="D243" s="18" t="s">
        <v>66</v>
      </c>
      <c r="E243" s="19">
        <v>585</v>
      </c>
    </row>
    <row r="244" spans="1:5" x14ac:dyDescent="0.3">
      <c r="A244" s="15">
        <v>2021</v>
      </c>
      <c r="B244" s="16" t="s">
        <v>36</v>
      </c>
      <c r="C244" s="17">
        <v>44256</v>
      </c>
      <c r="D244" s="18" t="s">
        <v>66</v>
      </c>
      <c r="E244" s="19">
        <v>606</v>
      </c>
    </row>
    <row r="245" spans="1:5" x14ac:dyDescent="0.3">
      <c r="A245" s="15">
        <v>2021</v>
      </c>
      <c r="B245" s="16" t="s">
        <v>37</v>
      </c>
      <c r="C245" s="17">
        <v>44287</v>
      </c>
      <c r="D245" s="18" t="s">
        <v>66</v>
      </c>
      <c r="E245" s="19">
        <v>630</v>
      </c>
    </row>
    <row r="246" spans="1:5" x14ac:dyDescent="0.3">
      <c r="A246" s="15">
        <v>2021</v>
      </c>
      <c r="B246" s="16" t="s">
        <v>38</v>
      </c>
      <c r="C246" s="17">
        <v>44317</v>
      </c>
      <c r="D246" s="18" t="s">
        <v>66</v>
      </c>
      <c r="E246" s="19">
        <v>660</v>
      </c>
    </row>
    <row r="247" spans="1:5" x14ac:dyDescent="0.3">
      <c r="A247" s="15">
        <v>2021</v>
      </c>
      <c r="B247" s="16" t="s">
        <v>39</v>
      </c>
      <c r="C247" s="17">
        <v>44348</v>
      </c>
      <c r="D247" s="18" t="s">
        <v>66</v>
      </c>
      <c r="E247" s="19">
        <v>696</v>
      </c>
    </row>
    <row r="248" spans="1:5" x14ac:dyDescent="0.3">
      <c r="A248" s="15">
        <v>2021</v>
      </c>
      <c r="B248" s="16" t="s">
        <v>40</v>
      </c>
      <c r="C248" s="17">
        <v>44378</v>
      </c>
      <c r="D248" s="18" t="s">
        <v>66</v>
      </c>
      <c r="E248" s="19">
        <v>735</v>
      </c>
    </row>
    <row r="249" spans="1:5" x14ac:dyDescent="0.3">
      <c r="A249" s="15">
        <v>2021</v>
      </c>
      <c r="B249" s="16" t="s">
        <v>41</v>
      </c>
      <c r="C249" s="17">
        <v>44409</v>
      </c>
      <c r="D249" s="18" t="s">
        <v>66</v>
      </c>
      <c r="E249" s="19">
        <v>780</v>
      </c>
    </row>
    <row r="250" spans="1:5" x14ac:dyDescent="0.3">
      <c r="A250" s="15">
        <v>2021</v>
      </c>
      <c r="B250" s="16" t="s">
        <v>42</v>
      </c>
      <c r="C250" s="17">
        <v>44440</v>
      </c>
      <c r="D250" s="18" t="s">
        <v>66</v>
      </c>
      <c r="E250" s="19">
        <v>828</v>
      </c>
    </row>
    <row r="251" spans="1:5" x14ac:dyDescent="0.3">
      <c r="A251" s="15">
        <v>2021</v>
      </c>
      <c r="B251" s="16" t="s">
        <v>43</v>
      </c>
      <c r="C251" s="17">
        <v>44470</v>
      </c>
      <c r="D251" s="18" t="s">
        <v>66</v>
      </c>
      <c r="E251" s="19">
        <v>879</v>
      </c>
    </row>
    <row r="252" spans="1:5" x14ac:dyDescent="0.3">
      <c r="A252" s="15">
        <v>2021</v>
      </c>
      <c r="B252" s="16" t="s">
        <v>44</v>
      </c>
      <c r="C252" s="17">
        <v>44501</v>
      </c>
      <c r="D252" s="18" t="s">
        <v>66</v>
      </c>
      <c r="E252" s="19">
        <v>936</v>
      </c>
    </row>
    <row r="253" spans="1:5" x14ac:dyDescent="0.3">
      <c r="A253" s="15">
        <v>2021</v>
      </c>
      <c r="B253" s="16" t="s">
        <v>45</v>
      </c>
      <c r="C253" s="17">
        <v>44531</v>
      </c>
      <c r="D253" s="18" t="s">
        <v>66</v>
      </c>
      <c r="E253" s="19">
        <v>996</v>
      </c>
    </row>
    <row r="254" spans="1:5" x14ac:dyDescent="0.3">
      <c r="A254" s="15">
        <v>2022</v>
      </c>
      <c r="B254" s="16" t="s">
        <v>34</v>
      </c>
      <c r="C254" s="17">
        <v>44562</v>
      </c>
      <c r="D254" s="18" t="s">
        <v>66</v>
      </c>
      <c r="E254" s="19">
        <v>1062</v>
      </c>
    </row>
    <row r="255" spans="1:5" x14ac:dyDescent="0.3">
      <c r="A255" s="15">
        <v>2022</v>
      </c>
      <c r="B255" s="16" t="s">
        <v>35</v>
      </c>
      <c r="C255" s="17">
        <v>44593</v>
      </c>
      <c r="D255" s="18" t="s">
        <v>66</v>
      </c>
      <c r="E255" s="19">
        <v>1134</v>
      </c>
    </row>
    <row r="256" spans="1:5" x14ac:dyDescent="0.3">
      <c r="A256" s="15">
        <v>2022</v>
      </c>
      <c r="B256" s="16" t="s">
        <v>36</v>
      </c>
      <c r="C256" s="17">
        <v>44621</v>
      </c>
      <c r="D256" s="18" t="s">
        <v>66</v>
      </c>
      <c r="E256" s="19">
        <v>1212</v>
      </c>
    </row>
    <row r="257" spans="1:5" x14ac:dyDescent="0.3">
      <c r="A257" s="15">
        <v>2022</v>
      </c>
      <c r="B257" s="16" t="s">
        <v>37</v>
      </c>
      <c r="C257" s="17">
        <v>44652</v>
      </c>
      <c r="D257" s="18" t="s">
        <v>66</v>
      </c>
      <c r="E257" s="19">
        <v>1296</v>
      </c>
    </row>
    <row r="258" spans="1:5" x14ac:dyDescent="0.3">
      <c r="A258" s="15">
        <v>2022</v>
      </c>
      <c r="B258" s="16" t="s">
        <v>38</v>
      </c>
      <c r="C258" s="17">
        <v>44682</v>
      </c>
      <c r="D258" s="18" t="s">
        <v>66</v>
      </c>
      <c r="E258" s="19">
        <v>1386</v>
      </c>
    </row>
    <row r="259" spans="1:5" x14ac:dyDescent="0.3">
      <c r="A259" s="15">
        <v>2022</v>
      </c>
      <c r="B259" s="16" t="s">
        <v>39</v>
      </c>
      <c r="C259" s="17">
        <v>44713</v>
      </c>
      <c r="D259" s="18" t="s">
        <v>66</v>
      </c>
      <c r="E259" s="19">
        <v>1482</v>
      </c>
    </row>
    <row r="260" spans="1:5" x14ac:dyDescent="0.3">
      <c r="A260" s="15">
        <v>2022</v>
      </c>
      <c r="B260" s="16" t="s">
        <v>40</v>
      </c>
      <c r="C260" s="17">
        <v>44743</v>
      </c>
      <c r="D260" s="18" t="s">
        <v>66</v>
      </c>
      <c r="E260" s="19">
        <v>1584</v>
      </c>
    </row>
    <row r="261" spans="1:5" x14ac:dyDescent="0.3">
      <c r="A261" s="15">
        <v>2022</v>
      </c>
      <c r="B261" s="16" t="s">
        <v>41</v>
      </c>
      <c r="C261" s="17">
        <v>44774</v>
      </c>
      <c r="D261" s="18" t="s">
        <v>66</v>
      </c>
      <c r="E261" s="19">
        <v>1692</v>
      </c>
    </row>
    <row r="262" spans="1:5" x14ac:dyDescent="0.3">
      <c r="A262" s="15">
        <v>2022</v>
      </c>
      <c r="B262" s="16" t="s">
        <v>42</v>
      </c>
      <c r="C262" s="17">
        <v>44805</v>
      </c>
      <c r="D262" s="18" t="s">
        <v>66</v>
      </c>
      <c r="E262" s="19">
        <v>1806</v>
      </c>
    </row>
    <row r="263" spans="1:5" x14ac:dyDescent="0.3">
      <c r="A263" s="15">
        <v>2022</v>
      </c>
      <c r="B263" s="16" t="s">
        <v>43</v>
      </c>
      <c r="C263" s="17">
        <v>44835</v>
      </c>
      <c r="D263" s="18" t="s">
        <v>66</v>
      </c>
      <c r="E263" s="19">
        <v>1926</v>
      </c>
    </row>
    <row r="264" spans="1:5" x14ac:dyDescent="0.3">
      <c r="A264" s="15">
        <v>2022</v>
      </c>
      <c r="B264" s="16" t="s">
        <v>44</v>
      </c>
      <c r="C264" s="17">
        <v>44866</v>
      </c>
      <c r="D264" s="18" t="s">
        <v>66</v>
      </c>
      <c r="E264" s="19">
        <v>2052</v>
      </c>
    </row>
    <row r="265" spans="1:5" x14ac:dyDescent="0.3">
      <c r="A265" s="15">
        <v>2022</v>
      </c>
      <c r="B265" s="16" t="s">
        <v>45</v>
      </c>
      <c r="C265" s="17">
        <v>44896</v>
      </c>
      <c r="D265" s="18" t="s">
        <v>66</v>
      </c>
      <c r="E265" s="19">
        <v>2184</v>
      </c>
    </row>
    <row r="266" spans="1:5" x14ac:dyDescent="0.3">
      <c r="A266" s="15">
        <v>2021</v>
      </c>
      <c r="B266" s="16" t="s">
        <v>34</v>
      </c>
      <c r="C266" s="17">
        <v>44197</v>
      </c>
      <c r="D266" s="18" t="s">
        <v>67</v>
      </c>
      <c r="E266" s="19">
        <v>601</v>
      </c>
    </row>
    <row r="267" spans="1:5" x14ac:dyDescent="0.3">
      <c r="A267" s="15">
        <v>2021</v>
      </c>
      <c r="B267" s="16" t="s">
        <v>35</v>
      </c>
      <c r="C267" s="17">
        <v>44228</v>
      </c>
      <c r="D267" s="18" t="s">
        <v>67</v>
      </c>
      <c r="E267" s="19">
        <v>755</v>
      </c>
    </row>
    <row r="268" spans="1:5" x14ac:dyDescent="0.3">
      <c r="A268" s="15">
        <v>2021</v>
      </c>
      <c r="B268" s="16" t="s">
        <v>36</v>
      </c>
      <c r="C268" s="17">
        <v>44256</v>
      </c>
      <c r="D268" s="18" t="s">
        <v>67</v>
      </c>
      <c r="E268" s="19">
        <v>442</v>
      </c>
    </row>
    <row r="269" spans="1:5" x14ac:dyDescent="0.3">
      <c r="A269" s="15">
        <v>2021</v>
      </c>
      <c r="B269" s="16" t="s">
        <v>37</v>
      </c>
      <c r="C269" s="17">
        <v>44287</v>
      </c>
      <c r="D269" s="18" t="s">
        <v>67</v>
      </c>
      <c r="E269" s="19">
        <v>763</v>
      </c>
    </row>
    <row r="270" spans="1:5" x14ac:dyDescent="0.3">
      <c r="A270" s="15">
        <v>2021</v>
      </c>
      <c r="B270" s="16" t="s">
        <v>38</v>
      </c>
      <c r="C270" s="17">
        <v>44317</v>
      </c>
      <c r="D270" s="18" t="s">
        <v>67</v>
      </c>
      <c r="E270" s="19">
        <v>951</v>
      </c>
    </row>
    <row r="271" spans="1:5" x14ac:dyDescent="0.3">
      <c r="A271" s="15">
        <v>2021</v>
      </c>
      <c r="B271" s="16" t="s">
        <v>39</v>
      </c>
      <c r="C271" s="17">
        <v>44348</v>
      </c>
      <c r="D271" s="18" t="s">
        <v>67</v>
      </c>
      <c r="E271" s="19">
        <v>954</v>
      </c>
    </row>
    <row r="272" spans="1:5" x14ac:dyDescent="0.3">
      <c r="A272" s="15">
        <v>2021</v>
      </c>
      <c r="B272" s="16" t="s">
        <v>40</v>
      </c>
      <c r="C272" s="17">
        <v>44378</v>
      </c>
      <c r="D272" s="18" t="s">
        <v>67</v>
      </c>
      <c r="E272" s="19">
        <v>1100</v>
      </c>
    </row>
    <row r="273" spans="1:5" x14ac:dyDescent="0.3">
      <c r="A273" s="15">
        <v>2021</v>
      </c>
      <c r="B273" s="16" t="s">
        <v>41</v>
      </c>
      <c r="C273" s="17">
        <v>44409</v>
      </c>
      <c r="D273" s="18" t="s">
        <v>67</v>
      </c>
      <c r="E273" s="19">
        <v>700</v>
      </c>
    </row>
    <row r="274" spans="1:5" x14ac:dyDescent="0.3">
      <c r="A274" s="15">
        <v>2021</v>
      </c>
      <c r="B274" s="16" t="s">
        <v>42</v>
      </c>
      <c r="C274" s="17">
        <v>44440</v>
      </c>
      <c r="D274" s="18" t="s">
        <v>67</v>
      </c>
      <c r="E274" s="19">
        <v>890</v>
      </c>
    </row>
    <row r="275" spans="1:5" x14ac:dyDescent="0.3">
      <c r="A275" s="15">
        <v>2021</v>
      </c>
      <c r="B275" s="16" t="s">
        <v>43</v>
      </c>
      <c r="C275" s="17">
        <v>44470</v>
      </c>
      <c r="D275" s="18" t="s">
        <v>67</v>
      </c>
      <c r="E275" s="19">
        <v>881</v>
      </c>
    </row>
    <row r="276" spans="1:5" x14ac:dyDescent="0.3">
      <c r="A276" s="15">
        <v>2021</v>
      </c>
      <c r="B276" s="16" t="s">
        <v>44</v>
      </c>
      <c r="C276" s="17">
        <v>44501</v>
      </c>
      <c r="D276" s="18" t="s">
        <v>67</v>
      </c>
      <c r="E276" s="19">
        <v>630</v>
      </c>
    </row>
    <row r="277" spans="1:5" x14ac:dyDescent="0.3">
      <c r="A277" s="15">
        <v>2021</v>
      </c>
      <c r="B277" s="16" t="s">
        <v>45</v>
      </c>
      <c r="C277" s="17">
        <v>44531</v>
      </c>
      <c r="D277" s="18" t="s">
        <v>67</v>
      </c>
      <c r="E277" s="19">
        <v>1000</v>
      </c>
    </row>
    <row r="278" spans="1:5" x14ac:dyDescent="0.3">
      <c r="A278" s="15">
        <v>2022</v>
      </c>
      <c r="B278" s="16" t="s">
        <v>34</v>
      </c>
      <c r="C278" s="17">
        <v>44562</v>
      </c>
      <c r="D278" s="18" t="s">
        <v>67</v>
      </c>
      <c r="E278" s="19">
        <v>1065</v>
      </c>
    </row>
    <row r="279" spans="1:5" x14ac:dyDescent="0.3">
      <c r="A279" s="15">
        <v>2022</v>
      </c>
      <c r="B279" s="16" t="s">
        <v>35</v>
      </c>
      <c r="C279" s="17">
        <v>44593</v>
      </c>
      <c r="D279" s="18" t="s">
        <v>67</v>
      </c>
      <c r="E279" s="19">
        <v>736</v>
      </c>
    </row>
    <row r="280" spans="1:5" x14ac:dyDescent="0.3">
      <c r="A280" s="15">
        <v>2022</v>
      </c>
      <c r="B280" s="16" t="s">
        <v>36</v>
      </c>
      <c r="C280" s="17">
        <v>44621</v>
      </c>
      <c r="D280" s="18" t="s">
        <v>67</v>
      </c>
      <c r="E280" s="19">
        <v>1437</v>
      </c>
    </row>
    <row r="281" spans="1:5" x14ac:dyDescent="0.3">
      <c r="A281" s="15">
        <v>2022</v>
      </c>
      <c r="B281" s="16" t="s">
        <v>37</v>
      </c>
      <c r="C281" s="17">
        <v>44652</v>
      </c>
      <c r="D281" s="18" t="s">
        <v>67</v>
      </c>
      <c r="E281" s="19">
        <v>1155</v>
      </c>
    </row>
    <row r="282" spans="1:5" x14ac:dyDescent="0.3">
      <c r="A282" s="15">
        <v>2022</v>
      </c>
      <c r="B282" s="16" t="s">
        <v>38</v>
      </c>
      <c r="C282" s="17">
        <v>44682</v>
      </c>
      <c r="D282" s="18" t="s">
        <v>67</v>
      </c>
      <c r="E282" s="19">
        <v>948</v>
      </c>
    </row>
    <row r="283" spans="1:5" x14ac:dyDescent="0.3">
      <c r="A283" s="15">
        <v>2022</v>
      </c>
      <c r="B283" s="16" t="s">
        <v>39</v>
      </c>
      <c r="C283" s="17">
        <v>44713</v>
      </c>
      <c r="D283" s="18" t="s">
        <v>67</v>
      </c>
      <c r="E283" s="19">
        <v>1590</v>
      </c>
    </row>
    <row r="284" spans="1:5" x14ac:dyDescent="0.3">
      <c r="A284" s="15">
        <v>2022</v>
      </c>
      <c r="B284" s="16" t="s">
        <v>40</v>
      </c>
      <c r="C284" s="17">
        <v>44743</v>
      </c>
      <c r="D284" s="18" t="s">
        <v>67</v>
      </c>
      <c r="E284" s="19">
        <v>1222</v>
      </c>
    </row>
    <row r="285" spans="1:5" x14ac:dyDescent="0.3">
      <c r="A285" s="15">
        <v>2022</v>
      </c>
      <c r="B285" s="16" t="s">
        <v>41</v>
      </c>
      <c r="C285" s="17">
        <v>44774</v>
      </c>
      <c r="D285" s="18" t="s">
        <v>67</v>
      </c>
      <c r="E285" s="19">
        <v>1200</v>
      </c>
    </row>
    <row r="286" spans="1:5" x14ac:dyDescent="0.3">
      <c r="A286" s="15">
        <v>2022</v>
      </c>
      <c r="B286" s="16" t="s">
        <v>42</v>
      </c>
      <c r="C286" s="17">
        <v>44805</v>
      </c>
      <c r="D286" s="18" t="s">
        <v>67</v>
      </c>
      <c r="E286" s="19">
        <v>1000</v>
      </c>
    </row>
    <row r="287" spans="1:5" x14ac:dyDescent="0.3">
      <c r="A287" s="15">
        <v>2022</v>
      </c>
      <c r="B287" s="16" t="s">
        <v>43</v>
      </c>
      <c r="C287" s="17">
        <v>44835</v>
      </c>
      <c r="D287" s="18" t="s">
        <v>67</v>
      </c>
      <c r="E287" s="19">
        <v>1234</v>
      </c>
    </row>
    <row r="288" spans="1:5" x14ac:dyDescent="0.3">
      <c r="A288" s="15">
        <v>2022</v>
      </c>
      <c r="B288" s="16" t="s">
        <v>44</v>
      </c>
      <c r="C288" s="17">
        <v>44866</v>
      </c>
      <c r="D288" s="18" t="s">
        <v>67</v>
      </c>
      <c r="E288" s="19">
        <v>1747</v>
      </c>
    </row>
    <row r="289" spans="1:5" x14ac:dyDescent="0.3">
      <c r="A289" s="15">
        <v>2022</v>
      </c>
      <c r="B289" s="16" t="s">
        <v>45</v>
      </c>
      <c r="C289" s="17">
        <v>44896</v>
      </c>
      <c r="D289" s="18" t="s">
        <v>67</v>
      </c>
      <c r="E289" s="19">
        <v>1922</v>
      </c>
    </row>
    <row r="290" spans="1:5" x14ac:dyDescent="0.3">
      <c r="A290" s="15">
        <v>2021</v>
      </c>
      <c r="B290" s="16" t="s">
        <v>34</v>
      </c>
      <c r="C290" s="17">
        <v>44197</v>
      </c>
      <c r="D290" s="18" t="s">
        <v>68</v>
      </c>
      <c r="E290" s="19">
        <v>910</v>
      </c>
    </row>
    <row r="291" spans="1:5" x14ac:dyDescent="0.3">
      <c r="A291" s="15">
        <v>2021</v>
      </c>
      <c r="B291" s="16" t="s">
        <v>35</v>
      </c>
      <c r="C291" s="17">
        <v>44228</v>
      </c>
      <c r="D291" s="18" t="s">
        <v>68</v>
      </c>
      <c r="E291" s="19">
        <v>488</v>
      </c>
    </row>
    <row r="292" spans="1:5" x14ac:dyDescent="0.3">
      <c r="A292" s="15">
        <v>2021</v>
      </c>
      <c r="B292" s="16" t="s">
        <v>36</v>
      </c>
      <c r="C292" s="17">
        <v>44256</v>
      </c>
      <c r="D292" s="18" t="s">
        <v>68</v>
      </c>
      <c r="E292" s="19">
        <v>701</v>
      </c>
    </row>
    <row r="293" spans="1:5" x14ac:dyDescent="0.3">
      <c r="A293" s="15">
        <v>2021</v>
      </c>
      <c r="B293" s="16" t="s">
        <v>37</v>
      </c>
      <c r="C293" s="17">
        <v>44287</v>
      </c>
      <c r="D293" s="18" t="s">
        <v>68</v>
      </c>
      <c r="E293" s="19">
        <v>937</v>
      </c>
    </row>
    <row r="294" spans="1:5" x14ac:dyDescent="0.3">
      <c r="A294" s="15">
        <v>2021</v>
      </c>
      <c r="B294" s="16" t="s">
        <v>38</v>
      </c>
      <c r="C294" s="17">
        <v>44317</v>
      </c>
      <c r="D294" s="18" t="s">
        <v>68</v>
      </c>
      <c r="E294" s="19">
        <v>952</v>
      </c>
    </row>
    <row r="295" spans="1:5" x14ac:dyDescent="0.3">
      <c r="A295" s="15">
        <v>2021</v>
      </c>
      <c r="B295" s="16" t="s">
        <v>39</v>
      </c>
      <c r="C295" s="17">
        <v>44348</v>
      </c>
      <c r="D295" s="18" t="s">
        <v>68</v>
      </c>
      <c r="E295" s="19">
        <v>980</v>
      </c>
    </row>
    <row r="296" spans="1:5" x14ac:dyDescent="0.3">
      <c r="A296" s="15">
        <v>2021</v>
      </c>
      <c r="B296" s="16" t="s">
        <v>40</v>
      </c>
      <c r="C296" s="17">
        <v>44378</v>
      </c>
      <c r="D296" s="18" t="s">
        <v>68</v>
      </c>
      <c r="E296" s="19">
        <v>1061</v>
      </c>
    </row>
    <row r="297" spans="1:5" x14ac:dyDescent="0.3">
      <c r="A297" s="15">
        <v>2021</v>
      </c>
      <c r="B297" s="16" t="s">
        <v>41</v>
      </c>
      <c r="C297" s="17">
        <v>44409</v>
      </c>
      <c r="D297" s="18" t="s">
        <v>68</v>
      </c>
      <c r="E297" s="19">
        <v>1314</v>
      </c>
    </row>
    <row r="298" spans="1:5" x14ac:dyDescent="0.3">
      <c r="A298" s="15">
        <v>2021</v>
      </c>
      <c r="B298" s="16" t="s">
        <v>42</v>
      </c>
      <c r="C298" s="17">
        <v>44440</v>
      </c>
      <c r="D298" s="18" t="s">
        <v>68</v>
      </c>
      <c r="E298" s="19">
        <v>976</v>
      </c>
    </row>
    <row r="299" spans="1:5" x14ac:dyDescent="0.3">
      <c r="A299" s="15">
        <v>2021</v>
      </c>
      <c r="B299" s="16" t="s">
        <v>43</v>
      </c>
      <c r="C299" s="17">
        <v>44470</v>
      </c>
      <c r="D299" s="18" t="s">
        <v>68</v>
      </c>
      <c r="E299" s="19">
        <v>907</v>
      </c>
    </row>
    <row r="300" spans="1:5" x14ac:dyDescent="0.3">
      <c r="A300" s="15">
        <v>2021</v>
      </c>
      <c r="B300" s="16" t="s">
        <v>44</v>
      </c>
      <c r="C300" s="17">
        <v>44501</v>
      </c>
      <c r="D300" s="18" t="s">
        <v>68</v>
      </c>
      <c r="E300" s="19">
        <v>956</v>
      </c>
    </row>
    <row r="301" spans="1:5" x14ac:dyDescent="0.3">
      <c r="A301" s="15">
        <v>2021</v>
      </c>
      <c r="B301" s="16" t="s">
        <v>45</v>
      </c>
      <c r="C301" s="17">
        <v>44531</v>
      </c>
      <c r="D301" s="18" t="s">
        <v>68</v>
      </c>
      <c r="E301" s="19">
        <v>1687</v>
      </c>
    </row>
    <row r="302" spans="1:5" x14ac:dyDescent="0.3">
      <c r="A302" s="15">
        <v>2022</v>
      </c>
      <c r="B302" s="16" t="s">
        <v>34</v>
      </c>
      <c r="C302" s="17">
        <v>44562</v>
      </c>
      <c r="D302" s="18" t="s">
        <v>68</v>
      </c>
      <c r="E302" s="19">
        <v>1615</v>
      </c>
    </row>
    <row r="303" spans="1:5" x14ac:dyDescent="0.3">
      <c r="A303" s="15">
        <v>2022</v>
      </c>
      <c r="B303" s="16" t="s">
        <v>35</v>
      </c>
      <c r="C303" s="17">
        <v>44593</v>
      </c>
      <c r="D303" s="18" t="s">
        <v>68</v>
      </c>
      <c r="E303" s="19">
        <v>1004</v>
      </c>
    </row>
    <row r="304" spans="1:5" x14ac:dyDescent="0.3">
      <c r="A304" s="15">
        <v>2022</v>
      </c>
      <c r="B304" s="16" t="s">
        <v>36</v>
      </c>
      <c r="C304" s="17">
        <v>44621</v>
      </c>
      <c r="D304" s="18" t="s">
        <v>68</v>
      </c>
      <c r="E304" s="19">
        <v>1863</v>
      </c>
    </row>
    <row r="305" spans="1:5" x14ac:dyDescent="0.3">
      <c r="A305" s="15">
        <v>2022</v>
      </c>
      <c r="B305" s="16" t="s">
        <v>37</v>
      </c>
      <c r="C305" s="17">
        <v>44652</v>
      </c>
      <c r="D305" s="18" t="s">
        <v>68</v>
      </c>
      <c r="E305" s="19">
        <v>1053</v>
      </c>
    </row>
    <row r="306" spans="1:5" x14ac:dyDescent="0.3">
      <c r="A306" s="15">
        <v>2022</v>
      </c>
      <c r="B306" s="16" t="s">
        <v>38</v>
      </c>
      <c r="C306" s="17">
        <v>44682</v>
      </c>
      <c r="D306" s="18" t="s">
        <v>68</v>
      </c>
      <c r="E306" s="19">
        <v>2220</v>
      </c>
    </row>
    <row r="307" spans="1:5" x14ac:dyDescent="0.3">
      <c r="A307" s="15">
        <v>2022</v>
      </c>
      <c r="B307" s="16" t="s">
        <v>39</v>
      </c>
      <c r="C307" s="17">
        <v>44713</v>
      </c>
      <c r="D307" s="18" t="s">
        <v>68</v>
      </c>
      <c r="E307" s="19">
        <v>2132</v>
      </c>
    </row>
    <row r="308" spans="1:5" x14ac:dyDescent="0.3">
      <c r="A308" s="15">
        <v>2022</v>
      </c>
      <c r="B308" s="16" t="s">
        <v>40</v>
      </c>
      <c r="C308" s="17">
        <v>44743</v>
      </c>
      <c r="D308" s="18" t="s">
        <v>68</v>
      </c>
      <c r="E308" s="19">
        <v>2510</v>
      </c>
    </row>
    <row r="309" spans="1:5" x14ac:dyDescent="0.3">
      <c r="A309" s="15">
        <v>2022</v>
      </c>
      <c r="B309" s="16" t="s">
        <v>41</v>
      </c>
      <c r="C309" s="17">
        <v>44774</v>
      </c>
      <c r="D309" s="18" t="s">
        <v>68</v>
      </c>
      <c r="E309" s="19">
        <v>2853</v>
      </c>
    </row>
    <row r="310" spans="1:5" x14ac:dyDescent="0.3">
      <c r="A310" s="15">
        <v>2022</v>
      </c>
      <c r="B310" s="16" t="s">
        <v>42</v>
      </c>
      <c r="C310" s="17">
        <v>44805</v>
      </c>
      <c r="D310" s="18" t="s">
        <v>68</v>
      </c>
      <c r="E310" s="19">
        <v>3055</v>
      </c>
    </row>
    <row r="311" spans="1:5" x14ac:dyDescent="0.3">
      <c r="A311" s="15">
        <v>2022</v>
      </c>
      <c r="B311" s="16" t="s">
        <v>43</v>
      </c>
      <c r="C311" s="17">
        <v>44835</v>
      </c>
      <c r="D311" s="18" t="s">
        <v>68</v>
      </c>
      <c r="E311" s="19">
        <v>1825</v>
      </c>
    </row>
    <row r="312" spans="1:5" x14ac:dyDescent="0.3">
      <c r="A312" s="15">
        <v>2022</v>
      </c>
      <c r="B312" s="16" t="s">
        <v>44</v>
      </c>
      <c r="C312" s="17">
        <v>44866</v>
      </c>
      <c r="D312" s="18" t="s">
        <v>68</v>
      </c>
      <c r="E312" s="19">
        <v>3383</v>
      </c>
    </row>
    <row r="313" spans="1:5" x14ac:dyDescent="0.3">
      <c r="A313" s="15">
        <v>2022</v>
      </c>
      <c r="B313" s="16" t="s">
        <v>45</v>
      </c>
      <c r="C313" s="17">
        <v>44896</v>
      </c>
      <c r="D313" s="18" t="s">
        <v>68</v>
      </c>
      <c r="E313" s="19">
        <v>3583</v>
      </c>
    </row>
    <row r="314" spans="1:5" x14ac:dyDescent="0.3">
      <c r="A314" s="15">
        <v>2021</v>
      </c>
      <c r="B314" s="16" t="s">
        <v>34</v>
      </c>
      <c r="C314" s="17">
        <v>44197</v>
      </c>
      <c r="D314" s="18" t="s">
        <v>69</v>
      </c>
      <c r="E314" s="19">
        <v>257</v>
      </c>
    </row>
    <row r="315" spans="1:5" x14ac:dyDescent="0.3">
      <c r="A315" s="15">
        <v>2021</v>
      </c>
      <c r="B315" s="16" t="s">
        <v>35</v>
      </c>
      <c r="C315" s="17">
        <v>44228</v>
      </c>
      <c r="D315" s="18" t="s">
        <v>69</v>
      </c>
      <c r="E315" s="19">
        <v>554</v>
      </c>
    </row>
    <row r="316" spans="1:5" x14ac:dyDescent="0.3">
      <c r="A316" s="15">
        <v>2021</v>
      </c>
      <c r="B316" s="16" t="s">
        <v>36</v>
      </c>
      <c r="C316" s="17">
        <v>44256</v>
      </c>
      <c r="D316" s="18" t="s">
        <v>69</v>
      </c>
      <c r="E316" s="19">
        <v>735</v>
      </c>
    </row>
    <row r="317" spans="1:5" x14ac:dyDescent="0.3">
      <c r="A317" s="15">
        <v>2021</v>
      </c>
      <c r="B317" s="16" t="s">
        <v>37</v>
      </c>
      <c r="C317" s="17">
        <v>44287</v>
      </c>
      <c r="D317" s="18" t="s">
        <v>69</v>
      </c>
      <c r="E317" s="19">
        <v>384</v>
      </c>
    </row>
    <row r="318" spans="1:5" x14ac:dyDescent="0.3">
      <c r="A318" s="15">
        <v>2021</v>
      </c>
      <c r="B318" s="16" t="s">
        <v>38</v>
      </c>
      <c r="C318" s="17">
        <v>44317</v>
      </c>
      <c r="D318" s="18" t="s">
        <v>69</v>
      </c>
      <c r="E318" s="19">
        <v>675</v>
      </c>
    </row>
    <row r="319" spans="1:5" x14ac:dyDescent="0.3">
      <c r="A319" s="15">
        <v>2021</v>
      </c>
      <c r="B319" s="16" t="s">
        <v>39</v>
      </c>
      <c r="C319" s="17">
        <v>44348</v>
      </c>
      <c r="D319" s="18" t="s">
        <v>69</v>
      </c>
      <c r="E319" s="19">
        <v>163</v>
      </c>
    </row>
    <row r="320" spans="1:5" x14ac:dyDescent="0.3">
      <c r="A320" s="15">
        <v>2021</v>
      </c>
      <c r="B320" s="16" t="s">
        <v>40</v>
      </c>
      <c r="C320" s="17">
        <v>44378</v>
      </c>
      <c r="D320" s="18" t="s">
        <v>69</v>
      </c>
      <c r="E320" s="19">
        <v>451</v>
      </c>
    </row>
    <row r="321" spans="1:5" x14ac:dyDescent="0.3">
      <c r="A321" s="15">
        <v>2021</v>
      </c>
      <c r="B321" s="16" t="s">
        <v>41</v>
      </c>
      <c r="C321" s="17">
        <v>44409</v>
      </c>
      <c r="D321" s="18" t="s">
        <v>69</v>
      </c>
      <c r="E321" s="19">
        <v>319</v>
      </c>
    </row>
    <row r="322" spans="1:5" x14ac:dyDescent="0.3">
      <c r="A322" s="15">
        <v>2021</v>
      </c>
      <c r="B322" s="16" t="s">
        <v>42</v>
      </c>
      <c r="C322" s="17">
        <v>44440</v>
      </c>
      <c r="D322" s="18" t="s">
        <v>69</v>
      </c>
      <c r="E322" s="19">
        <v>251</v>
      </c>
    </row>
    <row r="323" spans="1:5" x14ac:dyDescent="0.3">
      <c r="A323" s="15">
        <v>2021</v>
      </c>
      <c r="B323" s="16" t="s">
        <v>43</v>
      </c>
      <c r="C323" s="17">
        <v>44470</v>
      </c>
      <c r="D323" s="18" t="s">
        <v>69</v>
      </c>
      <c r="E323" s="19">
        <v>910</v>
      </c>
    </row>
    <row r="324" spans="1:5" x14ac:dyDescent="0.3">
      <c r="A324" s="15">
        <v>2021</v>
      </c>
      <c r="B324" s="16" t="s">
        <v>44</v>
      </c>
      <c r="C324" s="17">
        <v>44501</v>
      </c>
      <c r="D324" s="18" t="s">
        <v>69</v>
      </c>
      <c r="E324" s="19">
        <v>544</v>
      </c>
    </row>
    <row r="325" spans="1:5" x14ac:dyDescent="0.3">
      <c r="A325" s="15">
        <v>2021</v>
      </c>
      <c r="B325" s="16" t="s">
        <v>45</v>
      </c>
      <c r="C325" s="17">
        <v>44531</v>
      </c>
      <c r="D325" s="18" t="s">
        <v>69</v>
      </c>
      <c r="E325" s="19">
        <v>256</v>
      </c>
    </row>
    <row r="326" spans="1:5" x14ac:dyDescent="0.3">
      <c r="A326" s="15">
        <v>2022</v>
      </c>
      <c r="B326" s="16" t="s">
        <v>34</v>
      </c>
      <c r="C326" s="17">
        <v>44562</v>
      </c>
      <c r="D326" s="18" t="s">
        <v>69</v>
      </c>
      <c r="E326" s="19">
        <v>562</v>
      </c>
    </row>
    <row r="327" spans="1:5" x14ac:dyDescent="0.3">
      <c r="A327" s="15">
        <v>2022</v>
      </c>
      <c r="B327" s="16" t="s">
        <v>35</v>
      </c>
      <c r="C327" s="17">
        <v>44593</v>
      </c>
      <c r="D327" s="18" t="s">
        <v>69</v>
      </c>
      <c r="E327" s="19">
        <v>687</v>
      </c>
    </row>
    <row r="328" spans="1:5" x14ac:dyDescent="0.3">
      <c r="A328" s="15">
        <v>2022</v>
      </c>
      <c r="B328" s="16" t="s">
        <v>36</v>
      </c>
      <c r="C328" s="17">
        <v>44621</v>
      </c>
      <c r="D328" s="18" t="s">
        <v>69</v>
      </c>
      <c r="E328" s="19">
        <v>370</v>
      </c>
    </row>
    <row r="329" spans="1:5" x14ac:dyDescent="0.3">
      <c r="A329" s="15">
        <v>2022</v>
      </c>
      <c r="B329" s="16" t="s">
        <v>37</v>
      </c>
      <c r="C329" s="17">
        <v>44652</v>
      </c>
      <c r="D329" s="18" t="s">
        <v>69</v>
      </c>
      <c r="E329" s="19">
        <v>736</v>
      </c>
    </row>
    <row r="330" spans="1:5" x14ac:dyDescent="0.3">
      <c r="A330" s="15">
        <v>2022</v>
      </c>
      <c r="B330" s="16" t="s">
        <v>38</v>
      </c>
      <c r="C330" s="17">
        <v>44682</v>
      </c>
      <c r="D330" s="18" t="s">
        <v>69</v>
      </c>
      <c r="E330" s="19">
        <v>551</v>
      </c>
    </row>
    <row r="331" spans="1:5" x14ac:dyDescent="0.3">
      <c r="A331" s="15">
        <v>2022</v>
      </c>
      <c r="B331" s="16" t="s">
        <v>39</v>
      </c>
      <c r="C331" s="17">
        <v>44713</v>
      </c>
      <c r="D331" s="18" t="s">
        <v>69</v>
      </c>
      <c r="E331" s="19">
        <v>496</v>
      </c>
    </row>
    <row r="332" spans="1:5" x14ac:dyDescent="0.3">
      <c r="A332" s="15">
        <v>2022</v>
      </c>
      <c r="B332" s="16" t="s">
        <v>40</v>
      </c>
      <c r="C332" s="17">
        <v>44743</v>
      </c>
      <c r="D332" s="18" t="s">
        <v>69</v>
      </c>
      <c r="E332" s="19">
        <v>861</v>
      </c>
    </row>
    <row r="333" spans="1:5" x14ac:dyDescent="0.3">
      <c r="A333" s="15">
        <v>2022</v>
      </c>
      <c r="B333" s="16" t="s">
        <v>41</v>
      </c>
      <c r="C333" s="17">
        <v>44774</v>
      </c>
      <c r="D333" s="18" t="s">
        <v>69</v>
      </c>
      <c r="E333" s="19">
        <v>594</v>
      </c>
    </row>
    <row r="334" spans="1:5" x14ac:dyDescent="0.3">
      <c r="A334" s="15">
        <v>2022</v>
      </c>
      <c r="B334" s="16" t="s">
        <v>42</v>
      </c>
      <c r="C334" s="17">
        <v>44805</v>
      </c>
      <c r="D334" s="18" t="s">
        <v>69</v>
      </c>
      <c r="E334" s="19">
        <v>1227</v>
      </c>
    </row>
    <row r="335" spans="1:5" x14ac:dyDescent="0.3">
      <c r="A335" s="15">
        <v>2022</v>
      </c>
      <c r="B335" s="16" t="s">
        <v>43</v>
      </c>
      <c r="C335" s="17">
        <v>44835</v>
      </c>
      <c r="D335" s="18" t="s">
        <v>69</v>
      </c>
      <c r="E335" s="19">
        <v>991</v>
      </c>
    </row>
    <row r="336" spans="1:5" x14ac:dyDescent="0.3">
      <c r="A336" s="15">
        <v>2022</v>
      </c>
      <c r="B336" s="16" t="s">
        <v>44</v>
      </c>
      <c r="C336" s="17">
        <v>44866</v>
      </c>
      <c r="D336" s="18" t="s">
        <v>69</v>
      </c>
      <c r="E336" s="19">
        <v>2299</v>
      </c>
    </row>
    <row r="337" spans="1:5" x14ac:dyDescent="0.3">
      <c r="A337" s="15">
        <v>2022</v>
      </c>
      <c r="B337" s="16" t="s">
        <v>45</v>
      </c>
      <c r="C337" s="17">
        <v>44896</v>
      </c>
      <c r="D337" s="18" t="s">
        <v>69</v>
      </c>
      <c r="E337" s="19">
        <v>2096</v>
      </c>
    </row>
    <row r="338" spans="1:5" x14ac:dyDescent="0.3">
      <c r="A338" s="15">
        <v>2021</v>
      </c>
      <c r="B338" s="16" t="s">
        <v>34</v>
      </c>
      <c r="C338" s="17">
        <v>44197</v>
      </c>
      <c r="D338" s="18" t="s">
        <v>70</v>
      </c>
      <c r="E338" s="19">
        <v>132</v>
      </c>
    </row>
    <row r="339" spans="1:5" x14ac:dyDescent="0.3">
      <c r="A339" s="15">
        <v>2021</v>
      </c>
      <c r="B339" s="16" t="s">
        <v>35</v>
      </c>
      <c r="C339" s="17">
        <v>44228</v>
      </c>
      <c r="D339" s="18" t="s">
        <v>70</v>
      </c>
      <c r="E339" s="19">
        <v>184</v>
      </c>
    </row>
    <row r="340" spans="1:5" x14ac:dyDescent="0.3">
      <c r="A340" s="15">
        <v>2021</v>
      </c>
      <c r="B340" s="16" t="s">
        <v>36</v>
      </c>
      <c r="C340" s="17">
        <v>44256</v>
      </c>
      <c r="D340" s="18" t="s">
        <v>70</v>
      </c>
      <c r="E340" s="19">
        <v>465</v>
      </c>
    </row>
    <row r="341" spans="1:5" x14ac:dyDescent="0.3">
      <c r="A341" s="15">
        <v>2021</v>
      </c>
      <c r="B341" s="16" t="s">
        <v>37</v>
      </c>
      <c r="C341" s="17">
        <v>44287</v>
      </c>
      <c r="D341" s="18" t="s">
        <v>70</v>
      </c>
      <c r="E341" s="19">
        <v>343</v>
      </c>
    </row>
    <row r="342" spans="1:5" x14ac:dyDescent="0.3">
      <c r="A342" s="15">
        <v>2021</v>
      </c>
      <c r="B342" s="16" t="s">
        <v>38</v>
      </c>
      <c r="C342" s="17">
        <v>44317</v>
      </c>
      <c r="D342" s="18" t="s">
        <v>70</v>
      </c>
      <c r="E342" s="19">
        <v>646</v>
      </c>
    </row>
    <row r="343" spans="1:5" x14ac:dyDescent="0.3">
      <c r="A343" s="15">
        <v>2021</v>
      </c>
      <c r="B343" s="16" t="s">
        <v>39</v>
      </c>
      <c r="C343" s="17">
        <v>44348</v>
      </c>
      <c r="D343" s="18" t="s">
        <v>70</v>
      </c>
      <c r="E343" s="19">
        <v>615</v>
      </c>
    </row>
    <row r="344" spans="1:5" x14ac:dyDescent="0.3">
      <c r="A344" s="15">
        <v>2021</v>
      </c>
      <c r="B344" s="16" t="s">
        <v>40</v>
      </c>
      <c r="C344" s="17">
        <v>44378</v>
      </c>
      <c r="D344" s="18" t="s">
        <v>70</v>
      </c>
      <c r="E344" s="19">
        <v>717</v>
      </c>
    </row>
    <row r="345" spans="1:5" x14ac:dyDescent="0.3">
      <c r="A345" s="15">
        <v>2021</v>
      </c>
      <c r="B345" s="16" t="s">
        <v>41</v>
      </c>
      <c r="C345" s="17">
        <v>44409</v>
      </c>
      <c r="D345" s="18" t="s">
        <v>70</v>
      </c>
      <c r="E345" s="19">
        <v>672</v>
      </c>
    </row>
    <row r="346" spans="1:5" x14ac:dyDescent="0.3">
      <c r="A346" s="15">
        <v>2021</v>
      </c>
      <c r="B346" s="16" t="s">
        <v>42</v>
      </c>
      <c r="C346" s="17">
        <v>44440</v>
      </c>
      <c r="D346" s="18" t="s">
        <v>70</v>
      </c>
      <c r="E346" s="19">
        <v>595</v>
      </c>
    </row>
    <row r="347" spans="1:5" x14ac:dyDescent="0.3">
      <c r="A347" s="15">
        <v>2021</v>
      </c>
      <c r="B347" s="16" t="s">
        <v>43</v>
      </c>
      <c r="C347" s="17">
        <v>44470</v>
      </c>
      <c r="D347" s="18" t="s">
        <v>70</v>
      </c>
      <c r="E347" s="19">
        <v>878</v>
      </c>
    </row>
    <row r="348" spans="1:5" x14ac:dyDescent="0.3">
      <c r="A348" s="15">
        <v>2021</v>
      </c>
      <c r="B348" s="16" t="s">
        <v>44</v>
      </c>
      <c r="C348" s="17">
        <v>44501</v>
      </c>
      <c r="D348" s="18" t="s">
        <v>70</v>
      </c>
      <c r="E348" s="19">
        <v>616</v>
      </c>
    </row>
    <row r="349" spans="1:5" x14ac:dyDescent="0.3">
      <c r="A349" s="15">
        <v>2021</v>
      </c>
      <c r="B349" s="16" t="s">
        <v>45</v>
      </c>
      <c r="C349" s="17">
        <v>44531</v>
      </c>
      <c r="D349" s="18" t="s">
        <v>70</v>
      </c>
      <c r="E349" s="19">
        <v>594</v>
      </c>
    </row>
    <row r="350" spans="1:5" x14ac:dyDescent="0.3">
      <c r="A350" s="15">
        <v>2022</v>
      </c>
      <c r="B350" s="16" t="s">
        <v>34</v>
      </c>
      <c r="C350" s="17">
        <v>44562</v>
      </c>
      <c r="D350" s="18" t="s">
        <v>70</v>
      </c>
      <c r="E350" s="19">
        <v>1270</v>
      </c>
    </row>
    <row r="351" spans="1:5" x14ac:dyDescent="0.3">
      <c r="A351" s="15">
        <v>2022</v>
      </c>
      <c r="B351" s="16" t="s">
        <v>35</v>
      </c>
      <c r="C351" s="17">
        <v>44593</v>
      </c>
      <c r="D351" s="18" t="s">
        <v>70</v>
      </c>
      <c r="E351" s="19">
        <v>795</v>
      </c>
    </row>
    <row r="352" spans="1:5" x14ac:dyDescent="0.3">
      <c r="A352" s="15">
        <v>2022</v>
      </c>
      <c r="B352" s="16" t="s">
        <v>36</v>
      </c>
      <c r="C352" s="17">
        <v>44621</v>
      </c>
      <c r="D352" s="18" t="s">
        <v>70</v>
      </c>
      <c r="E352" s="19">
        <v>593</v>
      </c>
    </row>
    <row r="353" spans="1:5" x14ac:dyDescent="0.3">
      <c r="A353" s="15">
        <v>2022</v>
      </c>
      <c r="B353" s="16" t="s">
        <v>37</v>
      </c>
      <c r="C353" s="17">
        <v>44652</v>
      </c>
      <c r="D353" s="18" t="s">
        <v>70</v>
      </c>
      <c r="E353" s="19">
        <v>571</v>
      </c>
    </row>
    <row r="354" spans="1:5" x14ac:dyDescent="0.3">
      <c r="A354" s="15">
        <v>2022</v>
      </c>
      <c r="B354" s="16" t="s">
        <v>38</v>
      </c>
      <c r="C354" s="17">
        <v>44682</v>
      </c>
      <c r="D354" s="18" t="s">
        <v>70</v>
      </c>
      <c r="E354" s="19">
        <v>1286</v>
      </c>
    </row>
    <row r="355" spans="1:5" x14ac:dyDescent="0.3">
      <c r="A355" s="15">
        <v>2022</v>
      </c>
      <c r="B355" s="16" t="s">
        <v>39</v>
      </c>
      <c r="C355" s="17">
        <v>44713</v>
      </c>
      <c r="D355" s="18" t="s">
        <v>70</v>
      </c>
      <c r="E355" s="19">
        <v>1804</v>
      </c>
    </row>
    <row r="356" spans="1:5" x14ac:dyDescent="0.3">
      <c r="A356" s="15">
        <v>2022</v>
      </c>
      <c r="B356" s="16" t="s">
        <v>40</v>
      </c>
      <c r="C356" s="17">
        <v>44743</v>
      </c>
      <c r="D356" s="18" t="s">
        <v>70</v>
      </c>
      <c r="E356" s="19">
        <v>1618</v>
      </c>
    </row>
    <row r="357" spans="1:5" x14ac:dyDescent="0.3">
      <c r="A357" s="15">
        <v>2022</v>
      </c>
      <c r="B357" s="16" t="s">
        <v>41</v>
      </c>
      <c r="C357" s="17">
        <v>44774</v>
      </c>
      <c r="D357" s="18" t="s">
        <v>70</v>
      </c>
      <c r="E357" s="19">
        <v>570</v>
      </c>
    </row>
    <row r="358" spans="1:5" x14ac:dyDescent="0.3">
      <c r="A358" s="15">
        <v>2022</v>
      </c>
      <c r="B358" s="16" t="s">
        <v>42</v>
      </c>
      <c r="C358" s="17">
        <v>44805</v>
      </c>
      <c r="D358" s="18" t="s">
        <v>70</v>
      </c>
      <c r="E358" s="19">
        <v>1469</v>
      </c>
    </row>
    <row r="359" spans="1:5" x14ac:dyDescent="0.3">
      <c r="A359" s="15">
        <v>2022</v>
      </c>
      <c r="B359" s="16" t="s">
        <v>43</v>
      </c>
      <c r="C359" s="17">
        <v>44835</v>
      </c>
      <c r="D359" s="18" t="s">
        <v>70</v>
      </c>
      <c r="E359" s="19">
        <v>1092</v>
      </c>
    </row>
    <row r="360" spans="1:5" x14ac:dyDescent="0.3">
      <c r="A360" s="15">
        <v>2022</v>
      </c>
      <c r="B360" s="16" t="s">
        <v>44</v>
      </c>
      <c r="C360" s="17">
        <v>44866</v>
      </c>
      <c r="D360" s="18" t="s">
        <v>70</v>
      </c>
      <c r="E360" s="19">
        <v>2322</v>
      </c>
    </row>
    <row r="361" spans="1:5" x14ac:dyDescent="0.3">
      <c r="A361" s="20">
        <v>2022</v>
      </c>
      <c r="B361" s="21" t="s">
        <v>45</v>
      </c>
      <c r="C361" s="22">
        <v>44896</v>
      </c>
      <c r="D361" s="23" t="s">
        <v>70</v>
      </c>
      <c r="E361" s="24">
        <v>1364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CBA0-DC7C-443C-92CB-CB5829D38646}">
  <dimension ref="A1:F16"/>
  <sheetViews>
    <sheetView workbookViewId="0">
      <selection activeCell="F2" sqref="F2"/>
    </sheetView>
  </sheetViews>
  <sheetFormatPr defaultRowHeight="14.4" x14ac:dyDescent="0.3"/>
  <cols>
    <col min="1" max="1" width="47.33203125" bestFit="1" customWidth="1"/>
    <col min="2" max="3" width="24.109375" customWidth="1"/>
    <col min="4" max="5" width="26.33203125" bestFit="1" customWidth="1"/>
    <col min="6" max="6" width="11.5546875" bestFit="1" customWidth="1"/>
  </cols>
  <sheetData>
    <row r="1" spans="1:6" x14ac:dyDescent="0.3">
      <c r="A1" t="s">
        <v>6</v>
      </c>
      <c r="B1" t="s">
        <v>73</v>
      </c>
      <c r="C1" t="s">
        <v>4</v>
      </c>
      <c r="D1" t="s">
        <v>32</v>
      </c>
      <c r="E1" t="s">
        <v>71</v>
      </c>
      <c r="F1" t="s">
        <v>19</v>
      </c>
    </row>
    <row r="2" spans="1:6" x14ac:dyDescent="0.3">
      <c r="A2" t="s">
        <v>66</v>
      </c>
      <c r="B2" t="s">
        <v>18</v>
      </c>
      <c r="C2">
        <v>200</v>
      </c>
      <c r="D2">
        <v>480</v>
      </c>
      <c r="E2">
        <f>Table26[[#This Row],[Price Jan 2021 to Dec 2021]]*1.2</f>
        <v>576</v>
      </c>
      <c r="F2" t="s">
        <v>20</v>
      </c>
    </row>
    <row r="3" spans="1:6" x14ac:dyDescent="0.3">
      <c r="A3" t="s">
        <v>61</v>
      </c>
      <c r="B3" t="s">
        <v>17</v>
      </c>
      <c r="C3">
        <v>200</v>
      </c>
      <c r="D3">
        <v>450</v>
      </c>
      <c r="E3">
        <f>Table26[[#This Row],[Price Jan 2021 to Dec 2021]]*1.2</f>
        <v>540</v>
      </c>
      <c r="F3" t="s">
        <v>20</v>
      </c>
    </row>
    <row r="4" spans="1:6" x14ac:dyDescent="0.3">
      <c r="A4" t="s">
        <v>56</v>
      </c>
      <c r="B4" t="s">
        <v>17</v>
      </c>
      <c r="C4">
        <v>500</v>
      </c>
      <c r="D4">
        <v>795</v>
      </c>
      <c r="E4">
        <f>Table26[[#This Row],[Price Jan 2021 to Dec 2021]]*1.2</f>
        <v>954</v>
      </c>
      <c r="F4" t="s">
        <v>20</v>
      </c>
    </row>
    <row r="5" spans="1:6" x14ac:dyDescent="0.3">
      <c r="A5" t="s">
        <v>69</v>
      </c>
      <c r="B5" t="s">
        <v>18</v>
      </c>
      <c r="C5">
        <v>200</v>
      </c>
      <c r="D5">
        <v>555</v>
      </c>
      <c r="E5">
        <f>Table26[[#This Row],[Price Jan 2021 to Dec 2021]]*1.2</f>
        <v>666</v>
      </c>
      <c r="F5" t="s">
        <v>22</v>
      </c>
    </row>
    <row r="6" spans="1:6" x14ac:dyDescent="0.3">
      <c r="A6" t="s">
        <v>64</v>
      </c>
      <c r="B6" t="s">
        <v>17</v>
      </c>
      <c r="C6">
        <v>185</v>
      </c>
      <c r="D6">
        <v>600</v>
      </c>
      <c r="E6">
        <f>Table26[[#This Row],[Price Jan 2021 to Dec 2021]]*1.2</f>
        <v>720</v>
      </c>
      <c r="F6" t="s">
        <v>22</v>
      </c>
    </row>
    <row r="7" spans="1:6" x14ac:dyDescent="0.3">
      <c r="A7" t="s">
        <v>59</v>
      </c>
      <c r="B7" t="s">
        <v>17</v>
      </c>
      <c r="C7">
        <v>500</v>
      </c>
      <c r="D7">
        <v>1050</v>
      </c>
      <c r="E7">
        <f>Table26[[#This Row],[Price Jan 2021 to Dec 2021]]*1.2</f>
        <v>1260</v>
      </c>
      <c r="F7" t="s">
        <v>22</v>
      </c>
    </row>
    <row r="8" spans="1:6" x14ac:dyDescent="0.3">
      <c r="A8" t="s">
        <v>70</v>
      </c>
      <c r="B8" t="s">
        <v>18</v>
      </c>
      <c r="C8">
        <v>200</v>
      </c>
      <c r="D8">
        <v>600</v>
      </c>
      <c r="E8">
        <f>Table26[[#This Row],[Price Jan 2021 to Dec 2021]]*1.2</f>
        <v>720</v>
      </c>
      <c r="F8" t="s">
        <v>23</v>
      </c>
    </row>
    <row r="9" spans="1:6" x14ac:dyDescent="0.3">
      <c r="A9" t="s">
        <v>65</v>
      </c>
      <c r="B9" t="s">
        <v>17</v>
      </c>
      <c r="C9">
        <v>190</v>
      </c>
      <c r="D9">
        <v>725</v>
      </c>
      <c r="E9">
        <f>Table26[[#This Row],[Price Jan 2021 to Dec 2021]]*1.2</f>
        <v>870</v>
      </c>
      <c r="F9" t="s">
        <v>23</v>
      </c>
    </row>
    <row r="10" spans="1:6" x14ac:dyDescent="0.3">
      <c r="A10" t="s">
        <v>60</v>
      </c>
      <c r="B10" t="s">
        <v>17</v>
      </c>
      <c r="C10">
        <v>510</v>
      </c>
      <c r="D10">
        <v>1200</v>
      </c>
      <c r="E10">
        <f>Table26[[#This Row],[Price Jan 2021 to Dec 2021]]*1.2</f>
        <v>1440</v>
      </c>
      <c r="F10" t="s">
        <v>23</v>
      </c>
    </row>
    <row r="11" spans="1:6" x14ac:dyDescent="0.3">
      <c r="A11" t="s">
        <v>67</v>
      </c>
      <c r="B11" t="s">
        <v>18</v>
      </c>
      <c r="C11">
        <v>200</v>
      </c>
      <c r="D11">
        <v>490</v>
      </c>
      <c r="E11">
        <f>Table26[[#This Row],[Price Jan 2021 to Dec 2021]]*1.2</f>
        <v>588</v>
      </c>
      <c r="F11" t="s">
        <v>20</v>
      </c>
    </row>
    <row r="12" spans="1:6" x14ac:dyDescent="0.3">
      <c r="A12" t="s">
        <v>62</v>
      </c>
      <c r="B12" t="s">
        <v>17</v>
      </c>
      <c r="C12">
        <v>175</v>
      </c>
      <c r="D12">
        <v>500</v>
      </c>
      <c r="E12">
        <f>Table26[[#This Row],[Price Jan 2021 to Dec 2021]]*1.2</f>
        <v>600</v>
      </c>
      <c r="F12" t="s">
        <v>20</v>
      </c>
    </row>
    <row r="13" spans="1:6" x14ac:dyDescent="0.3">
      <c r="A13" t="s">
        <v>57</v>
      </c>
      <c r="B13" t="s">
        <v>17</v>
      </c>
      <c r="C13">
        <v>450</v>
      </c>
      <c r="D13">
        <v>800</v>
      </c>
      <c r="E13">
        <f>Table26[[#This Row],[Price Jan 2021 to Dec 2021]]*1.2</f>
        <v>960</v>
      </c>
      <c r="F13" t="s">
        <v>20</v>
      </c>
    </row>
    <row r="14" spans="1:6" x14ac:dyDescent="0.3">
      <c r="A14" t="s">
        <v>68</v>
      </c>
      <c r="B14" t="s">
        <v>18</v>
      </c>
      <c r="C14">
        <v>200</v>
      </c>
      <c r="D14">
        <v>500</v>
      </c>
      <c r="E14">
        <f>Table26[[#This Row],[Price Jan 2021 to Dec 2021]]*1.2</f>
        <v>600</v>
      </c>
      <c r="F14" t="s">
        <v>21</v>
      </c>
    </row>
    <row r="15" spans="1:6" x14ac:dyDescent="0.3">
      <c r="A15" t="s">
        <v>63</v>
      </c>
      <c r="B15" t="s">
        <v>17</v>
      </c>
      <c r="C15">
        <v>185</v>
      </c>
      <c r="D15">
        <v>510</v>
      </c>
      <c r="E15">
        <f>Table26[[#This Row],[Price Jan 2021 to Dec 2021]]*1.2</f>
        <v>612</v>
      </c>
      <c r="F15" t="s">
        <v>21</v>
      </c>
    </row>
    <row r="16" spans="1:6" x14ac:dyDescent="0.3">
      <c r="A16" t="s">
        <v>58</v>
      </c>
      <c r="B16" t="s">
        <v>17</v>
      </c>
      <c r="C16">
        <v>486</v>
      </c>
      <c r="D16">
        <v>950</v>
      </c>
      <c r="E16">
        <f>Table26[[#This Row],[Price Jan 2021 to Dec 2021]]*1.2</f>
        <v>1140</v>
      </c>
      <c r="F16" t="s">
        <v>21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750F-943A-421A-9AD2-69E3B81F4FB7}">
  <dimension ref="A1:E20"/>
  <sheetViews>
    <sheetView topLeftCell="B1" workbookViewId="0">
      <selection activeCell="E3" sqref="E3"/>
    </sheetView>
  </sheetViews>
  <sheetFormatPr defaultRowHeight="14.4" x14ac:dyDescent="0.3"/>
  <cols>
    <col min="1" max="1" width="52.88671875" bestFit="1" customWidth="1"/>
    <col min="2" max="2" width="15.88671875" bestFit="1" customWidth="1"/>
    <col min="3" max="3" width="47.33203125" bestFit="1" customWidth="1"/>
    <col min="4" max="4" width="15.88671875" bestFit="1" customWidth="1"/>
    <col min="5" max="6" width="12" bestFit="1" customWidth="1"/>
  </cols>
  <sheetData>
    <row r="1" spans="1:5" x14ac:dyDescent="0.3">
      <c r="A1" s="8" t="s">
        <v>0</v>
      </c>
      <c r="B1" t="s">
        <v>77</v>
      </c>
    </row>
    <row r="3" spans="1:5" x14ac:dyDescent="0.3">
      <c r="A3" s="8" t="s">
        <v>19</v>
      </c>
      <c r="B3" s="8" t="s">
        <v>73</v>
      </c>
      <c r="C3" s="8" t="s">
        <v>2</v>
      </c>
      <c r="D3" t="s">
        <v>78</v>
      </c>
      <c r="E3" t="s">
        <v>76</v>
      </c>
    </row>
    <row r="4" spans="1:5" x14ac:dyDescent="0.3">
      <c r="A4" t="s">
        <v>21</v>
      </c>
      <c r="B4" t="s">
        <v>18</v>
      </c>
      <c r="C4" t="s">
        <v>68</v>
      </c>
      <c r="D4" s="25">
        <v>1623.5416666666667</v>
      </c>
      <c r="E4" s="25">
        <v>13200</v>
      </c>
    </row>
    <row r="5" spans="1:5" x14ac:dyDescent="0.3">
      <c r="B5" t="s">
        <v>17</v>
      </c>
      <c r="C5" t="s">
        <v>63</v>
      </c>
      <c r="D5" s="25">
        <v>33281.791666666664</v>
      </c>
      <c r="E5" s="25">
        <v>13464</v>
      </c>
    </row>
    <row r="6" spans="1:5" x14ac:dyDescent="0.3">
      <c r="C6" t="s">
        <v>58</v>
      </c>
      <c r="D6" s="25">
        <v>27734.791666666668</v>
      </c>
      <c r="E6" s="25">
        <v>25080</v>
      </c>
    </row>
    <row r="7" spans="1:5" x14ac:dyDescent="0.3">
      <c r="A7" t="s">
        <v>20</v>
      </c>
      <c r="B7" t="s">
        <v>18</v>
      </c>
      <c r="C7" t="s">
        <v>66</v>
      </c>
      <c r="D7" s="25">
        <v>1154.875</v>
      </c>
      <c r="E7" s="25">
        <v>12672</v>
      </c>
    </row>
    <row r="8" spans="1:5" x14ac:dyDescent="0.3">
      <c r="C8" t="s">
        <v>67</v>
      </c>
      <c r="D8" s="25">
        <v>1038.4583333333333</v>
      </c>
      <c r="E8" s="25">
        <v>12936</v>
      </c>
    </row>
    <row r="9" spans="1:5" x14ac:dyDescent="0.3">
      <c r="B9" t="s">
        <v>17</v>
      </c>
      <c r="C9" t="s">
        <v>61</v>
      </c>
      <c r="D9" s="25">
        <v>8234.0416666666661</v>
      </c>
      <c r="E9" s="25">
        <v>11880</v>
      </c>
    </row>
    <row r="10" spans="1:5" x14ac:dyDescent="0.3">
      <c r="C10" t="s">
        <v>56</v>
      </c>
      <c r="D10" s="25">
        <v>16468.083333333332</v>
      </c>
      <c r="E10" s="25">
        <v>20988</v>
      </c>
    </row>
    <row r="11" spans="1:5" x14ac:dyDescent="0.3">
      <c r="C11" t="s">
        <v>62</v>
      </c>
      <c r="D11" s="25">
        <v>10084.041666666666</v>
      </c>
      <c r="E11" s="25">
        <v>13200</v>
      </c>
    </row>
    <row r="12" spans="1:5" x14ac:dyDescent="0.3">
      <c r="C12" t="s">
        <v>57</v>
      </c>
      <c r="D12" s="25">
        <v>20168.083333333332</v>
      </c>
      <c r="E12" s="25">
        <v>21120</v>
      </c>
    </row>
    <row r="13" spans="1:5" x14ac:dyDescent="0.3">
      <c r="A13" t="s">
        <v>22</v>
      </c>
      <c r="B13" t="s">
        <v>18</v>
      </c>
      <c r="C13" t="s">
        <v>69</v>
      </c>
      <c r="D13" s="25">
        <v>707.04166666666663</v>
      </c>
      <c r="E13" s="25">
        <v>14652</v>
      </c>
    </row>
    <row r="14" spans="1:5" x14ac:dyDescent="0.3">
      <c r="B14" t="s">
        <v>17</v>
      </c>
      <c r="C14" t="s">
        <v>64</v>
      </c>
      <c r="D14" s="25">
        <v>1448.9583333333333</v>
      </c>
      <c r="E14" s="25">
        <v>15840</v>
      </c>
    </row>
    <row r="15" spans="1:5" x14ac:dyDescent="0.3">
      <c r="C15" t="s">
        <v>59</v>
      </c>
      <c r="D15" s="25">
        <v>5795.458333333333</v>
      </c>
      <c r="E15" s="25">
        <v>27720</v>
      </c>
    </row>
    <row r="16" spans="1:5" x14ac:dyDescent="0.3">
      <c r="A16" t="s">
        <v>23</v>
      </c>
      <c r="B16" t="s">
        <v>18</v>
      </c>
      <c r="C16" t="s">
        <v>70</v>
      </c>
      <c r="D16" s="25">
        <v>883.79166666666663</v>
      </c>
      <c r="E16" s="25">
        <v>15840</v>
      </c>
    </row>
    <row r="17" spans="1:5" x14ac:dyDescent="0.3">
      <c r="B17" t="s">
        <v>17</v>
      </c>
      <c r="C17" t="s">
        <v>65</v>
      </c>
      <c r="D17" s="25">
        <v>1453.7916666666667</v>
      </c>
      <c r="E17" s="25">
        <v>19140</v>
      </c>
    </row>
    <row r="18" spans="1:5" x14ac:dyDescent="0.3">
      <c r="C18" t="s">
        <v>60</v>
      </c>
      <c r="D18" s="25">
        <v>2019.9583333333333</v>
      </c>
      <c r="E18" s="25">
        <v>31680</v>
      </c>
    </row>
    <row r="19" spans="1:5" x14ac:dyDescent="0.3">
      <c r="A19" t="s">
        <v>75</v>
      </c>
      <c r="B19" t="s">
        <v>75</v>
      </c>
      <c r="C19" t="s">
        <v>75</v>
      </c>
      <c r="D19" s="25"/>
      <c r="E19" s="25"/>
    </row>
    <row r="20" spans="1:5" x14ac:dyDescent="0.3">
      <c r="A20" t="s">
        <v>54</v>
      </c>
      <c r="D20" s="25">
        <v>8806.447222222223</v>
      </c>
      <c r="E20" s="25">
        <v>269412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9B62-8541-4F3E-8EB8-B7811582C01D}">
  <dimension ref="A1:I361"/>
  <sheetViews>
    <sheetView tabSelected="1" workbookViewId="0">
      <selection activeCell="F2" sqref="F2"/>
    </sheetView>
  </sheetViews>
  <sheetFormatPr defaultRowHeight="14.4" x14ac:dyDescent="0.3"/>
  <cols>
    <col min="3" max="3" width="11.5546875" customWidth="1"/>
    <col min="4" max="4" width="49" customWidth="1"/>
    <col min="5" max="5" width="9.88671875" customWidth="1"/>
    <col min="6" max="6" width="8.33203125" customWidth="1"/>
    <col min="7" max="7" width="21.88671875" customWidth="1"/>
    <col min="8" max="8" width="10.6640625" customWidth="1"/>
    <col min="9" max="9" width="10.88671875" customWidth="1"/>
  </cols>
  <sheetData>
    <row r="1" spans="1:9" s="26" customFormat="1" x14ac:dyDescent="0.3">
      <c r="A1" s="26" t="s">
        <v>0</v>
      </c>
      <c r="B1" s="26" t="s">
        <v>1</v>
      </c>
      <c r="C1" s="26" t="s">
        <v>52</v>
      </c>
      <c r="D1" s="26" t="s">
        <v>2</v>
      </c>
      <c r="E1" s="26" t="s">
        <v>47</v>
      </c>
      <c r="F1" s="26" t="s">
        <v>74</v>
      </c>
      <c r="G1" s="26" t="s">
        <v>73</v>
      </c>
      <c r="H1" s="26" t="s">
        <v>4</v>
      </c>
      <c r="I1" s="26" t="s">
        <v>19</v>
      </c>
    </row>
    <row r="2" spans="1:9" x14ac:dyDescent="0.3">
      <c r="A2">
        <v>2021</v>
      </c>
      <c r="B2" t="s">
        <v>34</v>
      </c>
      <c r="C2">
        <v>44197</v>
      </c>
      <c r="D2" t="s">
        <v>56</v>
      </c>
      <c r="E2">
        <v>13320</v>
      </c>
      <c r="F2">
        <f>VLOOKUP(D2, 'Price Sheet'!A:E,4,FALSE)</f>
        <v>795</v>
      </c>
      <c r="G2" t="str">
        <f>VLOOKUP(D2,'Price Sheet'!A:B,2,FALSE)</f>
        <v>Shampoo</v>
      </c>
      <c r="H2">
        <f>VLOOKUP(D2,'Price Sheet'!A:F,3,FALSE)</f>
        <v>500</v>
      </c>
      <c r="I2" t="str">
        <f>VLOOKUP(D2,'Price Sheet'!A:F,6,FALSE)</f>
        <v>UniProc</v>
      </c>
    </row>
    <row r="3" spans="1:9" x14ac:dyDescent="0.3">
      <c r="A3">
        <v>2021</v>
      </c>
      <c r="B3" t="s">
        <v>35</v>
      </c>
      <c r="C3">
        <v>44228</v>
      </c>
      <c r="D3" t="s">
        <v>56</v>
      </c>
      <c r="E3">
        <v>12950</v>
      </c>
      <c r="F3">
        <f>VLOOKUP(D3, 'Price Sheet'!A:E,4,FALSE)</f>
        <v>795</v>
      </c>
      <c r="G3" t="str">
        <f>VLOOKUP(D3,'Price Sheet'!A:B,2,FALSE)</f>
        <v>Shampoo</v>
      </c>
      <c r="H3">
        <f>VLOOKUP(D3,'Price Sheet'!A:F,3,FALSE)</f>
        <v>500</v>
      </c>
      <c r="I3" t="str">
        <f>VLOOKUP(D3,'Price Sheet'!A:F,6,FALSE)</f>
        <v>UniProc</v>
      </c>
    </row>
    <row r="4" spans="1:9" x14ac:dyDescent="0.3">
      <c r="A4">
        <v>2021</v>
      </c>
      <c r="B4" t="s">
        <v>36</v>
      </c>
      <c r="C4">
        <v>44256</v>
      </c>
      <c r="D4" t="s">
        <v>56</v>
      </c>
      <c r="E4">
        <v>14800</v>
      </c>
      <c r="F4">
        <f>VLOOKUP(D4, 'Price Sheet'!A:E,4,FALSE)</f>
        <v>795</v>
      </c>
      <c r="G4" t="str">
        <f>VLOOKUP(D4,'Price Sheet'!A:B,2,FALSE)</f>
        <v>Shampoo</v>
      </c>
      <c r="H4">
        <f>VLOOKUP(D4,'Price Sheet'!A:F,3,FALSE)</f>
        <v>500</v>
      </c>
      <c r="I4" t="str">
        <f>VLOOKUP(D4,'Price Sheet'!A:F,6,FALSE)</f>
        <v>UniProc</v>
      </c>
    </row>
    <row r="5" spans="1:9" x14ac:dyDescent="0.3">
      <c r="A5">
        <v>2021</v>
      </c>
      <c r="B5" t="s">
        <v>37</v>
      </c>
      <c r="C5">
        <v>44287</v>
      </c>
      <c r="D5" t="s">
        <v>56</v>
      </c>
      <c r="E5">
        <v>15540</v>
      </c>
      <c r="F5">
        <f>VLOOKUP(D5, 'Price Sheet'!A:E,4,FALSE)</f>
        <v>795</v>
      </c>
      <c r="G5" t="str">
        <f>VLOOKUP(D5,'Price Sheet'!A:B,2,FALSE)</f>
        <v>Shampoo</v>
      </c>
      <c r="H5">
        <f>VLOOKUP(D5,'Price Sheet'!A:F,3,FALSE)</f>
        <v>500</v>
      </c>
      <c r="I5" t="str">
        <f>VLOOKUP(D5,'Price Sheet'!A:F,6,FALSE)</f>
        <v>UniProc</v>
      </c>
    </row>
    <row r="6" spans="1:9" x14ac:dyDescent="0.3">
      <c r="A6">
        <v>2021</v>
      </c>
      <c r="B6" t="s">
        <v>38</v>
      </c>
      <c r="C6">
        <v>44317</v>
      </c>
      <c r="D6" t="s">
        <v>56</v>
      </c>
      <c r="E6">
        <v>16280</v>
      </c>
      <c r="F6">
        <f>VLOOKUP(D6, 'Price Sheet'!A:E,4,FALSE)</f>
        <v>795</v>
      </c>
      <c r="G6" t="str">
        <f>VLOOKUP(D6,'Price Sheet'!A:B,2,FALSE)</f>
        <v>Shampoo</v>
      </c>
      <c r="H6">
        <f>VLOOKUP(D6,'Price Sheet'!A:F,3,FALSE)</f>
        <v>500</v>
      </c>
      <c r="I6" t="str">
        <f>VLOOKUP(D6,'Price Sheet'!A:F,6,FALSE)</f>
        <v>UniProc</v>
      </c>
    </row>
    <row r="7" spans="1:9" x14ac:dyDescent="0.3">
      <c r="A7">
        <v>2021</v>
      </c>
      <c r="B7" t="s">
        <v>39</v>
      </c>
      <c r="C7">
        <v>44348</v>
      </c>
      <c r="D7" t="s">
        <v>56</v>
      </c>
      <c r="E7">
        <v>19240</v>
      </c>
      <c r="F7">
        <f>VLOOKUP(D7, 'Price Sheet'!A:E,4,FALSE)</f>
        <v>795</v>
      </c>
      <c r="G7" t="str">
        <f>VLOOKUP(D7,'Price Sheet'!A:B,2,FALSE)</f>
        <v>Shampoo</v>
      </c>
      <c r="H7">
        <f>VLOOKUP(D7,'Price Sheet'!A:F,3,FALSE)</f>
        <v>500</v>
      </c>
      <c r="I7" t="str">
        <f>VLOOKUP(D7,'Price Sheet'!A:F,6,FALSE)</f>
        <v>UniProc</v>
      </c>
    </row>
    <row r="8" spans="1:9" x14ac:dyDescent="0.3">
      <c r="A8">
        <v>2021</v>
      </c>
      <c r="B8" t="s">
        <v>40</v>
      </c>
      <c r="C8">
        <v>44378</v>
      </c>
      <c r="D8" t="s">
        <v>56</v>
      </c>
      <c r="E8">
        <v>19980</v>
      </c>
      <c r="F8">
        <f>VLOOKUP(D8, 'Price Sheet'!A:E,4,FALSE)</f>
        <v>795</v>
      </c>
      <c r="G8" t="str">
        <f>VLOOKUP(D8,'Price Sheet'!A:B,2,FALSE)</f>
        <v>Shampoo</v>
      </c>
      <c r="H8">
        <f>VLOOKUP(D8,'Price Sheet'!A:F,3,FALSE)</f>
        <v>500</v>
      </c>
      <c r="I8" t="str">
        <f>VLOOKUP(D8,'Price Sheet'!A:F,6,FALSE)</f>
        <v>UniProc</v>
      </c>
    </row>
    <row r="9" spans="1:9" x14ac:dyDescent="0.3">
      <c r="A9">
        <v>2021</v>
      </c>
      <c r="B9" t="s">
        <v>41</v>
      </c>
      <c r="C9">
        <v>44409</v>
      </c>
      <c r="D9" t="s">
        <v>56</v>
      </c>
      <c r="E9">
        <v>19610</v>
      </c>
      <c r="F9">
        <f>VLOOKUP(D9, 'Price Sheet'!A:E,4,FALSE)</f>
        <v>795</v>
      </c>
      <c r="G9" t="str">
        <f>VLOOKUP(D9,'Price Sheet'!A:B,2,FALSE)</f>
        <v>Shampoo</v>
      </c>
      <c r="H9">
        <f>VLOOKUP(D9,'Price Sheet'!A:F,3,FALSE)</f>
        <v>500</v>
      </c>
      <c r="I9" t="str">
        <f>VLOOKUP(D9,'Price Sheet'!A:F,6,FALSE)</f>
        <v>UniProc</v>
      </c>
    </row>
    <row r="10" spans="1:9" x14ac:dyDescent="0.3">
      <c r="A10">
        <v>2021</v>
      </c>
      <c r="B10" t="s">
        <v>42</v>
      </c>
      <c r="C10">
        <v>44440</v>
      </c>
      <c r="D10" t="s">
        <v>56</v>
      </c>
      <c r="E10">
        <v>17760</v>
      </c>
      <c r="F10">
        <f>VLOOKUP(D10, 'Price Sheet'!A:E,4,FALSE)</f>
        <v>795</v>
      </c>
      <c r="G10" t="str">
        <f>VLOOKUP(D10,'Price Sheet'!A:B,2,FALSE)</f>
        <v>Shampoo</v>
      </c>
      <c r="H10">
        <f>VLOOKUP(D10,'Price Sheet'!A:F,3,FALSE)</f>
        <v>500</v>
      </c>
      <c r="I10" t="str">
        <f>VLOOKUP(D10,'Price Sheet'!A:F,6,FALSE)</f>
        <v>UniProc</v>
      </c>
    </row>
    <row r="11" spans="1:9" x14ac:dyDescent="0.3">
      <c r="A11">
        <v>2021</v>
      </c>
      <c r="B11" t="s">
        <v>43</v>
      </c>
      <c r="C11">
        <v>44470</v>
      </c>
      <c r="D11" t="s">
        <v>56</v>
      </c>
      <c r="E11">
        <v>17020</v>
      </c>
      <c r="F11">
        <f>VLOOKUP(D11, 'Price Sheet'!A:E,4,FALSE)</f>
        <v>795</v>
      </c>
      <c r="G11" t="str">
        <f>VLOOKUP(D11,'Price Sheet'!A:B,2,FALSE)</f>
        <v>Shampoo</v>
      </c>
      <c r="H11">
        <f>VLOOKUP(D11,'Price Sheet'!A:F,3,FALSE)</f>
        <v>500</v>
      </c>
      <c r="I11" t="str">
        <f>VLOOKUP(D11,'Price Sheet'!A:F,6,FALSE)</f>
        <v>UniProc</v>
      </c>
    </row>
    <row r="12" spans="1:9" x14ac:dyDescent="0.3">
      <c r="A12">
        <v>2021</v>
      </c>
      <c r="B12" t="s">
        <v>44</v>
      </c>
      <c r="C12">
        <v>44501</v>
      </c>
      <c r="D12" t="s">
        <v>56</v>
      </c>
      <c r="E12">
        <v>16650</v>
      </c>
      <c r="F12">
        <f>VLOOKUP(D12, 'Price Sheet'!A:E,4,FALSE)</f>
        <v>795</v>
      </c>
      <c r="G12" t="str">
        <f>VLOOKUP(D12,'Price Sheet'!A:B,2,FALSE)</f>
        <v>Shampoo</v>
      </c>
      <c r="H12">
        <f>VLOOKUP(D12,'Price Sheet'!A:F,3,FALSE)</f>
        <v>500</v>
      </c>
      <c r="I12" t="str">
        <f>VLOOKUP(D12,'Price Sheet'!A:F,6,FALSE)</f>
        <v>UniProc</v>
      </c>
    </row>
    <row r="13" spans="1:9" x14ac:dyDescent="0.3">
      <c r="A13">
        <v>2021</v>
      </c>
      <c r="B13" t="s">
        <v>45</v>
      </c>
      <c r="C13">
        <v>44531</v>
      </c>
      <c r="D13" t="s">
        <v>56</v>
      </c>
      <c r="E13">
        <v>13690</v>
      </c>
      <c r="F13">
        <f>VLOOKUP(D13, 'Price Sheet'!A:E,4,FALSE)</f>
        <v>795</v>
      </c>
      <c r="G13" t="str">
        <f>VLOOKUP(D13,'Price Sheet'!A:B,2,FALSE)</f>
        <v>Shampoo</v>
      </c>
      <c r="H13">
        <f>VLOOKUP(D13,'Price Sheet'!A:F,3,FALSE)</f>
        <v>500</v>
      </c>
      <c r="I13" t="str">
        <f>VLOOKUP(D13,'Price Sheet'!A:F,6,FALSE)</f>
        <v>UniProc</v>
      </c>
    </row>
    <row r="14" spans="1:9" x14ac:dyDescent="0.3">
      <c r="A14">
        <v>2022</v>
      </c>
      <c r="B14" t="s">
        <v>34</v>
      </c>
      <c r="C14">
        <v>44562</v>
      </c>
      <c r="D14" t="s">
        <v>56</v>
      </c>
      <c r="E14">
        <v>13172</v>
      </c>
      <c r="F14">
        <f>VLOOKUP(D14,'Price Sheet'!A:E,5,FALSE)</f>
        <v>954</v>
      </c>
      <c r="G14" t="str">
        <f>VLOOKUP(D14,'Price Sheet'!A:B,2,FALSE)</f>
        <v>Shampoo</v>
      </c>
      <c r="H14">
        <f>VLOOKUP(D14,'Price Sheet'!A:F,3,FALSE)</f>
        <v>500</v>
      </c>
      <c r="I14" t="str">
        <f>VLOOKUP(D14,'Price Sheet'!A:F,6,FALSE)</f>
        <v>UniProc</v>
      </c>
    </row>
    <row r="15" spans="1:9" x14ac:dyDescent="0.3">
      <c r="A15">
        <v>2022</v>
      </c>
      <c r="B15" t="s">
        <v>35</v>
      </c>
      <c r="C15">
        <v>44593</v>
      </c>
      <c r="D15" t="s">
        <v>56</v>
      </c>
      <c r="E15">
        <v>12802</v>
      </c>
      <c r="F15">
        <f>VLOOKUP(D15,'Price Sheet'!A:E,5,FALSE)</f>
        <v>954</v>
      </c>
      <c r="G15" t="str">
        <f>VLOOKUP(D15,'Price Sheet'!A:B,2,FALSE)</f>
        <v>Shampoo</v>
      </c>
      <c r="H15">
        <f>VLOOKUP(D15,'Price Sheet'!A:F,3,FALSE)</f>
        <v>500</v>
      </c>
      <c r="I15" t="str">
        <f>VLOOKUP(D15,'Price Sheet'!A:F,6,FALSE)</f>
        <v>UniProc</v>
      </c>
    </row>
    <row r="16" spans="1:9" x14ac:dyDescent="0.3">
      <c r="A16">
        <v>2022</v>
      </c>
      <c r="B16" t="s">
        <v>36</v>
      </c>
      <c r="C16">
        <v>44621</v>
      </c>
      <c r="D16" t="s">
        <v>56</v>
      </c>
      <c r="E16">
        <v>14948</v>
      </c>
      <c r="F16">
        <f>VLOOKUP(D16,'Price Sheet'!A:E,5,FALSE)</f>
        <v>954</v>
      </c>
      <c r="G16" t="str">
        <f>VLOOKUP(D16,'Price Sheet'!A:B,2,FALSE)</f>
        <v>Shampoo</v>
      </c>
      <c r="H16">
        <f>VLOOKUP(D16,'Price Sheet'!A:F,3,FALSE)</f>
        <v>500</v>
      </c>
      <c r="I16" t="str">
        <f>VLOOKUP(D16,'Price Sheet'!A:F,6,FALSE)</f>
        <v>UniProc</v>
      </c>
    </row>
    <row r="17" spans="1:9" x14ac:dyDescent="0.3">
      <c r="A17">
        <v>2022</v>
      </c>
      <c r="B17" t="s">
        <v>37</v>
      </c>
      <c r="C17">
        <v>44652</v>
      </c>
      <c r="D17" t="s">
        <v>56</v>
      </c>
      <c r="E17">
        <v>15688</v>
      </c>
      <c r="F17">
        <f>VLOOKUP(D17,'Price Sheet'!A:E,5,FALSE)</f>
        <v>954</v>
      </c>
      <c r="G17" t="str">
        <f>VLOOKUP(D17,'Price Sheet'!A:B,2,FALSE)</f>
        <v>Shampoo</v>
      </c>
      <c r="H17">
        <f>VLOOKUP(D17,'Price Sheet'!A:F,3,FALSE)</f>
        <v>500</v>
      </c>
      <c r="I17" t="str">
        <f>VLOOKUP(D17,'Price Sheet'!A:F,6,FALSE)</f>
        <v>UniProc</v>
      </c>
    </row>
    <row r="18" spans="1:9" x14ac:dyDescent="0.3">
      <c r="A18">
        <v>2022</v>
      </c>
      <c r="B18" t="s">
        <v>38</v>
      </c>
      <c r="C18">
        <v>44682</v>
      </c>
      <c r="D18" t="s">
        <v>56</v>
      </c>
      <c r="E18">
        <v>16502</v>
      </c>
      <c r="F18">
        <f>VLOOKUP(D18,'Price Sheet'!A:E,5,FALSE)</f>
        <v>954</v>
      </c>
      <c r="G18" t="str">
        <f>VLOOKUP(D18,'Price Sheet'!A:B,2,FALSE)</f>
        <v>Shampoo</v>
      </c>
      <c r="H18">
        <f>VLOOKUP(D18,'Price Sheet'!A:F,3,FALSE)</f>
        <v>500</v>
      </c>
      <c r="I18" t="str">
        <f>VLOOKUP(D18,'Price Sheet'!A:F,6,FALSE)</f>
        <v>UniProc</v>
      </c>
    </row>
    <row r="19" spans="1:9" x14ac:dyDescent="0.3">
      <c r="A19">
        <v>2022</v>
      </c>
      <c r="B19" t="s">
        <v>39</v>
      </c>
      <c r="C19">
        <v>44713</v>
      </c>
      <c r="D19" t="s">
        <v>56</v>
      </c>
      <c r="E19">
        <v>19462</v>
      </c>
      <c r="F19">
        <f>VLOOKUP(D19,'Price Sheet'!A:E,5,FALSE)</f>
        <v>954</v>
      </c>
      <c r="G19" t="str">
        <f>VLOOKUP(D19,'Price Sheet'!A:B,2,FALSE)</f>
        <v>Shampoo</v>
      </c>
      <c r="H19">
        <f>VLOOKUP(D19,'Price Sheet'!A:F,3,FALSE)</f>
        <v>500</v>
      </c>
      <c r="I19" t="str">
        <f>VLOOKUP(D19,'Price Sheet'!A:F,6,FALSE)</f>
        <v>UniProc</v>
      </c>
    </row>
    <row r="20" spans="1:9" x14ac:dyDescent="0.3">
      <c r="A20">
        <v>2022</v>
      </c>
      <c r="B20" t="s">
        <v>40</v>
      </c>
      <c r="C20">
        <v>44743</v>
      </c>
      <c r="D20" t="s">
        <v>56</v>
      </c>
      <c r="E20">
        <v>20202</v>
      </c>
      <c r="F20">
        <f>VLOOKUP(D20,'Price Sheet'!A:E,5,FALSE)</f>
        <v>954</v>
      </c>
      <c r="G20" t="str">
        <f>VLOOKUP(D20,'Price Sheet'!A:B,2,FALSE)</f>
        <v>Shampoo</v>
      </c>
      <c r="H20">
        <f>VLOOKUP(D20,'Price Sheet'!A:F,3,FALSE)</f>
        <v>500</v>
      </c>
      <c r="I20" t="str">
        <f>VLOOKUP(D20,'Price Sheet'!A:F,6,FALSE)</f>
        <v>UniProc</v>
      </c>
    </row>
    <row r="21" spans="1:9" x14ac:dyDescent="0.3">
      <c r="A21">
        <v>2022</v>
      </c>
      <c r="B21" t="s">
        <v>41</v>
      </c>
      <c r="C21">
        <v>44774</v>
      </c>
      <c r="D21" t="s">
        <v>56</v>
      </c>
      <c r="E21">
        <v>19832</v>
      </c>
      <c r="F21">
        <f>VLOOKUP(D21,'Price Sheet'!A:E,5,FALSE)</f>
        <v>954</v>
      </c>
      <c r="G21" t="str">
        <f>VLOOKUP(D21,'Price Sheet'!A:B,2,FALSE)</f>
        <v>Shampoo</v>
      </c>
      <c r="H21">
        <f>VLOOKUP(D21,'Price Sheet'!A:F,3,FALSE)</f>
        <v>500</v>
      </c>
      <c r="I21" t="str">
        <f>VLOOKUP(D21,'Price Sheet'!A:F,6,FALSE)</f>
        <v>UniProc</v>
      </c>
    </row>
    <row r="22" spans="1:9" x14ac:dyDescent="0.3">
      <c r="A22">
        <v>2022</v>
      </c>
      <c r="B22" t="s">
        <v>42</v>
      </c>
      <c r="C22">
        <v>44805</v>
      </c>
      <c r="D22" t="s">
        <v>56</v>
      </c>
      <c r="E22">
        <v>17982</v>
      </c>
      <c r="F22">
        <f>VLOOKUP(D22,'Price Sheet'!A:E,5,FALSE)</f>
        <v>954</v>
      </c>
      <c r="G22" t="str">
        <f>VLOOKUP(D22,'Price Sheet'!A:B,2,FALSE)</f>
        <v>Shampoo</v>
      </c>
      <c r="H22">
        <f>VLOOKUP(D22,'Price Sheet'!A:F,3,FALSE)</f>
        <v>500</v>
      </c>
      <c r="I22" t="str">
        <f>VLOOKUP(D22,'Price Sheet'!A:F,6,FALSE)</f>
        <v>UniProc</v>
      </c>
    </row>
    <row r="23" spans="1:9" x14ac:dyDescent="0.3">
      <c r="A23">
        <v>2022</v>
      </c>
      <c r="B23" t="s">
        <v>43</v>
      </c>
      <c r="C23">
        <v>44835</v>
      </c>
      <c r="D23" t="s">
        <v>56</v>
      </c>
      <c r="E23">
        <v>17168</v>
      </c>
      <c r="F23">
        <f>VLOOKUP(D23,'Price Sheet'!A:E,5,FALSE)</f>
        <v>954</v>
      </c>
      <c r="G23" t="str">
        <f>VLOOKUP(D23,'Price Sheet'!A:B,2,FALSE)</f>
        <v>Shampoo</v>
      </c>
      <c r="H23">
        <f>VLOOKUP(D23,'Price Sheet'!A:F,3,FALSE)</f>
        <v>500</v>
      </c>
      <c r="I23" t="str">
        <f>VLOOKUP(D23,'Price Sheet'!A:F,6,FALSE)</f>
        <v>UniProc</v>
      </c>
    </row>
    <row r="24" spans="1:9" x14ac:dyDescent="0.3">
      <c r="A24">
        <v>2022</v>
      </c>
      <c r="B24" t="s">
        <v>44</v>
      </c>
      <c r="C24">
        <v>44866</v>
      </c>
      <c r="D24" t="s">
        <v>56</v>
      </c>
      <c r="E24">
        <v>16798</v>
      </c>
      <c r="F24">
        <f>VLOOKUP(D24,'Price Sheet'!A:E,5,FALSE)</f>
        <v>954</v>
      </c>
      <c r="G24" t="str">
        <f>VLOOKUP(D24,'Price Sheet'!A:B,2,FALSE)</f>
        <v>Shampoo</v>
      </c>
      <c r="H24">
        <f>VLOOKUP(D24,'Price Sheet'!A:F,3,FALSE)</f>
        <v>500</v>
      </c>
      <c r="I24" t="str">
        <f>VLOOKUP(D24,'Price Sheet'!A:F,6,FALSE)</f>
        <v>UniProc</v>
      </c>
    </row>
    <row r="25" spans="1:9" x14ac:dyDescent="0.3">
      <c r="A25">
        <v>2022</v>
      </c>
      <c r="B25" t="s">
        <v>45</v>
      </c>
      <c r="C25">
        <v>44896</v>
      </c>
      <c r="D25" t="s">
        <v>56</v>
      </c>
      <c r="E25">
        <v>13838</v>
      </c>
      <c r="F25">
        <f>VLOOKUP(D25,'Price Sheet'!A:E,5,FALSE)</f>
        <v>954</v>
      </c>
      <c r="G25" t="str">
        <f>VLOOKUP(D25,'Price Sheet'!A:B,2,FALSE)</f>
        <v>Shampoo</v>
      </c>
      <c r="H25">
        <f>VLOOKUP(D25,'Price Sheet'!A:F,3,FALSE)</f>
        <v>500</v>
      </c>
      <c r="I25" t="str">
        <f>VLOOKUP(D25,'Price Sheet'!A:F,6,FALSE)</f>
        <v>UniProc</v>
      </c>
    </row>
    <row r="26" spans="1:9" x14ac:dyDescent="0.3">
      <c r="A26">
        <v>2021</v>
      </c>
      <c r="B26" t="s">
        <v>34</v>
      </c>
      <c r="C26">
        <v>44197</v>
      </c>
      <c r="D26" t="s">
        <v>57</v>
      </c>
      <c r="E26">
        <v>17020</v>
      </c>
      <c r="F26">
        <f>VLOOKUP(D26, 'Price Sheet'!A:E,4,FALSE)</f>
        <v>800</v>
      </c>
      <c r="G26" t="str">
        <f>VLOOKUP(D26,'Price Sheet'!A:B,2,FALSE)</f>
        <v>Shampoo</v>
      </c>
      <c r="H26">
        <f>VLOOKUP(D26,'Price Sheet'!A:F,3,FALSE)</f>
        <v>450</v>
      </c>
      <c r="I26" t="str">
        <f>VLOOKUP(D26,'Price Sheet'!A:F,6,FALSE)</f>
        <v>UniProc</v>
      </c>
    </row>
    <row r="27" spans="1:9" x14ac:dyDescent="0.3">
      <c r="A27">
        <v>2021</v>
      </c>
      <c r="B27" t="s">
        <v>35</v>
      </c>
      <c r="C27">
        <v>44228</v>
      </c>
      <c r="D27" t="s">
        <v>57</v>
      </c>
      <c r="E27">
        <v>16650</v>
      </c>
      <c r="F27">
        <f>VLOOKUP(D27, 'Price Sheet'!A:E,4,FALSE)</f>
        <v>800</v>
      </c>
      <c r="G27" t="str">
        <f>VLOOKUP(D27,'Price Sheet'!A:B,2,FALSE)</f>
        <v>Shampoo</v>
      </c>
      <c r="H27">
        <f>VLOOKUP(D27,'Price Sheet'!A:F,3,FALSE)</f>
        <v>450</v>
      </c>
      <c r="I27" t="str">
        <f>VLOOKUP(D27,'Price Sheet'!A:F,6,FALSE)</f>
        <v>UniProc</v>
      </c>
    </row>
    <row r="28" spans="1:9" x14ac:dyDescent="0.3">
      <c r="A28">
        <v>2021</v>
      </c>
      <c r="B28" t="s">
        <v>36</v>
      </c>
      <c r="C28">
        <v>44256</v>
      </c>
      <c r="D28" t="s">
        <v>57</v>
      </c>
      <c r="E28">
        <v>18500</v>
      </c>
      <c r="F28">
        <f>VLOOKUP(D28, 'Price Sheet'!A:E,4,FALSE)</f>
        <v>800</v>
      </c>
      <c r="G28" t="str">
        <f>VLOOKUP(D28,'Price Sheet'!A:B,2,FALSE)</f>
        <v>Shampoo</v>
      </c>
      <c r="H28">
        <f>VLOOKUP(D28,'Price Sheet'!A:F,3,FALSE)</f>
        <v>450</v>
      </c>
      <c r="I28" t="str">
        <f>VLOOKUP(D28,'Price Sheet'!A:F,6,FALSE)</f>
        <v>UniProc</v>
      </c>
    </row>
    <row r="29" spans="1:9" x14ac:dyDescent="0.3">
      <c r="A29">
        <v>2021</v>
      </c>
      <c r="B29" t="s">
        <v>37</v>
      </c>
      <c r="C29">
        <v>44287</v>
      </c>
      <c r="D29" t="s">
        <v>57</v>
      </c>
      <c r="E29">
        <v>19240</v>
      </c>
      <c r="F29">
        <f>VLOOKUP(D29, 'Price Sheet'!A:E,4,FALSE)</f>
        <v>800</v>
      </c>
      <c r="G29" t="str">
        <f>VLOOKUP(D29,'Price Sheet'!A:B,2,FALSE)</f>
        <v>Shampoo</v>
      </c>
      <c r="H29">
        <f>VLOOKUP(D29,'Price Sheet'!A:F,3,FALSE)</f>
        <v>450</v>
      </c>
      <c r="I29" t="str">
        <f>VLOOKUP(D29,'Price Sheet'!A:F,6,FALSE)</f>
        <v>UniProc</v>
      </c>
    </row>
    <row r="30" spans="1:9" x14ac:dyDescent="0.3">
      <c r="A30">
        <v>2021</v>
      </c>
      <c r="B30" t="s">
        <v>38</v>
      </c>
      <c r="C30">
        <v>44317</v>
      </c>
      <c r="D30" t="s">
        <v>57</v>
      </c>
      <c r="E30">
        <v>19980</v>
      </c>
      <c r="F30">
        <f>VLOOKUP(D30, 'Price Sheet'!A:E,4,FALSE)</f>
        <v>800</v>
      </c>
      <c r="G30" t="str">
        <f>VLOOKUP(D30,'Price Sheet'!A:B,2,FALSE)</f>
        <v>Shampoo</v>
      </c>
      <c r="H30">
        <f>VLOOKUP(D30,'Price Sheet'!A:F,3,FALSE)</f>
        <v>450</v>
      </c>
      <c r="I30" t="str">
        <f>VLOOKUP(D30,'Price Sheet'!A:F,6,FALSE)</f>
        <v>UniProc</v>
      </c>
    </row>
    <row r="31" spans="1:9" x14ac:dyDescent="0.3">
      <c r="A31">
        <v>2021</v>
      </c>
      <c r="B31" t="s">
        <v>39</v>
      </c>
      <c r="C31">
        <v>44348</v>
      </c>
      <c r="D31" t="s">
        <v>57</v>
      </c>
      <c r="E31">
        <v>22940</v>
      </c>
      <c r="F31">
        <f>VLOOKUP(D31, 'Price Sheet'!A:E,4,FALSE)</f>
        <v>800</v>
      </c>
      <c r="G31" t="str">
        <f>VLOOKUP(D31,'Price Sheet'!A:B,2,FALSE)</f>
        <v>Shampoo</v>
      </c>
      <c r="H31">
        <f>VLOOKUP(D31,'Price Sheet'!A:F,3,FALSE)</f>
        <v>450</v>
      </c>
      <c r="I31" t="str">
        <f>VLOOKUP(D31,'Price Sheet'!A:F,6,FALSE)</f>
        <v>UniProc</v>
      </c>
    </row>
    <row r="32" spans="1:9" x14ac:dyDescent="0.3">
      <c r="A32">
        <v>2021</v>
      </c>
      <c r="B32" t="s">
        <v>40</v>
      </c>
      <c r="C32">
        <v>44378</v>
      </c>
      <c r="D32" t="s">
        <v>57</v>
      </c>
      <c r="E32">
        <v>23680</v>
      </c>
      <c r="F32">
        <f>VLOOKUP(D32, 'Price Sheet'!A:E,4,FALSE)</f>
        <v>800</v>
      </c>
      <c r="G32" t="str">
        <f>VLOOKUP(D32,'Price Sheet'!A:B,2,FALSE)</f>
        <v>Shampoo</v>
      </c>
      <c r="H32">
        <f>VLOOKUP(D32,'Price Sheet'!A:F,3,FALSE)</f>
        <v>450</v>
      </c>
      <c r="I32" t="str">
        <f>VLOOKUP(D32,'Price Sheet'!A:F,6,FALSE)</f>
        <v>UniProc</v>
      </c>
    </row>
    <row r="33" spans="1:9" x14ac:dyDescent="0.3">
      <c r="A33">
        <v>2021</v>
      </c>
      <c r="B33" t="s">
        <v>41</v>
      </c>
      <c r="C33">
        <v>44409</v>
      </c>
      <c r="D33" t="s">
        <v>57</v>
      </c>
      <c r="E33">
        <v>23310</v>
      </c>
      <c r="F33">
        <f>VLOOKUP(D33, 'Price Sheet'!A:E,4,FALSE)</f>
        <v>800</v>
      </c>
      <c r="G33" t="str">
        <f>VLOOKUP(D33,'Price Sheet'!A:B,2,FALSE)</f>
        <v>Shampoo</v>
      </c>
      <c r="H33">
        <f>VLOOKUP(D33,'Price Sheet'!A:F,3,FALSE)</f>
        <v>450</v>
      </c>
      <c r="I33" t="str">
        <f>VLOOKUP(D33,'Price Sheet'!A:F,6,FALSE)</f>
        <v>UniProc</v>
      </c>
    </row>
    <row r="34" spans="1:9" x14ac:dyDescent="0.3">
      <c r="A34">
        <v>2021</v>
      </c>
      <c r="B34" t="s">
        <v>42</v>
      </c>
      <c r="C34">
        <v>44440</v>
      </c>
      <c r="D34" t="s">
        <v>57</v>
      </c>
      <c r="E34">
        <v>21460</v>
      </c>
      <c r="F34">
        <f>VLOOKUP(D34, 'Price Sheet'!A:E,4,FALSE)</f>
        <v>800</v>
      </c>
      <c r="G34" t="str">
        <f>VLOOKUP(D34,'Price Sheet'!A:B,2,FALSE)</f>
        <v>Shampoo</v>
      </c>
      <c r="H34">
        <f>VLOOKUP(D34,'Price Sheet'!A:F,3,FALSE)</f>
        <v>450</v>
      </c>
      <c r="I34" t="str">
        <f>VLOOKUP(D34,'Price Sheet'!A:F,6,FALSE)</f>
        <v>UniProc</v>
      </c>
    </row>
    <row r="35" spans="1:9" x14ac:dyDescent="0.3">
      <c r="A35">
        <v>2021</v>
      </c>
      <c r="B35" t="s">
        <v>43</v>
      </c>
      <c r="C35">
        <v>44470</v>
      </c>
      <c r="D35" t="s">
        <v>57</v>
      </c>
      <c r="E35">
        <v>20720</v>
      </c>
      <c r="F35">
        <f>VLOOKUP(D35, 'Price Sheet'!A:E,4,FALSE)</f>
        <v>800</v>
      </c>
      <c r="G35" t="str">
        <f>VLOOKUP(D35,'Price Sheet'!A:B,2,FALSE)</f>
        <v>Shampoo</v>
      </c>
      <c r="H35">
        <f>VLOOKUP(D35,'Price Sheet'!A:F,3,FALSE)</f>
        <v>450</v>
      </c>
      <c r="I35" t="str">
        <f>VLOOKUP(D35,'Price Sheet'!A:F,6,FALSE)</f>
        <v>UniProc</v>
      </c>
    </row>
    <row r="36" spans="1:9" x14ac:dyDescent="0.3">
      <c r="A36">
        <v>2021</v>
      </c>
      <c r="B36" t="s">
        <v>44</v>
      </c>
      <c r="C36">
        <v>44501</v>
      </c>
      <c r="D36" t="s">
        <v>57</v>
      </c>
      <c r="E36">
        <v>20350</v>
      </c>
      <c r="F36">
        <f>VLOOKUP(D36, 'Price Sheet'!A:E,4,FALSE)</f>
        <v>800</v>
      </c>
      <c r="G36" t="str">
        <f>VLOOKUP(D36,'Price Sheet'!A:B,2,FALSE)</f>
        <v>Shampoo</v>
      </c>
      <c r="H36">
        <f>VLOOKUP(D36,'Price Sheet'!A:F,3,FALSE)</f>
        <v>450</v>
      </c>
      <c r="I36" t="str">
        <f>VLOOKUP(D36,'Price Sheet'!A:F,6,FALSE)</f>
        <v>UniProc</v>
      </c>
    </row>
    <row r="37" spans="1:9" x14ac:dyDescent="0.3">
      <c r="A37">
        <v>2021</v>
      </c>
      <c r="B37" t="s">
        <v>45</v>
      </c>
      <c r="C37">
        <v>44531</v>
      </c>
      <c r="D37" t="s">
        <v>57</v>
      </c>
      <c r="E37">
        <v>17390</v>
      </c>
      <c r="F37">
        <f>VLOOKUP(D37, 'Price Sheet'!A:E,4,FALSE)</f>
        <v>800</v>
      </c>
      <c r="G37" t="str">
        <f>VLOOKUP(D37,'Price Sheet'!A:B,2,FALSE)</f>
        <v>Shampoo</v>
      </c>
      <c r="H37">
        <f>VLOOKUP(D37,'Price Sheet'!A:F,3,FALSE)</f>
        <v>450</v>
      </c>
      <c r="I37" t="str">
        <f>VLOOKUP(D37,'Price Sheet'!A:F,6,FALSE)</f>
        <v>UniProc</v>
      </c>
    </row>
    <row r="38" spans="1:9" x14ac:dyDescent="0.3">
      <c r="A38">
        <v>2022</v>
      </c>
      <c r="B38" t="s">
        <v>34</v>
      </c>
      <c r="C38">
        <v>44562</v>
      </c>
      <c r="D38" t="s">
        <v>57</v>
      </c>
      <c r="E38">
        <v>16872</v>
      </c>
      <c r="F38">
        <f>VLOOKUP(D38,'Price Sheet'!A:E,5,FALSE)</f>
        <v>960</v>
      </c>
      <c r="G38" t="str">
        <f>VLOOKUP(D38,'Price Sheet'!A:B,2,FALSE)</f>
        <v>Shampoo</v>
      </c>
      <c r="H38">
        <f>VLOOKUP(D38,'Price Sheet'!A:F,3,FALSE)</f>
        <v>450</v>
      </c>
      <c r="I38" t="str">
        <f>VLOOKUP(D38,'Price Sheet'!A:F,6,FALSE)</f>
        <v>UniProc</v>
      </c>
    </row>
    <row r="39" spans="1:9" x14ac:dyDescent="0.3">
      <c r="A39">
        <v>2022</v>
      </c>
      <c r="B39" t="s">
        <v>35</v>
      </c>
      <c r="C39">
        <v>44593</v>
      </c>
      <c r="D39" t="s">
        <v>57</v>
      </c>
      <c r="E39">
        <v>16502</v>
      </c>
      <c r="F39">
        <f>VLOOKUP(D39,'Price Sheet'!A:E,5,FALSE)</f>
        <v>960</v>
      </c>
      <c r="G39" t="str">
        <f>VLOOKUP(D39,'Price Sheet'!A:B,2,FALSE)</f>
        <v>Shampoo</v>
      </c>
      <c r="H39">
        <f>VLOOKUP(D39,'Price Sheet'!A:F,3,FALSE)</f>
        <v>450</v>
      </c>
      <c r="I39" t="str">
        <f>VLOOKUP(D39,'Price Sheet'!A:F,6,FALSE)</f>
        <v>UniProc</v>
      </c>
    </row>
    <row r="40" spans="1:9" x14ac:dyDescent="0.3">
      <c r="A40">
        <v>2022</v>
      </c>
      <c r="B40" t="s">
        <v>36</v>
      </c>
      <c r="C40">
        <v>44621</v>
      </c>
      <c r="D40" t="s">
        <v>57</v>
      </c>
      <c r="E40">
        <v>18648</v>
      </c>
      <c r="F40">
        <f>VLOOKUP(D40,'Price Sheet'!A:E,5,FALSE)</f>
        <v>960</v>
      </c>
      <c r="G40" t="str">
        <f>VLOOKUP(D40,'Price Sheet'!A:B,2,FALSE)</f>
        <v>Shampoo</v>
      </c>
      <c r="H40">
        <f>VLOOKUP(D40,'Price Sheet'!A:F,3,FALSE)</f>
        <v>450</v>
      </c>
      <c r="I40" t="str">
        <f>VLOOKUP(D40,'Price Sheet'!A:F,6,FALSE)</f>
        <v>UniProc</v>
      </c>
    </row>
    <row r="41" spans="1:9" x14ac:dyDescent="0.3">
      <c r="A41">
        <v>2022</v>
      </c>
      <c r="B41" t="s">
        <v>37</v>
      </c>
      <c r="C41">
        <v>44652</v>
      </c>
      <c r="D41" t="s">
        <v>57</v>
      </c>
      <c r="E41">
        <v>19388</v>
      </c>
      <c r="F41">
        <f>VLOOKUP(D41,'Price Sheet'!A:E,5,FALSE)</f>
        <v>960</v>
      </c>
      <c r="G41" t="str">
        <f>VLOOKUP(D41,'Price Sheet'!A:B,2,FALSE)</f>
        <v>Shampoo</v>
      </c>
      <c r="H41">
        <f>VLOOKUP(D41,'Price Sheet'!A:F,3,FALSE)</f>
        <v>450</v>
      </c>
      <c r="I41" t="str">
        <f>VLOOKUP(D41,'Price Sheet'!A:F,6,FALSE)</f>
        <v>UniProc</v>
      </c>
    </row>
    <row r="42" spans="1:9" x14ac:dyDescent="0.3">
      <c r="A42">
        <v>2022</v>
      </c>
      <c r="B42" t="s">
        <v>38</v>
      </c>
      <c r="C42">
        <v>44682</v>
      </c>
      <c r="D42" t="s">
        <v>57</v>
      </c>
      <c r="E42">
        <v>20202</v>
      </c>
      <c r="F42">
        <f>VLOOKUP(D42,'Price Sheet'!A:E,5,FALSE)</f>
        <v>960</v>
      </c>
      <c r="G42" t="str">
        <f>VLOOKUP(D42,'Price Sheet'!A:B,2,FALSE)</f>
        <v>Shampoo</v>
      </c>
      <c r="H42">
        <f>VLOOKUP(D42,'Price Sheet'!A:F,3,FALSE)</f>
        <v>450</v>
      </c>
      <c r="I42" t="str">
        <f>VLOOKUP(D42,'Price Sheet'!A:F,6,FALSE)</f>
        <v>UniProc</v>
      </c>
    </row>
    <row r="43" spans="1:9" x14ac:dyDescent="0.3">
      <c r="A43">
        <v>2022</v>
      </c>
      <c r="B43" t="s">
        <v>39</v>
      </c>
      <c r="C43">
        <v>44713</v>
      </c>
      <c r="D43" t="s">
        <v>57</v>
      </c>
      <c r="E43">
        <v>23162</v>
      </c>
      <c r="F43">
        <f>VLOOKUP(D43,'Price Sheet'!A:E,5,FALSE)</f>
        <v>960</v>
      </c>
      <c r="G43" t="str">
        <f>VLOOKUP(D43,'Price Sheet'!A:B,2,FALSE)</f>
        <v>Shampoo</v>
      </c>
      <c r="H43">
        <f>VLOOKUP(D43,'Price Sheet'!A:F,3,FALSE)</f>
        <v>450</v>
      </c>
      <c r="I43" t="str">
        <f>VLOOKUP(D43,'Price Sheet'!A:F,6,FALSE)</f>
        <v>UniProc</v>
      </c>
    </row>
    <row r="44" spans="1:9" x14ac:dyDescent="0.3">
      <c r="A44">
        <v>2022</v>
      </c>
      <c r="B44" t="s">
        <v>40</v>
      </c>
      <c r="C44">
        <v>44743</v>
      </c>
      <c r="D44" t="s">
        <v>57</v>
      </c>
      <c r="E44">
        <v>23902</v>
      </c>
      <c r="F44">
        <f>VLOOKUP(D44,'Price Sheet'!A:E,5,FALSE)</f>
        <v>960</v>
      </c>
      <c r="G44" t="str">
        <f>VLOOKUP(D44,'Price Sheet'!A:B,2,FALSE)</f>
        <v>Shampoo</v>
      </c>
      <c r="H44">
        <f>VLOOKUP(D44,'Price Sheet'!A:F,3,FALSE)</f>
        <v>450</v>
      </c>
      <c r="I44" t="str">
        <f>VLOOKUP(D44,'Price Sheet'!A:F,6,FALSE)</f>
        <v>UniProc</v>
      </c>
    </row>
    <row r="45" spans="1:9" x14ac:dyDescent="0.3">
      <c r="A45">
        <v>2022</v>
      </c>
      <c r="B45" t="s">
        <v>41</v>
      </c>
      <c r="C45">
        <v>44774</v>
      </c>
      <c r="D45" t="s">
        <v>57</v>
      </c>
      <c r="E45">
        <v>23532</v>
      </c>
      <c r="F45">
        <f>VLOOKUP(D45,'Price Sheet'!A:E,5,FALSE)</f>
        <v>960</v>
      </c>
      <c r="G45" t="str">
        <f>VLOOKUP(D45,'Price Sheet'!A:B,2,FALSE)</f>
        <v>Shampoo</v>
      </c>
      <c r="H45">
        <f>VLOOKUP(D45,'Price Sheet'!A:F,3,FALSE)</f>
        <v>450</v>
      </c>
      <c r="I45" t="str">
        <f>VLOOKUP(D45,'Price Sheet'!A:F,6,FALSE)</f>
        <v>UniProc</v>
      </c>
    </row>
    <row r="46" spans="1:9" x14ac:dyDescent="0.3">
      <c r="A46">
        <v>2022</v>
      </c>
      <c r="B46" t="s">
        <v>42</v>
      </c>
      <c r="C46">
        <v>44805</v>
      </c>
      <c r="D46" t="s">
        <v>57</v>
      </c>
      <c r="E46">
        <v>21682</v>
      </c>
      <c r="F46">
        <f>VLOOKUP(D46,'Price Sheet'!A:E,5,FALSE)</f>
        <v>960</v>
      </c>
      <c r="G46" t="str">
        <f>VLOOKUP(D46,'Price Sheet'!A:B,2,FALSE)</f>
        <v>Shampoo</v>
      </c>
      <c r="H46">
        <f>VLOOKUP(D46,'Price Sheet'!A:F,3,FALSE)</f>
        <v>450</v>
      </c>
      <c r="I46" t="str">
        <f>VLOOKUP(D46,'Price Sheet'!A:F,6,FALSE)</f>
        <v>UniProc</v>
      </c>
    </row>
    <row r="47" spans="1:9" x14ac:dyDescent="0.3">
      <c r="A47">
        <v>2022</v>
      </c>
      <c r="B47" t="s">
        <v>43</v>
      </c>
      <c r="C47">
        <v>44835</v>
      </c>
      <c r="D47" t="s">
        <v>57</v>
      </c>
      <c r="E47">
        <v>20868</v>
      </c>
      <c r="F47">
        <f>VLOOKUP(D47,'Price Sheet'!A:E,5,FALSE)</f>
        <v>960</v>
      </c>
      <c r="G47" t="str">
        <f>VLOOKUP(D47,'Price Sheet'!A:B,2,FALSE)</f>
        <v>Shampoo</v>
      </c>
      <c r="H47">
        <f>VLOOKUP(D47,'Price Sheet'!A:F,3,FALSE)</f>
        <v>450</v>
      </c>
      <c r="I47" t="str">
        <f>VLOOKUP(D47,'Price Sheet'!A:F,6,FALSE)</f>
        <v>UniProc</v>
      </c>
    </row>
    <row r="48" spans="1:9" x14ac:dyDescent="0.3">
      <c r="A48">
        <v>2022</v>
      </c>
      <c r="B48" t="s">
        <v>44</v>
      </c>
      <c r="C48">
        <v>44866</v>
      </c>
      <c r="D48" t="s">
        <v>57</v>
      </c>
      <c r="E48">
        <v>20498</v>
      </c>
      <c r="F48">
        <f>VLOOKUP(D48,'Price Sheet'!A:E,5,FALSE)</f>
        <v>960</v>
      </c>
      <c r="G48" t="str">
        <f>VLOOKUP(D48,'Price Sheet'!A:B,2,FALSE)</f>
        <v>Shampoo</v>
      </c>
      <c r="H48">
        <f>VLOOKUP(D48,'Price Sheet'!A:F,3,FALSE)</f>
        <v>450</v>
      </c>
      <c r="I48" t="str">
        <f>VLOOKUP(D48,'Price Sheet'!A:F,6,FALSE)</f>
        <v>UniProc</v>
      </c>
    </row>
    <row r="49" spans="1:9" x14ac:dyDescent="0.3">
      <c r="A49">
        <v>2022</v>
      </c>
      <c r="B49" t="s">
        <v>45</v>
      </c>
      <c r="C49">
        <v>44896</v>
      </c>
      <c r="D49" t="s">
        <v>57</v>
      </c>
      <c r="E49">
        <v>17538</v>
      </c>
      <c r="F49">
        <f>VLOOKUP(D49,'Price Sheet'!A:E,5,FALSE)</f>
        <v>960</v>
      </c>
      <c r="G49" t="str">
        <f>VLOOKUP(D49,'Price Sheet'!A:B,2,FALSE)</f>
        <v>Shampoo</v>
      </c>
      <c r="H49">
        <f>VLOOKUP(D49,'Price Sheet'!A:F,3,FALSE)</f>
        <v>450</v>
      </c>
      <c r="I49" t="str">
        <f>VLOOKUP(D49,'Price Sheet'!A:F,6,FALSE)</f>
        <v>UniProc</v>
      </c>
    </row>
    <row r="50" spans="1:9" x14ac:dyDescent="0.3">
      <c r="A50">
        <v>2021</v>
      </c>
      <c r="B50" t="s">
        <v>34</v>
      </c>
      <c r="C50">
        <v>44197</v>
      </c>
      <c r="D50" t="s">
        <v>58</v>
      </c>
      <c r="E50">
        <v>19013</v>
      </c>
      <c r="F50">
        <f>VLOOKUP(D50, 'Price Sheet'!A:E,4,FALSE)</f>
        <v>950</v>
      </c>
      <c r="G50" t="str">
        <f>VLOOKUP(D50,'Price Sheet'!A:B,2,FALSE)</f>
        <v>Shampoo</v>
      </c>
      <c r="H50">
        <f>VLOOKUP(D50,'Price Sheet'!A:F,3,FALSE)</f>
        <v>486</v>
      </c>
      <c r="I50" t="str">
        <f>VLOOKUP(D50,'Price Sheet'!A:F,6,FALSE)</f>
        <v>P&amp;S Co</v>
      </c>
    </row>
    <row r="51" spans="1:9" x14ac:dyDescent="0.3">
      <c r="A51">
        <v>2021</v>
      </c>
      <c r="B51" t="s">
        <v>35</v>
      </c>
      <c r="C51">
        <v>44228</v>
      </c>
      <c r="D51" t="s">
        <v>58</v>
      </c>
      <c r="E51">
        <v>17527</v>
      </c>
      <c r="F51">
        <f>VLOOKUP(D51, 'Price Sheet'!A:E,4,FALSE)</f>
        <v>950</v>
      </c>
      <c r="G51" t="str">
        <f>VLOOKUP(D51,'Price Sheet'!A:B,2,FALSE)</f>
        <v>Shampoo</v>
      </c>
      <c r="H51">
        <f>VLOOKUP(D51,'Price Sheet'!A:F,3,FALSE)</f>
        <v>486</v>
      </c>
      <c r="I51" t="str">
        <f>VLOOKUP(D51,'Price Sheet'!A:F,6,FALSE)</f>
        <v>P&amp;S Co</v>
      </c>
    </row>
    <row r="52" spans="1:9" x14ac:dyDescent="0.3">
      <c r="A52">
        <v>2021</v>
      </c>
      <c r="B52" t="s">
        <v>36</v>
      </c>
      <c r="C52">
        <v>44256</v>
      </c>
      <c r="D52" t="s">
        <v>58</v>
      </c>
      <c r="E52">
        <v>23332</v>
      </c>
      <c r="F52">
        <f>VLOOKUP(D52, 'Price Sheet'!A:E,4,FALSE)</f>
        <v>950</v>
      </c>
      <c r="G52" t="str">
        <f>VLOOKUP(D52,'Price Sheet'!A:B,2,FALSE)</f>
        <v>Shampoo</v>
      </c>
      <c r="H52">
        <f>VLOOKUP(D52,'Price Sheet'!A:F,3,FALSE)</f>
        <v>486</v>
      </c>
      <c r="I52" t="str">
        <f>VLOOKUP(D52,'Price Sheet'!A:F,6,FALSE)</f>
        <v>P&amp;S Co</v>
      </c>
    </row>
    <row r="53" spans="1:9" x14ac:dyDescent="0.3">
      <c r="A53">
        <v>2021</v>
      </c>
      <c r="B53" t="s">
        <v>37</v>
      </c>
      <c r="C53">
        <v>44287</v>
      </c>
      <c r="D53" t="s">
        <v>58</v>
      </c>
      <c r="E53">
        <v>28386</v>
      </c>
      <c r="F53">
        <f>VLOOKUP(D53, 'Price Sheet'!A:E,4,FALSE)</f>
        <v>950</v>
      </c>
      <c r="G53" t="str">
        <f>VLOOKUP(D53,'Price Sheet'!A:B,2,FALSE)</f>
        <v>Shampoo</v>
      </c>
      <c r="H53">
        <f>VLOOKUP(D53,'Price Sheet'!A:F,3,FALSE)</f>
        <v>486</v>
      </c>
      <c r="I53" t="str">
        <f>VLOOKUP(D53,'Price Sheet'!A:F,6,FALSE)</f>
        <v>P&amp;S Co</v>
      </c>
    </row>
    <row r="54" spans="1:9" x14ac:dyDescent="0.3">
      <c r="A54">
        <v>2021</v>
      </c>
      <c r="B54" t="s">
        <v>38</v>
      </c>
      <c r="C54">
        <v>44317</v>
      </c>
      <c r="D54" t="s">
        <v>58</v>
      </c>
      <c r="E54">
        <v>34200</v>
      </c>
      <c r="F54">
        <f>VLOOKUP(D54, 'Price Sheet'!A:E,4,FALSE)</f>
        <v>950</v>
      </c>
      <c r="G54" t="str">
        <f>VLOOKUP(D54,'Price Sheet'!A:B,2,FALSE)</f>
        <v>Shampoo</v>
      </c>
      <c r="H54">
        <f>VLOOKUP(D54,'Price Sheet'!A:F,3,FALSE)</f>
        <v>486</v>
      </c>
      <c r="I54" t="str">
        <f>VLOOKUP(D54,'Price Sheet'!A:F,6,FALSE)</f>
        <v>P&amp;S Co</v>
      </c>
    </row>
    <row r="55" spans="1:9" x14ac:dyDescent="0.3">
      <c r="A55">
        <v>2021</v>
      </c>
      <c r="B55" t="s">
        <v>39</v>
      </c>
      <c r="C55">
        <v>44348</v>
      </c>
      <c r="D55" t="s">
        <v>58</v>
      </c>
      <c r="E55">
        <v>30968</v>
      </c>
      <c r="F55">
        <f>VLOOKUP(D55, 'Price Sheet'!A:E,4,FALSE)</f>
        <v>950</v>
      </c>
      <c r="G55" t="str">
        <f>VLOOKUP(D55,'Price Sheet'!A:B,2,FALSE)</f>
        <v>Shampoo</v>
      </c>
      <c r="H55">
        <f>VLOOKUP(D55,'Price Sheet'!A:F,3,FALSE)</f>
        <v>486</v>
      </c>
      <c r="I55" t="str">
        <f>VLOOKUP(D55,'Price Sheet'!A:F,6,FALSE)</f>
        <v>P&amp;S Co</v>
      </c>
    </row>
    <row r="56" spans="1:9" x14ac:dyDescent="0.3">
      <c r="A56">
        <v>2021</v>
      </c>
      <c r="B56" t="s">
        <v>40</v>
      </c>
      <c r="C56">
        <v>44378</v>
      </c>
      <c r="D56" t="s">
        <v>58</v>
      </c>
      <c r="E56">
        <v>22314</v>
      </c>
      <c r="F56">
        <f>VLOOKUP(D56, 'Price Sheet'!A:E,4,FALSE)</f>
        <v>950</v>
      </c>
      <c r="G56" t="str">
        <f>VLOOKUP(D56,'Price Sheet'!A:B,2,FALSE)</f>
        <v>Shampoo</v>
      </c>
      <c r="H56">
        <f>VLOOKUP(D56,'Price Sheet'!A:F,3,FALSE)</f>
        <v>486</v>
      </c>
      <c r="I56" t="str">
        <f>VLOOKUP(D56,'Price Sheet'!A:F,6,FALSE)</f>
        <v>P&amp;S Co</v>
      </c>
    </row>
    <row r="57" spans="1:9" x14ac:dyDescent="0.3">
      <c r="A57">
        <v>2021</v>
      </c>
      <c r="B57" t="s">
        <v>41</v>
      </c>
      <c r="C57">
        <v>44409</v>
      </c>
      <c r="D57" t="s">
        <v>58</v>
      </c>
      <c r="E57">
        <v>36623</v>
      </c>
      <c r="F57">
        <f>VLOOKUP(D57, 'Price Sheet'!A:E,4,FALSE)</f>
        <v>950</v>
      </c>
      <c r="G57" t="str">
        <f>VLOOKUP(D57,'Price Sheet'!A:B,2,FALSE)</f>
        <v>Shampoo</v>
      </c>
      <c r="H57">
        <f>VLOOKUP(D57,'Price Sheet'!A:F,3,FALSE)</f>
        <v>486</v>
      </c>
      <c r="I57" t="str">
        <f>VLOOKUP(D57,'Price Sheet'!A:F,6,FALSE)</f>
        <v>P&amp;S Co</v>
      </c>
    </row>
    <row r="58" spans="1:9" x14ac:dyDescent="0.3">
      <c r="A58">
        <v>2021</v>
      </c>
      <c r="B58" t="s">
        <v>42</v>
      </c>
      <c r="C58">
        <v>44440</v>
      </c>
      <c r="D58" t="s">
        <v>58</v>
      </c>
      <c r="E58">
        <v>39944</v>
      </c>
      <c r="F58">
        <f>VLOOKUP(D58, 'Price Sheet'!A:E,4,FALSE)</f>
        <v>950</v>
      </c>
      <c r="G58" t="str">
        <f>VLOOKUP(D58,'Price Sheet'!A:B,2,FALSE)</f>
        <v>Shampoo</v>
      </c>
      <c r="H58">
        <f>VLOOKUP(D58,'Price Sheet'!A:F,3,FALSE)</f>
        <v>486</v>
      </c>
      <c r="I58" t="str">
        <f>VLOOKUP(D58,'Price Sheet'!A:F,6,FALSE)</f>
        <v>P&amp;S Co</v>
      </c>
    </row>
    <row r="59" spans="1:9" x14ac:dyDescent="0.3">
      <c r="A59">
        <v>2021</v>
      </c>
      <c r="B59" t="s">
        <v>43</v>
      </c>
      <c r="C59">
        <v>44470</v>
      </c>
      <c r="D59" t="s">
        <v>58</v>
      </c>
      <c r="E59">
        <v>35677</v>
      </c>
      <c r="F59">
        <f>VLOOKUP(D59, 'Price Sheet'!A:E,4,FALSE)</f>
        <v>950</v>
      </c>
      <c r="G59" t="str">
        <f>VLOOKUP(D59,'Price Sheet'!A:B,2,FALSE)</f>
        <v>Shampoo</v>
      </c>
      <c r="H59">
        <f>VLOOKUP(D59,'Price Sheet'!A:F,3,FALSE)</f>
        <v>486</v>
      </c>
      <c r="I59" t="str">
        <f>VLOOKUP(D59,'Price Sheet'!A:F,6,FALSE)</f>
        <v>P&amp;S Co</v>
      </c>
    </row>
    <row r="60" spans="1:9" x14ac:dyDescent="0.3">
      <c r="A60">
        <v>2021</v>
      </c>
      <c r="B60" t="s">
        <v>44</v>
      </c>
      <c r="C60">
        <v>44501</v>
      </c>
      <c r="D60" t="s">
        <v>58</v>
      </c>
      <c r="E60">
        <v>19009</v>
      </c>
      <c r="F60">
        <f>VLOOKUP(D60, 'Price Sheet'!A:E,4,FALSE)</f>
        <v>950</v>
      </c>
      <c r="G60" t="str">
        <f>VLOOKUP(D60,'Price Sheet'!A:B,2,FALSE)</f>
        <v>Shampoo</v>
      </c>
      <c r="H60">
        <f>VLOOKUP(D60,'Price Sheet'!A:F,3,FALSE)</f>
        <v>486</v>
      </c>
      <c r="I60" t="str">
        <f>VLOOKUP(D60,'Price Sheet'!A:F,6,FALSE)</f>
        <v>P&amp;S Co</v>
      </c>
    </row>
    <row r="61" spans="1:9" x14ac:dyDescent="0.3">
      <c r="A61">
        <v>2021</v>
      </c>
      <c r="B61" t="s">
        <v>45</v>
      </c>
      <c r="C61">
        <v>44531</v>
      </c>
      <c r="D61" t="s">
        <v>58</v>
      </c>
      <c r="E61">
        <v>27311</v>
      </c>
      <c r="F61">
        <f>VLOOKUP(D61, 'Price Sheet'!A:E,4,FALSE)</f>
        <v>950</v>
      </c>
      <c r="G61" t="str">
        <f>VLOOKUP(D61,'Price Sheet'!A:B,2,FALSE)</f>
        <v>Shampoo</v>
      </c>
      <c r="H61">
        <f>VLOOKUP(D61,'Price Sheet'!A:F,3,FALSE)</f>
        <v>486</v>
      </c>
      <c r="I61" t="str">
        <f>VLOOKUP(D61,'Price Sheet'!A:F,6,FALSE)</f>
        <v>P&amp;S Co</v>
      </c>
    </row>
    <row r="62" spans="1:9" x14ac:dyDescent="0.3">
      <c r="A62">
        <v>2022</v>
      </c>
      <c r="B62" t="s">
        <v>34</v>
      </c>
      <c r="C62">
        <v>44562</v>
      </c>
      <c r="D62" t="s">
        <v>58</v>
      </c>
      <c r="E62">
        <v>24350</v>
      </c>
      <c r="F62">
        <f>VLOOKUP(D62,'Price Sheet'!A:E,5,FALSE)</f>
        <v>1140</v>
      </c>
      <c r="G62" t="str">
        <f>VLOOKUP(D62,'Price Sheet'!A:B,2,FALSE)</f>
        <v>Shampoo</v>
      </c>
      <c r="H62">
        <f>VLOOKUP(D62,'Price Sheet'!A:F,3,FALSE)</f>
        <v>486</v>
      </c>
      <c r="I62" t="str">
        <f>VLOOKUP(D62,'Price Sheet'!A:F,6,FALSE)</f>
        <v>P&amp;S Co</v>
      </c>
    </row>
    <row r="63" spans="1:9" x14ac:dyDescent="0.3">
      <c r="A63">
        <v>2022</v>
      </c>
      <c r="B63" t="s">
        <v>35</v>
      </c>
      <c r="C63">
        <v>44593</v>
      </c>
      <c r="D63" t="s">
        <v>58</v>
      </c>
      <c r="E63">
        <v>27954</v>
      </c>
      <c r="F63">
        <f>VLOOKUP(D63,'Price Sheet'!A:E,5,FALSE)</f>
        <v>1140</v>
      </c>
      <c r="G63" t="str">
        <f>VLOOKUP(D63,'Price Sheet'!A:B,2,FALSE)</f>
        <v>Shampoo</v>
      </c>
      <c r="H63">
        <f>VLOOKUP(D63,'Price Sheet'!A:F,3,FALSE)</f>
        <v>486</v>
      </c>
      <c r="I63" t="str">
        <f>VLOOKUP(D63,'Price Sheet'!A:F,6,FALSE)</f>
        <v>P&amp;S Co</v>
      </c>
    </row>
    <row r="64" spans="1:9" x14ac:dyDescent="0.3">
      <c r="A64">
        <v>2022</v>
      </c>
      <c r="B64" t="s">
        <v>36</v>
      </c>
      <c r="C64">
        <v>44621</v>
      </c>
      <c r="D64" t="s">
        <v>58</v>
      </c>
      <c r="E64">
        <v>19175</v>
      </c>
      <c r="F64">
        <f>VLOOKUP(D64,'Price Sheet'!A:E,5,FALSE)</f>
        <v>1140</v>
      </c>
      <c r="G64" t="str">
        <f>VLOOKUP(D64,'Price Sheet'!A:B,2,FALSE)</f>
        <v>Shampoo</v>
      </c>
      <c r="H64">
        <f>VLOOKUP(D64,'Price Sheet'!A:F,3,FALSE)</f>
        <v>486</v>
      </c>
      <c r="I64" t="str">
        <f>VLOOKUP(D64,'Price Sheet'!A:F,6,FALSE)</f>
        <v>P&amp;S Co</v>
      </c>
    </row>
    <row r="65" spans="1:9" x14ac:dyDescent="0.3">
      <c r="A65">
        <v>2022</v>
      </c>
      <c r="B65" t="s">
        <v>37</v>
      </c>
      <c r="C65">
        <v>44652</v>
      </c>
      <c r="D65" t="s">
        <v>58</v>
      </c>
      <c r="E65">
        <v>20814</v>
      </c>
      <c r="F65">
        <f>VLOOKUP(D65,'Price Sheet'!A:E,5,FALSE)</f>
        <v>1140</v>
      </c>
      <c r="G65" t="str">
        <f>VLOOKUP(D65,'Price Sheet'!A:B,2,FALSE)</f>
        <v>Shampoo</v>
      </c>
      <c r="H65">
        <f>VLOOKUP(D65,'Price Sheet'!A:F,3,FALSE)</f>
        <v>486</v>
      </c>
      <c r="I65" t="str">
        <f>VLOOKUP(D65,'Price Sheet'!A:F,6,FALSE)</f>
        <v>P&amp;S Co</v>
      </c>
    </row>
    <row r="66" spans="1:9" x14ac:dyDescent="0.3">
      <c r="A66">
        <v>2022</v>
      </c>
      <c r="B66" t="s">
        <v>38</v>
      </c>
      <c r="C66">
        <v>44682</v>
      </c>
      <c r="D66" t="s">
        <v>58</v>
      </c>
      <c r="E66">
        <v>29955</v>
      </c>
      <c r="F66">
        <f>VLOOKUP(D66,'Price Sheet'!A:E,5,FALSE)</f>
        <v>1140</v>
      </c>
      <c r="G66" t="str">
        <f>VLOOKUP(D66,'Price Sheet'!A:B,2,FALSE)</f>
        <v>Shampoo</v>
      </c>
      <c r="H66">
        <f>VLOOKUP(D66,'Price Sheet'!A:F,3,FALSE)</f>
        <v>486</v>
      </c>
      <c r="I66" t="str">
        <f>VLOOKUP(D66,'Price Sheet'!A:F,6,FALSE)</f>
        <v>P&amp;S Co</v>
      </c>
    </row>
    <row r="67" spans="1:9" x14ac:dyDescent="0.3">
      <c r="A67">
        <v>2022</v>
      </c>
      <c r="B67" t="s">
        <v>39</v>
      </c>
      <c r="C67">
        <v>44713</v>
      </c>
      <c r="D67" t="s">
        <v>58</v>
      </c>
      <c r="E67">
        <v>43110</v>
      </c>
      <c r="F67">
        <f>VLOOKUP(D67,'Price Sheet'!A:E,5,FALSE)</f>
        <v>1140</v>
      </c>
      <c r="G67" t="str">
        <f>VLOOKUP(D67,'Price Sheet'!A:B,2,FALSE)</f>
        <v>Shampoo</v>
      </c>
      <c r="H67">
        <f>VLOOKUP(D67,'Price Sheet'!A:F,3,FALSE)</f>
        <v>486</v>
      </c>
      <c r="I67" t="str">
        <f>VLOOKUP(D67,'Price Sheet'!A:F,6,FALSE)</f>
        <v>P&amp;S Co</v>
      </c>
    </row>
    <row r="68" spans="1:9" x14ac:dyDescent="0.3">
      <c r="A68">
        <v>2022</v>
      </c>
      <c r="B68" t="s">
        <v>40</v>
      </c>
      <c r="C68">
        <v>44743</v>
      </c>
      <c r="D68" t="s">
        <v>58</v>
      </c>
      <c r="E68">
        <v>43026</v>
      </c>
      <c r="F68">
        <f>VLOOKUP(D68,'Price Sheet'!A:E,5,FALSE)</f>
        <v>1140</v>
      </c>
      <c r="G68" t="str">
        <f>VLOOKUP(D68,'Price Sheet'!A:B,2,FALSE)</f>
        <v>Shampoo</v>
      </c>
      <c r="H68">
        <f>VLOOKUP(D68,'Price Sheet'!A:F,3,FALSE)</f>
        <v>486</v>
      </c>
      <c r="I68" t="str">
        <f>VLOOKUP(D68,'Price Sheet'!A:F,6,FALSE)</f>
        <v>P&amp;S Co</v>
      </c>
    </row>
    <row r="69" spans="1:9" x14ac:dyDescent="0.3">
      <c r="A69">
        <v>2022</v>
      </c>
      <c r="B69" t="s">
        <v>41</v>
      </c>
      <c r="C69">
        <v>44774</v>
      </c>
      <c r="D69" t="s">
        <v>58</v>
      </c>
      <c r="E69">
        <v>27908</v>
      </c>
      <c r="F69">
        <f>VLOOKUP(D69,'Price Sheet'!A:E,5,FALSE)</f>
        <v>1140</v>
      </c>
      <c r="G69" t="str">
        <f>VLOOKUP(D69,'Price Sheet'!A:B,2,FALSE)</f>
        <v>Shampoo</v>
      </c>
      <c r="H69">
        <f>VLOOKUP(D69,'Price Sheet'!A:F,3,FALSE)</f>
        <v>486</v>
      </c>
      <c r="I69" t="str">
        <f>VLOOKUP(D69,'Price Sheet'!A:F,6,FALSE)</f>
        <v>P&amp;S Co</v>
      </c>
    </row>
    <row r="70" spans="1:9" x14ac:dyDescent="0.3">
      <c r="A70">
        <v>2022</v>
      </c>
      <c r="B70" t="s">
        <v>42</v>
      </c>
      <c r="C70">
        <v>44805</v>
      </c>
      <c r="D70" t="s">
        <v>58</v>
      </c>
      <c r="E70">
        <v>21605</v>
      </c>
      <c r="F70">
        <f>VLOOKUP(D70,'Price Sheet'!A:E,5,FALSE)</f>
        <v>1140</v>
      </c>
      <c r="G70" t="str">
        <f>VLOOKUP(D70,'Price Sheet'!A:B,2,FALSE)</f>
        <v>Shampoo</v>
      </c>
      <c r="H70">
        <f>VLOOKUP(D70,'Price Sheet'!A:F,3,FALSE)</f>
        <v>486</v>
      </c>
      <c r="I70" t="str">
        <f>VLOOKUP(D70,'Price Sheet'!A:F,6,FALSE)</f>
        <v>P&amp;S Co</v>
      </c>
    </row>
    <row r="71" spans="1:9" x14ac:dyDescent="0.3">
      <c r="A71">
        <v>2022</v>
      </c>
      <c r="B71" t="s">
        <v>43</v>
      </c>
      <c r="C71">
        <v>44835</v>
      </c>
      <c r="D71" t="s">
        <v>58</v>
      </c>
      <c r="E71">
        <v>31840</v>
      </c>
      <c r="F71">
        <f>VLOOKUP(D71,'Price Sheet'!A:E,5,FALSE)</f>
        <v>1140</v>
      </c>
      <c r="G71" t="str">
        <f>VLOOKUP(D71,'Price Sheet'!A:B,2,FALSE)</f>
        <v>Shampoo</v>
      </c>
      <c r="H71">
        <f>VLOOKUP(D71,'Price Sheet'!A:F,3,FALSE)</f>
        <v>486</v>
      </c>
      <c r="I71" t="str">
        <f>VLOOKUP(D71,'Price Sheet'!A:F,6,FALSE)</f>
        <v>P&amp;S Co</v>
      </c>
    </row>
    <row r="72" spans="1:9" x14ac:dyDescent="0.3">
      <c r="A72">
        <v>2022</v>
      </c>
      <c r="B72" t="s">
        <v>44</v>
      </c>
      <c r="C72">
        <v>44866</v>
      </c>
      <c r="D72" t="s">
        <v>58</v>
      </c>
      <c r="E72">
        <v>22315</v>
      </c>
      <c r="F72">
        <f>VLOOKUP(D72,'Price Sheet'!A:E,5,FALSE)</f>
        <v>1140</v>
      </c>
      <c r="G72" t="str">
        <f>VLOOKUP(D72,'Price Sheet'!A:B,2,FALSE)</f>
        <v>Shampoo</v>
      </c>
      <c r="H72">
        <f>VLOOKUP(D72,'Price Sheet'!A:F,3,FALSE)</f>
        <v>486</v>
      </c>
      <c r="I72" t="str">
        <f>VLOOKUP(D72,'Price Sheet'!A:F,6,FALSE)</f>
        <v>P&amp;S Co</v>
      </c>
    </row>
    <row r="73" spans="1:9" x14ac:dyDescent="0.3">
      <c r="A73">
        <v>2022</v>
      </c>
      <c r="B73" t="s">
        <v>45</v>
      </c>
      <c r="C73">
        <v>44896</v>
      </c>
      <c r="D73" t="s">
        <v>58</v>
      </c>
      <c r="E73">
        <v>19279</v>
      </c>
      <c r="F73">
        <f>VLOOKUP(D73,'Price Sheet'!A:E,5,FALSE)</f>
        <v>1140</v>
      </c>
      <c r="G73" t="str">
        <f>VLOOKUP(D73,'Price Sheet'!A:B,2,FALSE)</f>
        <v>Shampoo</v>
      </c>
      <c r="H73">
        <f>VLOOKUP(D73,'Price Sheet'!A:F,3,FALSE)</f>
        <v>486</v>
      </c>
      <c r="I73" t="str">
        <f>VLOOKUP(D73,'Price Sheet'!A:F,6,FALSE)</f>
        <v>P&amp;S Co</v>
      </c>
    </row>
    <row r="74" spans="1:9" x14ac:dyDescent="0.3">
      <c r="A74">
        <v>2021</v>
      </c>
      <c r="B74" t="s">
        <v>34</v>
      </c>
      <c r="C74">
        <v>44197</v>
      </c>
      <c r="D74" t="s">
        <v>59</v>
      </c>
      <c r="E74">
        <v>11200</v>
      </c>
      <c r="F74">
        <f>VLOOKUP(D74, 'Price Sheet'!A:E,4,FALSE)</f>
        <v>1050</v>
      </c>
      <c r="G74" t="str">
        <f>VLOOKUP(D74,'Price Sheet'!A:B,2,FALSE)</f>
        <v>Shampoo</v>
      </c>
      <c r="H74">
        <f>VLOOKUP(D74,'Price Sheet'!A:F,3,FALSE)</f>
        <v>500</v>
      </c>
      <c r="I74" t="str">
        <f>VLOOKUP(D74,'Price Sheet'!A:F,6,FALSE)</f>
        <v>Garnel &amp; Co</v>
      </c>
    </row>
    <row r="75" spans="1:9" x14ac:dyDescent="0.3">
      <c r="A75">
        <v>2021</v>
      </c>
      <c r="B75" t="s">
        <v>35</v>
      </c>
      <c r="C75">
        <v>44228</v>
      </c>
      <c r="D75" t="s">
        <v>59</v>
      </c>
      <c r="E75">
        <v>4668</v>
      </c>
      <c r="F75">
        <f>VLOOKUP(D75, 'Price Sheet'!A:E,4,FALSE)</f>
        <v>1050</v>
      </c>
      <c r="G75" t="str">
        <f>VLOOKUP(D75,'Price Sheet'!A:B,2,FALSE)</f>
        <v>Shampoo</v>
      </c>
      <c r="H75">
        <f>VLOOKUP(D75,'Price Sheet'!A:F,3,FALSE)</f>
        <v>500</v>
      </c>
      <c r="I75" t="str">
        <f>VLOOKUP(D75,'Price Sheet'!A:F,6,FALSE)</f>
        <v>Garnel &amp; Co</v>
      </c>
    </row>
    <row r="76" spans="1:9" x14ac:dyDescent="0.3">
      <c r="A76">
        <v>2021</v>
      </c>
      <c r="B76" t="s">
        <v>36</v>
      </c>
      <c r="C76">
        <v>44256</v>
      </c>
      <c r="D76" t="s">
        <v>59</v>
      </c>
      <c r="E76">
        <v>3836</v>
      </c>
      <c r="F76">
        <f>VLOOKUP(D76, 'Price Sheet'!A:E,4,FALSE)</f>
        <v>1050</v>
      </c>
      <c r="G76" t="str">
        <f>VLOOKUP(D76,'Price Sheet'!A:B,2,FALSE)</f>
        <v>Shampoo</v>
      </c>
      <c r="H76">
        <f>VLOOKUP(D76,'Price Sheet'!A:F,3,FALSE)</f>
        <v>500</v>
      </c>
      <c r="I76" t="str">
        <f>VLOOKUP(D76,'Price Sheet'!A:F,6,FALSE)</f>
        <v>Garnel &amp; Co</v>
      </c>
    </row>
    <row r="77" spans="1:9" x14ac:dyDescent="0.3">
      <c r="A77">
        <v>2021</v>
      </c>
      <c r="B77" t="s">
        <v>37</v>
      </c>
      <c r="C77">
        <v>44287</v>
      </c>
      <c r="D77" t="s">
        <v>59</v>
      </c>
      <c r="E77">
        <v>5897</v>
      </c>
      <c r="F77">
        <f>VLOOKUP(D77, 'Price Sheet'!A:E,4,FALSE)</f>
        <v>1050</v>
      </c>
      <c r="G77" t="str">
        <f>VLOOKUP(D77,'Price Sheet'!A:B,2,FALSE)</f>
        <v>Shampoo</v>
      </c>
      <c r="H77">
        <f>VLOOKUP(D77,'Price Sheet'!A:F,3,FALSE)</f>
        <v>500</v>
      </c>
      <c r="I77" t="str">
        <f>VLOOKUP(D77,'Price Sheet'!A:F,6,FALSE)</f>
        <v>Garnel &amp; Co</v>
      </c>
    </row>
    <row r="78" spans="1:9" x14ac:dyDescent="0.3">
      <c r="A78">
        <v>2021</v>
      </c>
      <c r="B78" t="s">
        <v>38</v>
      </c>
      <c r="C78">
        <v>44317</v>
      </c>
      <c r="D78" t="s">
        <v>59</v>
      </c>
      <c r="E78">
        <v>11540</v>
      </c>
      <c r="F78">
        <f>VLOOKUP(D78, 'Price Sheet'!A:E,4,FALSE)</f>
        <v>1050</v>
      </c>
      <c r="G78" t="str">
        <f>VLOOKUP(D78,'Price Sheet'!A:B,2,FALSE)</f>
        <v>Shampoo</v>
      </c>
      <c r="H78">
        <f>VLOOKUP(D78,'Price Sheet'!A:F,3,FALSE)</f>
        <v>500</v>
      </c>
      <c r="I78" t="str">
        <f>VLOOKUP(D78,'Price Sheet'!A:F,6,FALSE)</f>
        <v>Garnel &amp; Co</v>
      </c>
    </row>
    <row r="79" spans="1:9" x14ac:dyDescent="0.3">
      <c r="A79">
        <v>2021</v>
      </c>
      <c r="B79" t="s">
        <v>39</v>
      </c>
      <c r="C79">
        <v>44348</v>
      </c>
      <c r="D79" t="s">
        <v>59</v>
      </c>
      <c r="E79">
        <v>7937</v>
      </c>
      <c r="F79">
        <f>VLOOKUP(D79, 'Price Sheet'!A:E,4,FALSE)</f>
        <v>1050</v>
      </c>
      <c r="G79" t="str">
        <f>VLOOKUP(D79,'Price Sheet'!A:B,2,FALSE)</f>
        <v>Shampoo</v>
      </c>
      <c r="H79">
        <f>VLOOKUP(D79,'Price Sheet'!A:F,3,FALSE)</f>
        <v>500</v>
      </c>
      <c r="I79" t="str">
        <f>VLOOKUP(D79,'Price Sheet'!A:F,6,FALSE)</f>
        <v>Garnel &amp; Co</v>
      </c>
    </row>
    <row r="80" spans="1:9" x14ac:dyDescent="0.3">
      <c r="A80">
        <v>2021</v>
      </c>
      <c r="B80" t="s">
        <v>40</v>
      </c>
      <c r="C80">
        <v>44378</v>
      </c>
      <c r="D80" t="s">
        <v>59</v>
      </c>
      <c r="E80">
        <v>4967</v>
      </c>
      <c r="F80">
        <f>VLOOKUP(D80, 'Price Sheet'!A:E,4,FALSE)</f>
        <v>1050</v>
      </c>
      <c r="G80" t="str">
        <f>VLOOKUP(D80,'Price Sheet'!A:B,2,FALSE)</f>
        <v>Shampoo</v>
      </c>
      <c r="H80">
        <f>VLOOKUP(D80,'Price Sheet'!A:F,3,FALSE)</f>
        <v>500</v>
      </c>
      <c r="I80" t="str">
        <f>VLOOKUP(D80,'Price Sheet'!A:F,6,FALSE)</f>
        <v>Garnel &amp; Co</v>
      </c>
    </row>
    <row r="81" spans="1:9" x14ac:dyDescent="0.3">
      <c r="A81">
        <v>2021</v>
      </c>
      <c r="B81" t="s">
        <v>41</v>
      </c>
      <c r="C81">
        <v>44409</v>
      </c>
      <c r="D81" t="s">
        <v>59</v>
      </c>
      <c r="E81">
        <v>4251</v>
      </c>
      <c r="F81">
        <f>VLOOKUP(D81, 'Price Sheet'!A:E,4,FALSE)</f>
        <v>1050</v>
      </c>
      <c r="G81" t="str">
        <f>VLOOKUP(D81,'Price Sheet'!A:B,2,FALSE)</f>
        <v>Shampoo</v>
      </c>
      <c r="H81">
        <f>VLOOKUP(D81,'Price Sheet'!A:F,3,FALSE)</f>
        <v>500</v>
      </c>
      <c r="I81" t="str">
        <f>VLOOKUP(D81,'Price Sheet'!A:F,6,FALSE)</f>
        <v>Garnel &amp; Co</v>
      </c>
    </row>
    <row r="82" spans="1:9" x14ac:dyDescent="0.3">
      <c r="A82">
        <v>2021</v>
      </c>
      <c r="B82" t="s">
        <v>42</v>
      </c>
      <c r="C82">
        <v>44440</v>
      </c>
      <c r="D82" t="s">
        <v>59</v>
      </c>
      <c r="E82">
        <v>15600</v>
      </c>
      <c r="F82">
        <f>VLOOKUP(D82, 'Price Sheet'!A:E,4,FALSE)</f>
        <v>1050</v>
      </c>
      <c r="G82" t="str">
        <f>VLOOKUP(D82,'Price Sheet'!A:B,2,FALSE)</f>
        <v>Shampoo</v>
      </c>
      <c r="H82">
        <f>VLOOKUP(D82,'Price Sheet'!A:F,3,FALSE)</f>
        <v>500</v>
      </c>
      <c r="I82" t="str">
        <f>VLOOKUP(D82,'Price Sheet'!A:F,6,FALSE)</f>
        <v>Garnel &amp; Co</v>
      </c>
    </row>
    <row r="83" spans="1:9" x14ac:dyDescent="0.3">
      <c r="A83">
        <v>2021</v>
      </c>
      <c r="B83" t="s">
        <v>43</v>
      </c>
      <c r="C83">
        <v>44470</v>
      </c>
      <c r="D83" t="s">
        <v>59</v>
      </c>
      <c r="E83">
        <v>2711</v>
      </c>
      <c r="F83">
        <f>VLOOKUP(D83, 'Price Sheet'!A:E,4,FALSE)</f>
        <v>1050</v>
      </c>
      <c r="G83" t="str">
        <f>VLOOKUP(D83,'Price Sheet'!A:B,2,FALSE)</f>
        <v>Shampoo</v>
      </c>
      <c r="H83">
        <f>VLOOKUP(D83,'Price Sheet'!A:F,3,FALSE)</f>
        <v>500</v>
      </c>
      <c r="I83" t="str">
        <f>VLOOKUP(D83,'Price Sheet'!A:F,6,FALSE)</f>
        <v>Garnel &amp; Co</v>
      </c>
    </row>
    <row r="84" spans="1:9" x14ac:dyDescent="0.3">
      <c r="A84">
        <v>2021</v>
      </c>
      <c r="B84" t="s">
        <v>44</v>
      </c>
      <c r="C84">
        <v>44501</v>
      </c>
      <c r="D84" t="s">
        <v>59</v>
      </c>
      <c r="E84">
        <v>1909</v>
      </c>
      <c r="F84">
        <f>VLOOKUP(D84, 'Price Sheet'!A:E,4,FALSE)</f>
        <v>1050</v>
      </c>
      <c r="G84" t="str">
        <f>VLOOKUP(D84,'Price Sheet'!A:B,2,FALSE)</f>
        <v>Shampoo</v>
      </c>
      <c r="H84">
        <f>VLOOKUP(D84,'Price Sheet'!A:F,3,FALSE)</f>
        <v>500</v>
      </c>
      <c r="I84" t="str">
        <f>VLOOKUP(D84,'Price Sheet'!A:F,6,FALSE)</f>
        <v>Garnel &amp; Co</v>
      </c>
    </row>
    <row r="85" spans="1:9" x14ac:dyDescent="0.3">
      <c r="A85">
        <v>2021</v>
      </c>
      <c r="B85" t="s">
        <v>45</v>
      </c>
      <c r="C85">
        <v>44531</v>
      </c>
      <c r="D85" t="s">
        <v>59</v>
      </c>
      <c r="E85">
        <v>4797</v>
      </c>
      <c r="F85">
        <f>VLOOKUP(D85, 'Price Sheet'!A:E,4,FALSE)</f>
        <v>1050</v>
      </c>
      <c r="G85" t="str">
        <f>VLOOKUP(D85,'Price Sheet'!A:B,2,FALSE)</f>
        <v>Shampoo</v>
      </c>
      <c r="H85">
        <f>VLOOKUP(D85,'Price Sheet'!A:F,3,FALSE)</f>
        <v>500</v>
      </c>
      <c r="I85" t="str">
        <f>VLOOKUP(D85,'Price Sheet'!A:F,6,FALSE)</f>
        <v>Garnel &amp; Co</v>
      </c>
    </row>
    <row r="86" spans="1:9" x14ac:dyDescent="0.3">
      <c r="A86">
        <v>2022</v>
      </c>
      <c r="B86" t="s">
        <v>34</v>
      </c>
      <c r="C86">
        <v>44562</v>
      </c>
      <c r="D86" t="s">
        <v>59</v>
      </c>
      <c r="E86">
        <v>4000</v>
      </c>
      <c r="F86">
        <f>VLOOKUP(D86,'Price Sheet'!A:E,5,FALSE)</f>
        <v>1260</v>
      </c>
      <c r="G86" t="str">
        <f>VLOOKUP(D86,'Price Sheet'!A:B,2,FALSE)</f>
        <v>Shampoo</v>
      </c>
      <c r="H86">
        <f>VLOOKUP(D86,'Price Sheet'!A:F,3,FALSE)</f>
        <v>500</v>
      </c>
      <c r="I86" t="str">
        <f>VLOOKUP(D86,'Price Sheet'!A:F,6,FALSE)</f>
        <v>Garnel &amp; Co</v>
      </c>
    </row>
    <row r="87" spans="1:9" x14ac:dyDescent="0.3">
      <c r="A87">
        <v>2022</v>
      </c>
      <c r="B87" t="s">
        <v>35</v>
      </c>
      <c r="C87">
        <v>44593</v>
      </c>
      <c r="D87" t="s">
        <v>59</v>
      </c>
      <c r="E87">
        <v>4256</v>
      </c>
      <c r="F87">
        <f>VLOOKUP(D87,'Price Sheet'!A:E,5,FALSE)</f>
        <v>1260</v>
      </c>
      <c r="G87" t="str">
        <f>VLOOKUP(D87,'Price Sheet'!A:B,2,FALSE)</f>
        <v>Shampoo</v>
      </c>
      <c r="H87">
        <f>VLOOKUP(D87,'Price Sheet'!A:F,3,FALSE)</f>
        <v>500</v>
      </c>
      <c r="I87" t="str">
        <f>VLOOKUP(D87,'Price Sheet'!A:F,6,FALSE)</f>
        <v>Garnel &amp; Co</v>
      </c>
    </row>
    <row r="88" spans="1:9" x14ac:dyDescent="0.3">
      <c r="A88">
        <v>2022</v>
      </c>
      <c r="B88" t="s">
        <v>36</v>
      </c>
      <c r="C88">
        <v>44621</v>
      </c>
      <c r="D88" t="s">
        <v>59</v>
      </c>
      <c r="E88">
        <v>3787</v>
      </c>
      <c r="F88">
        <f>VLOOKUP(D88,'Price Sheet'!A:E,5,FALSE)</f>
        <v>1260</v>
      </c>
      <c r="G88" t="str">
        <f>VLOOKUP(D88,'Price Sheet'!A:B,2,FALSE)</f>
        <v>Shampoo</v>
      </c>
      <c r="H88">
        <f>VLOOKUP(D88,'Price Sheet'!A:F,3,FALSE)</f>
        <v>500</v>
      </c>
      <c r="I88" t="str">
        <f>VLOOKUP(D88,'Price Sheet'!A:F,6,FALSE)</f>
        <v>Garnel &amp; Co</v>
      </c>
    </row>
    <row r="89" spans="1:9" x14ac:dyDescent="0.3">
      <c r="A89">
        <v>2022</v>
      </c>
      <c r="B89" t="s">
        <v>37</v>
      </c>
      <c r="C89">
        <v>44652</v>
      </c>
      <c r="D89" t="s">
        <v>59</v>
      </c>
      <c r="E89">
        <v>5090</v>
      </c>
      <c r="F89">
        <f>VLOOKUP(D89,'Price Sheet'!A:E,5,FALSE)</f>
        <v>1260</v>
      </c>
      <c r="G89" t="str">
        <f>VLOOKUP(D89,'Price Sheet'!A:B,2,FALSE)</f>
        <v>Shampoo</v>
      </c>
      <c r="H89">
        <f>VLOOKUP(D89,'Price Sheet'!A:F,3,FALSE)</f>
        <v>500</v>
      </c>
      <c r="I89" t="str">
        <f>VLOOKUP(D89,'Price Sheet'!A:F,6,FALSE)</f>
        <v>Garnel &amp; Co</v>
      </c>
    </row>
    <row r="90" spans="1:9" x14ac:dyDescent="0.3">
      <c r="A90">
        <v>2022</v>
      </c>
      <c r="B90" t="s">
        <v>38</v>
      </c>
      <c r="C90">
        <v>44682</v>
      </c>
      <c r="D90" t="s">
        <v>59</v>
      </c>
      <c r="E90">
        <v>5555</v>
      </c>
      <c r="F90">
        <f>VLOOKUP(D90,'Price Sheet'!A:E,5,FALSE)</f>
        <v>1260</v>
      </c>
      <c r="G90" t="str">
        <f>VLOOKUP(D90,'Price Sheet'!A:B,2,FALSE)</f>
        <v>Shampoo</v>
      </c>
      <c r="H90">
        <f>VLOOKUP(D90,'Price Sheet'!A:F,3,FALSE)</f>
        <v>500</v>
      </c>
      <c r="I90" t="str">
        <f>VLOOKUP(D90,'Price Sheet'!A:F,6,FALSE)</f>
        <v>Garnel &amp; Co</v>
      </c>
    </row>
    <row r="91" spans="1:9" x14ac:dyDescent="0.3">
      <c r="A91">
        <v>2022</v>
      </c>
      <c r="B91" t="s">
        <v>39</v>
      </c>
      <c r="C91">
        <v>44713</v>
      </c>
      <c r="D91" t="s">
        <v>59</v>
      </c>
      <c r="E91">
        <v>5567</v>
      </c>
      <c r="F91">
        <f>VLOOKUP(D91,'Price Sheet'!A:E,5,FALSE)</f>
        <v>1260</v>
      </c>
      <c r="G91" t="str">
        <f>VLOOKUP(D91,'Price Sheet'!A:B,2,FALSE)</f>
        <v>Shampoo</v>
      </c>
      <c r="H91">
        <f>VLOOKUP(D91,'Price Sheet'!A:F,3,FALSE)</f>
        <v>500</v>
      </c>
      <c r="I91" t="str">
        <f>VLOOKUP(D91,'Price Sheet'!A:F,6,FALSE)</f>
        <v>Garnel &amp; Co</v>
      </c>
    </row>
    <row r="92" spans="1:9" x14ac:dyDescent="0.3">
      <c r="A92">
        <v>2022</v>
      </c>
      <c r="B92" t="s">
        <v>40</v>
      </c>
      <c r="C92">
        <v>44743</v>
      </c>
      <c r="D92" t="s">
        <v>59</v>
      </c>
      <c r="E92">
        <v>8999</v>
      </c>
      <c r="F92">
        <f>VLOOKUP(D92,'Price Sheet'!A:E,5,FALSE)</f>
        <v>1260</v>
      </c>
      <c r="G92" t="str">
        <f>VLOOKUP(D92,'Price Sheet'!A:B,2,FALSE)</f>
        <v>Shampoo</v>
      </c>
      <c r="H92">
        <f>VLOOKUP(D92,'Price Sheet'!A:F,3,FALSE)</f>
        <v>500</v>
      </c>
      <c r="I92" t="str">
        <f>VLOOKUP(D92,'Price Sheet'!A:F,6,FALSE)</f>
        <v>Garnel &amp; Co</v>
      </c>
    </row>
    <row r="93" spans="1:9" x14ac:dyDescent="0.3">
      <c r="A93">
        <v>2022</v>
      </c>
      <c r="B93" t="s">
        <v>41</v>
      </c>
      <c r="C93">
        <v>44774</v>
      </c>
      <c r="D93" t="s">
        <v>59</v>
      </c>
      <c r="E93">
        <v>6777</v>
      </c>
      <c r="F93">
        <f>VLOOKUP(D93,'Price Sheet'!A:E,5,FALSE)</f>
        <v>1260</v>
      </c>
      <c r="G93" t="str">
        <f>VLOOKUP(D93,'Price Sheet'!A:B,2,FALSE)</f>
        <v>Shampoo</v>
      </c>
      <c r="H93">
        <f>VLOOKUP(D93,'Price Sheet'!A:F,3,FALSE)</f>
        <v>500</v>
      </c>
      <c r="I93" t="str">
        <f>VLOOKUP(D93,'Price Sheet'!A:F,6,FALSE)</f>
        <v>Garnel &amp; Co</v>
      </c>
    </row>
    <row r="94" spans="1:9" x14ac:dyDescent="0.3">
      <c r="A94">
        <v>2022</v>
      </c>
      <c r="B94" t="s">
        <v>42</v>
      </c>
      <c r="C94">
        <v>44805</v>
      </c>
      <c r="D94" t="s">
        <v>59</v>
      </c>
      <c r="E94">
        <v>4222</v>
      </c>
      <c r="F94">
        <f>VLOOKUP(D94,'Price Sheet'!A:E,5,FALSE)</f>
        <v>1260</v>
      </c>
      <c r="G94" t="str">
        <f>VLOOKUP(D94,'Price Sheet'!A:B,2,FALSE)</f>
        <v>Shampoo</v>
      </c>
      <c r="H94">
        <f>VLOOKUP(D94,'Price Sheet'!A:F,3,FALSE)</f>
        <v>500</v>
      </c>
      <c r="I94" t="str">
        <f>VLOOKUP(D94,'Price Sheet'!A:F,6,FALSE)</f>
        <v>Garnel &amp; Co</v>
      </c>
    </row>
    <row r="95" spans="1:9" x14ac:dyDescent="0.3">
      <c r="A95">
        <v>2022</v>
      </c>
      <c r="B95" t="s">
        <v>43</v>
      </c>
      <c r="C95">
        <v>44835</v>
      </c>
      <c r="D95" t="s">
        <v>59</v>
      </c>
      <c r="E95">
        <v>4321</v>
      </c>
      <c r="F95">
        <f>VLOOKUP(D95,'Price Sheet'!A:E,5,FALSE)</f>
        <v>1260</v>
      </c>
      <c r="G95" t="str">
        <f>VLOOKUP(D95,'Price Sheet'!A:B,2,FALSE)</f>
        <v>Shampoo</v>
      </c>
      <c r="H95">
        <f>VLOOKUP(D95,'Price Sheet'!A:F,3,FALSE)</f>
        <v>500</v>
      </c>
      <c r="I95" t="str">
        <f>VLOOKUP(D95,'Price Sheet'!A:F,6,FALSE)</f>
        <v>Garnel &amp; Co</v>
      </c>
    </row>
    <row r="96" spans="1:9" x14ac:dyDescent="0.3">
      <c r="A96">
        <v>2022</v>
      </c>
      <c r="B96" t="s">
        <v>44</v>
      </c>
      <c r="C96">
        <v>44866</v>
      </c>
      <c r="D96" t="s">
        <v>59</v>
      </c>
      <c r="E96">
        <v>4314</v>
      </c>
      <c r="F96">
        <f>VLOOKUP(D96,'Price Sheet'!A:E,5,FALSE)</f>
        <v>1260</v>
      </c>
      <c r="G96" t="str">
        <f>VLOOKUP(D96,'Price Sheet'!A:B,2,FALSE)</f>
        <v>Shampoo</v>
      </c>
      <c r="H96">
        <f>VLOOKUP(D96,'Price Sheet'!A:F,3,FALSE)</f>
        <v>500</v>
      </c>
      <c r="I96" t="str">
        <f>VLOOKUP(D96,'Price Sheet'!A:F,6,FALSE)</f>
        <v>Garnel &amp; Co</v>
      </c>
    </row>
    <row r="97" spans="1:9" x14ac:dyDescent="0.3">
      <c r="A97">
        <v>2022</v>
      </c>
      <c r="B97" t="s">
        <v>45</v>
      </c>
      <c r="C97">
        <v>44896</v>
      </c>
      <c r="D97" t="s">
        <v>59</v>
      </c>
      <c r="E97">
        <v>2890</v>
      </c>
      <c r="F97">
        <f>VLOOKUP(D97,'Price Sheet'!A:E,5,FALSE)</f>
        <v>1260</v>
      </c>
      <c r="G97" t="str">
        <f>VLOOKUP(D97,'Price Sheet'!A:B,2,FALSE)</f>
        <v>Shampoo</v>
      </c>
      <c r="H97">
        <f>VLOOKUP(D97,'Price Sheet'!A:F,3,FALSE)</f>
        <v>500</v>
      </c>
      <c r="I97" t="str">
        <f>VLOOKUP(D97,'Price Sheet'!A:F,6,FALSE)</f>
        <v>Garnel &amp; Co</v>
      </c>
    </row>
    <row r="98" spans="1:9" x14ac:dyDescent="0.3">
      <c r="A98">
        <v>2021</v>
      </c>
      <c r="B98" t="s">
        <v>34</v>
      </c>
      <c r="C98">
        <v>44197</v>
      </c>
      <c r="D98" t="s">
        <v>60</v>
      </c>
      <c r="E98">
        <v>2652</v>
      </c>
      <c r="F98">
        <f>VLOOKUP(D98, 'Price Sheet'!A:E,4,FALSE)</f>
        <v>1200</v>
      </c>
      <c r="G98" t="str">
        <f>VLOOKUP(D98,'Price Sheet'!A:B,2,FALSE)</f>
        <v>Shampoo</v>
      </c>
      <c r="H98">
        <f>VLOOKUP(D98,'Price Sheet'!A:F,3,FALSE)</f>
        <v>510</v>
      </c>
      <c r="I98" t="str">
        <f>VLOOKUP(D98,'Price Sheet'!A:F,6,FALSE)</f>
        <v>Herbals</v>
      </c>
    </row>
    <row r="99" spans="1:9" x14ac:dyDescent="0.3">
      <c r="A99">
        <v>2021</v>
      </c>
      <c r="B99" t="s">
        <v>35</v>
      </c>
      <c r="C99">
        <v>44228</v>
      </c>
      <c r="D99" t="s">
        <v>60</v>
      </c>
      <c r="E99">
        <v>3144</v>
      </c>
      <c r="F99">
        <f>VLOOKUP(D99, 'Price Sheet'!A:E,4,FALSE)</f>
        <v>1200</v>
      </c>
      <c r="G99" t="str">
        <f>VLOOKUP(D99,'Price Sheet'!A:B,2,FALSE)</f>
        <v>Shampoo</v>
      </c>
      <c r="H99">
        <f>VLOOKUP(D99,'Price Sheet'!A:F,3,FALSE)</f>
        <v>510</v>
      </c>
      <c r="I99" t="str">
        <f>VLOOKUP(D99,'Price Sheet'!A:F,6,FALSE)</f>
        <v>Herbals</v>
      </c>
    </row>
    <row r="100" spans="1:9" x14ac:dyDescent="0.3">
      <c r="A100">
        <v>2021</v>
      </c>
      <c r="B100" t="s">
        <v>36</v>
      </c>
      <c r="C100">
        <v>44256</v>
      </c>
      <c r="D100" t="s">
        <v>60</v>
      </c>
      <c r="E100">
        <v>2836</v>
      </c>
      <c r="F100">
        <f>VLOOKUP(D100, 'Price Sheet'!A:E,4,FALSE)</f>
        <v>1200</v>
      </c>
      <c r="G100" t="str">
        <f>VLOOKUP(D100,'Price Sheet'!A:B,2,FALSE)</f>
        <v>Shampoo</v>
      </c>
      <c r="H100">
        <f>VLOOKUP(D100,'Price Sheet'!A:F,3,FALSE)</f>
        <v>510</v>
      </c>
      <c r="I100" t="str">
        <f>VLOOKUP(D100,'Price Sheet'!A:F,6,FALSE)</f>
        <v>Herbals</v>
      </c>
    </row>
    <row r="101" spans="1:9" x14ac:dyDescent="0.3">
      <c r="A101">
        <v>2021</v>
      </c>
      <c r="B101" t="s">
        <v>37</v>
      </c>
      <c r="C101">
        <v>44287</v>
      </c>
      <c r="D101" t="s">
        <v>60</v>
      </c>
      <c r="E101">
        <v>2312</v>
      </c>
      <c r="F101">
        <f>VLOOKUP(D101, 'Price Sheet'!A:E,4,FALSE)</f>
        <v>1200</v>
      </c>
      <c r="G101" t="str">
        <f>VLOOKUP(D101,'Price Sheet'!A:B,2,FALSE)</f>
        <v>Shampoo</v>
      </c>
      <c r="H101">
        <f>VLOOKUP(D101,'Price Sheet'!A:F,3,FALSE)</f>
        <v>510</v>
      </c>
      <c r="I101" t="str">
        <f>VLOOKUP(D101,'Price Sheet'!A:F,6,FALSE)</f>
        <v>Herbals</v>
      </c>
    </row>
    <row r="102" spans="1:9" x14ac:dyDescent="0.3">
      <c r="A102">
        <v>2021</v>
      </c>
      <c r="B102" t="s">
        <v>38</v>
      </c>
      <c r="C102">
        <v>44317</v>
      </c>
      <c r="D102" t="s">
        <v>60</v>
      </c>
      <c r="E102">
        <v>4221</v>
      </c>
      <c r="F102">
        <f>VLOOKUP(D102, 'Price Sheet'!A:E,4,FALSE)</f>
        <v>1200</v>
      </c>
      <c r="G102" t="str">
        <f>VLOOKUP(D102,'Price Sheet'!A:B,2,FALSE)</f>
        <v>Shampoo</v>
      </c>
      <c r="H102">
        <f>VLOOKUP(D102,'Price Sheet'!A:F,3,FALSE)</f>
        <v>510</v>
      </c>
      <c r="I102" t="str">
        <f>VLOOKUP(D102,'Price Sheet'!A:F,6,FALSE)</f>
        <v>Herbals</v>
      </c>
    </row>
    <row r="103" spans="1:9" x14ac:dyDescent="0.3">
      <c r="A103">
        <v>2021</v>
      </c>
      <c r="B103" t="s">
        <v>39</v>
      </c>
      <c r="C103">
        <v>44348</v>
      </c>
      <c r="D103" t="s">
        <v>60</v>
      </c>
      <c r="E103">
        <v>4744</v>
      </c>
      <c r="F103">
        <f>VLOOKUP(D103, 'Price Sheet'!A:E,4,FALSE)</f>
        <v>1200</v>
      </c>
      <c r="G103" t="str">
        <f>VLOOKUP(D103,'Price Sheet'!A:B,2,FALSE)</f>
        <v>Shampoo</v>
      </c>
      <c r="H103">
        <f>VLOOKUP(D103,'Price Sheet'!A:F,3,FALSE)</f>
        <v>510</v>
      </c>
      <c r="I103" t="str">
        <f>VLOOKUP(D103,'Price Sheet'!A:F,6,FALSE)</f>
        <v>Herbals</v>
      </c>
    </row>
    <row r="104" spans="1:9" x14ac:dyDescent="0.3">
      <c r="A104">
        <v>2021</v>
      </c>
      <c r="B104" t="s">
        <v>40</v>
      </c>
      <c r="C104">
        <v>44378</v>
      </c>
      <c r="D104" t="s">
        <v>60</v>
      </c>
      <c r="E104">
        <v>2238</v>
      </c>
      <c r="F104">
        <f>VLOOKUP(D104, 'Price Sheet'!A:E,4,FALSE)</f>
        <v>1200</v>
      </c>
      <c r="G104" t="str">
        <f>VLOOKUP(D104,'Price Sheet'!A:B,2,FALSE)</f>
        <v>Shampoo</v>
      </c>
      <c r="H104">
        <f>VLOOKUP(D104,'Price Sheet'!A:F,3,FALSE)</f>
        <v>510</v>
      </c>
      <c r="I104" t="str">
        <f>VLOOKUP(D104,'Price Sheet'!A:F,6,FALSE)</f>
        <v>Herbals</v>
      </c>
    </row>
    <row r="105" spans="1:9" x14ac:dyDescent="0.3">
      <c r="A105">
        <v>2021</v>
      </c>
      <c r="B105" t="s">
        <v>41</v>
      </c>
      <c r="C105">
        <v>44409</v>
      </c>
      <c r="D105" t="s">
        <v>60</v>
      </c>
      <c r="E105">
        <v>2252</v>
      </c>
      <c r="F105">
        <f>VLOOKUP(D105, 'Price Sheet'!A:E,4,FALSE)</f>
        <v>1200</v>
      </c>
      <c r="G105" t="str">
        <f>VLOOKUP(D105,'Price Sheet'!A:B,2,FALSE)</f>
        <v>Shampoo</v>
      </c>
      <c r="H105">
        <f>VLOOKUP(D105,'Price Sheet'!A:F,3,FALSE)</f>
        <v>510</v>
      </c>
      <c r="I105" t="str">
        <f>VLOOKUP(D105,'Price Sheet'!A:F,6,FALSE)</f>
        <v>Herbals</v>
      </c>
    </row>
    <row r="106" spans="1:9" x14ac:dyDescent="0.3">
      <c r="A106">
        <v>2021</v>
      </c>
      <c r="B106" t="s">
        <v>42</v>
      </c>
      <c r="C106">
        <v>44440</v>
      </c>
      <c r="D106" t="s">
        <v>60</v>
      </c>
      <c r="E106">
        <v>4994</v>
      </c>
      <c r="F106">
        <f>VLOOKUP(D106, 'Price Sheet'!A:E,4,FALSE)</f>
        <v>1200</v>
      </c>
      <c r="G106" t="str">
        <f>VLOOKUP(D106,'Price Sheet'!A:B,2,FALSE)</f>
        <v>Shampoo</v>
      </c>
      <c r="H106">
        <f>VLOOKUP(D106,'Price Sheet'!A:F,3,FALSE)</f>
        <v>510</v>
      </c>
      <c r="I106" t="str">
        <f>VLOOKUP(D106,'Price Sheet'!A:F,6,FALSE)</f>
        <v>Herbals</v>
      </c>
    </row>
    <row r="107" spans="1:9" x14ac:dyDescent="0.3">
      <c r="A107">
        <v>2021</v>
      </c>
      <c r="B107" t="s">
        <v>43</v>
      </c>
      <c r="C107">
        <v>44470</v>
      </c>
      <c r="D107" t="s">
        <v>60</v>
      </c>
      <c r="E107">
        <v>4891</v>
      </c>
      <c r="F107">
        <f>VLOOKUP(D107, 'Price Sheet'!A:E,4,FALSE)</f>
        <v>1200</v>
      </c>
      <c r="G107" t="str">
        <f>VLOOKUP(D107,'Price Sheet'!A:B,2,FALSE)</f>
        <v>Shampoo</v>
      </c>
      <c r="H107">
        <f>VLOOKUP(D107,'Price Sheet'!A:F,3,FALSE)</f>
        <v>510</v>
      </c>
      <c r="I107" t="str">
        <f>VLOOKUP(D107,'Price Sheet'!A:F,6,FALSE)</f>
        <v>Herbals</v>
      </c>
    </row>
    <row r="108" spans="1:9" x14ac:dyDescent="0.3">
      <c r="A108">
        <v>2021</v>
      </c>
      <c r="B108" t="s">
        <v>44</v>
      </c>
      <c r="C108">
        <v>44501</v>
      </c>
      <c r="D108" t="s">
        <v>60</v>
      </c>
      <c r="E108">
        <v>1380</v>
      </c>
      <c r="F108">
        <f>VLOOKUP(D108, 'Price Sheet'!A:E,4,FALSE)</f>
        <v>1200</v>
      </c>
      <c r="G108" t="str">
        <f>VLOOKUP(D108,'Price Sheet'!A:B,2,FALSE)</f>
        <v>Shampoo</v>
      </c>
      <c r="H108">
        <f>VLOOKUP(D108,'Price Sheet'!A:F,3,FALSE)</f>
        <v>510</v>
      </c>
      <c r="I108" t="str">
        <f>VLOOKUP(D108,'Price Sheet'!A:F,6,FALSE)</f>
        <v>Herbals</v>
      </c>
    </row>
    <row r="109" spans="1:9" x14ac:dyDescent="0.3">
      <c r="A109">
        <v>2021</v>
      </c>
      <c r="B109" t="s">
        <v>45</v>
      </c>
      <c r="C109">
        <v>44531</v>
      </c>
      <c r="D109" t="s">
        <v>60</v>
      </c>
      <c r="E109">
        <v>2131</v>
      </c>
      <c r="F109">
        <f>VLOOKUP(D109, 'Price Sheet'!A:E,4,FALSE)</f>
        <v>1200</v>
      </c>
      <c r="G109" t="str">
        <f>VLOOKUP(D109,'Price Sheet'!A:B,2,FALSE)</f>
        <v>Shampoo</v>
      </c>
      <c r="H109">
        <f>VLOOKUP(D109,'Price Sheet'!A:F,3,FALSE)</f>
        <v>510</v>
      </c>
      <c r="I109" t="str">
        <f>VLOOKUP(D109,'Price Sheet'!A:F,6,FALSE)</f>
        <v>Herbals</v>
      </c>
    </row>
    <row r="110" spans="1:9" x14ac:dyDescent="0.3">
      <c r="A110">
        <v>2022</v>
      </c>
      <c r="B110" t="s">
        <v>34</v>
      </c>
      <c r="C110">
        <v>44562</v>
      </c>
      <c r="D110" t="s">
        <v>60</v>
      </c>
      <c r="E110">
        <v>1000</v>
      </c>
      <c r="F110">
        <f>VLOOKUP(D110,'Price Sheet'!A:E,5,FALSE)</f>
        <v>1440</v>
      </c>
      <c r="G110" t="str">
        <f>VLOOKUP(D110,'Price Sheet'!A:B,2,FALSE)</f>
        <v>Shampoo</v>
      </c>
      <c r="H110">
        <f>VLOOKUP(D110,'Price Sheet'!A:F,3,FALSE)</f>
        <v>510</v>
      </c>
      <c r="I110" t="str">
        <f>VLOOKUP(D110,'Price Sheet'!A:F,6,FALSE)</f>
        <v>Herbals</v>
      </c>
    </row>
    <row r="111" spans="1:9" x14ac:dyDescent="0.3">
      <c r="A111">
        <v>2022</v>
      </c>
      <c r="B111" t="s">
        <v>35</v>
      </c>
      <c r="C111">
        <v>44593</v>
      </c>
      <c r="D111" t="s">
        <v>60</v>
      </c>
      <c r="E111">
        <v>900</v>
      </c>
      <c r="F111">
        <f>VLOOKUP(D111,'Price Sheet'!A:E,5,FALSE)</f>
        <v>1440</v>
      </c>
      <c r="G111" t="str">
        <f>VLOOKUP(D111,'Price Sheet'!A:B,2,FALSE)</f>
        <v>Shampoo</v>
      </c>
      <c r="H111">
        <f>VLOOKUP(D111,'Price Sheet'!A:F,3,FALSE)</f>
        <v>510</v>
      </c>
      <c r="I111" t="str">
        <f>VLOOKUP(D111,'Price Sheet'!A:F,6,FALSE)</f>
        <v>Herbals</v>
      </c>
    </row>
    <row r="112" spans="1:9" x14ac:dyDescent="0.3">
      <c r="A112">
        <v>2022</v>
      </c>
      <c r="B112" t="s">
        <v>36</v>
      </c>
      <c r="C112">
        <v>44621</v>
      </c>
      <c r="D112" t="s">
        <v>60</v>
      </c>
      <c r="E112">
        <v>991</v>
      </c>
      <c r="F112">
        <f>VLOOKUP(D112,'Price Sheet'!A:E,5,FALSE)</f>
        <v>1440</v>
      </c>
      <c r="G112" t="str">
        <f>VLOOKUP(D112,'Price Sheet'!A:B,2,FALSE)</f>
        <v>Shampoo</v>
      </c>
      <c r="H112">
        <f>VLOOKUP(D112,'Price Sheet'!A:F,3,FALSE)</f>
        <v>510</v>
      </c>
      <c r="I112" t="str">
        <f>VLOOKUP(D112,'Price Sheet'!A:F,6,FALSE)</f>
        <v>Herbals</v>
      </c>
    </row>
    <row r="113" spans="1:9" x14ac:dyDescent="0.3">
      <c r="A113">
        <v>2022</v>
      </c>
      <c r="B113" t="s">
        <v>37</v>
      </c>
      <c r="C113">
        <v>44652</v>
      </c>
      <c r="D113" t="s">
        <v>60</v>
      </c>
      <c r="E113">
        <v>988</v>
      </c>
      <c r="F113">
        <f>VLOOKUP(D113,'Price Sheet'!A:E,5,FALSE)</f>
        <v>1440</v>
      </c>
      <c r="G113" t="str">
        <f>VLOOKUP(D113,'Price Sheet'!A:B,2,FALSE)</f>
        <v>Shampoo</v>
      </c>
      <c r="H113">
        <f>VLOOKUP(D113,'Price Sheet'!A:F,3,FALSE)</f>
        <v>510</v>
      </c>
      <c r="I113" t="str">
        <f>VLOOKUP(D113,'Price Sheet'!A:F,6,FALSE)</f>
        <v>Herbals</v>
      </c>
    </row>
    <row r="114" spans="1:9" x14ac:dyDescent="0.3">
      <c r="A114">
        <v>2022</v>
      </c>
      <c r="B114" t="s">
        <v>38</v>
      </c>
      <c r="C114">
        <v>44682</v>
      </c>
      <c r="D114" t="s">
        <v>60</v>
      </c>
      <c r="E114">
        <v>976</v>
      </c>
      <c r="F114">
        <f>VLOOKUP(D114,'Price Sheet'!A:E,5,FALSE)</f>
        <v>1440</v>
      </c>
      <c r="G114" t="str">
        <f>VLOOKUP(D114,'Price Sheet'!A:B,2,FALSE)</f>
        <v>Shampoo</v>
      </c>
      <c r="H114">
        <f>VLOOKUP(D114,'Price Sheet'!A:F,3,FALSE)</f>
        <v>510</v>
      </c>
      <c r="I114" t="str">
        <f>VLOOKUP(D114,'Price Sheet'!A:F,6,FALSE)</f>
        <v>Herbals</v>
      </c>
    </row>
    <row r="115" spans="1:9" x14ac:dyDescent="0.3">
      <c r="A115">
        <v>2022</v>
      </c>
      <c r="B115" t="s">
        <v>39</v>
      </c>
      <c r="C115">
        <v>44713</v>
      </c>
      <c r="D115" t="s">
        <v>60</v>
      </c>
      <c r="E115">
        <v>999</v>
      </c>
      <c r="F115">
        <f>VLOOKUP(D115,'Price Sheet'!A:E,5,FALSE)</f>
        <v>1440</v>
      </c>
      <c r="G115" t="str">
        <f>VLOOKUP(D115,'Price Sheet'!A:B,2,FALSE)</f>
        <v>Shampoo</v>
      </c>
      <c r="H115">
        <f>VLOOKUP(D115,'Price Sheet'!A:F,3,FALSE)</f>
        <v>510</v>
      </c>
      <c r="I115" t="str">
        <f>VLOOKUP(D115,'Price Sheet'!A:F,6,FALSE)</f>
        <v>Herbals</v>
      </c>
    </row>
    <row r="116" spans="1:9" x14ac:dyDescent="0.3">
      <c r="A116">
        <v>2022</v>
      </c>
      <c r="B116" t="s">
        <v>40</v>
      </c>
      <c r="C116">
        <v>44743</v>
      </c>
      <c r="D116" t="s">
        <v>60</v>
      </c>
      <c r="E116">
        <v>700</v>
      </c>
      <c r="F116">
        <f>VLOOKUP(D116,'Price Sheet'!A:E,5,FALSE)</f>
        <v>1440</v>
      </c>
      <c r="G116" t="str">
        <f>VLOOKUP(D116,'Price Sheet'!A:B,2,FALSE)</f>
        <v>Shampoo</v>
      </c>
      <c r="H116">
        <f>VLOOKUP(D116,'Price Sheet'!A:F,3,FALSE)</f>
        <v>510</v>
      </c>
      <c r="I116" t="str">
        <f>VLOOKUP(D116,'Price Sheet'!A:F,6,FALSE)</f>
        <v>Herbals</v>
      </c>
    </row>
    <row r="117" spans="1:9" x14ac:dyDescent="0.3">
      <c r="A117">
        <v>2022</v>
      </c>
      <c r="B117" t="s">
        <v>41</v>
      </c>
      <c r="C117">
        <v>44774</v>
      </c>
      <c r="D117" t="s">
        <v>60</v>
      </c>
      <c r="E117">
        <v>992</v>
      </c>
      <c r="F117">
        <f>VLOOKUP(D117,'Price Sheet'!A:E,5,FALSE)</f>
        <v>1440</v>
      </c>
      <c r="G117" t="str">
        <f>VLOOKUP(D117,'Price Sheet'!A:B,2,FALSE)</f>
        <v>Shampoo</v>
      </c>
      <c r="H117">
        <f>VLOOKUP(D117,'Price Sheet'!A:F,3,FALSE)</f>
        <v>510</v>
      </c>
      <c r="I117" t="str">
        <f>VLOOKUP(D117,'Price Sheet'!A:F,6,FALSE)</f>
        <v>Herbals</v>
      </c>
    </row>
    <row r="118" spans="1:9" x14ac:dyDescent="0.3">
      <c r="A118">
        <v>2022</v>
      </c>
      <c r="B118" t="s">
        <v>42</v>
      </c>
      <c r="C118">
        <v>44805</v>
      </c>
      <c r="D118" t="s">
        <v>60</v>
      </c>
      <c r="E118">
        <v>768</v>
      </c>
      <c r="F118">
        <f>VLOOKUP(D118,'Price Sheet'!A:E,5,FALSE)</f>
        <v>1440</v>
      </c>
      <c r="G118" t="str">
        <f>VLOOKUP(D118,'Price Sheet'!A:B,2,FALSE)</f>
        <v>Shampoo</v>
      </c>
      <c r="H118">
        <f>VLOOKUP(D118,'Price Sheet'!A:F,3,FALSE)</f>
        <v>510</v>
      </c>
      <c r="I118" t="str">
        <f>VLOOKUP(D118,'Price Sheet'!A:F,6,FALSE)</f>
        <v>Herbals</v>
      </c>
    </row>
    <row r="119" spans="1:9" x14ac:dyDescent="0.3">
      <c r="A119">
        <v>2022</v>
      </c>
      <c r="B119" t="s">
        <v>43</v>
      </c>
      <c r="C119">
        <v>44835</v>
      </c>
      <c r="D119" t="s">
        <v>60</v>
      </c>
      <c r="E119">
        <v>790</v>
      </c>
      <c r="F119">
        <f>VLOOKUP(D119,'Price Sheet'!A:E,5,FALSE)</f>
        <v>1440</v>
      </c>
      <c r="G119" t="str">
        <f>VLOOKUP(D119,'Price Sheet'!A:B,2,FALSE)</f>
        <v>Shampoo</v>
      </c>
      <c r="H119">
        <f>VLOOKUP(D119,'Price Sheet'!A:F,3,FALSE)</f>
        <v>510</v>
      </c>
      <c r="I119" t="str">
        <f>VLOOKUP(D119,'Price Sheet'!A:F,6,FALSE)</f>
        <v>Herbals</v>
      </c>
    </row>
    <row r="120" spans="1:9" x14ac:dyDescent="0.3">
      <c r="A120">
        <v>2022</v>
      </c>
      <c r="B120" t="s">
        <v>44</v>
      </c>
      <c r="C120">
        <v>44866</v>
      </c>
      <c r="D120" t="s">
        <v>60</v>
      </c>
      <c r="E120">
        <v>890</v>
      </c>
      <c r="F120">
        <f>VLOOKUP(D120,'Price Sheet'!A:E,5,FALSE)</f>
        <v>1440</v>
      </c>
      <c r="G120" t="str">
        <f>VLOOKUP(D120,'Price Sheet'!A:B,2,FALSE)</f>
        <v>Shampoo</v>
      </c>
      <c r="H120">
        <f>VLOOKUP(D120,'Price Sheet'!A:F,3,FALSE)</f>
        <v>510</v>
      </c>
      <c r="I120" t="str">
        <f>VLOOKUP(D120,'Price Sheet'!A:F,6,FALSE)</f>
        <v>Herbals</v>
      </c>
    </row>
    <row r="121" spans="1:9" x14ac:dyDescent="0.3">
      <c r="A121">
        <v>2022</v>
      </c>
      <c r="B121" t="s">
        <v>45</v>
      </c>
      <c r="C121">
        <v>44896</v>
      </c>
      <c r="D121" t="s">
        <v>60</v>
      </c>
      <c r="E121">
        <v>690</v>
      </c>
      <c r="F121">
        <f>VLOOKUP(D121,'Price Sheet'!A:E,5,FALSE)</f>
        <v>1440</v>
      </c>
      <c r="G121" t="str">
        <f>VLOOKUP(D121,'Price Sheet'!A:B,2,FALSE)</f>
        <v>Shampoo</v>
      </c>
      <c r="H121">
        <f>VLOOKUP(D121,'Price Sheet'!A:F,3,FALSE)</f>
        <v>510</v>
      </c>
      <c r="I121" t="str">
        <f>VLOOKUP(D121,'Price Sheet'!A:F,6,FALSE)</f>
        <v>Herbals</v>
      </c>
    </row>
    <row r="122" spans="1:9" x14ac:dyDescent="0.3">
      <c r="A122">
        <v>2021</v>
      </c>
      <c r="B122" t="s">
        <v>34</v>
      </c>
      <c r="C122">
        <v>44197</v>
      </c>
      <c r="D122" t="s">
        <v>61</v>
      </c>
      <c r="E122">
        <v>6660</v>
      </c>
      <c r="F122">
        <f>VLOOKUP(D122, 'Price Sheet'!A:E,4,FALSE)</f>
        <v>450</v>
      </c>
      <c r="G122" t="str">
        <f>VLOOKUP(D122,'Price Sheet'!A:B,2,FALSE)</f>
        <v>Shampoo</v>
      </c>
      <c r="H122">
        <f>VLOOKUP(D122,'Price Sheet'!A:F,3,FALSE)</f>
        <v>200</v>
      </c>
      <c r="I122" t="str">
        <f>VLOOKUP(D122,'Price Sheet'!A:F,6,FALSE)</f>
        <v>UniProc</v>
      </c>
    </row>
    <row r="123" spans="1:9" x14ac:dyDescent="0.3">
      <c r="A123">
        <v>2021</v>
      </c>
      <c r="B123" t="s">
        <v>35</v>
      </c>
      <c r="C123">
        <v>44228</v>
      </c>
      <c r="D123" t="s">
        <v>61</v>
      </c>
      <c r="E123">
        <v>6475</v>
      </c>
      <c r="F123">
        <f>VLOOKUP(D123, 'Price Sheet'!A:E,4,FALSE)</f>
        <v>450</v>
      </c>
      <c r="G123" t="str">
        <f>VLOOKUP(D123,'Price Sheet'!A:B,2,FALSE)</f>
        <v>Shampoo</v>
      </c>
      <c r="H123">
        <f>VLOOKUP(D123,'Price Sheet'!A:F,3,FALSE)</f>
        <v>200</v>
      </c>
      <c r="I123" t="str">
        <f>VLOOKUP(D123,'Price Sheet'!A:F,6,FALSE)</f>
        <v>UniProc</v>
      </c>
    </row>
    <row r="124" spans="1:9" x14ac:dyDescent="0.3">
      <c r="A124">
        <v>2021</v>
      </c>
      <c r="B124" t="s">
        <v>36</v>
      </c>
      <c r="C124">
        <v>44256</v>
      </c>
      <c r="D124" t="s">
        <v>61</v>
      </c>
      <c r="E124">
        <v>7400</v>
      </c>
      <c r="F124">
        <f>VLOOKUP(D124, 'Price Sheet'!A:E,4,FALSE)</f>
        <v>450</v>
      </c>
      <c r="G124" t="str">
        <f>VLOOKUP(D124,'Price Sheet'!A:B,2,FALSE)</f>
        <v>Shampoo</v>
      </c>
      <c r="H124">
        <f>VLOOKUP(D124,'Price Sheet'!A:F,3,FALSE)</f>
        <v>200</v>
      </c>
      <c r="I124" t="str">
        <f>VLOOKUP(D124,'Price Sheet'!A:F,6,FALSE)</f>
        <v>UniProc</v>
      </c>
    </row>
    <row r="125" spans="1:9" x14ac:dyDescent="0.3">
      <c r="A125">
        <v>2021</v>
      </c>
      <c r="B125" t="s">
        <v>37</v>
      </c>
      <c r="C125">
        <v>44287</v>
      </c>
      <c r="D125" t="s">
        <v>61</v>
      </c>
      <c r="E125">
        <v>7770</v>
      </c>
      <c r="F125">
        <f>VLOOKUP(D125, 'Price Sheet'!A:E,4,FALSE)</f>
        <v>450</v>
      </c>
      <c r="G125" t="str">
        <f>VLOOKUP(D125,'Price Sheet'!A:B,2,FALSE)</f>
        <v>Shampoo</v>
      </c>
      <c r="H125">
        <f>VLOOKUP(D125,'Price Sheet'!A:F,3,FALSE)</f>
        <v>200</v>
      </c>
      <c r="I125" t="str">
        <f>VLOOKUP(D125,'Price Sheet'!A:F,6,FALSE)</f>
        <v>UniProc</v>
      </c>
    </row>
    <row r="126" spans="1:9" x14ac:dyDescent="0.3">
      <c r="A126">
        <v>2021</v>
      </c>
      <c r="B126" t="s">
        <v>38</v>
      </c>
      <c r="C126">
        <v>44317</v>
      </c>
      <c r="D126" t="s">
        <v>61</v>
      </c>
      <c r="E126">
        <v>8140</v>
      </c>
      <c r="F126">
        <f>VLOOKUP(D126, 'Price Sheet'!A:E,4,FALSE)</f>
        <v>450</v>
      </c>
      <c r="G126" t="str">
        <f>VLOOKUP(D126,'Price Sheet'!A:B,2,FALSE)</f>
        <v>Shampoo</v>
      </c>
      <c r="H126">
        <f>VLOOKUP(D126,'Price Sheet'!A:F,3,FALSE)</f>
        <v>200</v>
      </c>
      <c r="I126" t="str">
        <f>VLOOKUP(D126,'Price Sheet'!A:F,6,FALSE)</f>
        <v>UniProc</v>
      </c>
    </row>
    <row r="127" spans="1:9" x14ac:dyDescent="0.3">
      <c r="A127">
        <v>2021</v>
      </c>
      <c r="B127" t="s">
        <v>39</v>
      </c>
      <c r="C127">
        <v>44348</v>
      </c>
      <c r="D127" t="s">
        <v>61</v>
      </c>
      <c r="E127">
        <v>9620</v>
      </c>
      <c r="F127">
        <f>VLOOKUP(D127, 'Price Sheet'!A:E,4,FALSE)</f>
        <v>450</v>
      </c>
      <c r="G127" t="str">
        <f>VLOOKUP(D127,'Price Sheet'!A:B,2,FALSE)</f>
        <v>Shampoo</v>
      </c>
      <c r="H127">
        <f>VLOOKUP(D127,'Price Sheet'!A:F,3,FALSE)</f>
        <v>200</v>
      </c>
      <c r="I127" t="str">
        <f>VLOOKUP(D127,'Price Sheet'!A:F,6,FALSE)</f>
        <v>UniProc</v>
      </c>
    </row>
    <row r="128" spans="1:9" x14ac:dyDescent="0.3">
      <c r="A128">
        <v>2021</v>
      </c>
      <c r="B128" t="s">
        <v>40</v>
      </c>
      <c r="C128">
        <v>44378</v>
      </c>
      <c r="D128" t="s">
        <v>61</v>
      </c>
      <c r="E128">
        <v>9990</v>
      </c>
      <c r="F128">
        <f>VLOOKUP(D128, 'Price Sheet'!A:E,4,FALSE)</f>
        <v>450</v>
      </c>
      <c r="G128" t="str">
        <f>VLOOKUP(D128,'Price Sheet'!A:B,2,FALSE)</f>
        <v>Shampoo</v>
      </c>
      <c r="H128">
        <f>VLOOKUP(D128,'Price Sheet'!A:F,3,FALSE)</f>
        <v>200</v>
      </c>
      <c r="I128" t="str">
        <f>VLOOKUP(D128,'Price Sheet'!A:F,6,FALSE)</f>
        <v>UniProc</v>
      </c>
    </row>
    <row r="129" spans="1:9" x14ac:dyDescent="0.3">
      <c r="A129">
        <v>2021</v>
      </c>
      <c r="B129" t="s">
        <v>41</v>
      </c>
      <c r="C129">
        <v>44409</v>
      </c>
      <c r="D129" t="s">
        <v>61</v>
      </c>
      <c r="E129">
        <v>9805</v>
      </c>
      <c r="F129">
        <f>VLOOKUP(D129, 'Price Sheet'!A:E,4,FALSE)</f>
        <v>450</v>
      </c>
      <c r="G129" t="str">
        <f>VLOOKUP(D129,'Price Sheet'!A:B,2,FALSE)</f>
        <v>Shampoo</v>
      </c>
      <c r="H129">
        <f>VLOOKUP(D129,'Price Sheet'!A:F,3,FALSE)</f>
        <v>200</v>
      </c>
      <c r="I129" t="str">
        <f>VLOOKUP(D129,'Price Sheet'!A:F,6,FALSE)</f>
        <v>UniProc</v>
      </c>
    </row>
    <row r="130" spans="1:9" x14ac:dyDescent="0.3">
      <c r="A130">
        <v>2021</v>
      </c>
      <c r="B130" t="s">
        <v>42</v>
      </c>
      <c r="C130">
        <v>44440</v>
      </c>
      <c r="D130" t="s">
        <v>61</v>
      </c>
      <c r="E130">
        <v>8880</v>
      </c>
      <c r="F130">
        <f>VLOOKUP(D130, 'Price Sheet'!A:E,4,FALSE)</f>
        <v>450</v>
      </c>
      <c r="G130" t="str">
        <f>VLOOKUP(D130,'Price Sheet'!A:B,2,FALSE)</f>
        <v>Shampoo</v>
      </c>
      <c r="H130">
        <f>VLOOKUP(D130,'Price Sheet'!A:F,3,FALSE)</f>
        <v>200</v>
      </c>
      <c r="I130" t="str">
        <f>VLOOKUP(D130,'Price Sheet'!A:F,6,FALSE)</f>
        <v>UniProc</v>
      </c>
    </row>
    <row r="131" spans="1:9" x14ac:dyDescent="0.3">
      <c r="A131">
        <v>2021</v>
      </c>
      <c r="B131" t="s">
        <v>43</v>
      </c>
      <c r="C131">
        <v>44470</v>
      </c>
      <c r="D131" t="s">
        <v>61</v>
      </c>
      <c r="E131">
        <v>8510</v>
      </c>
      <c r="F131">
        <f>VLOOKUP(D131, 'Price Sheet'!A:E,4,FALSE)</f>
        <v>450</v>
      </c>
      <c r="G131" t="str">
        <f>VLOOKUP(D131,'Price Sheet'!A:B,2,FALSE)</f>
        <v>Shampoo</v>
      </c>
      <c r="H131">
        <f>VLOOKUP(D131,'Price Sheet'!A:F,3,FALSE)</f>
        <v>200</v>
      </c>
      <c r="I131" t="str">
        <f>VLOOKUP(D131,'Price Sheet'!A:F,6,FALSE)</f>
        <v>UniProc</v>
      </c>
    </row>
    <row r="132" spans="1:9" x14ac:dyDescent="0.3">
      <c r="A132">
        <v>2021</v>
      </c>
      <c r="B132" t="s">
        <v>44</v>
      </c>
      <c r="C132">
        <v>44501</v>
      </c>
      <c r="D132" t="s">
        <v>61</v>
      </c>
      <c r="E132">
        <v>8325</v>
      </c>
      <c r="F132">
        <f>VLOOKUP(D132, 'Price Sheet'!A:E,4,FALSE)</f>
        <v>450</v>
      </c>
      <c r="G132" t="str">
        <f>VLOOKUP(D132,'Price Sheet'!A:B,2,FALSE)</f>
        <v>Shampoo</v>
      </c>
      <c r="H132">
        <f>VLOOKUP(D132,'Price Sheet'!A:F,3,FALSE)</f>
        <v>200</v>
      </c>
      <c r="I132" t="str">
        <f>VLOOKUP(D132,'Price Sheet'!A:F,6,FALSE)</f>
        <v>UniProc</v>
      </c>
    </row>
    <row r="133" spans="1:9" x14ac:dyDescent="0.3">
      <c r="A133">
        <v>2021</v>
      </c>
      <c r="B133" t="s">
        <v>45</v>
      </c>
      <c r="C133">
        <v>44531</v>
      </c>
      <c r="D133" t="s">
        <v>61</v>
      </c>
      <c r="E133">
        <v>6845</v>
      </c>
      <c r="F133">
        <f>VLOOKUP(D133, 'Price Sheet'!A:E,4,FALSE)</f>
        <v>450</v>
      </c>
      <c r="G133" t="str">
        <f>VLOOKUP(D133,'Price Sheet'!A:B,2,FALSE)</f>
        <v>Shampoo</v>
      </c>
      <c r="H133">
        <f>VLOOKUP(D133,'Price Sheet'!A:F,3,FALSE)</f>
        <v>200</v>
      </c>
      <c r="I133" t="str">
        <f>VLOOKUP(D133,'Price Sheet'!A:F,6,FALSE)</f>
        <v>UniProc</v>
      </c>
    </row>
    <row r="134" spans="1:9" x14ac:dyDescent="0.3">
      <c r="A134">
        <v>2022</v>
      </c>
      <c r="B134" t="s">
        <v>34</v>
      </c>
      <c r="C134">
        <v>44562</v>
      </c>
      <c r="D134" t="s">
        <v>61</v>
      </c>
      <c r="E134">
        <v>6586</v>
      </c>
      <c r="F134">
        <f>VLOOKUP(D134,'Price Sheet'!A:E,5,FALSE)</f>
        <v>540</v>
      </c>
      <c r="G134" t="str">
        <f>VLOOKUP(D134,'Price Sheet'!A:B,2,FALSE)</f>
        <v>Shampoo</v>
      </c>
      <c r="H134">
        <f>VLOOKUP(D134,'Price Sheet'!A:F,3,FALSE)</f>
        <v>200</v>
      </c>
      <c r="I134" t="str">
        <f>VLOOKUP(D134,'Price Sheet'!A:F,6,FALSE)</f>
        <v>UniProc</v>
      </c>
    </row>
    <row r="135" spans="1:9" x14ac:dyDescent="0.3">
      <c r="A135">
        <v>2022</v>
      </c>
      <c r="B135" t="s">
        <v>35</v>
      </c>
      <c r="C135">
        <v>44593</v>
      </c>
      <c r="D135" t="s">
        <v>61</v>
      </c>
      <c r="E135">
        <v>6401</v>
      </c>
      <c r="F135">
        <f>VLOOKUP(D135,'Price Sheet'!A:E,5,FALSE)</f>
        <v>540</v>
      </c>
      <c r="G135" t="str">
        <f>VLOOKUP(D135,'Price Sheet'!A:B,2,FALSE)</f>
        <v>Shampoo</v>
      </c>
      <c r="H135">
        <f>VLOOKUP(D135,'Price Sheet'!A:F,3,FALSE)</f>
        <v>200</v>
      </c>
      <c r="I135" t="str">
        <f>VLOOKUP(D135,'Price Sheet'!A:F,6,FALSE)</f>
        <v>UniProc</v>
      </c>
    </row>
    <row r="136" spans="1:9" x14ac:dyDescent="0.3">
      <c r="A136">
        <v>2022</v>
      </c>
      <c r="B136" t="s">
        <v>36</v>
      </c>
      <c r="C136">
        <v>44621</v>
      </c>
      <c r="D136" t="s">
        <v>61</v>
      </c>
      <c r="E136">
        <v>7474</v>
      </c>
      <c r="F136">
        <f>VLOOKUP(D136,'Price Sheet'!A:E,5,FALSE)</f>
        <v>540</v>
      </c>
      <c r="G136" t="str">
        <f>VLOOKUP(D136,'Price Sheet'!A:B,2,FALSE)</f>
        <v>Shampoo</v>
      </c>
      <c r="H136">
        <f>VLOOKUP(D136,'Price Sheet'!A:F,3,FALSE)</f>
        <v>200</v>
      </c>
      <c r="I136" t="str">
        <f>VLOOKUP(D136,'Price Sheet'!A:F,6,FALSE)</f>
        <v>UniProc</v>
      </c>
    </row>
    <row r="137" spans="1:9" x14ac:dyDescent="0.3">
      <c r="A137">
        <v>2022</v>
      </c>
      <c r="B137" t="s">
        <v>37</v>
      </c>
      <c r="C137">
        <v>44652</v>
      </c>
      <c r="D137" t="s">
        <v>61</v>
      </c>
      <c r="E137">
        <v>7844</v>
      </c>
      <c r="F137">
        <f>VLOOKUP(D137,'Price Sheet'!A:E,5,FALSE)</f>
        <v>540</v>
      </c>
      <c r="G137" t="str">
        <f>VLOOKUP(D137,'Price Sheet'!A:B,2,FALSE)</f>
        <v>Shampoo</v>
      </c>
      <c r="H137">
        <f>VLOOKUP(D137,'Price Sheet'!A:F,3,FALSE)</f>
        <v>200</v>
      </c>
      <c r="I137" t="str">
        <f>VLOOKUP(D137,'Price Sheet'!A:F,6,FALSE)</f>
        <v>UniProc</v>
      </c>
    </row>
    <row r="138" spans="1:9" x14ac:dyDescent="0.3">
      <c r="A138">
        <v>2022</v>
      </c>
      <c r="B138" t="s">
        <v>38</v>
      </c>
      <c r="C138">
        <v>44682</v>
      </c>
      <c r="D138" t="s">
        <v>61</v>
      </c>
      <c r="E138">
        <v>8251</v>
      </c>
      <c r="F138">
        <f>VLOOKUP(D138,'Price Sheet'!A:E,5,FALSE)</f>
        <v>540</v>
      </c>
      <c r="G138" t="str">
        <f>VLOOKUP(D138,'Price Sheet'!A:B,2,FALSE)</f>
        <v>Shampoo</v>
      </c>
      <c r="H138">
        <f>VLOOKUP(D138,'Price Sheet'!A:F,3,FALSE)</f>
        <v>200</v>
      </c>
      <c r="I138" t="str">
        <f>VLOOKUP(D138,'Price Sheet'!A:F,6,FALSE)</f>
        <v>UniProc</v>
      </c>
    </row>
    <row r="139" spans="1:9" x14ac:dyDescent="0.3">
      <c r="A139">
        <v>2022</v>
      </c>
      <c r="B139" t="s">
        <v>39</v>
      </c>
      <c r="C139">
        <v>44713</v>
      </c>
      <c r="D139" t="s">
        <v>61</v>
      </c>
      <c r="E139">
        <v>9731</v>
      </c>
      <c r="F139">
        <f>VLOOKUP(D139,'Price Sheet'!A:E,5,FALSE)</f>
        <v>540</v>
      </c>
      <c r="G139" t="str">
        <f>VLOOKUP(D139,'Price Sheet'!A:B,2,FALSE)</f>
        <v>Shampoo</v>
      </c>
      <c r="H139">
        <f>VLOOKUP(D139,'Price Sheet'!A:F,3,FALSE)</f>
        <v>200</v>
      </c>
      <c r="I139" t="str">
        <f>VLOOKUP(D139,'Price Sheet'!A:F,6,FALSE)</f>
        <v>UniProc</v>
      </c>
    </row>
    <row r="140" spans="1:9" x14ac:dyDescent="0.3">
      <c r="A140">
        <v>2022</v>
      </c>
      <c r="B140" t="s">
        <v>40</v>
      </c>
      <c r="C140">
        <v>44743</v>
      </c>
      <c r="D140" t="s">
        <v>61</v>
      </c>
      <c r="E140">
        <v>10101</v>
      </c>
      <c r="F140">
        <f>VLOOKUP(D140,'Price Sheet'!A:E,5,FALSE)</f>
        <v>540</v>
      </c>
      <c r="G140" t="str">
        <f>VLOOKUP(D140,'Price Sheet'!A:B,2,FALSE)</f>
        <v>Shampoo</v>
      </c>
      <c r="H140">
        <f>VLOOKUP(D140,'Price Sheet'!A:F,3,FALSE)</f>
        <v>200</v>
      </c>
      <c r="I140" t="str">
        <f>VLOOKUP(D140,'Price Sheet'!A:F,6,FALSE)</f>
        <v>UniProc</v>
      </c>
    </row>
    <row r="141" spans="1:9" x14ac:dyDescent="0.3">
      <c r="A141">
        <v>2022</v>
      </c>
      <c r="B141" t="s">
        <v>41</v>
      </c>
      <c r="C141">
        <v>44774</v>
      </c>
      <c r="D141" t="s">
        <v>61</v>
      </c>
      <c r="E141">
        <v>9916</v>
      </c>
      <c r="F141">
        <f>VLOOKUP(D141,'Price Sheet'!A:E,5,FALSE)</f>
        <v>540</v>
      </c>
      <c r="G141" t="str">
        <f>VLOOKUP(D141,'Price Sheet'!A:B,2,FALSE)</f>
        <v>Shampoo</v>
      </c>
      <c r="H141">
        <f>VLOOKUP(D141,'Price Sheet'!A:F,3,FALSE)</f>
        <v>200</v>
      </c>
      <c r="I141" t="str">
        <f>VLOOKUP(D141,'Price Sheet'!A:F,6,FALSE)</f>
        <v>UniProc</v>
      </c>
    </row>
    <row r="142" spans="1:9" x14ac:dyDescent="0.3">
      <c r="A142">
        <v>2022</v>
      </c>
      <c r="B142" t="s">
        <v>42</v>
      </c>
      <c r="C142">
        <v>44805</v>
      </c>
      <c r="D142" t="s">
        <v>61</v>
      </c>
      <c r="E142">
        <v>8991</v>
      </c>
      <c r="F142">
        <f>VLOOKUP(D142,'Price Sheet'!A:E,5,FALSE)</f>
        <v>540</v>
      </c>
      <c r="G142" t="str">
        <f>VLOOKUP(D142,'Price Sheet'!A:B,2,FALSE)</f>
        <v>Shampoo</v>
      </c>
      <c r="H142">
        <f>VLOOKUP(D142,'Price Sheet'!A:F,3,FALSE)</f>
        <v>200</v>
      </c>
      <c r="I142" t="str">
        <f>VLOOKUP(D142,'Price Sheet'!A:F,6,FALSE)</f>
        <v>UniProc</v>
      </c>
    </row>
    <row r="143" spans="1:9" x14ac:dyDescent="0.3">
      <c r="A143">
        <v>2022</v>
      </c>
      <c r="B143" t="s">
        <v>43</v>
      </c>
      <c r="C143">
        <v>44835</v>
      </c>
      <c r="D143" t="s">
        <v>61</v>
      </c>
      <c r="E143">
        <v>8584</v>
      </c>
      <c r="F143">
        <f>VLOOKUP(D143,'Price Sheet'!A:E,5,FALSE)</f>
        <v>540</v>
      </c>
      <c r="G143" t="str">
        <f>VLOOKUP(D143,'Price Sheet'!A:B,2,FALSE)</f>
        <v>Shampoo</v>
      </c>
      <c r="H143">
        <f>VLOOKUP(D143,'Price Sheet'!A:F,3,FALSE)</f>
        <v>200</v>
      </c>
      <c r="I143" t="str">
        <f>VLOOKUP(D143,'Price Sheet'!A:F,6,FALSE)</f>
        <v>UniProc</v>
      </c>
    </row>
    <row r="144" spans="1:9" x14ac:dyDescent="0.3">
      <c r="A144">
        <v>2022</v>
      </c>
      <c r="B144" t="s">
        <v>44</v>
      </c>
      <c r="C144">
        <v>44866</v>
      </c>
      <c r="D144" t="s">
        <v>61</v>
      </c>
      <c r="E144">
        <v>8399</v>
      </c>
      <c r="F144">
        <f>VLOOKUP(D144,'Price Sheet'!A:E,5,FALSE)</f>
        <v>540</v>
      </c>
      <c r="G144" t="str">
        <f>VLOOKUP(D144,'Price Sheet'!A:B,2,FALSE)</f>
        <v>Shampoo</v>
      </c>
      <c r="H144">
        <f>VLOOKUP(D144,'Price Sheet'!A:F,3,FALSE)</f>
        <v>200</v>
      </c>
      <c r="I144" t="str">
        <f>VLOOKUP(D144,'Price Sheet'!A:F,6,FALSE)</f>
        <v>UniProc</v>
      </c>
    </row>
    <row r="145" spans="1:9" x14ac:dyDescent="0.3">
      <c r="A145">
        <v>2022</v>
      </c>
      <c r="B145" t="s">
        <v>45</v>
      </c>
      <c r="C145">
        <v>44896</v>
      </c>
      <c r="D145" t="s">
        <v>61</v>
      </c>
      <c r="E145">
        <v>6919</v>
      </c>
      <c r="F145">
        <f>VLOOKUP(D145,'Price Sheet'!A:E,5,FALSE)</f>
        <v>540</v>
      </c>
      <c r="G145" t="str">
        <f>VLOOKUP(D145,'Price Sheet'!A:B,2,FALSE)</f>
        <v>Shampoo</v>
      </c>
      <c r="H145">
        <f>VLOOKUP(D145,'Price Sheet'!A:F,3,FALSE)</f>
        <v>200</v>
      </c>
      <c r="I145" t="str">
        <f>VLOOKUP(D145,'Price Sheet'!A:F,6,FALSE)</f>
        <v>UniProc</v>
      </c>
    </row>
    <row r="146" spans="1:9" x14ac:dyDescent="0.3">
      <c r="A146">
        <v>2021</v>
      </c>
      <c r="B146" t="s">
        <v>34</v>
      </c>
      <c r="C146">
        <v>44197</v>
      </c>
      <c r="D146" t="s">
        <v>62</v>
      </c>
      <c r="E146">
        <v>8510</v>
      </c>
      <c r="F146">
        <f>VLOOKUP(D146, 'Price Sheet'!A:E,4,FALSE)</f>
        <v>500</v>
      </c>
      <c r="G146" t="str">
        <f>VLOOKUP(D146,'Price Sheet'!A:B,2,FALSE)</f>
        <v>Shampoo</v>
      </c>
      <c r="H146">
        <f>VLOOKUP(D146,'Price Sheet'!A:F,3,FALSE)</f>
        <v>175</v>
      </c>
      <c r="I146" t="str">
        <f>VLOOKUP(D146,'Price Sheet'!A:F,6,FALSE)</f>
        <v>UniProc</v>
      </c>
    </row>
    <row r="147" spans="1:9" x14ac:dyDescent="0.3">
      <c r="A147">
        <v>2021</v>
      </c>
      <c r="B147" t="s">
        <v>35</v>
      </c>
      <c r="C147">
        <v>44228</v>
      </c>
      <c r="D147" t="s">
        <v>62</v>
      </c>
      <c r="E147">
        <v>8325</v>
      </c>
      <c r="F147">
        <f>VLOOKUP(D147, 'Price Sheet'!A:E,4,FALSE)</f>
        <v>500</v>
      </c>
      <c r="G147" t="str">
        <f>VLOOKUP(D147,'Price Sheet'!A:B,2,FALSE)</f>
        <v>Shampoo</v>
      </c>
      <c r="H147">
        <f>VLOOKUP(D147,'Price Sheet'!A:F,3,FALSE)</f>
        <v>175</v>
      </c>
      <c r="I147" t="str">
        <f>VLOOKUP(D147,'Price Sheet'!A:F,6,FALSE)</f>
        <v>UniProc</v>
      </c>
    </row>
    <row r="148" spans="1:9" x14ac:dyDescent="0.3">
      <c r="A148">
        <v>2021</v>
      </c>
      <c r="B148" t="s">
        <v>36</v>
      </c>
      <c r="C148">
        <v>44256</v>
      </c>
      <c r="D148" t="s">
        <v>62</v>
      </c>
      <c r="E148">
        <v>9250</v>
      </c>
      <c r="F148">
        <f>VLOOKUP(D148, 'Price Sheet'!A:E,4,FALSE)</f>
        <v>500</v>
      </c>
      <c r="G148" t="str">
        <f>VLOOKUP(D148,'Price Sheet'!A:B,2,FALSE)</f>
        <v>Shampoo</v>
      </c>
      <c r="H148">
        <f>VLOOKUP(D148,'Price Sheet'!A:F,3,FALSE)</f>
        <v>175</v>
      </c>
      <c r="I148" t="str">
        <f>VLOOKUP(D148,'Price Sheet'!A:F,6,FALSE)</f>
        <v>UniProc</v>
      </c>
    </row>
    <row r="149" spans="1:9" x14ac:dyDescent="0.3">
      <c r="A149">
        <v>2021</v>
      </c>
      <c r="B149" t="s">
        <v>37</v>
      </c>
      <c r="C149">
        <v>44287</v>
      </c>
      <c r="D149" t="s">
        <v>62</v>
      </c>
      <c r="E149">
        <v>9620</v>
      </c>
      <c r="F149">
        <f>VLOOKUP(D149, 'Price Sheet'!A:E,4,FALSE)</f>
        <v>500</v>
      </c>
      <c r="G149" t="str">
        <f>VLOOKUP(D149,'Price Sheet'!A:B,2,FALSE)</f>
        <v>Shampoo</v>
      </c>
      <c r="H149">
        <f>VLOOKUP(D149,'Price Sheet'!A:F,3,FALSE)</f>
        <v>175</v>
      </c>
      <c r="I149" t="str">
        <f>VLOOKUP(D149,'Price Sheet'!A:F,6,FALSE)</f>
        <v>UniProc</v>
      </c>
    </row>
    <row r="150" spans="1:9" x14ac:dyDescent="0.3">
      <c r="A150">
        <v>2021</v>
      </c>
      <c r="B150" t="s">
        <v>38</v>
      </c>
      <c r="C150">
        <v>44317</v>
      </c>
      <c r="D150" t="s">
        <v>62</v>
      </c>
      <c r="E150">
        <v>9990</v>
      </c>
      <c r="F150">
        <f>VLOOKUP(D150, 'Price Sheet'!A:E,4,FALSE)</f>
        <v>500</v>
      </c>
      <c r="G150" t="str">
        <f>VLOOKUP(D150,'Price Sheet'!A:B,2,FALSE)</f>
        <v>Shampoo</v>
      </c>
      <c r="H150">
        <f>VLOOKUP(D150,'Price Sheet'!A:F,3,FALSE)</f>
        <v>175</v>
      </c>
      <c r="I150" t="str">
        <f>VLOOKUP(D150,'Price Sheet'!A:F,6,FALSE)</f>
        <v>UniProc</v>
      </c>
    </row>
    <row r="151" spans="1:9" x14ac:dyDescent="0.3">
      <c r="A151">
        <v>2021</v>
      </c>
      <c r="B151" t="s">
        <v>39</v>
      </c>
      <c r="C151">
        <v>44348</v>
      </c>
      <c r="D151" t="s">
        <v>62</v>
      </c>
      <c r="E151">
        <v>11470</v>
      </c>
      <c r="F151">
        <f>VLOOKUP(D151, 'Price Sheet'!A:E,4,FALSE)</f>
        <v>500</v>
      </c>
      <c r="G151" t="str">
        <f>VLOOKUP(D151,'Price Sheet'!A:B,2,FALSE)</f>
        <v>Shampoo</v>
      </c>
      <c r="H151">
        <f>VLOOKUP(D151,'Price Sheet'!A:F,3,FALSE)</f>
        <v>175</v>
      </c>
      <c r="I151" t="str">
        <f>VLOOKUP(D151,'Price Sheet'!A:F,6,FALSE)</f>
        <v>UniProc</v>
      </c>
    </row>
    <row r="152" spans="1:9" x14ac:dyDescent="0.3">
      <c r="A152">
        <v>2021</v>
      </c>
      <c r="B152" t="s">
        <v>40</v>
      </c>
      <c r="C152">
        <v>44378</v>
      </c>
      <c r="D152" t="s">
        <v>62</v>
      </c>
      <c r="E152">
        <v>11840</v>
      </c>
      <c r="F152">
        <f>VLOOKUP(D152, 'Price Sheet'!A:E,4,FALSE)</f>
        <v>500</v>
      </c>
      <c r="G152" t="str">
        <f>VLOOKUP(D152,'Price Sheet'!A:B,2,FALSE)</f>
        <v>Shampoo</v>
      </c>
      <c r="H152">
        <f>VLOOKUP(D152,'Price Sheet'!A:F,3,FALSE)</f>
        <v>175</v>
      </c>
      <c r="I152" t="str">
        <f>VLOOKUP(D152,'Price Sheet'!A:F,6,FALSE)</f>
        <v>UniProc</v>
      </c>
    </row>
    <row r="153" spans="1:9" x14ac:dyDescent="0.3">
      <c r="A153">
        <v>2021</v>
      </c>
      <c r="B153" t="s">
        <v>41</v>
      </c>
      <c r="C153">
        <v>44409</v>
      </c>
      <c r="D153" t="s">
        <v>62</v>
      </c>
      <c r="E153">
        <v>11655</v>
      </c>
      <c r="F153">
        <f>VLOOKUP(D153, 'Price Sheet'!A:E,4,FALSE)</f>
        <v>500</v>
      </c>
      <c r="G153" t="str">
        <f>VLOOKUP(D153,'Price Sheet'!A:B,2,FALSE)</f>
        <v>Shampoo</v>
      </c>
      <c r="H153">
        <f>VLOOKUP(D153,'Price Sheet'!A:F,3,FALSE)</f>
        <v>175</v>
      </c>
      <c r="I153" t="str">
        <f>VLOOKUP(D153,'Price Sheet'!A:F,6,FALSE)</f>
        <v>UniProc</v>
      </c>
    </row>
    <row r="154" spans="1:9" x14ac:dyDescent="0.3">
      <c r="A154">
        <v>2021</v>
      </c>
      <c r="B154" t="s">
        <v>42</v>
      </c>
      <c r="C154">
        <v>44440</v>
      </c>
      <c r="D154" t="s">
        <v>62</v>
      </c>
      <c r="E154">
        <v>10730</v>
      </c>
      <c r="F154">
        <f>VLOOKUP(D154, 'Price Sheet'!A:E,4,FALSE)</f>
        <v>500</v>
      </c>
      <c r="G154" t="str">
        <f>VLOOKUP(D154,'Price Sheet'!A:B,2,FALSE)</f>
        <v>Shampoo</v>
      </c>
      <c r="H154">
        <f>VLOOKUP(D154,'Price Sheet'!A:F,3,FALSE)</f>
        <v>175</v>
      </c>
      <c r="I154" t="str">
        <f>VLOOKUP(D154,'Price Sheet'!A:F,6,FALSE)</f>
        <v>UniProc</v>
      </c>
    </row>
    <row r="155" spans="1:9" x14ac:dyDescent="0.3">
      <c r="A155">
        <v>2021</v>
      </c>
      <c r="B155" t="s">
        <v>43</v>
      </c>
      <c r="C155">
        <v>44470</v>
      </c>
      <c r="D155" t="s">
        <v>62</v>
      </c>
      <c r="E155">
        <v>10360</v>
      </c>
      <c r="F155">
        <f>VLOOKUP(D155, 'Price Sheet'!A:E,4,FALSE)</f>
        <v>500</v>
      </c>
      <c r="G155" t="str">
        <f>VLOOKUP(D155,'Price Sheet'!A:B,2,FALSE)</f>
        <v>Shampoo</v>
      </c>
      <c r="H155">
        <f>VLOOKUP(D155,'Price Sheet'!A:F,3,FALSE)</f>
        <v>175</v>
      </c>
      <c r="I155" t="str">
        <f>VLOOKUP(D155,'Price Sheet'!A:F,6,FALSE)</f>
        <v>UniProc</v>
      </c>
    </row>
    <row r="156" spans="1:9" x14ac:dyDescent="0.3">
      <c r="A156">
        <v>2021</v>
      </c>
      <c r="B156" t="s">
        <v>44</v>
      </c>
      <c r="C156">
        <v>44501</v>
      </c>
      <c r="D156" t="s">
        <v>62</v>
      </c>
      <c r="E156">
        <v>10175</v>
      </c>
      <c r="F156">
        <f>VLOOKUP(D156, 'Price Sheet'!A:E,4,FALSE)</f>
        <v>500</v>
      </c>
      <c r="G156" t="str">
        <f>VLOOKUP(D156,'Price Sheet'!A:B,2,FALSE)</f>
        <v>Shampoo</v>
      </c>
      <c r="H156">
        <f>VLOOKUP(D156,'Price Sheet'!A:F,3,FALSE)</f>
        <v>175</v>
      </c>
      <c r="I156" t="str">
        <f>VLOOKUP(D156,'Price Sheet'!A:F,6,FALSE)</f>
        <v>UniProc</v>
      </c>
    </row>
    <row r="157" spans="1:9" x14ac:dyDescent="0.3">
      <c r="A157">
        <v>2021</v>
      </c>
      <c r="B157" t="s">
        <v>45</v>
      </c>
      <c r="C157">
        <v>44531</v>
      </c>
      <c r="D157" t="s">
        <v>62</v>
      </c>
      <c r="E157">
        <v>8695</v>
      </c>
      <c r="F157">
        <f>VLOOKUP(D157, 'Price Sheet'!A:E,4,FALSE)</f>
        <v>500</v>
      </c>
      <c r="G157" t="str">
        <f>VLOOKUP(D157,'Price Sheet'!A:B,2,FALSE)</f>
        <v>Shampoo</v>
      </c>
      <c r="H157">
        <f>VLOOKUP(D157,'Price Sheet'!A:F,3,FALSE)</f>
        <v>175</v>
      </c>
      <c r="I157" t="str">
        <f>VLOOKUP(D157,'Price Sheet'!A:F,6,FALSE)</f>
        <v>UniProc</v>
      </c>
    </row>
    <row r="158" spans="1:9" x14ac:dyDescent="0.3">
      <c r="A158">
        <v>2022</v>
      </c>
      <c r="B158" t="s">
        <v>34</v>
      </c>
      <c r="C158">
        <v>44562</v>
      </c>
      <c r="D158" t="s">
        <v>62</v>
      </c>
      <c r="E158">
        <v>8436</v>
      </c>
      <c r="F158">
        <f>VLOOKUP(D158,'Price Sheet'!A:E,5,FALSE)</f>
        <v>600</v>
      </c>
      <c r="G158" t="str">
        <f>VLOOKUP(D158,'Price Sheet'!A:B,2,FALSE)</f>
        <v>Shampoo</v>
      </c>
      <c r="H158">
        <f>VLOOKUP(D158,'Price Sheet'!A:F,3,FALSE)</f>
        <v>175</v>
      </c>
      <c r="I158" t="str">
        <f>VLOOKUP(D158,'Price Sheet'!A:F,6,FALSE)</f>
        <v>UniProc</v>
      </c>
    </row>
    <row r="159" spans="1:9" x14ac:dyDescent="0.3">
      <c r="A159">
        <v>2022</v>
      </c>
      <c r="B159" t="s">
        <v>35</v>
      </c>
      <c r="C159">
        <v>44593</v>
      </c>
      <c r="D159" t="s">
        <v>62</v>
      </c>
      <c r="E159">
        <v>8251</v>
      </c>
      <c r="F159">
        <f>VLOOKUP(D159,'Price Sheet'!A:E,5,FALSE)</f>
        <v>600</v>
      </c>
      <c r="G159" t="str">
        <f>VLOOKUP(D159,'Price Sheet'!A:B,2,FALSE)</f>
        <v>Shampoo</v>
      </c>
      <c r="H159">
        <f>VLOOKUP(D159,'Price Sheet'!A:F,3,FALSE)</f>
        <v>175</v>
      </c>
      <c r="I159" t="str">
        <f>VLOOKUP(D159,'Price Sheet'!A:F,6,FALSE)</f>
        <v>UniProc</v>
      </c>
    </row>
    <row r="160" spans="1:9" x14ac:dyDescent="0.3">
      <c r="A160">
        <v>2022</v>
      </c>
      <c r="B160" t="s">
        <v>36</v>
      </c>
      <c r="C160">
        <v>44621</v>
      </c>
      <c r="D160" t="s">
        <v>62</v>
      </c>
      <c r="E160">
        <v>9324</v>
      </c>
      <c r="F160">
        <f>VLOOKUP(D160,'Price Sheet'!A:E,5,FALSE)</f>
        <v>600</v>
      </c>
      <c r="G160" t="str">
        <f>VLOOKUP(D160,'Price Sheet'!A:B,2,FALSE)</f>
        <v>Shampoo</v>
      </c>
      <c r="H160">
        <f>VLOOKUP(D160,'Price Sheet'!A:F,3,FALSE)</f>
        <v>175</v>
      </c>
      <c r="I160" t="str">
        <f>VLOOKUP(D160,'Price Sheet'!A:F,6,FALSE)</f>
        <v>UniProc</v>
      </c>
    </row>
    <row r="161" spans="1:9" x14ac:dyDescent="0.3">
      <c r="A161">
        <v>2022</v>
      </c>
      <c r="B161" t="s">
        <v>37</v>
      </c>
      <c r="C161">
        <v>44652</v>
      </c>
      <c r="D161" t="s">
        <v>62</v>
      </c>
      <c r="E161">
        <v>9694</v>
      </c>
      <c r="F161">
        <f>VLOOKUP(D161,'Price Sheet'!A:E,5,FALSE)</f>
        <v>600</v>
      </c>
      <c r="G161" t="str">
        <f>VLOOKUP(D161,'Price Sheet'!A:B,2,FALSE)</f>
        <v>Shampoo</v>
      </c>
      <c r="H161">
        <f>VLOOKUP(D161,'Price Sheet'!A:F,3,FALSE)</f>
        <v>175</v>
      </c>
      <c r="I161" t="str">
        <f>VLOOKUP(D161,'Price Sheet'!A:F,6,FALSE)</f>
        <v>UniProc</v>
      </c>
    </row>
    <row r="162" spans="1:9" x14ac:dyDescent="0.3">
      <c r="A162">
        <v>2022</v>
      </c>
      <c r="B162" t="s">
        <v>38</v>
      </c>
      <c r="C162">
        <v>44682</v>
      </c>
      <c r="D162" t="s">
        <v>62</v>
      </c>
      <c r="E162">
        <v>10101</v>
      </c>
      <c r="F162">
        <f>VLOOKUP(D162,'Price Sheet'!A:E,5,FALSE)</f>
        <v>600</v>
      </c>
      <c r="G162" t="str">
        <f>VLOOKUP(D162,'Price Sheet'!A:B,2,FALSE)</f>
        <v>Shampoo</v>
      </c>
      <c r="H162">
        <f>VLOOKUP(D162,'Price Sheet'!A:F,3,FALSE)</f>
        <v>175</v>
      </c>
      <c r="I162" t="str">
        <f>VLOOKUP(D162,'Price Sheet'!A:F,6,FALSE)</f>
        <v>UniProc</v>
      </c>
    </row>
    <row r="163" spans="1:9" x14ac:dyDescent="0.3">
      <c r="A163">
        <v>2022</v>
      </c>
      <c r="B163" t="s">
        <v>39</v>
      </c>
      <c r="C163">
        <v>44713</v>
      </c>
      <c r="D163" t="s">
        <v>62</v>
      </c>
      <c r="E163">
        <v>11581</v>
      </c>
      <c r="F163">
        <f>VLOOKUP(D163,'Price Sheet'!A:E,5,FALSE)</f>
        <v>600</v>
      </c>
      <c r="G163" t="str">
        <f>VLOOKUP(D163,'Price Sheet'!A:B,2,FALSE)</f>
        <v>Shampoo</v>
      </c>
      <c r="H163">
        <f>VLOOKUP(D163,'Price Sheet'!A:F,3,FALSE)</f>
        <v>175</v>
      </c>
      <c r="I163" t="str">
        <f>VLOOKUP(D163,'Price Sheet'!A:F,6,FALSE)</f>
        <v>UniProc</v>
      </c>
    </row>
    <row r="164" spans="1:9" x14ac:dyDescent="0.3">
      <c r="A164">
        <v>2022</v>
      </c>
      <c r="B164" t="s">
        <v>40</v>
      </c>
      <c r="C164">
        <v>44743</v>
      </c>
      <c r="D164" t="s">
        <v>62</v>
      </c>
      <c r="E164">
        <v>11951</v>
      </c>
      <c r="F164">
        <f>VLOOKUP(D164,'Price Sheet'!A:E,5,FALSE)</f>
        <v>600</v>
      </c>
      <c r="G164" t="str">
        <f>VLOOKUP(D164,'Price Sheet'!A:B,2,FALSE)</f>
        <v>Shampoo</v>
      </c>
      <c r="H164">
        <f>VLOOKUP(D164,'Price Sheet'!A:F,3,FALSE)</f>
        <v>175</v>
      </c>
      <c r="I164" t="str">
        <f>VLOOKUP(D164,'Price Sheet'!A:F,6,FALSE)</f>
        <v>UniProc</v>
      </c>
    </row>
    <row r="165" spans="1:9" x14ac:dyDescent="0.3">
      <c r="A165">
        <v>2022</v>
      </c>
      <c r="B165" t="s">
        <v>41</v>
      </c>
      <c r="C165">
        <v>44774</v>
      </c>
      <c r="D165" t="s">
        <v>62</v>
      </c>
      <c r="E165">
        <v>11766</v>
      </c>
      <c r="F165">
        <f>VLOOKUP(D165,'Price Sheet'!A:E,5,FALSE)</f>
        <v>600</v>
      </c>
      <c r="G165" t="str">
        <f>VLOOKUP(D165,'Price Sheet'!A:B,2,FALSE)</f>
        <v>Shampoo</v>
      </c>
      <c r="H165">
        <f>VLOOKUP(D165,'Price Sheet'!A:F,3,FALSE)</f>
        <v>175</v>
      </c>
      <c r="I165" t="str">
        <f>VLOOKUP(D165,'Price Sheet'!A:F,6,FALSE)</f>
        <v>UniProc</v>
      </c>
    </row>
    <row r="166" spans="1:9" x14ac:dyDescent="0.3">
      <c r="A166">
        <v>2022</v>
      </c>
      <c r="B166" t="s">
        <v>42</v>
      </c>
      <c r="C166">
        <v>44805</v>
      </c>
      <c r="D166" t="s">
        <v>62</v>
      </c>
      <c r="E166">
        <v>10841</v>
      </c>
      <c r="F166">
        <f>VLOOKUP(D166,'Price Sheet'!A:E,5,FALSE)</f>
        <v>600</v>
      </c>
      <c r="G166" t="str">
        <f>VLOOKUP(D166,'Price Sheet'!A:B,2,FALSE)</f>
        <v>Shampoo</v>
      </c>
      <c r="H166">
        <f>VLOOKUP(D166,'Price Sheet'!A:F,3,FALSE)</f>
        <v>175</v>
      </c>
      <c r="I166" t="str">
        <f>VLOOKUP(D166,'Price Sheet'!A:F,6,FALSE)</f>
        <v>UniProc</v>
      </c>
    </row>
    <row r="167" spans="1:9" x14ac:dyDescent="0.3">
      <c r="A167">
        <v>2022</v>
      </c>
      <c r="B167" t="s">
        <v>43</v>
      </c>
      <c r="C167">
        <v>44835</v>
      </c>
      <c r="D167" t="s">
        <v>62</v>
      </c>
      <c r="E167">
        <v>10434</v>
      </c>
      <c r="F167">
        <f>VLOOKUP(D167,'Price Sheet'!A:E,5,FALSE)</f>
        <v>600</v>
      </c>
      <c r="G167" t="str">
        <f>VLOOKUP(D167,'Price Sheet'!A:B,2,FALSE)</f>
        <v>Shampoo</v>
      </c>
      <c r="H167">
        <f>VLOOKUP(D167,'Price Sheet'!A:F,3,FALSE)</f>
        <v>175</v>
      </c>
      <c r="I167" t="str">
        <f>VLOOKUP(D167,'Price Sheet'!A:F,6,FALSE)</f>
        <v>UniProc</v>
      </c>
    </row>
    <row r="168" spans="1:9" x14ac:dyDescent="0.3">
      <c r="A168">
        <v>2022</v>
      </c>
      <c r="B168" t="s">
        <v>44</v>
      </c>
      <c r="C168">
        <v>44866</v>
      </c>
      <c r="D168" t="s">
        <v>62</v>
      </c>
      <c r="E168">
        <v>10249</v>
      </c>
      <c r="F168">
        <f>VLOOKUP(D168,'Price Sheet'!A:E,5,FALSE)</f>
        <v>600</v>
      </c>
      <c r="G168" t="str">
        <f>VLOOKUP(D168,'Price Sheet'!A:B,2,FALSE)</f>
        <v>Shampoo</v>
      </c>
      <c r="H168">
        <f>VLOOKUP(D168,'Price Sheet'!A:F,3,FALSE)</f>
        <v>175</v>
      </c>
      <c r="I168" t="str">
        <f>VLOOKUP(D168,'Price Sheet'!A:F,6,FALSE)</f>
        <v>UniProc</v>
      </c>
    </row>
    <row r="169" spans="1:9" x14ac:dyDescent="0.3">
      <c r="A169">
        <v>2022</v>
      </c>
      <c r="B169" t="s">
        <v>45</v>
      </c>
      <c r="C169">
        <v>44896</v>
      </c>
      <c r="D169" t="s">
        <v>62</v>
      </c>
      <c r="E169">
        <v>8769</v>
      </c>
      <c r="F169">
        <f>VLOOKUP(D169,'Price Sheet'!A:E,5,FALSE)</f>
        <v>600</v>
      </c>
      <c r="G169" t="str">
        <f>VLOOKUP(D169,'Price Sheet'!A:B,2,FALSE)</f>
        <v>Shampoo</v>
      </c>
      <c r="H169">
        <f>VLOOKUP(D169,'Price Sheet'!A:F,3,FALSE)</f>
        <v>175</v>
      </c>
      <c r="I169" t="str">
        <f>VLOOKUP(D169,'Price Sheet'!A:F,6,FALSE)</f>
        <v>UniProc</v>
      </c>
    </row>
    <row r="170" spans="1:9" x14ac:dyDescent="0.3">
      <c r="A170">
        <v>2021</v>
      </c>
      <c r="B170" t="s">
        <v>34</v>
      </c>
      <c r="C170">
        <v>44197</v>
      </c>
      <c r="D170" t="s">
        <v>63</v>
      </c>
      <c r="E170">
        <v>22816</v>
      </c>
      <c r="F170">
        <f>VLOOKUP(D170, 'Price Sheet'!A:E,4,FALSE)</f>
        <v>510</v>
      </c>
      <c r="G170" t="str">
        <f>VLOOKUP(D170,'Price Sheet'!A:B,2,FALSE)</f>
        <v>Shampoo</v>
      </c>
      <c r="H170">
        <f>VLOOKUP(D170,'Price Sheet'!A:F,3,FALSE)</f>
        <v>185</v>
      </c>
      <c r="I170" t="str">
        <f>VLOOKUP(D170,'Price Sheet'!A:F,6,FALSE)</f>
        <v>P&amp;S Co</v>
      </c>
    </row>
    <row r="171" spans="1:9" x14ac:dyDescent="0.3">
      <c r="A171">
        <v>2021</v>
      </c>
      <c r="B171" t="s">
        <v>35</v>
      </c>
      <c r="C171">
        <v>44228</v>
      </c>
      <c r="D171" t="s">
        <v>63</v>
      </c>
      <c r="E171">
        <v>21032</v>
      </c>
      <c r="F171">
        <f>VLOOKUP(D171, 'Price Sheet'!A:E,4,FALSE)</f>
        <v>510</v>
      </c>
      <c r="G171" t="str">
        <f>VLOOKUP(D171,'Price Sheet'!A:B,2,FALSE)</f>
        <v>Shampoo</v>
      </c>
      <c r="H171">
        <f>VLOOKUP(D171,'Price Sheet'!A:F,3,FALSE)</f>
        <v>185</v>
      </c>
      <c r="I171" t="str">
        <f>VLOOKUP(D171,'Price Sheet'!A:F,6,FALSE)</f>
        <v>P&amp;S Co</v>
      </c>
    </row>
    <row r="172" spans="1:9" x14ac:dyDescent="0.3">
      <c r="A172">
        <v>2021</v>
      </c>
      <c r="B172" t="s">
        <v>36</v>
      </c>
      <c r="C172">
        <v>44256</v>
      </c>
      <c r="D172" t="s">
        <v>63</v>
      </c>
      <c r="E172">
        <v>27998</v>
      </c>
      <c r="F172">
        <f>VLOOKUP(D172, 'Price Sheet'!A:E,4,FALSE)</f>
        <v>510</v>
      </c>
      <c r="G172" t="str">
        <f>VLOOKUP(D172,'Price Sheet'!A:B,2,FALSE)</f>
        <v>Shampoo</v>
      </c>
      <c r="H172">
        <f>VLOOKUP(D172,'Price Sheet'!A:F,3,FALSE)</f>
        <v>185</v>
      </c>
      <c r="I172" t="str">
        <f>VLOOKUP(D172,'Price Sheet'!A:F,6,FALSE)</f>
        <v>P&amp;S Co</v>
      </c>
    </row>
    <row r="173" spans="1:9" x14ac:dyDescent="0.3">
      <c r="A173">
        <v>2021</v>
      </c>
      <c r="B173" t="s">
        <v>37</v>
      </c>
      <c r="C173">
        <v>44287</v>
      </c>
      <c r="D173" t="s">
        <v>63</v>
      </c>
      <c r="E173">
        <v>34063</v>
      </c>
      <c r="F173">
        <f>VLOOKUP(D173, 'Price Sheet'!A:E,4,FALSE)</f>
        <v>510</v>
      </c>
      <c r="G173" t="str">
        <f>VLOOKUP(D173,'Price Sheet'!A:B,2,FALSE)</f>
        <v>Shampoo</v>
      </c>
      <c r="H173">
        <f>VLOOKUP(D173,'Price Sheet'!A:F,3,FALSE)</f>
        <v>185</v>
      </c>
      <c r="I173" t="str">
        <f>VLOOKUP(D173,'Price Sheet'!A:F,6,FALSE)</f>
        <v>P&amp;S Co</v>
      </c>
    </row>
    <row r="174" spans="1:9" x14ac:dyDescent="0.3">
      <c r="A174">
        <v>2021</v>
      </c>
      <c r="B174" t="s">
        <v>38</v>
      </c>
      <c r="C174">
        <v>44317</v>
      </c>
      <c r="D174" t="s">
        <v>63</v>
      </c>
      <c r="E174">
        <v>41040</v>
      </c>
      <c r="F174">
        <f>VLOOKUP(D174, 'Price Sheet'!A:E,4,FALSE)</f>
        <v>510</v>
      </c>
      <c r="G174" t="str">
        <f>VLOOKUP(D174,'Price Sheet'!A:B,2,FALSE)</f>
        <v>Shampoo</v>
      </c>
      <c r="H174">
        <f>VLOOKUP(D174,'Price Sheet'!A:F,3,FALSE)</f>
        <v>185</v>
      </c>
      <c r="I174" t="str">
        <f>VLOOKUP(D174,'Price Sheet'!A:F,6,FALSE)</f>
        <v>P&amp;S Co</v>
      </c>
    </row>
    <row r="175" spans="1:9" x14ac:dyDescent="0.3">
      <c r="A175">
        <v>2021</v>
      </c>
      <c r="B175" t="s">
        <v>39</v>
      </c>
      <c r="C175">
        <v>44348</v>
      </c>
      <c r="D175" t="s">
        <v>63</v>
      </c>
      <c r="E175">
        <v>37162</v>
      </c>
      <c r="F175">
        <f>VLOOKUP(D175, 'Price Sheet'!A:E,4,FALSE)</f>
        <v>510</v>
      </c>
      <c r="G175" t="str">
        <f>VLOOKUP(D175,'Price Sheet'!A:B,2,FALSE)</f>
        <v>Shampoo</v>
      </c>
      <c r="H175">
        <f>VLOOKUP(D175,'Price Sheet'!A:F,3,FALSE)</f>
        <v>185</v>
      </c>
      <c r="I175" t="str">
        <f>VLOOKUP(D175,'Price Sheet'!A:F,6,FALSE)</f>
        <v>P&amp;S Co</v>
      </c>
    </row>
    <row r="176" spans="1:9" x14ac:dyDescent="0.3">
      <c r="A176">
        <v>2021</v>
      </c>
      <c r="B176" t="s">
        <v>40</v>
      </c>
      <c r="C176">
        <v>44378</v>
      </c>
      <c r="D176" t="s">
        <v>63</v>
      </c>
      <c r="E176">
        <v>26777</v>
      </c>
      <c r="F176">
        <f>VLOOKUP(D176, 'Price Sheet'!A:E,4,FALSE)</f>
        <v>510</v>
      </c>
      <c r="G176" t="str">
        <f>VLOOKUP(D176,'Price Sheet'!A:B,2,FALSE)</f>
        <v>Shampoo</v>
      </c>
      <c r="H176">
        <f>VLOOKUP(D176,'Price Sheet'!A:F,3,FALSE)</f>
        <v>185</v>
      </c>
      <c r="I176" t="str">
        <f>VLOOKUP(D176,'Price Sheet'!A:F,6,FALSE)</f>
        <v>P&amp;S Co</v>
      </c>
    </row>
    <row r="177" spans="1:9" x14ac:dyDescent="0.3">
      <c r="A177">
        <v>2021</v>
      </c>
      <c r="B177" t="s">
        <v>41</v>
      </c>
      <c r="C177">
        <v>44409</v>
      </c>
      <c r="D177" t="s">
        <v>63</v>
      </c>
      <c r="E177">
        <v>43948</v>
      </c>
      <c r="F177">
        <f>VLOOKUP(D177, 'Price Sheet'!A:E,4,FALSE)</f>
        <v>510</v>
      </c>
      <c r="G177" t="str">
        <f>VLOOKUP(D177,'Price Sheet'!A:B,2,FALSE)</f>
        <v>Shampoo</v>
      </c>
      <c r="H177">
        <f>VLOOKUP(D177,'Price Sheet'!A:F,3,FALSE)</f>
        <v>185</v>
      </c>
      <c r="I177" t="str">
        <f>VLOOKUP(D177,'Price Sheet'!A:F,6,FALSE)</f>
        <v>P&amp;S Co</v>
      </c>
    </row>
    <row r="178" spans="1:9" x14ac:dyDescent="0.3">
      <c r="A178">
        <v>2021</v>
      </c>
      <c r="B178" t="s">
        <v>42</v>
      </c>
      <c r="C178">
        <v>44440</v>
      </c>
      <c r="D178" t="s">
        <v>63</v>
      </c>
      <c r="E178">
        <v>47933</v>
      </c>
      <c r="F178">
        <f>VLOOKUP(D178, 'Price Sheet'!A:E,4,FALSE)</f>
        <v>510</v>
      </c>
      <c r="G178" t="str">
        <f>VLOOKUP(D178,'Price Sheet'!A:B,2,FALSE)</f>
        <v>Shampoo</v>
      </c>
      <c r="H178">
        <f>VLOOKUP(D178,'Price Sheet'!A:F,3,FALSE)</f>
        <v>185</v>
      </c>
      <c r="I178" t="str">
        <f>VLOOKUP(D178,'Price Sheet'!A:F,6,FALSE)</f>
        <v>P&amp;S Co</v>
      </c>
    </row>
    <row r="179" spans="1:9" x14ac:dyDescent="0.3">
      <c r="A179">
        <v>2021</v>
      </c>
      <c r="B179" t="s">
        <v>43</v>
      </c>
      <c r="C179">
        <v>44470</v>
      </c>
      <c r="D179" t="s">
        <v>63</v>
      </c>
      <c r="E179">
        <v>42812</v>
      </c>
      <c r="F179">
        <f>VLOOKUP(D179, 'Price Sheet'!A:E,4,FALSE)</f>
        <v>510</v>
      </c>
      <c r="G179" t="str">
        <f>VLOOKUP(D179,'Price Sheet'!A:B,2,FALSE)</f>
        <v>Shampoo</v>
      </c>
      <c r="H179">
        <f>VLOOKUP(D179,'Price Sheet'!A:F,3,FALSE)</f>
        <v>185</v>
      </c>
      <c r="I179" t="str">
        <f>VLOOKUP(D179,'Price Sheet'!A:F,6,FALSE)</f>
        <v>P&amp;S Co</v>
      </c>
    </row>
    <row r="180" spans="1:9" x14ac:dyDescent="0.3">
      <c r="A180">
        <v>2021</v>
      </c>
      <c r="B180" t="s">
        <v>44</v>
      </c>
      <c r="C180">
        <v>44501</v>
      </c>
      <c r="D180" t="s">
        <v>63</v>
      </c>
      <c r="E180">
        <v>22811</v>
      </c>
      <c r="F180">
        <f>VLOOKUP(D180, 'Price Sheet'!A:E,4,FALSE)</f>
        <v>510</v>
      </c>
      <c r="G180" t="str">
        <f>VLOOKUP(D180,'Price Sheet'!A:B,2,FALSE)</f>
        <v>Shampoo</v>
      </c>
      <c r="H180">
        <f>VLOOKUP(D180,'Price Sheet'!A:F,3,FALSE)</f>
        <v>185</v>
      </c>
      <c r="I180" t="str">
        <f>VLOOKUP(D180,'Price Sheet'!A:F,6,FALSE)</f>
        <v>P&amp;S Co</v>
      </c>
    </row>
    <row r="181" spans="1:9" x14ac:dyDescent="0.3">
      <c r="A181">
        <v>2021</v>
      </c>
      <c r="B181" t="s">
        <v>45</v>
      </c>
      <c r="C181">
        <v>44531</v>
      </c>
      <c r="D181" t="s">
        <v>63</v>
      </c>
      <c r="E181">
        <v>32773</v>
      </c>
      <c r="F181">
        <f>VLOOKUP(D181, 'Price Sheet'!A:E,4,FALSE)</f>
        <v>510</v>
      </c>
      <c r="G181" t="str">
        <f>VLOOKUP(D181,'Price Sheet'!A:B,2,FALSE)</f>
        <v>Shampoo</v>
      </c>
      <c r="H181">
        <f>VLOOKUP(D181,'Price Sheet'!A:F,3,FALSE)</f>
        <v>185</v>
      </c>
      <c r="I181" t="str">
        <f>VLOOKUP(D181,'Price Sheet'!A:F,6,FALSE)</f>
        <v>P&amp;S Co</v>
      </c>
    </row>
    <row r="182" spans="1:9" x14ac:dyDescent="0.3">
      <c r="A182">
        <v>2022</v>
      </c>
      <c r="B182" t="s">
        <v>34</v>
      </c>
      <c r="C182">
        <v>44562</v>
      </c>
      <c r="D182" t="s">
        <v>63</v>
      </c>
      <c r="E182">
        <v>29220</v>
      </c>
      <c r="F182">
        <f>VLOOKUP(D182,'Price Sheet'!A:E,5,FALSE)</f>
        <v>612</v>
      </c>
      <c r="G182" t="str">
        <f>VLOOKUP(D182,'Price Sheet'!A:B,2,FALSE)</f>
        <v>Shampoo</v>
      </c>
      <c r="H182">
        <f>VLOOKUP(D182,'Price Sheet'!A:F,3,FALSE)</f>
        <v>185</v>
      </c>
      <c r="I182" t="str">
        <f>VLOOKUP(D182,'Price Sheet'!A:F,6,FALSE)</f>
        <v>P&amp;S Co</v>
      </c>
    </row>
    <row r="183" spans="1:9" x14ac:dyDescent="0.3">
      <c r="A183">
        <v>2022</v>
      </c>
      <c r="B183" t="s">
        <v>35</v>
      </c>
      <c r="C183">
        <v>44593</v>
      </c>
      <c r="D183" t="s">
        <v>63</v>
      </c>
      <c r="E183">
        <v>33545</v>
      </c>
      <c r="F183">
        <f>VLOOKUP(D183,'Price Sheet'!A:E,5,FALSE)</f>
        <v>612</v>
      </c>
      <c r="G183" t="str">
        <f>VLOOKUP(D183,'Price Sheet'!A:B,2,FALSE)</f>
        <v>Shampoo</v>
      </c>
      <c r="H183">
        <f>VLOOKUP(D183,'Price Sheet'!A:F,3,FALSE)</f>
        <v>185</v>
      </c>
      <c r="I183" t="str">
        <f>VLOOKUP(D183,'Price Sheet'!A:F,6,FALSE)</f>
        <v>P&amp;S Co</v>
      </c>
    </row>
    <row r="184" spans="1:9" x14ac:dyDescent="0.3">
      <c r="A184">
        <v>2022</v>
      </c>
      <c r="B184" t="s">
        <v>36</v>
      </c>
      <c r="C184">
        <v>44621</v>
      </c>
      <c r="D184" t="s">
        <v>63</v>
      </c>
      <c r="E184">
        <v>23010</v>
      </c>
      <c r="F184">
        <f>VLOOKUP(D184,'Price Sheet'!A:E,5,FALSE)</f>
        <v>612</v>
      </c>
      <c r="G184" t="str">
        <f>VLOOKUP(D184,'Price Sheet'!A:B,2,FALSE)</f>
        <v>Shampoo</v>
      </c>
      <c r="H184">
        <f>VLOOKUP(D184,'Price Sheet'!A:F,3,FALSE)</f>
        <v>185</v>
      </c>
      <c r="I184" t="str">
        <f>VLOOKUP(D184,'Price Sheet'!A:F,6,FALSE)</f>
        <v>P&amp;S Co</v>
      </c>
    </row>
    <row r="185" spans="1:9" x14ac:dyDescent="0.3">
      <c r="A185">
        <v>2022</v>
      </c>
      <c r="B185" t="s">
        <v>37</v>
      </c>
      <c r="C185">
        <v>44652</v>
      </c>
      <c r="D185" t="s">
        <v>63</v>
      </c>
      <c r="E185">
        <v>24977</v>
      </c>
      <c r="F185">
        <f>VLOOKUP(D185,'Price Sheet'!A:E,5,FALSE)</f>
        <v>612</v>
      </c>
      <c r="G185" t="str">
        <f>VLOOKUP(D185,'Price Sheet'!A:B,2,FALSE)</f>
        <v>Shampoo</v>
      </c>
      <c r="H185">
        <f>VLOOKUP(D185,'Price Sheet'!A:F,3,FALSE)</f>
        <v>185</v>
      </c>
      <c r="I185" t="str">
        <f>VLOOKUP(D185,'Price Sheet'!A:F,6,FALSE)</f>
        <v>P&amp;S Co</v>
      </c>
    </row>
    <row r="186" spans="1:9" x14ac:dyDescent="0.3">
      <c r="A186">
        <v>2022</v>
      </c>
      <c r="B186" t="s">
        <v>38</v>
      </c>
      <c r="C186">
        <v>44682</v>
      </c>
      <c r="D186" t="s">
        <v>63</v>
      </c>
      <c r="E186">
        <v>35946</v>
      </c>
      <c r="F186">
        <f>VLOOKUP(D186,'Price Sheet'!A:E,5,FALSE)</f>
        <v>612</v>
      </c>
      <c r="G186" t="str">
        <f>VLOOKUP(D186,'Price Sheet'!A:B,2,FALSE)</f>
        <v>Shampoo</v>
      </c>
      <c r="H186">
        <f>VLOOKUP(D186,'Price Sheet'!A:F,3,FALSE)</f>
        <v>185</v>
      </c>
      <c r="I186" t="str">
        <f>VLOOKUP(D186,'Price Sheet'!A:F,6,FALSE)</f>
        <v>P&amp;S Co</v>
      </c>
    </row>
    <row r="187" spans="1:9" x14ac:dyDescent="0.3">
      <c r="A187">
        <v>2022</v>
      </c>
      <c r="B187" t="s">
        <v>39</v>
      </c>
      <c r="C187">
        <v>44713</v>
      </c>
      <c r="D187" t="s">
        <v>63</v>
      </c>
      <c r="E187">
        <v>51732</v>
      </c>
      <c r="F187">
        <f>VLOOKUP(D187,'Price Sheet'!A:E,5,FALSE)</f>
        <v>612</v>
      </c>
      <c r="G187" t="str">
        <f>VLOOKUP(D187,'Price Sheet'!A:B,2,FALSE)</f>
        <v>Shampoo</v>
      </c>
      <c r="H187">
        <f>VLOOKUP(D187,'Price Sheet'!A:F,3,FALSE)</f>
        <v>185</v>
      </c>
      <c r="I187" t="str">
        <f>VLOOKUP(D187,'Price Sheet'!A:F,6,FALSE)</f>
        <v>P&amp;S Co</v>
      </c>
    </row>
    <row r="188" spans="1:9" x14ac:dyDescent="0.3">
      <c r="A188">
        <v>2022</v>
      </c>
      <c r="B188" t="s">
        <v>40</v>
      </c>
      <c r="C188">
        <v>44743</v>
      </c>
      <c r="D188" t="s">
        <v>63</v>
      </c>
      <c r="E188">
        <v>51631</v>
      </c>
      <c r="F188">
        <f>VLOOKUP(D188,'Price Sheet'!A:E,5,FALSE)</f>
        <v>612</v>
      </c>
      <c r="G188" t="str">
        <f>VLOOKUP(D188,'Price Sheet'!A:B,2,FALSE)</f>
        <v>Shampoo</v>
      </c>
      <c r="H188">
        <f>VLOOKUP(D188,'Price Sheet'!A:F,3,FALSE)</f>
        <v>185</v>
      </c>
      <c r="I188" t="str">
        <f>VLOOKUP(D188,'Price Sheet'!A:F,6,FALSE)</f>
        <v>P&amp;S Co</v>
      </c>
    </row>
    <row r="189" spans="1:9" x14ac:dyDescent="0.3">
      <c r="A189">
        <v>2022</v>
      </c>
      <c r="B189" t="s">
        <v>41</v>
      </c>
      <c r="C189">
        <v>44774</v>
      </c>
      <c r="D189" t="s">
        <v>63</v>
      </c>
      <c r="E189">
        <v>33490</v>
      </c>
      <c r="F189">
        <f>VLOOKUP(D189,'Price Sheet'!A:E,5,FALSE)</f>
        <v>612</v>
      </c>
      <c r="G189" t="str">
        <f>VLOOKUP(D189,'Price Sheet'!A:B,2,FALSE)</f>
        <v>Shampoo</v>
      </c>
      <c r="H189">
        <f>VLOOKUP(D189,'Price Sheet'!A:F,3,FALSE)</f>
        <v>185</v>
      </c>
      <c r="I189" t="str">
        <f>VLOOKUP(D189,'Price Sheet'!A:F,6,FALSE)</f>
        <v>P&amp;S Co</v>
      </c>
    </row>
    <row r="190" spans="1:9" x14ac:dyDescent="0.3">
      <c r="A190">
        <v>2022</v>
      </c>
      <c r="B190" t="s">
        <v>42</v>
      </c>
      <c r="C190">
        <v>44805</v>
      </c>
      <c r="D190" t="s">
        <v>63</v>
      </c>
      <c r="E190">
        <v>25926</v>
      </c>
      <c r="F190">
        <f>VLOOKUP(D190,'Price Sheet'!A:E,5,FALSE)</f>
        <v>612</v>
      </c>
      <c r="G190" t="str">
        <f>VLOOKUP(D190,'Price Sheet'!A:B,2,FALSE)</f>
        <v>Shampoo</v>
      </c>
      <c r="H190">
        <f>VLOOKUP(D190,'Price Sheet'!A:F,3,FALSE)</f>
        <v>185</v>
      </c>
      <c r="I190" t="str">
        <f>VLOOKUP(D190,'Price Sheet'!A:F,6,FALSE)</f>
        <v>P&amp;S Co</v>
      </c>
    </row>
    <row r="191" spans="1:9" x14ac:dyDescent="0.3">
      <c r="A191">
        <v>2022</v>
      </c>
      <c r="B191" t="s">
        <v>43</v>
      </c>
      <c r="C191">
        <v>44835</v>
      </c>
      <c r="D191" t="s">
        <v>63</v>
      </c>
      <c r="E191">
        <v>38208</v>
      </c>
      <c r="F191">
        <f>VLOOKUP(D191,'Price Sheet'!A:E,5,FALSE)</f>
        <v>612</v>
      </c>
      <c r="G191" t="str">
        <f>VLOOKUP(D191,'Price Sheet'!A:B,2,FALSE)</f>
        <v>Shampoo</v>
      </c>
      <c r="H191">
        <f>VLOOKUP(D191,'Price Sheet'!A:F,3,FALSE)</f>
        <v>185</v>
      </c>
      <c r="I191" t="str">
        <f>VLOOKUP(D191,'Price Sheet'!A:F,6,FALSE)</f>
        <v>P&amp;S Co</v>
      </c>
    </row>
    <row r="192" spans="1:9" x14ac:dyDescent="0.3">
      <c r="A192">
        <v>2022</v>
      </c>
      <c r="B192" t="s">
        <v>44</v>
      </c>
      <c r="C192">
        <v>44866</v>
      </c>
      <c r="D192" t="s">
        <v>63</v>
      </c>
      <c r="E192">
        <v>26778</v>
      </c>
      <c r="F192">
        <f>VLOOKUP(D192,'Price Sheet'!A:E,5,FALSE)</f>
        <v>612</v>
      </c>
      <c r="G192" t="str">
        <f>VLOOKUP(D192,'Price Sheet'!A:B,2,FALSE)</f>
        <v>Shampoo</v>
      </c>
      <c r="H192">
        <f>VLOOKUP(D192,'Price Sheet'!A:F,3,FALSE)</f>
        <v>185</v>
      </c>
      <c r="I192" t="str">
        <f>VLOOKUP(D192,'Price Sheet'!A:F,6,FALSE)</f>
        <v>P&amp;S Co</v>
      </c>
    </row>
    <row r="193" spans="1:9" x14ac:dyDescent="0.3">
      <c r="A193">
        <v>2022</v>
      </c>
      <c r="B193" t="s">
        <v>45</v>
      </c>
      <c r="C193">
        <v>44896</v>
      </c>
      <c r="D193" t="s">
        <v>63</v>
      </c>
      <c r="E193">
        <v>23135</v>
      </c>
      <c r="F193">
        <f>VLOOKUP(D193,'Price Sheet'!A:E,5,FALSE)</f>
        <v>612</v>
      </c>
      <c r="G193" t="str">
        <f>VLOOKUP(D193,'Price Sheet'!A:B,2,FALSE)</f>
        <v>Shampoo</v>
      </c>
      <c r="H193">
        <f>VLOOKUP(D193,'Price Sheet'!A:F,3,FALSE)</f>
        <v>185</v>
      </c>
      <c r="I193" t="str">
        <f>VLOOKUP(D193,'Price Sheet'!A:F,6,FALSE)</f>
        <v>P&amp;S Co</v>
      </c>
    </row>
    <row r="194" spans="1:9" x14ac:dyDescent="0.3">
      <c r="A194">
        <v>2021</v>
      </c>
      <c r="B194" t="s">
        <v>34</v>
      </c>
      <c r="C194">
        <v>44197</v>
      </c>
      <c r="D194" t="s">
        <v>64</v>
      </c>
      <c r="E194">
        <v>2800</v>
      </c>
      <c r="F194">
        <f>VLOOKUP(D194, 'Price Sheet'!A:E,4,FALSE)</f>
        <v>600</v>
      </c>
      <c r="G194" t="str">
        <f>VLOOKUP(D194,'Price Sheet'!A:B,2,FALSE)</f>
        <v>Shampoo</v>
      </c>
      <c r="H194">
        <f>VLOOKUP(D194,'Price Sheet'!A:F,3,FALSE)</f>
        <v>185</v>
      </c>
      <c r="I194" t="str">
        <f>VLOOKUP(D194,'Price Sheet'!A:F,6,FALSE)</f>
        <v>Garnel &amp; Co</v>
      </c>
    </row>
    <row r="195" spans="1:9" x14ac:dyDescent="0.3">
      <c r="A195">
        <v>2021</v>
      </c>
      <c r="B195" t="s">
        <v>35</v>
      </c>
      <c r="C195">
        <v>44228</v>
      </c>
      <c r="D195" t="s">
        <v>64</v>
      </c>
      <c r="E195">
        <v>1167</v>
      </c>
      <c r="F195">
        <f>VLOOKUP(D195, 'Price Sheet'!A:E,4,FALSE)</f>
        <v>600</v>
      </c>
      <c r="G195" t="str">
        <f>VLOOKUP(D195,'Price Sheet'!A:B,2,FALSE)</f>
        <v>Shampoo</v>
      </c>
      <c r="H195">
        <f>VLOOKUP(D195,'Price Sheet'!A:F,3,FALSE)</f>
        <v>185</v>
      </c>
      <c r="I195" t="str">
        <f>VLOOKUP(D195,'Price Sheet'!A:F,6,FALSE)</f>
        <v>Garnel &amp; Co</v>
      </c>
    </row>
    <row r="196" spans="1:9" x14ac:dyDescent="0.3">
      <c r="A196">
        <v>2021</v>
      </c>
      <c r="B196" t="s">
        <v>36</v>
      </c>
      <c r="C196">
        <v>44256</v>
      </c>
      <c r="D196" t="s">
        <v>64</v>
      </c>
      <c r="E196">
        <v>959</v>
      </c>
      <c r="F196">
        <f>VLOOKUP(D196, 'Price Sheet'!A:E,4,FALSE)</f>
        <v>600</v>
      </c>
      <c r="G196" t="str">
        <f>VLOOKUP(D196,'Price Sheet'!A:B,2,FALSE)</f>
        <v>Shampoo</v>
      </c>
      <c r="H196">
        <f>VLOOKUP(D196,'Price Sheet'!A:F,3,FALSE)</f>
        <v>185</v>
      </c>
      <c r="I196" t="str">
        <f>VLOOKUP(D196,'Price Sheet'!A:F,6,FALSE)</f>
        <v>Garnel &amp; Co</v>
      </c>
    </row>
    <row r="197" spans="1:9" x14ac:dyDescent="0.3">
      <c r="A197">
        <v>2021</v>
      </c>
      <c r="B197" t="s">
        <v>37</v>
      </c>
      <c r="C197">
        <v>44287</v>
      </c>
      <c r="D197" t="s">
        <v>64</v>
      </c>
      <c r="E197">
        <v>1474</v>
      </c>
      <c r="F197">
        <f>VLOOKUP(D197, 'Price Sheet'!A:E,4,FALSE)</f>
        <v>600</v>
      </c>
      <c r="G197" t="str">
        <f>VLOOKUP(D197,'Price Sheet'!A:B,2,FALSE)</f>
        <v>Shampoo</v>
      </c>
      <c r="H197">
        <f>VLOOKUP(D197,'Price Sheet'!A:F,3,FALSE)</f>
        <v>185</v>
      </c>
      <c r="I197" t="str">
        <f>VLOOKUP(D197,'Price Sheet'!A:F,6,FALSE)</f>
        <v>Garnel &amp; Co</v>
      </c>
    </row>
    <row r="198" spans="1:9" x14ac:dyDescent="0.3">
      <c r="A198">
        <v>2021</v>
      </c>
      <c r="B198" t="s">
        <v>38</v>
      </c>
      <c r="C198">
        <v>44317</v>
      </c>
      <c r="D198" t="s">
        <v>64</v>
      </c>
      <c r="E198">
        <v>2885</v>
      </c>
      <c r="F198">
        <f>VLOOKUP(D198, 'Price Sheet'!A:E,4,FALSE)</f>
        <v>600</v>
      </c>
      <c r="G198" t="str">
        <f>VLOOKUP(D198,'Price Sheet'!A:B,2,FALSE)</f>
        <v>Shampoo</v>
      </c>
      <c r="H198">
        <f>VLOOKUP(D198,'Price Sheet'!A:F,3,FALSE)</f>
        <v>185</v>
      </c>
      <c r="I198" t="str">
        <f>VLOOKUP(D198,'Price Sheet'!A:F,6,FALSE)</f>
        <v>Garnel &amp; Co</v>
      </c>
    </row>
    <row r="199" spans="1:9" x14ac:dyDescent="0.3">
      <c r="A199">
        <v>2021</v>
      </c>
      <c r="B199" t="s">
        <v>39</v>
      </c>
      <c r="C199">
        <v>44348</v>
      </c>
      <c r="D199" t="s">
        <v>64</v>
      </c>
      <c r="E199">
        <v>1984</v>
      </c>
      <c r="F199">
        <f>VLOOKUP(D199, 'Price Sheet'!A:E,4,FALSE)</f>
        <v>600</v>
      </c>
      <c r="G199" t="str">
        <f>VLOOKUP(D199,'Price Sheet'!A:B,2,FALSE)</f>
        <v>Shampoo</v>
      </c>
      <c r="H199">
        <f>VLOOKUP(D199,'Price Sheet'!A:F,3,FALSE)</f>
        <v>185</v>
      </c>
      <c r="I199" t="str">
        <f>VLOOKUP(D199,'Price Sheet'!A:F,6,FALSE)</f>
        <v>Garnel &amp; Co</v>
      </c>
    </row>
    <row r="200" spans="1:9" x14ac:dyDescent="0.3">
      <c r="A200">
        <v>2021</v>
      </c>
      <c r="B200" t="s">
        <v>40</v>
      </c>
      <c r="C200">
        <v>44378</v>
      </c>
      <c r="D200" t="s">
        <v>64</v>
      </c>
      <c r="E200">
        <v>1242</v>
      </c>
      <c r="F200">
        <f>VLOOKUP(D200, 'Price Sheet'!A:E,4,FALSE)</f>
        <v>600</v>
      </c>
      <c r="G200" t="str">
        <f>VLOOKUP(D200,'Price Sheet'!A:B,2,FALSE)</f>
        <v>Shampoo</v>
      </c>
      <c r="H200">
        <f>VLOOKUP(D200,'Price Sheet'!A:F,3,FALSE)</f>
        <v>185</v>
      </c>
      <c r="I200" t="str">
        <f>VLOOKUP(D200,'Price Sheet'!A:F,6,FALSE)</f>
        <v>Garnel &amp; Co</v>
      </c>
    </row>
    <row r="201" spans="1:9" x14ac:dyDescent="0.3">
      <c r="A201">
        <v>2021</v>
      </c>
      <c r="B201" t="s">
        <v>41</v>
      </c>
      <c r="C201">
        <v>44409</v>
      </c>
      <c r="D201" t="s">
        <v>64</v>
      </c>
      <c r="E201">
        <v>1063</v>
      </c>
      <c r="F201">
        <f>VLOOKUP(D201, 'Price Sheet'!A:E,4,FALSE)</f>
        <v>600</v>
      </c>
      <c r="G201" t="str">
        <f>VLOOKUP(D201,'Price Sheet'!A:B,2,FALSE)</f>
        <v>Shampoo</v>
      </c>
      <c r="H201">
        <f>VLOOKUP(D201,'Price Sheet'!A:F,3,FALSE)</f>
        <v>185</v>
      </c>
      <c r="I201" t="str">
        <f>VLOOKUP(D201,'Price Sheet'!A:F,6,FALSE)</f>
        <v>Garnel &amp; Co</v>
      </c>
    </row>
    <row r="202" spans="1:9" x14ac:dyDescent="0.3">
      <c r="A202">
        <v>2021</v>
      </c>
      <c r="B202" t="s">
        <v>42</v>
      </c>
      <c r="C202">
        <v>44440</v>
      </c>
      <c r="D202" t="s">
        <v>64</v>
      </c>
      <c r="E202">
        <v>3900</v>
      </c>
      <c r="F202">
        <f>VLOOKUP(D202, 'Price Sheet'!A:E,4,FALSE)</f>
        <v>600</v>
      </c>
      <c r="G202" t="str">
        <f>VLOOKUP(D202,'Price Sheet'!A:B,2,FALSE)</f>
        <v>Shampoo</v>
      </c>
      <c r="H202">
        <f>VLOOKUP(D202,'Price Sheet'!A:F,3,FALSE)</f>
        <v>185</v>
      </c>
      <c r="I202" t="str">
        <f>VLOOKUP(D202,'Price Sheet'!A:F,6,FALSE)</f>
        <v>Garnel &amp; Co</v>
      </c>
    </row>
    <row r="203" spans="1:9" x14ac:dyDescent="0.3">
      <c r="A203">
        <v>2021</v>
      </c>
      <c r="B203" t="s">
        <v>43</v>
      </c>
      <c r="C203">
        <v>44470</v>
      </c>
      <c r="D203" t="s">
        <v>64</v>
      </c>
      <c r="E203">
        <v>678</v>
      </c>
      <c r="F203">
        <f>VLOOKUP(D203, 'Price Sheet'!A:E,4,FALSE)</f>
        <v>600</v>
      </c>
      <c r="G203" t="str">
        <f>VLOOKUP(D203,'Price Sheet'!A:B,2,FALSE)</f>
        <v>Shampoo</v>
      </c>
      <c r="H203">
        <f>VLOOKUP(D203,'Price Sheet'!A:F,3,FALSE)</f>
        <v>185</v>
      </c>
      <c r="I203" t="str">
        <f>VLOOKUP(D203,'Price Sheet'!A:F,6,FALSE)</f>
        <v>Garnel &amp; Co</v>
      </c>
    </row>
    <row r="204" spans="1:9" x14ac:dyDescent="0.3">
      <c r="A204">
        <v>2021</v>
      </c>
      <c r="B204" t="s">
        <v>44</v>
      </c>
      <c r="C204">
        <v>44501</v>
      </c>
      <c r="D204" t="s">
        <v>64</v>
      </c>
      <c r="E204">
        <v>477</v>
      </c>
      <c r="F204">
        <f>VLOOKUP(D204, 'Price Sheet'!A:E,4,FALSE)</f>
        <v>600</v>
      </c>
      <c r="G204" t="str">
        <f>VLOOKUP(D204,'Price Sheet'!A:B,2,FALSE)</f>
        <v>Shampoo</v>
      </c>
      <c r="H204">
        <f>VLOOKUP(D204,'Price Sheet'!A:F,3,FALSE)</f>
        <v>185</v>
      </c>
      <c r="I204" t="str">
        <f>VLOOKUP(D204,'Price Sheet'!A:F,6,FALSE)</f>
        <v>Garnel &amp; Co</v>
      </c>
    </row>
    <row r="205" spans="1:9" x14ac:dyDescent="0.3">
      <c r="A205">
        <v>2021</v>
      </c>
      <c r="B205" t="s">
        <v>45</v>
      </c>
      <c r="C205">
        <v>44531</v>
      </c>
      <c r="D205" t="s">
        <v>64</v>
      </c>
      <c r="E205">
        <v>1199</v>
      </c>
      <c r="F205">
        <f>VLOOKUP(D205, 'Price Sheet'!A:E,4,FALSE)</f>
        <v>600</v>
      </c>
      <c r="G205" t="str">
        <f>VLOOKUP(D205,'Price Sheet'!A:B,2,FALSE)</f>
        <v>Shampoo</v>
      </c>
      <c r="H205">
        <f>VLOOKUP(D205,'Price Sheet'!A:F,3,FALSE)</f>
        <v>185</v>
      </c>
      <c r="I205" t="str">
        <f>VLOOKUP(D205,'Price Sheet'!A:F,6,FALSE)</f>
        <v>Garnel &amp; Co</v>
      </c>
    </row>
    <row r="206" spans="1:9" x14ac:dyDescent="0.3">
      <c r="A206">
        <v>2022</v>
      </c>
      <c r="B206" t="s">
        <v>34</v>
      </c>
      <c r="C206">
        <v>44562</v>
      </c>
      <c r="D206" t="s">
        <v>64</v>
      </c>
      <c r="E206">
        <v>1000</v>
      </c>
      <c r="F206">
        <f>VLOOKUP(D206,'Price Sheet'!A:E,5,FALSE)</f>
        <v>720</v>
      </c>
      <c r="G206" t="str">
        <f>VLOOKUP(D206,'Price Sheet'!A:B,2,FALSE)</f>
        <v>Shampoo</v>
      </c>
      <c r="H206">
        <f>VLOOKUP(D206,'Price Sheet'!A:F,3,FALSE)</f>
        <v>185</v>
      </c>
      <c r="I206" t="str">
        <f>VLOOKUP(D206,'Price Sheet'!A:F,6,FALSE)</f>
        <v>Garnel &amp; Co</v>
      </c>
    </row>
    <row r="207" spans="1:9" x14ac:dyDescent="0.3">
      <c r="A207">
        <v>2022</v>
      </c>
      <c r="B207" t="s">
        <v>35</v>
      </c>
      <c r="C207">
        <v>44593</v>
      </c>
      <c r="D207" t="s">
        <v>64</v>
      </c>
      <c r="E207">
        <v>1064</v>
      </c>
      <c r="F207">
        <f>VLOOKUP(D207,'Price Sheet'!A:E,5,FALSE)</f>
        <v>720</v>
      </c>
      <c r="G207" t="str">
        <f>VLOOKUP(D207,'Price Sheet'!A:B,2,FALSE)</f>
        <v>Shampoo</v>
      </c>
      <c r="H207">
        <f>VLOOKUP(D207,'Price Sheet'!A:F,3,FALSE)</f>
        <v>185</v>
      </c>
      <c r="I207" t="str">
        <f>VLOOKUP(D207,'Price Sheet'!A:F,6,FALSE)</f>
        <v>Garnel &amp; Co</v>
      </c>
    </row>
    <row r="208" spans="1:9" x14ac:dyDescent="0.3">
      <c r="A208">
        <v>2022</v>
      </c>
      <c r="B208" t="s">
        <v>36</v>
      </c>
      <c r="C208">
        <v>44621</v>
      </c>
      <c r="D208" t="s">
        <v>64</v>
      </c>
      <c r="E208">
        <v>947</v>
      </c>
      <c r="F208">
        <f>VLOOKUP(D208,'Price Sheet'!A:E,5,FALSE)</f>
        <v>720</v>
      </c>
      <c r="G208" t="str">
        <f>VLOOKUP(D208,'Price Sheet'!A:B,2,FALSE)</f>
        <v>Shampoo</v>
      </c>
      <c r="H208">
        <f>VLOOKUP(D208,'Price Sheet'!A:F,3,FALSE)</f>
        <v>185</v>
      </c>
      <c r="I208" t="str">
        <f>VLOOKUP(D208,'Price Sheet'!A:F,6,FALSE)</f>
        <v>Garnel &amp; Co</v>
      </c>
    </row>
    <row r="209" spans="1:9" x14ac:dyDescent="0.3">
      <c r="A209">
        <v>2022</v>
      </c>
      <c r="B209" t="s">
        <v>37</v>
      </c>
      <c r="C209">
        <v>44652</v>
      </c>
      <c r="D209" t="s">
        <v>64</v>
      </c>
      <c r="E209">
        <v>1273</v>
      </c>
      <c r="F209">
        <f>VLOOKUP(D209,'Price Sheet'!A:E,5,FALSE)</f>
        <v>720</v>
      </c>
      <c r="G209" t="str">
        <f>VLOOKUP(D209,'Price Sheet'!A:B,2,FALSE)</f>
        <v>Shampoo</v>
      </c>
      <c r="H209">
        <f>VLOOKUP(D209,'Price Sheet'!A:F,3,FALSE)</f>
        <v>185</v>
      </c>
      <c r="I209" t="str">
        <f>VLOOKUP(D209,'Price Sheet'!A:F,6,FALSE)</f>
        <v>Garnel &amp; Co</v>
      </c>
    </row>
    <row r="210" spans="1:9" x14ac:dyDescent="0.3">
      <c r="A210">
        <v>2022</v>
      </c>
      <c r="B210" t="s">
        <v>38</v>
      </c>
      <c r="C210">
        <v>44682</v>
      </c>
      <c r="D210" t="s">
        <v>64</v>
      </c>
      <c r="E210">
        <v>1389</v>
      </c>
      <c r="F210">
        <f>VLOOKUP(D210,'Price Sheet'!A:E,5,FALSE)</f>
        <v>720</v>
      </c>
      <c r="G210" t="str">
        <f>VLOOKUP(D210,'Price Sheet'!A:B,2,FALSE)</f>
        <v>Shampoo</v>
      </c>
      <c r="H210">
        <f>VLOOKUP(D210,'Price Sheet'!A:F,3,FALSE)</f>
        <v>185</v>
      </c>
      <c r="I210" t="str">
        <f>VLOOKUP(D210,'Price Sheet'!A:F,6,FALSE)</f>
        <v>Garnel &amp; Co</v>
      </c>
    </row>
    <row r="211" spans="1:9" x14ac:dyDescent="0.3">
      <c r="A211">
        <v>2022</v>
      </c>
      <c r="B211" t="s">
        <v>39</v>
      </c>
      <c r="C211">
        <v>44713</v>
      </c>
      <c r="D211" t="s">
        <v>64</v>
      </c>
      <c r="E211">
        <v>1392</v>
      </c>
      <c r="F211">
        <f>VLOOKUP(D211,'Price Sheet'!A:E,5,FALSE)</f>
        <v>720</v>
      </c>
      <c r="G211" t="str">
        <f>VLOOKUP(D211,'Price Sheet'!A:B,2,FALSE)</f>
        <v>Shampoo</v>
      </c>
      <c r="H211">
        <f>VLOOKUP(D211,'Price Sheet'!A:F,3,FALSE)</f>
        <v>185</v>
      </c>
      <c r="I211" t="str">
        <f>VLOOKUP(D211,'Price Sheet'!A:F,6,FALSE)</f>
        <v>Garnel &amp; Co</v>
      </c>
    </row>
    <row r="212" spans="1:9" x14ac:dyDescent="0.3">
      <c r="A212">
        <v>2022</v>
      </c>
      <c r="B212" t="s">
        <v>40</v>
      </c>
      <c r="C212">
        <v>44743</v>
      </c>
      <c r="D212" t="s">
        <v>64</v>
      </c>
      <c r="E212">
        <v>2250</v>
      </c>
      <c r="F212">
        <f>VLOOKUP(D212,'Price Sheet'!A:E,5,FALSE)</f>
        <v>720</v>
      </c>
      <c r="G212" t="str">
        <f>VLOOKUP(D212,'Price Sheet'!A:B,2,FALSE)</f>
        <v>Shampoo</v>
      </c>
      <c r="H212">
        <f>VLOOKUP(D212,'Price Sheet'!A:F,3,FALSE)</f>
        <v>185</v>
      </c>
      <c r="I212" t="str">
        <f>VLOOKUP(D212,'Price Sheet'!A:F,6,FALSE)</f>
        <v>Garnel &amp; Co</v>
      </c>
    </row>
    <row r="213" spans="1:9" x14ac:dyDescent="0.3">
      <c r="A213">
        <v>2022</v>
      </c>
      <c r="B213" t="s">
        <v>41</v>
      </c>
      <c r="C213">
        <v>44774</v>
      </c>
      <c r="D213" t="s">
        <v>64</v>
      </c>
      <c r="E213">
        <v>1694</v>
      </c>
      <c r="F213">
        <f>VLOOKUP(D213,'Price Sheet'!A:E,5,FALSE)</f>
        <v>720</v>
      </c>
      <c r="G213" t="str">
        <f>VLOOKUP(D213,'Price Sheet'!A:B,2,FALSE)</f>
        <v>Shampoo</v>
      </c>
      <c r="H213">
        <f>VLOOKUP(D213,'Price Sheet'!A:F,3,FALSE)</f>
        <v>185</v>
      </c>
      <c r="I213" t="str">
        <f>VLOOKUP(D213,'Price Sheet'!A:F,6,FALSE)</f>
        <v>Garnel &amp; Co</v>
      </c>
    </row>
    <row r="214" spans="1:9" x14ac:dyDescent="0.3">
      <c r="A214">
        <v>2022</v>
      </c>
      <c r="B214" t="s">
        <v>42</v>
      </c>
      <c r="C214">
        <v>44805</v>
      </c>
      <c r="D214" t="s">
        <v>64</v>
      </c>
      <c r="E214">
        <v>1056</v>
      </c>
      <c r="F214">
        <f>VLOOKUP(D214,'Price Sheet'!A:E,5,FALSE)</f>
        <v>720</v>
      </c>
      <c r="G214" t="str">
        <f>VLOOKUP(D214,'Price Sheet'!A:B,2,FALSE)</f>
        <v>Shampoo</v>
      </c>
      <c r="H214">
        <f>VLOOKUP(D214,'Price Sheet'!A:F,3,FALSE)</f>
        <v>185</v>
      </c>
      <c r="I214" t="str">
        <f>VLOOKUP(D214,'Price Sheet'!A:F,6,FALSE)</f>
        <v>Garnel &amp; Co</v>
      </c>
    </row>
    <row r="215" spans="1:9" x14ac:dyDescent="0.3">
      <c r="A215">
        <v>2022</v>
      </c>
      <c r="B215" t="s">
        <v>43</v>
      </c>
      <c r="C215">
        <v>44835</v>
      </c>
      <c r="D215" t="s">
        <v>64</v>
      </c>
      <c r="E215">
        <v>1080</v>
      </c>
      <c r="F215">
        <f>VLOOKUP(D215,'Price Sheet'!A:E,5,FALSE)</f>
        <v>720</v>
      </c>
      <c r="G215" t="str">
        <f>VLOOKUP(D215,'Price Sheet'!A:B,2,FALSE)</f>
        <v>Shampoo</v>
      </c>
      <c r="H215">
        <f>VLOOKUP(D215,'Price Sheet'!A:F,3,FALSE)</f>
        <v>185</v>
      </c>
      <c r="I215" t="str">
        <f>VLOOKUP(D215,'Price Sheet'!A:F,6,FALSE)</f>
        <v>Garnel &amp; Co</v>
      </c>
    </row>
    <row r="216" spans="1:9" x14ac:dyDescent="0.3">
      <c r="A216">
        <v>2022</v>
      </c>
      <c r="B216" t="s">
        <v>44</v>
      </c>
      <c r="C216">
        <v>44866</v>
      </c>
      <c r="D216" t="s">
        <v>64</v>
      </c>
      <c r="E216">
        <v>1079</v>
      </c>
      <c r="F216">
        <f>VLOOKUP(D216,'Price Sheet'!A:E,5,FALSE)</f>
        <v>720</v>
      </c>
      <c r="G216" t="str">
        <f>VLOOKUP(D216,'Price Sheet'!A:B,2,FALSE)</f>
        <v>Shampoo</v>
      </c>
      <c r="H216">
        <f>VLOOKUP(D216,'Price Sheet'!A:F,3,FALSE)</f>
        <v>185</v>
      </c>
      <c r="I216" t="str">
        <f>VLOOKUP(D216,'Price Sheet'!A:F,6,FALSE)</f>
        <v>Garnel &amp; Co</v>
      </c>
    </row>
    <row r="217" spans="1:9" x14ac:dyDescent="0.3">
      <c r="A217">
        <v>2022</v>
      </c>
      <c r="B217" t="s">
        <v>45</v>
      </c>
      <c r="C217">
        <v>44896</v>
      </c>
      <c r="D217" t="s">
        <v>64</v>
      </c>
      <c r="E217">
        <v>723</v>
      </c>
      <c r="F217">
        <f>VLOOKUP(D217,'Price Sheet'!A:E,5,FALSE)</f>
        <v>720</v>
      </c>
      <c r="G217" t="str">
        <f>VLOOKUP(D217,'Price Sheet'!A:B,2,FALSE)</f>
        <v>Shampoo</v>
      </c>
      <c r="H217">
        <f>VLOOKUP(D217,'Price Sheet'!A:F,3,FALSE)</f>
        <v>185</v>
      </c>
      <c r="I217" t="str">
        <f>VLOOKUP(D217,'Price Sheet'!A:F,6,FALSE)</f>
        <v>Garnel &amp; Co</v>
      </c>
    </row>
    <row r="218" spans="1:9" x14ac:dyDescent="0.3">
      <c r="A218">
        <v>2021</v>
      </c>
      <c r="B218" t="s">
        <v>34</v>
      </c>
      <c r="C218">
        <v>44197</v>
      </c>
      <c r="D218" t="s">
        <v>65</v>
      </c>
      <c r="E218">
        <v>1200</v>
      </c>
      <c r="F218">
        <f>VLOOKUP(D218, 'Price Sheet'!A:E,4,FALSE)</f>
        <v>725</v>
      </c>
      <c r="G218" t="str">
        <f>VLOOKUP(D218,'Price Sheet'!A:B,2,FALSE)</f>
        <v>Shampoo</v>
      </c>
      <c r="H218">
        <f>VLOOKUP(D218,'Price Sheet'!A:F,3,FALSE)</f>
        <v>190</v>
      </c>
      <c r="I218" t="str">
        <f>VLOOKUP(D218,'Price Sheet'!A:F,6,FALSE)</f>
        <v>Herbals</v>
      </c>
    </row>
    <row r="219" spans="1:9" x14ac:dyDescent="0.3">
      <c r="A219">
        <v>2021</v>
      </c>
      <c r="B219" t="s">
        <v>35</v>
      </c>
      <c r="C219">
        <v>44228</v>
      </c>
      <c r="D219" t="s">
        <v>65</v>
      </c>
      <c r="E219">
        <v>1234</v>
      </c>
      <c r="F219">
        <f>VLOOKUP(D219, 'Price Sheet'!A:E,4,FALSE)</f>
        <v>725</v>
      </c>
      <c r="G219" t="str">
        <f>VLOOKUP(D219,'Price Sheet'!A:B,2,FALSE)</f>
        <v>Shampoo</v>
      </c>
      <c r="H219">
        <f>VLOOKUP(D219,'Price Sheet'!A:F,3,FALSE)</f>
        <v>190</v>
      </c>
      <c r="I219" t="str">
        <f>VLOOKUP(D219,'Price Sheet'!A:F,6,FALSE)</f>
        <v>Herbals</v>
      </c>
    </row>
    <row r="220" spans="1:9" x14ac:dyDescent="0.3">
      <c r="A220">
        <v>2021</v>
      </c>
      <c r="B220" t="s">
        <v>36</v>
      </c>
      <c r="C220">
        <v>44256</v>
      </c>
      <c r="D220" t="s">
        <v>65</v>
      </c>
      <c r="E220">
        <v>2742</v>
      </c>
      <c r="F220">
        <f>VLOOKUP(D220, 'Price Sheet'!A:E,4,FALSE)</f>
        <v>725</v>
      </c>
      <c r="G220" t="str">
        <f>VLOOKUP(D220,'Price Sheet'!A:B,2,FALSE)</f>
        <v>Shampoo</v>
      </c>
      <c r="H220">
        <f>VLOOKUP(D220,'Price Sheet'!A:F,3,FALSE)</f>
        <v>190</v>
      </c>
      <c r="I220" t="str">
        <f>VLOOKUP(D220,'Price Sheet'!A:F,6,FALSE)</f>
        <v>Herbals</v>
      </c>
    </row>
    <row r="221" spans="1:9" x14ac:dyDescent="0.3">
      <c r="A221">
        <v>2021</v>
      </c>
      <c r="B221" t="s">
        <v>37</v>
      </c>
      <c r="C221">
        <v>44287</v>
      </c>
      <c r="D221" t="s">
        <v>65</v>
      </c>
      <c r="E221">
        <v>1800</v>
      </c>
      <c r="F221">
        <f>VLOOKUP(D221, 'Price Sheet'!A:E,4,FALSE)</f>
        <v>725</v>
      </c>
      <c r="G221" t="str">
        <f>VLOOKUP(D221,'Price Sheet'!A:B,2,FALSE)</f>
        <v>Shampoo</v>
      </c>
      <c r="H221">
        <f>VLOOKUP(D221,'Price Sheet'!A:F,3,FALSE)</f>
        <v>190</v>
      </c>
      <c r="I221" t="str">
        <f>VLOOKUP(D221,'Price Sheet'!A:F,6,FALSE)</f>
        <v>Herbals</v>
      </c>
    </row>
    <row r="222" spans="1:9" x14ac:dyDescent="0.3">
      <c r="A222">
        <v>2021</v>
      </c>
      <c r="B222" t="s">
        <v>38</v>
      </c>
      <c r="C222">
        <v>44317</v>
      </c>
      <c r="D222" t="s">
        <v>65</v>
      </c>
      <c r="E222">
        <v>2763</v>
      </c>
      <c r="F222">
        <f>VLOOKUP(D222, 'Price Sheet'!A:E,4,FALSE)</f>
        <v>725</v>
      </c>
      <c r="G222" t="str">
        <f>VLOOKUP(D222,'Price Sheet'!A:B,2,FALSE)</f>
        <v>Shampoo</v>
      </c>
      <c r="H222">
        <f>VLOOKUP(D222,'Price Sheet'!A:F,3,FALSE)</f>
        <v>190</v>
      </c>
      <c r="I222" t="str">
        <f>VLOOKUP(D222,'Price Sheet'!A:F,6,FALSE)</f>
        <v>Herbals</v>
      </c>
    </row>
    <row r="223" spans="1:9" x14ac:dyDescent="0.3">
      <c r="A223">
        <v>2021</v>
      </c>
      <c r="B223" t="s">
        <v>39</v>
      </c>
      <c r="C223">
        <v>44348</v>
      </c>
      <c r="D223" t="s">
        <v>65</v>
      </c>
      <c r="E223">
        <v>3282</v>
      </c>
      <c r="F223">
        <f>VLOOKUP(D223, 'Price Sheet'!A:E,4,FALSE)</f>
        <v>725</v>
      </c>
      <c r="G223" t="str">
        <f>VLOOKUP(D223,'Price Sheet'!A:B,2,FALSE)</f>
        <v>Shampoo</v>
      </c>
      <c r="H223">
        <f>VLOOKUP(D223,'Price Sheet'!A:F,3,FALSE)</f>
        <v>190</v>
      </c>
      <c r="I223" t="str">
        <f>VLOOKUP(D223,'Price Sheet'!A:F,6,FALSE)</f>
        <v>Herbals</v>
      </c>
    </row>
    <row r="224" spans="1:9" x14ac:dyDescent="0.3">
      <c r="A224">
        <v>2021</v>
      </c>
      <c r="B224" t="s">
        <v>40</v>
      </c>
      <c r="C224">
        <v>44378</v>
      </c>
      <c r="D224" t="s">
        <v>65</v>
      </c>
      <c r="E224">
        <v>3200</v>
      </c>
      <c r="F224">
        <f>VLOOKUP(D224, 'Price Sheet'!A:E,4,FALSE)</f>
        <v>725</v>
      </c>
      <c r="G224" t="str">
        <f>VLOOKUP(D224,'Price Sheet'!A:B,2,FALSE)</f>
        <v>Shampoo</v>
      </c>
      <c r="H224">
        <f>VLOOKUP(D224,'Price Sheet'!A:F,3,FALSE)</f>
        <v>190</v>
      </c>
      <c r="I224" t="str">
        <f>VLOOKUP(D224,'Price Sheet'!A:F,6,FALSE)</f>
        <v>Herbals</v>
      </c>
    </row>
    <row r="225" spans="1:9" x14ac:dyDescent="0.3">
      <c r="A225">
        <v>2021</v>
      </c>
      <c r="B225" t="s">
        <v>41</v>
      </c>
      <c r="C225">
        <v>44409</v>
      </c>
      <c r="D225" t="s">
        <v>65</v>
      </c>
      <c r="E225">
        <v>3000</v>
      </c>
      <c r="F225">
        <f>VLOOKUP(D225, 'Price Sheet'!A:E,4,FALSE)</f>
        <v>725</v>
      </c>
      <c r="G225" t="str">
        <f>VLOOKUP(D225,'Price Sheet'!A:B,2,FALSE)</f>
        <v>Shampoo</v>
      </c>
      <c r="H225">
        <f>VLOOKUP(D225,'Price Sheet'!A:F,3,FALSE)</f>
        <v>190</v>
      </c>
      <c r="I225" t="str">
        <f>VLOOKUP(D225,'Price Sheet'!A:F,6,FALSE)</f>
        <v>Herbals</v>
      </c>
    </row>
    <row r="226" spans="1:9" x14ac:dyDescent="0.3">
      <c r="A226">
        <v>2021</v>
      </c>
      <c r="B226" t="s">
        <v>42</v>
      </c>
      <c r="C226">
        <v>44440</v>
      </c>
      <c r="D226" t="s">
        <v>65</v>
      </c>
      <c r="E226">
        <v>3661</v>
      </c>
      <c r="F226">
        <f>VLOOKUP(D226, 'Price Sheet'!A:E,4,FALSE)</f>
        <v>725</v>
      </c>
      <c r="G226" t="str">
        <f>VLOOKUP(D226,'Price Sheet'!A:B,2,FALSE)</f>
        <v>Shampoo</v>
      </c>
      <c r="H226">
        <f>VLOOKUP(D226,'Price Sheet'!A:F,3,FALSE)</f>
        <v>190</v>
      </c>
      <c r="I226" t="str">
        <f>VLOOKUP(D226,'Price Sheet'!A:F,6,FALSE)</f>
        <v>Herbals</v>
      </c>
    </row>
    <row r="227" spans="1:9" x14ac:dyDescent="0.3">
      <c r="A227">
        <v>2021</v>
      </c>
      <c r="B227" t="s">
        <v>43</v>
      </c>
      <c r="C227">
        <v>44470</v>
      </c>
      <c r="D227" t="s">
        <v>65</v>
      </c>
      <c r="E227">
        <v>2000</v>
      </c>
      <c r="F227">
        <f>VLOOKUP(D227, 'Price Sheet'!A:E,4,FALSE)</f>
        <v>725</v>
      </c>
      <c r="G227" t="str">
        <f>VLOOKUP(D227,'Price Sheet'!A:B,2,FALSE)</f>
        <v>Shampoo</v>
      </c>
      <c r="H227">
        <f>VLOOKUP(D227,'Price Sheet'!A:F,3,FALSE)</f>
        <v>190</v>
      </c>
      <c r="I227" t="str">
        <f>VLOOKUP(D227,'Price Sheet'!A:F,6,FALSE)</f>
        <v>Herbals</v>
      </c>
    </row>
    <row r="228" spans="1:9" x14ac:dyDescent="0.3">
      <c r="A228">
        <v>2021</v>
      </c>
      <c r="B228" t="s">
        <v>44</v>
      </c>
      <c r="C228">
        <v>44501</v>
      </c>
      <c r="D228" t="s">
        <v>65</v>
      </c>
      <c r="E228">
        <v>1100</v>
      </c>
      <c r="F228">
        <f>VLOOKUP(D228, 'Price Sheet'!A:E,4,FALSE)</f>
        <v>725</v>
      </c>
      <c r="G228" t="str">
        <f>VLOOKUP(D228,'Price Sheet'!A:B,2,FALSE)</f>
        <v>Shampoo</v>
      </c>
      <c r="H228">
        <f>VLOOKUP(D228,'Price Sheet'!A:F,3,FALSE)</f>
        <v>190</v>
      </c>
      <c r="I228" t="str">
        <f>VLOOKUP(D228,'Price Sheet'!A:F,6,FALSE)</f>
        <v>Herbals</v>
      </c>
    </row>
    <row r="229" spans="1:9" x14ac:dyDescent="0.3">
      <c r="A229">
        <v>2021</v>
      </c>
      <c r="B229" t="s">
        <v>45</v>
      </c>
      <c r="C229">
        <v>44531</v>
      </c>
      <c r="D229" t="s">
        <v>65</v>
      </c>
      <c r="E229">
        <v>1200</v>
      </c>
      <c r="F229">
        <f>VLOOKUP(D229, 'Price Sheet'!A:E,4,FALSE)</f>
        <v>725</v>
      </c>
      <c r="G229" t="str">
        <f>VLOOKUP(D229,'Price Sheet'!A:B,2,FALSE)</f>
        <v>Shampoo</v>
      </c>
      <c r="H229">
        <f>VLOOKUP(D229,'Price Sheet'!A:F,3,FALSE)</f>
        <v>190</v>
      </c>
      <c r="I229" t="str">
        <f>VLOOKUP(D229,'Price Sheet'!A:F,6,FALSE)</f>
        <v>Herbals</v>
      </c>
    </row>
    <row r="230" spans="1:9" x14ac:dyDescent="0.3">
      <c r="A230">
        <v>2022</v>
      </c>
      <c r="B230" t="s">
        <v>34</v>
      </c>
      <c r="C230">
        <v>44562</v>
      </c>
      <c r="D230" t="s">
        <v>65</v>
      </c>
      <c r="E230">
        <v>539</v>
      </c>
      <c r="F230">
        <f>VLOOKUP(D230,'Price Sheet'!A:E,5,FALSE)</f>
        <v>870</v>
      </c>
      <c r="G230" t="str">
        <f>VLOOKUP(D230,'Price Sheet'!A:B,2,FALSE)</f>
        <v>Shampoo</v>
      </c>
      <c r="H230">
        <f>VLOOKUP(D230,'Price Sheet'!A:F,3,FALSE)</f>
        <v>190</v>
      </c>
      <c r="I230" t="str">
        <f>VLOOKUP(D230,'Price Sheet'!A:F,6,FALSE)</f>
        <v>Herbals</v>
      </c>
    </row>
    <row r="231" spans="1:9" x14ac:dyDescent="0.3">
      <c r="A231">
        <v>2022</v>
      </c>
      <c r="B231" t="s">
        <v>35</v>
      </c>
      <c r="C231">
        <v>44593</v>
      </c>
      <c r="D231" t="s">
        <v>65</v>
      </c>
      <c r="E231">
        <v>527</v>
      </c>
      <c r="F231">
        <f>VLOOKUP(D231,'Price Sheet'!A:E,5,FALSE)</f>
        <v>870</v>
      </c>
      <c r="G231" t="str">
        <f>VLOOKUP(D231,'Price Sheet'!A:B,2,FALSE)</f>
        <v>Shampoo</v>
      </c>
      <c r="H231">
        <f>VLOOKUP(D231,'Price Sheet'!A:F,3,FALSE)</f>
        <v>190</v>
      </c>
      <c r="I231" t="str">
        <f>VLOOKUP(D231,'Price Sheet'!A:F,6,FALSE)</f>
        <v>Herbals</v>
      </c>
    </row>
    <row r="232" spans="1:9" x14ac:dyDescent="0.3">
      <c r="A232">
        <v>2022</v>
      </c>
      <c r="B232" t="s">
        <v>36</v>
      </c>
      <c r="C232">
        <v>44621</v>
      </c>
      <c r="D232" t="s">
        <v>65</v>
      </c>
      <c r="E232">
        <v>662</v>
      </c>
      <c r="F232">
        <f>VLOOKUP(D232,'Price Sheet'!A:E,5,FALSE)</f>
        <v>870</v>
      </c>
      <c r="G232" t="str">
        <f>VLOOKUP(D232,'Price Sheet'!A:B,2,FALSE)</f>
        <v>Shampoo</v>
      </c>
      <c r="H232">
        <f>VLOOKUP(D232,'Price Sheet'!A:F,3,FALSE)</f>
        <v>190</v>
      </c>
      <c r="I232" t="str">
        <f>VLOOKUP(D232,'Price Sheet'!A:F,6,FALSE)</f>
        <v>Herbals</v>
      </c>
    </row>
    <row r="233" spans="1:9" x14ac:dyDescent="0.3">
      <c r="A233">
        <v>2022</v>
      </c>
      <c r="B233" t="s">
        <v>37</v>
      </c>
      <c r="C233">
        <v>44652</v>
      </c>
      <c r="D233" t="s">
        <v>65</v>
      </c>
      <c r="E233">
        <v>531</v>
      </c>
      <c r="F233">
        <f>VLOOKUP(D233,'Price Sheet'!A:E,5,FALSE)</f>
        <v>870</v>
      </c>
      <c r="G233" t="str">
        <f>VLOOKUP(D233,'Price Sheet'!A:B,2,FALSE)</f>
        <v>Shampoo</v>
      </c>
      <c r="H233">
        <f>VLOOKUP(D233,'Price Sheet'!A:F,3,FALSE)</f>
        <v>190</v>
      </c>
      <c r="I233" t="str">
        <f>VLOOKUP(D233,'Price Sheet'!A:F,6,FALSE)</f>
        <v>Herbals</v>
      </c>
    </row>
    <row r="234" spans="1:9" x14ac:dyDescent="0.3">
      <c r="A234">
        <v>2022</v>
      </c>
      <c r="B234" t="s">
        <v>38</v>
      </c>
      <c r="C234">
        <v>44682</v>
      </c>
      <c r="D234" t="s">
        <v>65</v>
      </c>
      <c r="E234">
        <v>944</v>
      </c>
      <c r="F234">
        <f>VLOOKUP(D234,'Price Sheet'!A:E,5,FALSE)</f>
        <v>870</v>
      </c>
      <c r="G234" t="str">
        <f>VLOOKUP(D234,'Price Sheet'!A:B,2,FALSE)</f>
        <v>Shampoo</v>
      </c>
      <c r="H234">
        <f>VLOOKUP(D234,'Price Sheet'!A:F,3,FALSE)</f>
        <v>190</v>
      </c>
      <c r="I234" t="str">
        <f>VLOOKUP(D234,'Price Sheet'!A:F,6,FALSE)</f>
        <v>Herbals</v>
      </c>
    </row>
    <row r="235" spans="1:9" x14ac:dyDescent="0.3">
      <c r="A235">
        <v>2022</v>
      </c>
      <c r="B235" t="s">
        <v>39</v>
      </c>
      <c r="C235">
        <v>44713</v>
      </c>
      <c r="D235" t="s">
        <v>65</v>
      </c>
      <c r="E235">
        <v>948</v>
      </c>
      <c r="F235">
        <f>VLOOKUP(D235,'Price Sheet'!A:E,5,FALSE)</f>
        <v>870</v>
      </c>
      <c r="G235" t="str">
        <f>VLOOKUP(D235,'Price Sheet'!A:B,2,FALSE)</f>
        <v>Shampoo</v>
      </c>
      <c r="H235">
        <f>VLOOKUP(D235,'Price Sheet'!A:F,3,FALSE)</f>
        <v>190</v>
      </c>
      <c r="I235" t="str">
        <f>VLOOKUP(D235,'Price Sheet'!A:F,6,FALSE)</f>
        <v>Herbals</v>
      </c>
    </row>
    <row r="236" spans="1:9" x14ac:dyDescent="0.3">
      <c r="A236">
        <v>2022</v>
      </c>
      <c r="B236" t="s">
        <v>40</v>
      </c>
      <c r="C236">
        <v>44743</v>
      </c>
      <c r="D236" t="s">
        <v>65</v>
      </c>
      <c r="E236">
        <v>608</v>
      </c>
      <c r="F236">
        <f>VLOOKUP(D236,'Price Sheet'!A:E,5,FALSE)</f>
        <v>870</v>
      </c>
      <c r="G236" t="str">
        <f>VLOOKUP(D236,'Price Sheet'!A:B,2,FALSE)</f>
        <v>Shampoo</v>
      </c>
      <c r="H236">
        <f>VLOOKUP(D236,'Price Sheet'!A:F,3,FALSE)</f>
        <v>190</v>
      </c>
      <c r="I236" t="str">
        <f>VLOOKUP(D236,'Price Sheet'!A:F,6,FALSE)</f>
        <v>Herbals</v>
      </c>
    </row>
    <row r="237" spans="1:9" x14ac:dyDescent="0.3">
      <c r="A237">
        <v>2022</v>
      </c>
      <c r="B237" t="s">
        <v>41</v>
      </c>
      <c r="C237">
        <v>44774</v>
      </c>
      <c r="D237" t="s">
        <v>65</v>
      </c>
      <c r="E237">
        <v>577</v>
      </c>
      <c r="F237">
        <f>VLOOKUP(D237,'Price Sheet'!A:E,5,FALSE)</f>
        <v>870</v>
      </c>
      <c r="G237" t="str">
        <f>VLOOKUP(D237,'Price Sheet'!A:B,2,FALSE)</f>
        <v>Shampoo</v>
      </c>
      <c r="H237">
        <f>VLOOKUP(D237,'Price Sheet'!A:F,3,FALSE)</f>
        <v>190</v>
      </c>
      <c r="I237" t="str">
        <f>VLOOKUP(D237,'Price Sheet'!A:F,6,FALSE)</f>
        <v>Herbals</v>
      </c>
    </row>
    <row r="238" spans="1:9" x14ac:dyDescent="0.3">
      <c r="A238">
        <v>2022</v>
      </c>
      <c r="B238" t="s">
        <v>42</v>
      </c>
      <c r="C238">
        <v>44805</v>
      </c>
      <c r="D238" t="s">
        <v>65</v>
      </c>
      <c r="E238">
        <v>743</v>
      </c>
      <c r="F238">
        <f>VLOOKUP(D238,'Price Sheet'!A:E,5,FALSE)</f>
        <v>870</v>
      </c>
      <c r="G238" t="str">
        <f>VLOOKUP(D238,'Price Sheet'!A:B,2,FALSE)</f>
        <v>Shampoo</v>
      </c>
      <c r="H238">
        <f>VLOOKUP(D238,'Price Sheet'!A:F,3,FALSE)</f>
        <v>190</v>
      </c>
      <c r="I238" t="str">
        <f>VLOOKUP(D238,'Price Sheet'!A:F,6,FALSE)</f>
        <v>Herbals</v>
      </c>
    </row>
    <row r="239" spans="1:9" x14ac:dyDescent="0.3">
      <c r="A239">
        <v>2022</v>
      </c>
      <c r="B239" t="s">
        <v>43</v>
      </c>
      <c r="C239">
        <v>44835</v>
      </c>
      <c r="D239" t="s">
        <v>65</v>
      </c>
      <c r="E239">
        <v>686</v>
      </c>
      <c r="F239">
        <f>VLOOKUP(D239,'Price Sheet'!A:E,5,FALSE)</f>
        <v>870</v>
      </c>
      <c r="G239" t="str">
        <f>VLOOKUP(D239,'Price Sheet'!A:B,2,FALSE)</f>
        <v>Shampoo</v>
      </c>
      <c r="H239">
        <f>VLOOKUP(D239,'Price Sheet'!A:F,3,FALSE)</f>
        <v>190</v>
      </c>
      <c r="I239" t="str">
        <f>VLOOKUP(D239,'Price Sheet'!A:F,6,FALSE)</f>
        <v>Herbals</v>
      </c>
    </row>
    <row r="240" spans="1:9" x14ac:dyDescent="0.3">
      <c r="A240">
        <v>2022</v>
      </c>
      <c r="B240" t="s">
        <v>44</v>
      </c>
      <c r="C240">
        <v>44866</v>
      </c>
      <c r="D240" t="s">
        <v>65</v>
      </c>
      <c r="E240">
        <v>482</v>
      </c>
      <c r="F240">
        <f>VLOOKUP(D240,'Price Sheet'!A:E,5,FALSE)</f>
        <v>870</v>
      </c>
      <c r="G240" t="str">
        <f>VLOOKUP(D240,'Price Sheet'!A:B,2,FALSE)</f>
        <v>Shampoo</v>
      </c>
      <c r="H240">
        <f>VLOOKUP(D240,'Price Sheet'!A:F,3,FALSE)</f>
        <v>190</v>
      </c>
      <c r="I240" t="str">
        <f>VLOOKUP(D240,'Price Sheet'!A:F,6,FALSE)</f>
        <v>Herbals</v>
      </c>
    </row>
    <row r="241" spans="1:9" x14ac:dyDescent="0.3">
      <c r="A241">
        <v>2022</v>
      </c>
      <c r="B241" t="s">
        <v>45</v>
      </c>
      <c r="C241">
        <v>44896</v>
      </c>
      <c r="D241" t="s">
        <v>65</v>
      </c>
      <c r="E241">
        <v>462</v>
      </c>
      <c r="F241">
        <f>VLOOKUP(D241,'Price Sheet'!A:E,5,FALSE)</f>
        <v>870</v>
      </c>
      <c r="G241" t="str">
        <f>VLOOKUP(D241,'Price Sheet'!A:B,2,FALSE)</f>
        <v>Shampoo</v>
      </c>
      <c r="H241">
        <f>VLOOKUP(D241,'Price Sheet'!A:F,3,FALSE)</f>
        <v>190</v>
      </c>
      <c r="I241" t="str">
        <f>VLOOKUP(D241,'Price Sheet'!A:F,6,FALSE)</f>
        <v>Herbals</v>
      </c>
    </row>
    <row r="242" spans="1:9" x14ac:dyDescent="0.3">
      <c r="A242">
        <v>2021</v>
      </c>
      <c r="B242" t="s">
        <v>34</v>
      </c>
      <c r="C242">
        <v>44197</v>
      </c>
      <c r="D242" t="s">
        <v>66</v>
      </c>
      <c r="E242">
        <v>570</v>
      </c>
      <c r="F242">
        <f>VLOOKUP(D242, 'Price Sheet'!A:E,4,FALSE)</f>
        <v>480</v>
      </c>
      <c r="G242" t="str">
        <f>VLOOKUP(D242,'Price Sheet'!A:B,2,FALSE)</f>
        <v>Conditioner</v>
      </c>
      <c r="H242">
        <f>VLOOKUP(D242,'Price Sheet'!A:F,3,FALSE)</f>
        <v>200</v>
      </c>
      <c r="I242" t="str">
        <f>VLOOKUP(D242,'Price Sheet'!A:F,6,FALSE)</f>
        <v>UniProc</v>
      </c>
    </row>
    <row r="243" spans="1:9" x14ac:dyDescent="0.3">
      <c r="A243">
        <v>2021</v>
      </c>
      <c r="B243" t="s">
        <v>35</v>
      </c>
      <c r="C243">
        <v>44228</v>
      </c>
      <c r="D243" t="s">
        <v>66</v>
      </c>
      <c r="E243">
        <v>585</v>
      </c>
      <c r="F243">
        <f>VLOOKUP(D243, 'Price Sheet'!A:E,4,FALSE)</f>
        <v>480</v>
      </c>
      <c r="G243" t="str">
        <f>VLOOKUP(D243,'Price Sheet'!A:B,2,FALSE)</f>
        <v>Conditioner</v>
      </c>
      <c r="H243">
        <f>VLOOKUP(D243,'Price Sheet'!A:F,3,FALSE)</f>
        <v>200</v>
      </c>
      <c r="I243" t="str">
        <f>VLOOKUP(D243,'Price Sheet'!A:F,6,FALSE)</f>
        <v>UniProc</v>
      </c>
    </row>
    <row r="244" spans="1:9" x14ac:dyDescent="0.3">
      <c r="A244">
        <v>2021</v>
      </c>
      <c r="B244" t="s">
        <v>36</v>
      </c>
      <c r="C244">
        <v>44256</v>
      </c>
      <c r="D244" t="s">
        <v>66</v>
      </c>
      <c r="E244">
        <v>606</v>
      </c>
      <c r="F244">
        <f>VLOOKUP(D244, 'Price Sheet'!A:E,4,FALSE)</f>
        <v>480</v>
      </c>
      <c r="G244" t="str">
        <f>VLOOKUP(D244,'Price Sheet'!A:B,2,FALSE)</f>
        <v>Conditioner</v>
      </c>
      <c r="H244">
        <f>VLOOKUP(D244,'Price Sheet'!A:F,3,FALSE)</f>
        <v>200</v>
      </c>
      <c r="I244" t="str">
        <f>VLOOKUP(D244,'Price Sheet'!A:F,6,FALSE)</f>
        <v>UniProc</v>
      </c>
    </row>
    <row r="245" spans="1:9" x14ac:dyDescent="0.3">
      <c r="A245">
        <v>2021</v>
      </c>
      <c r="B245" t="s">
        <v>37</v>
      </c>
      <c r="C245">
        <v>44287</v>
      </c>
      <c r="D245" t="s">
        <v>66</v>
      </c>
      <c r="E245">
        <v>630</v>
      </c>
      <c r="F245">
        <f>VLOOKUP(D245, 'Price Sheet'!A:E,4,FALSE)</f>
        <v>480</v>
      </c>
      <c r="G245" t="str">
        <f>VLOOKUP(D245,'Price Sheet'!A:B,2,FALSE)</f>
        <v>Conditioner</v>
      </c>
      <c r="H245">
        <f>VLOOKUP(D245,'Price Sheet'!A:F,3,FALSE)</f>
        <v>200</v>
      </c>
      <c r="I245" t="str">
        <f>VLOOKUP(D245,'Price Sheet'!A:F,6,FALSE)</f>
        <v>UniProc</v>
      </c>
    </row>
    <row r="246" spans="1:9" x14ac:dyDescent="0.3">
      <c r="A246">
        <v>2021</v>
      </c>
      <c r="B246" t="s">
        <v>38</v>
      </c>
      <c r="C246">
        <v>44317</v>
      </c>
      <c r="D246" t="s">
        <v>66</v>
      </c>
      <c r="E246">
        <v>660</v>
      </c>
      <c r="F246">
        <f>VLOOKUP(D246, 'Price Sheet'!A:E,4,FALSE)</f>
        <v>480</v>
      </c>
      <c r="G246" t="str">
        <f>VLOOKUP(D246,'Price Sheet'!A:B,2,FALSE)</f>
        <v>Conditioner</v>
      </c>
      <c r="H246">
        <f>VLOOKUP(D246,'Price Sheet'!A:F,3,FALSE)</f>
        <v>200</v>
      </c>
      <c r="I246" t="str">
        <f>VLOOKUP(D246,'Price Sheet'!A:F,6,FALSE)</f>
        <v>UniProc</v>
      </c>
    </row>
    <row r="247" spans="1:9" x14ac:dyDescent="0.3">
      <c r="A247">
        <v>2021</v>
      </c>
      <c r="B247" t="s">
        <v>39</v>
      </c>
      <c r="C247">
        <v>44348</v>
      </c>
      <c r="D247" t="s">
        <v>66</v>
      </c>
      <c r="E247">
        <v>696</v>
      </c>
      <c r="F247">
        <f>VLOOKUP(D247, 'Price Sheet'!A:E,4,FALSE)</f>
        <v>480</v>
      </c>
      <c r="G247" t="str">
        <f>VLOOKUP(D247,'Price Sheet'!A:B,2,FALSE)</f>
        <v>Conditioner</v>
      </c>
      <c r="H247">
        <f>VLOOKUP(D247,'Price Sheet'!A:F,3,FALSE)</f>
        <v>200</v>
      </c>
      <c r="I247" t="str">
        <f>VLOOKUP(D247,'Price Sheet'!A:F,6,FALSE)</f>
        <v>UniProc</v>
      </c>
    </row>
    <row r="248" spans="1:9" x14ac:dyDescent="0.3">
      <c r="A248">
        <v>2021</v>
      </c>
      <c r="B248" t="s">
        <v>40</v>
      </c>
      <c r="C248">
        <v>44378</v>
      </c>
      <c r="D248" t="s">
        <v>66</v>
      </c>
      <c r="E248">
        <v>735</v>
      </c>
      <c r="F248">
        <f>VLOOKUP(D248, 'Price Sheet'!A:E,4,FALSE)</f>
        <v>480</v>
      </c>
      <c r="G248" t="str">
        <f>VLOOKUP(D248,'Price Sheet'!A:B,2,FALSE)</f>
        <v>Conditioner</v>
      </c>
      <c r="H248">
        <f>VLOOKUP(D248,'Price Sheet'!A:F,3,FALSE)</f>
        <v>200</v>
      </c>
      <c r="I248" t="str">
        <f>VLOOKUP(D248,'Price Sheet'!A:F,6,FALSE)</f>
        <v>UniProc</v>
      </c>
    </row>
    <row r="249" spans="1:9" x14ac:dyDescent="0.3">
      <c r="A249">
        <v>2021</v>
      </c>
      <c r="B249" t="s">
        <v>41</v>
      </c>
      <c r="C249">
        <v>44409</v>
      </c>
      <c r="D249" t="s">
        <v>66</v>
      </c>
      <c r="E249">
        <v>780</v>
      </c>
      <c r="F249">
        <f>VLOOKUP(D249, 'Price Sheet'!A:E,4,FALSE)</f>
        <v>480</v>
      </c>
      <c r="G249" t="str">
        <f>VLOOKUP(D249,'Price Sheet'!A:B,2,FALSE)</f>
        <v>Conditioner</v>
      </c>
      <c r="H249">
        <f>VLOOKUP(D249,'Price Sheet'!A:F,3,FALSE)</f>
        <v>200</v>
      </c>
      <c r="I249" t="str">
        <f>VLOOKUP(D249,'Price Sheet'!A:F,6,FALSE)</f>
        <v>UniProc</v>
      </c>
    </row>
    <row r="250" spans="1:9" x14ac:dyDescent="0.3">
      <c r="A250">
        <v>2021</v>
      </c>
      <c r="B250" t="s">
        <v>42</v>
      </c>
      <c r="C250">
        <v>44440</v>
      </c>
      <c r="D250" t="s">
        <v>66</v>
      </c>
      <c r="E250">
        <v>828</v>
      </c>
      <c r="F250">
        <f>VLOOKUP(D250, 'Price Sheet'!A:E,4,FALSE)</f>
        <v>480</v>
      </c>
      <c r="G250" t="str">
        <f>VLOOKUP(D250,'Price Sheet'!A:B,2,FALSE)</f>
        <v>Conditioner</v>
      </c>
      <c r="H250">
        <f>VLOOKUP(D250,'Price Sheet'!A:F,3,FALSE)</f>
        <v>200</v>
      </c>
      <c r="I250" t="str">
        <f>VLOOKUP(D250,'Price Sheet'!A:F,6,FALSE)</f>
        <v>UniProc</v>
      </c>
    </row>
    <row r="251" spans="1:9" x14ac:dyDescent="0.3">
      <c r="A251">
        <v>2021</v>
      </c>
      <c r="B251" t="s">
        <v>43</v>
      </c>
      <c r="C251">
        <v>44470</v>
      </c>
      <c r="D251" t="s">
        <v>66</v>
      </c>
      <c r="E251">
        <v>879</v>
      </c>
      <c r="F251">
        <f>VLOOKUP(D251, 'Price Sheet'!A:E,4,FALSE)</f>
        <v>480</v>
      </c>
      <c r="G251" t="str">
        <f>VLOOKUP(D251,'Price Sheet'!A:B,2,FALSE)</f>
        <v>Conditioner</v>
      </c>
      <c r="H251">
        <f>VLOOKUP(D251,'Price Sheet'!A:F,3,FALSE)</f>
        <v>200</v>
      </c>
      <c r="I251" t="str">
        <f>VLOOKUP(D251,'Price Sheet'!A:F,6,FALSE)</f>
        <v>UniProc</v>
      </c>
    </row>
    <row r="252" spans="1:9" x14ac:dyDescent="0.3">
      <c r="A252">
        <v>2021</v>
      </c>
      <c r="B252" t="s">
        <v>44</v>
      </c>
      <c r="C252">
        <v>44501</v>
      </c>
      <c r="D252" t="s">
        <v>66</v>
      </c>
      <c r="E252">
        <v>936</v>
      </c>
      <c r="F252">
        <f>VLOOKUP(D252, 'Price Sheet'!A:E,4,FALSE)</f>
        <v>480</v>
      </c>
      <c r="G252" t="str">
        <f>VLOOKUP(D252,'Price Sheet'!A:B,2,FALSE)</f>
        <v>Conditioner</v>
      </c>
      <c r="H252">
        <f>VLOOKUP(D252,'Price Sheet'!A:F,3,FALSE)</f>
        <v>200</v>
      </c>
      <c r="I252" t="str">
        <f>VLOOKUP(D252,'Price Sheet'!A:F,6,FALSE)</f>
        <v>UniProc</v>
      </c>
    </row>
    <row r="253" spans="1:9" x14ac:dyDescent="0.3">
      <c r="A253">
        <v>2021</v>
      </c>
      <c r="B253" t="s">
        <v>45</v>
      </c>
      <c r="C253">
        <v>44531</v>
      </c>
      <c r="D253" t="s">
        <v>66</v>
      </c>
      <c r="E253">
        <v>996</v>
      </c>
      <c r="F253">
        <f>VLOOKUP(D253, 'Price Sheet'!A:E,4,FALSE)</f>
        <v>480</v>
      </c>
      <c r="G253" t="str">
        <f>VLOOKUP(D253,'Price Sheet'!A:B,2,FALSE)</f>
        <v>Conditioner</v>
      </c>
      <c r="H253">
        <f>VLOOKUP(D253,'Price Sheet'!A:F,3,FALSE)</f>
        <v>200</v>
      </c>
      <c r="I253" t="str">
        <f>VLOOKUP(D253,'Price Sheet'!A:F,6,FALSE)</f>
        <v>UniProc</v>
      </c>
    </row>
    <row r="254" spans="1:9" x14ac:dyDescent="0.3">
      <c r="A254">
        <v>2022</v>
      </c>
      <c r="B254" t="s">
        <v>34</v>
      </c>
      <c r="C254">
        <v>44562</v>
      </c>
      <c r="D254" t="s">
        <v>66</v>
      </c>
      <c r="E254">
        <v>1062</v>
      </c>
      <c r="F254">
        <f>VLOOKUP(D254,'Price Sheet'!A:E,5,FALSE)</f>
        <v>576</v>
      </c>
      <c r="G254" t="str">
        <f>VLOOKUP(D254,'Price Sheet'!A:B,2,FALSE)</f>
        <v>Conditioner</v>
      </c>
      <c r="H254">
        <f>VLOOKUP(D254,'Price Sheet'!A:F,3,FALSE)</f>
        <v>200</v>
      </c>
      <c r="I254" t="str">
        <f>VLOOKUP(D254,'Price Sheet'!A:F,6,FALSE)</f>
        <v>UniProc</v>
      </c>
    </row>
    <row r="255" spans="1:9" x14ac:dyDescent="0.3">
      <c r="A255">
        <v>2022</v>
      </c>
      <c r="B255" t="s">
        <v>35</v>
      </c>
      <c r="C255">
        <v>44593</v>
      </c>
      <c r="D255" t="s">
        <v>66</v>
      </c>
      <c r="E255">
        <v>1134</v>
      </c>
      <c r="F255">
        <f>VLOOKUP(D255,'Price Sheet'!A:E,5,FALSE)</f>
        <v>576</v>
      </c>
      <c r="G255" t="str">
        <f>VLOOKUP(D255,'Price Sheet'!A:B,2,FALSE)</f>
        <v>Conditioner</v>
      </c>
      <c r="H255">
        <f>VLOOKUP(D255,'Price Sheet'!A:F,3,FALSE)</f>
        <v>200</v>
      </c>
      <c r="I255" t="str">
        <f>VLOOKUP(D255,'Price Sheet'!A:F,6,FALSE)</f>
        <v>UniProc</v>
      </c>
    </row>
    <row r="256" spans="1:9" x14ac:dyDescent="0.3">
      <c r="A256">
        <v>2022</v>
      </c>
      <c r="B256" t="s">
        <v>36</v>
      </c>
      <c r="C256">
        <v>44621</v>
      </c>
      <c r="D256" t="s">
        <v>66</v>
      </c>
      <c r="E256">
        <v>1212</v>
      </c>
      <c r="F256">
        <f>VLOOKUP(D256,'Price Sheet'!A:E,5,FALSE)</f>
        <v>576</v>
      </c>
      <c r="G256" t="str">
        <f>VLOOKUP(D256,'Price Sheet'!A:B,2,FALSE)</f>
        <v>Conditioner</v>
      </c>
      <c r="H256">
        <f>VLOOKUP(D256,'Price Sheet'!A:F,3,FALSE)</f>
        <v>200</v>
      </c>
      <c r="I256" t="str">
        <f>VLOOKUP(D256,'Price Sheet'!A:F,6,FALSE)</f>
        <v>UniProc</v>
      </c>
    </row>
    <row r="257" spans="1:9" x14ac:dyDescent="0.3">
      <c r="A257">
        <v>2022</v>
      </c>
      <c r="B257" t="s">
        <v>37</v>
      </c>
      <c r="C257">
        <v>44652</v>
      </c>
      <c r="D257" t="s">
        <v>66</v>
      </c>
      <c r="E257">
        <v>1296</v>
      </c>
      <c r="F257">
        <f>VLOOKUP(D257,'Price Sheet'!A:E,5,FALSE)</f>
        <v>576</v>
      </c>
      <c r="G257" t="str">
        <f>VLOOKUP(D257,'Price Sheet'!A:B,2,FALSE)</f>
        <v>Conditioner</v>
      </c>
      <c r="H257">
        <f>VLOOKUP(D257,'Price Sheet'!A:F,3,FALSE)</f>
        <v>200</v>
      </c>
      <c r="I257" t="str">
        <f>VLOOKUP(D257,'Price Sheet'!A:F,6,FALSE)</f>
        <v>UniProc</v>
      </c>
    </row>
    <row r="258" spans="1:9" x14ac:dyDescent="0.3">
      <c r="A258">
        <v>2022</v>
      </c>
      <c r="B258" t="s">
        <v>38</v>
      </c>
      <c r="C258">
        <v>44682</v>
      </c>
      <c r="D258" t="s">
        <v>66</v>
      </c>
      <c r="E258">
        <v>1386</v>
      </c>
      <c r="F258">
        <f>VLOOKUP(D258,'Price Sheet'!A:E,5,FALSE)</f>
        <v>576</v>
      </c>
      <c r="G258" t="str">
        <f>VLOOKUP(D258,'Price Sheet'!A:B,2,FALSE)</f>
        <v>Conditioner</v>
      </c>
      <c r="H258">
        <f>VLOOKUP(D258,'Price Sheet'!A:F,3,FALSE)</f>
        <v>200</v>
      </c>
      <c r="I258" t="str">
        <f>VLOOKUP(D258,'Price Sheet'!A:F,6,FALSE)</f>
        <v>UniProc</v>
      </c>
    </row>
    <row r="259" spans="1:9" x14ac:dyDescent="0.3">
      <c r="A259">
        <v>2022</v>
      </c>
      <c r="B259" t="s">
        <v>39</v>
      </c>
      <c r="C259">
        <v>44713</v>
      </c>
      <c r="D259" t="s">
        <v>66</v>
      </c>
      <c r="E259">
        <v>1482</v>
      </c>
      <c r="F259">
        <f>VLOOKUP(D259,'Price Sheet'!A:E,5,FALSE)</f>
        <v>576</v>
      </c>
      <c r="G259" t="str">
        <f>VLOOKUP(D259,'Price Sheet'!A:B,2,FALSE)</f>
        <v>Conditioner</v>
      </c>
      <c r="H259">
        <f>VLOOKUP(D259,'Price Sheet'!A:F,3,FALSE)</f>
        <v>200</v>
      </c>
      <c r="I259" t="str">
        <f>VLOOKUP(D259,'Price Sheet'!A:F,6,FALSE)</f>
        <v>UniProc</v>
      </c>
    </row>
    <row r="260" spans="1:9" x14ac:dyDescent="0.3">
      <c r="A260">
        <v>2022</v>
      </c>
      <c r="B260" t="s">
        <v>40</v>
      </c>
      <c r="C260">
        <v>44743</v>
      </c>
      <c r="D260" t="s">
        <v>66</v>
      </c>
      <c r="E260">
        <v>1584</v>
      </c>
      <c r="F260">
        <f>VLOOKUP(D260,'Price Sheet'!A:E,5,FALSE)</f>
        <v>576</v>
      </c>
      <c r="G260" t="str">
        <f>VLOOKUP(D260,'Price Sheet'!A:B,2,FALSE)</f>
        <v>Conditioner</v>
      </c>
      <c r="H260">
        <f>VLOOKUP(D260,'Price Sheet'!A:F,3,FALSE)</f>
        <v>200</v>
      </c>
      <c r="I260" t="str">
        <f>VLOOKUP(D260,'Price Sheet'!A:F,6,FALSE)</f>
        <v>UniProc</v>
      </c>
    </row>
    <row r="261" spans="1:9" x14ac:dyDescent="0.3">
      <c r="A261">
        <v>2022</v>
      </c>
      <c r="B261" t="s">
        <v>41</v>
      </c>
      <c r="C261">
        <v>44774</v>
      </c>
      <c r="D261" t="s">
        <v>66</v>
      </c>
      <c r="E261">
        <v>1692</v>
      </c>
      <c r="F261">
        <f>VLOOKUP(D261,'Price Sheet'!A:E,5,FALSE)</f>
        <v>576</v>
      </c>
      <c r="G261" t="str">
        <f>VLOOKUP(D261,'Price Sheet'!A:B,2,FALSE)</f>
        <v>Conditioner</v>
      </c>
      <c r="H261">
        <f>VLOOKUP(D261,'Price Sheet'!A:F,3,FALSE)</f>
        <v>200</v>
      </c>
      <c r="I261" t="str">
        <f>VLOOKUP(D261,'Price Sheet'!A:F,6,FALSE)</f>
        <v>UniProc</v>
      </c>
    </row>
    <row r="262" spans="1:9" x14ac:dyDescent="0.3">
      <c r="A262">
        <v>2022</v>
      </c>
      <c r="B262" t="s">
        <v>42</v>
      </c>
      <c r="C262">
        <v>44805</v>
      </c>
      <c r="D262" t="s">
        <v>66</v>
      </c>
      <c r="E262">
        <v>1806</v>
      </c>
      <c r="F262">
        <f>VLOOKUP(D262,'Price Sheet'!A:E,5,FALSE)</f>
        <v>576</v>
      </c>
      <c r="G262" t="str">
        <f>VLOOKUP(D262,'Price Sheet'!A:B,2,FALSE)</f>
        <v>Conditioner</v>
      </c>
      <c r="H262">
        <f>VLOOKUP(D262,'Price Sheet'!A:F,3,FALSE)</f>
        <v>200</v>
      </c>
      <c r="I262" t="str">
        <f>VLOOKUP(D262,'Price Sheet'!A:F,6,FALSE)</f>
        <v>UniProc</v>
      </c>
    </row>
    <row r="263" spans="1:9" x14ac:dyDescent="0.3">
      <c r="A263">
        <v>2022</v>
      </c>
      <c r="B263" t="s">
        <v>43</v>
      </c>
      <c r="C263">
        <v>44835</v>
      </c>
      <c r="D263" t="s">
        <v>66</v>
      </c>
      <c r="E263">
        <v>1926</v>
      </c>
      <c r="F263">
        <f>VLOOKUP(D263,'Price Sheet'!A:E,5,FALSE)</f>
        <v>576</v>
      </c>
      <c r="G263" t="str">
        <f>VLOOKUP(D263,'Price Sheet'!A:B,2,FALSE)</f>
        <v>Conditioner</v>
      </c>
      <c r="H263">
        <f>VLOOKUP(D263,'Price Sheet'!A:F,3,FALSE)</f>
        <v>200</v>
      </c>
      <c r="I263" t="str">
        <f>VLOOKUP(D263,'Price Sheet'!A:F,6,FALSE)</f>
        <v>UniProc</v>
      </c>
    </row>
    <row r="264" spans="1:9" x14ac:dyDescent="0.3">
      <c r="A264">
        <v>2022</v>
      </c>
      <c r="B264" t="s">
        <v>44</v>
      </c>
      <c r="C264">
        <v>44866</v>
      </c>
      <c r="D264" t="s">
        <v>66</v>
      </c>
      <c r="E264">
        <v>2052</v>
      </c>
      <c r="F264">
        <f>VLOOKUP(D264,'Price Sheet'!A:E,5,FALSE)</f>
        <v>576</v>
      </c>
      <c r="G264" t="str">
        <f>VLOOKUP(D264,'Price Sheet'!A:B,2,FALSE)</f>
        <v>Conditioner</v>
      </c>
      <c r="H264">
        <f>VLOOKUP(D264,'Price Sheet'!A:F,3,FALSE)</f>
        <v>200</v>
      </c>
      <c r="I264" t="str">
        <f>VLOOKUP(D264,'Price Sheet'!A:F,6,FALSE)</f>
        <v>UniProc</v>
      </c>
    </row>
    <row r="265" spans="1:9" x14ac:dyDescent="0.3">
      <c r="A265">
        <v>2022</v>
      </c>
      <c r="B265" t="s">
        <v>45</v>
      </c>
      <c r="C265">
        <v>44896</v>
      </c>
      <c r="D265" t="s">
        <v>66</v>
      </c>
      <c r="E265">
        <v>2184</v>
      </c>
      <c r="F265">
        <f>VLOOKUP(D265,'Price Sheet'!A:E,5,FALSE)</f>
        <v>576</v>
      </c>
      <c r="G265" t="str">
        <f>VLOOKUP(D265,'Price Sheet'!A:B,2,FALSE)</f>
        <v>Conditioner</v>
      </c>
      <c r="H265">
        <f>VLOOKUP(D265,'Price Sheet'!A:F,3,FALSE)</f>
        <v>200</v>
      </c>
      <c r="I265" t="str">
        <f>VLOOKUP(D265,'Price Sheet'!A:F,6,FALSE)</f>
        <v>UniProc</v>
      </c>
    </row>
    <row r="266" spans="1:9" x14ac:dyDescent="0.3">
      <c r="A266">
        <v>2021</v>
      </c>
      <c r="B266" t="s">
        <v>34</v>
      </c>
      <c r="C266">
        <v>44197</v>
      </c>
      <c r="D266" t="s">
        <v>67</v>
      </c>
      <c r="E266">
        <v>601</v>
      </c>
      <c r="F266">
        <f>VLOOKUP(D266, 'Price Sheet'!A:E,4,FALSE)</f>
        <v>490</v>
      </c>
      <c r="G266" t="str">
        <f>VLOOKUP(D266,'Price Sheet'!A:B,2,FALSE)</f>
        <v>Conditioner</v>
      </c>
      <c r="H266">
        <f>VLOOKUP(D266,'Price Sheet'!A:F,3,FALSE)</f>
        <v>200</v>
      </c>
      <c r="I266" t="str">
        <f>VLOOKUP(D266,'Price Sheet'!A:F,6,FALSE)</f>
        <v>UniProc</v>
      </c>
    </row>
    <row r="267" spans="1:9" x14ac:dyDescent="0.3">
      <c r="A267">
        <v>2021</v>
      </c>
      <c r="B267" t="s">
        <v>35</v>
      </c>
      <c r="C267">
        <v>44228</v>
      </c>
      <c r="D267" t="s">
        <v>67</v>
      </c>
      <c r="E267">
        <v>755</v>
      </c>
      <c r="F267">
        <f>VLOOKUP(D267, 'Price Sheet'!A:E,4,FALSE)</f>
        <v>490</v>
      </c>
      <c r="G267" t="str">
        <f>VLOOKUP(D267,'Price Sheet'!A:B,2,FALSE)</f>
        <v>Conditioner</v>
      </c>
      <c r="H267">
        <f>VLOOKUP(D267,'Price Sheet'!A:F,3,FALSE)</f>
        <v>200</v>
      </c>
      <c r="I267" t="str">
        <f>VLOOKUP(D267,'Price Sheet'!A:F,6,FALSE)</f>
        <v>UniProc</v>
      </c>
    </row>
    <row r="268" spans="1:9" x14ac:dyDescent="0.3">
      <c r="A268">
        <v>2021</v>
      </c>
      <c r="B268" t="s">
        <v>36</v>
      </c>
      <c r="C268">
        <v>44256</v>
      </c>
      <c r="D268" t="s">
        <v>67</v>
      </c>
      <c r="E268">
        <v>442</v>
      </c>
      <c r="F268">
        <f>VLOOKUP(D268, 'Price Sheet'!A:E,4,FALSE)</f>
        <v>490</v>
      </c>
      <c r="G268" t="str">
        <f>VLOOKUP(D268,'Price Sheet'!A:B,2,FALSE)</f>
        <v>Conditioner</v>
      </c>
      <c r="H268">
        <f>VLOOKUP(D268,'Price Sheet'!A:F,3,FALSE)</f>
        <v>200</v>
      </c>
      <c r="I268" t="str">
        <f>VLOOKUP(D268,'Price Sheet'!A:F,6,FALSE)</f>
        <v>UniProc</v>
      </c>
    </row>
    <row r="269" spans="1:9" x14ac:dyDescent="0.3">
      <c r="A269">
        <v>2021</v>
      </c>
      <c r="B269" t="s">
        <v>37</v>
      </c>
      <c r="C269">
        <v>44287</v>
      </c>
      <c r="D269" t="s">
        <v>67</v>
      </c>
      <c r="E269">
        <v>763</v>
      </c>
      <c r="F269">
        <f>VLOOKUP(D269, 'Price Sheet'!A:E,4,FALSE)</f>
        <v>490</v>
      </c>
      <c r="G269" t="str">
        <f>VLOOKUP(D269,'Price Sheet'!A:B,2,FALSE)</f>
        <v>Conditioner</v>
      </c>
      <c r="H269">
        <f>VLOOKUP(D269,'Price Sheet'!A:F,3,FALSE)</f>
        <v>200</v>
      </c>
      <c r="I269" t="str">
        <f>VLOOKUP(D269,'Price Sheet'!A:F,6,FALSE)</f>
        <v>UniProc</v>
      </c>
    </row>
    <row r="270" spans="1:9" x14ac:dyDescent="0.3">
      <c r="A270">
        <v>2021</v>
      </c>
      <c r="B270" t="s">
        <v>38</v>
      </c>
      <c r="C270">
        <v>44317</v>
      </c>
      <c r="D270" t="s">
        <v>67</v>
      </c>
      <c r="E270">
        <v>951</v>
      </c>
      <c r="F270">
        <f>VLOOKUP(D270, 'Price Sheet'!A:E,4,FALSE)</f>
        <v>490</v>
      </c>
      <c r="G270" t="str">
        <f>VLOOKUP(D270,'Price Sheet'!A:B,2,FALSE)</f>
        <v>Conditioner</v>
      </c>
      <c r="H270">
        <f>VLOOKUP(D270,'Price Sheet'!A:F,3,FALSE)</f>
        <v>200</v>
      </c>
      <c r="I270" t="str">
        <f>VLOOKUP(D270,'Price Sheet'!A:F,6,FALSE)</f>
        <v>UniProc</v>
      </c>
    </row>
    <row r="271" spans="1:9" x14ac:dyDescent="0.3">
      <c r="A271">
        <v>2021</v>
      </c>
      <c r="B271" t="s">
        <v>39</v>
      </c>
      <c r="C271">
        <v>44348</v>
      </c>
      <c r="D271" t="s">
        <v>67</v>
      </c>
      <c r="E271">
        <v>954</v>
      </c>
      <c r="F271">
        <f>VLOOKUP(D271, 'Price Sheet'!A:E,4,FALSE)</f>
        <v>490</v>
      </c>
      <c r="G271" t="str">
        <f>VLOOKUP(D271,'Price Sheet'!A:B,2,FALSE)</f>
        <v>Conditioner</v>
      </c>
      <c r="H271">
        <f>VLOOKUP(D271,'Price Sheet'!A:F,3,FALSE)</f>
        <v>200</v>
      </c>
      <c r="I271" t="str">
        <f>VLOOKUP(D271,'Price Sheet'!A:F,6,FALSE)</f>
        <v>UniProc</v>
      </c>
    </row>
    <row r="272" spans="1:9" x14ac:dyDescent="0.3">
      <c r="A272">
        <v>2021</v>
      </c>
      <c r="B272" t="s">
        <v>40</v>
      </c>
      <c r="C272">
        <v>44378</v>
      </c>
      <c r="D272" t="s">
        <v>67</v>
      </c>
      <c r="E272">
        <v>1100</v>
      </c>
      <c r="F272">
        <f>VLOOKUP(D272, 'Price Sheet'!A:E,4,FALSE)</f>
        <v>490</v>
      </c>
      <c r="G272" t="str">
        <f>VLOOKUP(D272,'Price Sheet'!A:B,2,FALSE)</f>
        <v>Conditioner</v>
      </c>
      <c r="H272">
        <f>VLOOKUP(D272,'Price Sheet'!A:F,3,FALSE)</f>
        <v>200</v>
      </c>
      <c r="I272" t="str">
        <f>VLOOKUP(D272,'Price Sheet'!A:F,6,FALSE)</f>
        <v>UniProc</v>
      </c>
    </row>
    <row r="273" spans="1:9" x14ac:dyDescent="0.3">
      <c r="A273">
        <v>2021</v>
      </c>
      <c r="B273" t="s">
        <v>41</v>
      </c>
      <c r="C273">
        <v>44409</v>
      </c>
      <c r="D273" t="s">
        <v>67</v>
      </c>
      <c r="E273">
        <v>700</v>
      </c>
      <c r="F273">
        <f>VLOOKUP(D273, 'Price Sheet'!A:E,4,FALSE)</f>
        <v>490</v>
      </c>
      <c r="G273" t="str">
        <f>VLOOKUP(D273,'Price Sheet'!A:B,2,FALSE)</f>
        <v>Conditioner</v>
      </c>
      <c r="H273">
        <f>VLOOKUP(D273,'Price Sheet'!A:F,3,FALSE)</f>
        <v>200</v>
      </c>
      <c r="I273" t="str">
        <f>VLOOKUP(D273,'Price Sheet'!A:F,6,FALSE)</f>
        <v>UniProc</v>
      </c>
    </row>
    <row r="274" spans="1:9" x14ac:dyDescent="0.3">
      <c r="A274">
        <v>2021</v>
      </c>
      <c r="B274" t="s">
        <v>42</v>
      </c>
      <c r="C274">
        <v>44440</v>
      </c>
      <c r="D274" t="s">
        <v>67</v>
      </c>
      <c r="E274">
        <v>890</v>
      </c>
      <c r="F274">
        <f>VLOOKUP(D274, 'Price Sheet'!A:E,4,FALSE)</f>
        <v>490</v>
      </c>
      <c r="G274" t="str">
        <f>VLOOKUP(D274,'Price Sheet'!A:B,2,FALSE)</f>
        <v>Conditioner</v>
      </c>
      <c r="H274">
        <f>VLOOKUP(D274,'Price Sheet'!A:F,3,FALSE)</f>
        <v>200</v>
      </c>
      <c r="I274" t="str">
        <f>VLOOKUP(D274,'Price Sheet'!A:F,6,FALSE)</f>
        <v>UniProc</v>
      </c>
    </row>
    <row r="275" spans="1:9" x14ac:dyDescent="0.3">
      <c r="A275">
        <v>2021</v>
      </c>
      <c r="B275" t="s">
        <v>43</v>
      </c>
      <c r="C275">
        <v>44470</v>
      </c>
      <c r="D275" t="s">
        <v>67</v>
      </c>
      <c r="E275">
        <v>881</v>
      </c>
      <c r="F275">
        <f>VLOOKUP(D275, 'Price Sheet'!A:E,4,FALSE)</f>
        <v>490</v>
      </c>
      <c r="G275" t="str">
        <f>VLOOKUP(D275,'Price Sheet'!A:B,2,FALSE)</f>
        <v>Conditioner</v>
      </c>
      <c r="H275">
        <f>VLOOKUP(D275,'Price Sheet'!A:F,3,FALSE)</f>
        <v>200</v>
      </c>
      <c r="I275" t="str">
        <f>VLOOKUP(D275,'Price Sheet'!A:F,6,FALSE)</f>
        <v>UniProc</v>
      </c>
    </row>
    <row r="276" spans="1:9" x14ac:dyDescent="0.3">
      <c r="A276">
        <v>2021</v>
      </c>
      <c r="B276" t="s">
        <v>44</v>
      </c>
      <c r="C276">
        <v>44501</v>
      </c>
      <c r="D276" t="s">
        <v>67</v>
      </c>
      <c r="E276">
        <v>630</v>
      </c>
      <c r="F276">
        <f>VLOOKUP(D276, 'Price Sheet'!A:E,4,FALSE)</f>
        <v>490</v>
      </c>
      <c r="G276" t="str">
        <f>VLOOKUP(D276,'Price Sheet'!A:B,2,FALSE)</f>
        <v>Conditioner</v>
      </c>
      <c r="H276">
        <f>VLOOKUP(D276,'Price Sheet'!A:F,3,FALSE)</f>
        <v>200</v>
      </c>
      <c r="I276" t="str">
        <f>VLOOKUP(D276,'Price Sheet'!A:F,6,FALSE)</f>
        <v>UniProc</v>
      </c>
    </row>
    <row r="277" spans="1:9" x14ac:dyDescent="0.3">
      <c r="A277">
        <v>2021</v>
      </c>
      <c r="B277" t="s">
        <v>45</v>
      </c>
      <c r="C277">
        <v>44531</v>
      </c>
      <c r="D277" t="s">
        <v>67</v>
      </c>
      <c r="E277">
        <v>1000</v>
      </c>
      <c r="F277">
        <f>VLOOKUP(D277, 'Price Sheet'!A:E,4,FALSE)</f>
        <v>490</v>
      </c>
      <c r="G277" t="str">
        <f>VLOOKUP(D277,'Price Sheet'!A:B,2,FALSE)</f>
        <v>Conditioner</v>
      </c>
      <c r="H277">
        <f>VLOOKUP(D277,'Price Sheet'!A:F,3,FALSE)</f>
        <v>200</v>
      </c>
      <c r="I277" t="str">
        <f>VLOOKUP(D277,'Price Sheet'!A:F,6,FALSE)</f>
        <v>UniProc</v>
      </c>
    </row>
    <row r="278" spans="1:9" x14ac:dyDescent="0.3">
      <c r="A278">
        <v>2022</v>
      </c>
      <c r="B278" t="s">
        <v>34</v>
      </c>
      <c r="C278">
        <v>44562</v>
      </c>
      <c r="D278" t="s">
        <v>67</v>
      </c>
      <c r="E278">
        <v>1065</v>
      </c>
      <c r="F278">
        <f>VLOOKUP(D278,'Price Sheet'!A:E,5,FALSE)</f>
        <v>588</v>
      </c>
      <c r="G278" t="str">
        <f>VLOOKUP(D278,'Price Sheet'!A:B,2,FALSE)</f>
        <v>Conditioner</v>
      </c>
      <c r="H278">
        <f>VLOOKUP(D278,'Price Sheet'!A:F,3,FALSE)</f>
        <v>200</v>
      </c>
      <c r="I278" t="str">
        <f>VLOOKUP(D278,'Price Sheet'!A:F,6,FALSE)</f>
        <v>UniProc</v>
      </c>
    </row>
    <row r="279" spans="1:9" x14ac:dyDescent="0.3">
      <c r="A279">
        <v>2022</v>
      </c>
      <c r="B279" t="s">
        <v>35</v>
      </c>
      <c r="C279">
        <v>44593</v>
      </c>
      <c r="D279" t="s">
        <v>67</v>
      </c>
      <c r="E279">
        <v>736</v>
      </c>
      <c r="F279">
        <f>VLOOKUP(D279,'Price Sheet'!A:E,5,FALSE)</f>
        <v>588</v>
      </c>
      <c r="G279" t="str">
        <f>VLOOKUP(D279,'Price Sheet'!A:B,2,FALSE)</f>
        <v>Conditioner</v>
      </c>
      <c r="H279">
        <f>VLOOKUP(D279,'Price Sheet'!A:F,3,FALSE)</f>
        <v>200</v>
      </c>
      <c r="I279" t="str">
        <f>VLOOKUP(D279,'Price Sheet'!A:F,6,FALSE)</f>
        <v>UniProc</v>
      </c>
    </row>
    <row r="280" spans="1:9" x14ac:dyDescent="0.3">
      <c r="A280">
        <v>2022</v>
      </c>
      <c r="B280" t="s">
        <v>36</v>
      </c>
      <c r="C280">
        <v>44621</v>
      </c>
      <c r="D280" t="s">
        <v>67</v>
      </c>
      <c r="E280">
        <v>1437</v>
      </c>
      <c r="F280">
        <f>VLOOKUP(D280,'Price Sheet'!A:E,5,FALSE)</f>
        <v>588</v>
      </c>
      <c r="G280" t="str">
        <f>VLOOKUP(D280,'Price Sheet'!A:B,2,FALSE)</f>
        <v>Conditioner</v>
      </c>
      <c r="H280">
        <f>VLOOKUP(D280,'Price Sheet'!A:F,3,FALSE)</f>
        <v>200</v>
      </c>
      <c r="I280" t="str">
        <f>VLOOKUP(D280,'Price Sheet'!A:F,6,FALSE)</f>
        <v>UniProc</v>
      </c>
    </row>
    <row r="281" spans="1:9" x14ac:dyDescent="0.3">
      <c r="A281">
        <v>2022</v>
      </c>
      <c r="B281" t="s">
        <v>37</v>
      </c>
      <c r="C281">
        <v>44652</v>
      </c>
      <c r="D281" t="s">
        <v>67</v>
      </c>
      <c r="E281">
        <v>1155</v>
      </c>
      <c r="F281">
        <f>VLOOKUP(D281,'Price Sheet'!A:E,5,FALSE)</f>
        <v>588</v>
      </c>
      <c r="G281" t="str">
        <f>VLOOKUP(D281,'Price Sheet'!A:B,2,FALSE)</f>
        <v>Conditioner</v>
      </c>
      <c r="H281">
        <f>VLOOKUP(D281,'Price Sheet'!A:F,3,FALSE)</f>
        <v>200</v>
      </c>
      <c r="I281" t="str">
        <f>VLOOKUP(D281,'Price Sheet'!A:F,6,FALSE)</f>
        <v>UniProc</v>
      </c>
    </row>
    <row r="282" spans="1:9" x14ac:dyDescent="0.3">
      <c r="A282">
        <v>2022</v>
      </c>
      <c r="B282" t="s">
        <v>38</v>
      </c>
      <c r="C282">
        <v>44682</v>
      </c>
      <c r="D282" t="s">
        <v>67</v>
      </c>
      <c r="E282">
        <v>948</v>
      </c>
      <c r="F282">
        <f>VLOOKUP(D282,'Price Sheet'!A:E,5,FALSE)</f>
        <v>588</v>
      </c>
      <c r="G282" t="str">
        <f>VLOOKUP(D282,'Price Sheet'!A:B,2,FALSE)</f>
        <v>Conditioner</v>
      </c>
      <c r="H282">
        <f>VLOOKUP(D282,'Price Sheet'!A:F,3,FALSE)</f>
        <v>200</v>
      </c>
      <c r="I282" t="str">
        <f>VLOOKUP(D282,'Price Sheet'!A:F,6,FALSE)</f>
        <v>UniProc</v>
      </c>
    </row>
    <row r="283" spans="1:9" x14ac:dyDescent="0.3">
      <c r="A283">
        <v>2022</v>
      </c>
      <c r="B283" t="s">
        <v>39</v>
      </c>
      <c r="C283">
        <v>44713</v>
      </c>
      <c r="D283" t="s">
        <v>67</v>
      </c>
      <c r="E283">
        <v>1590</v>
      </c>
      <c r="F283">
        <f>VLOOKUP(D283,'Price Sheet'!A:E,5,FALSE)</f>
        <v>588</v>
      </c>
      <c r="G283" t="str">
        <f>VLOOKUP(D283,'Price Sheet'!A:B,2,FALSE)</f>
        <v>Conditioner</v>
      </c>
      <c r="H283">
        <f>VLOOKUP(D283,'Price Sheet'!A:F,3,FALSE)</f>
        <v>200</v>
      </c>
      <c r="I283" t="str">
        <f>VLOOKUP(D283,'Price Sheet'!A:F,6,FALSE)</f>
        <v>UniProc</v>
      </c>
    </row>
    <row r="284" spans="1:9" x14ac:dyDescent="0.3">
      <c r="A284">
        <v>2022</v>
      </c>
      <c r="B284" t="s">
        <v>40</v>
      </c>
      <c r="C284">
        <v>44743</v>
      </c>
      <c r="D284" t="s">
        <v>67</v>
      </c>
      <c r="E284">
        <v>1222</v>
      </c>
      <c r="F284">
        <f>VLOOKUP(D284,'Price Sheet'!A:E,5,FALSE)</f>
        <v>588</v>
      </c>
      <c r="G284" t="str">
        <f>VLOOKUP(D284,'Price Sheet'!A:B,2,FALSE)</f>
        <v>Conditioner</v>
      </c>
      <c r="H284">
        <f>VLOOKUP(D284,'Price Sheet'!A:F,3,FALSE)</f>
        <v>200</v>
      </c>
      <c r="I284" t="str">
        <f>VLOOKUP(D284,'Price Sheet'!A:F,6,FALSE)</f>
        <v>UniProc</v>
      </c>
    </row>
    <row r="285" spans="1:9" x14ac:dyDescent="0.3">
      <c r="A285">
        <v>2022</v>
      </c>
      <c r="B285" t="s">
        <v>41</v>
      </c>
      <c r="C285">
        <v>44774</v>
      </c>
      <c r="D285" t="s">
        <v>67</v>
      </c>
      <c r="E285">
        <v>1200</v>
      </c>
      <c r="F285">
        <f>VLOOKUP(D285,'Price Sheet'!A:E,5,FALSE)</f>
        <v>588</v>
      </c>
      <c r="G285" t="str">
        <f>VLOOKUP(D285,'Price Sheet'!A:B,2,FALSE)</f>
        <v>Conditioner</v>
      </c>
      <c r="H285">
        <f>VLOOKUP(D285,'Price Sheet'!A:F,3,FALSE)</f>
        <v>200</v>
      </c>
      <c r="I285" t="str">
        <f>VLOOKUP(D285,'Price Sheet'!A:F,6,FALSE)</f>
        <v>UniProc</v>
      </c>
    </row>
    <row r="286" spans="1:9" x14ac:dyDescent="0.3">
      <c r="A286">
        <v>2022</v>
      </c>
      <c r="B286" t="s">
        <v>42</v>
      </c>
      <c r="C286">
        <v>44805</v>
      </c>
      <c r="D286" t="s">
        <v>67</v>
      </c>
      <c r="E286">
        <v>1000</v>
      </c>
      <c r="F286">
        <f>VLOOKUP(D286,'Price Sheet'!A:E,5,FALSE)</f>
        <v>588</v>
      </c>
      <c r="G286" t="str">
        <f>VLOOKUP(D286,'Price Sheet'!A:B,2,FALSE)</f>
        <v>Conditioner</v>
      </c>
      <c r="H286">
        <f>VLOOKUP(D286,'Price Sheet'!A:F,3,FALSE)</f>
        <v>200</v>
      </c>
      <c r="I286" t="str">
        <f>VLOOKUP(D286,'Price Sheet'!A:F,6,FALSE)</f>
        <v>UniProc</v>
      </c>
    </row>
    <row r="287" spans="1:9" x14ac:dyDescent="0.3">
      <c r="A287">
        <v>2022</v>
      </c>
      <c r="B287" t="s">
        <v>43</v>
      </c>
      <c r="C287">
        <v>44835</v>
      </c>
      <c r="D287" t="s">
        <v>67</v>
      </c>
      <c r="E287">
        <v>1234</v>
      </c>
      <c r="F287">
        <f>VLOOKUP(D287,'Price Sheet'!A:E,5,FALSE)</f>
        <v>588</v>
      </c>
      <c r="G287" t="str">
        <f>VLOOKUP(D287,'Price Sheet'!A:B,2,FALSE)</f>
        <v>Conditioner</v>
      </c>
      <c r="H287">
        <f>VLOOKUP(D287,'Price Sheet'!A:F,3,FALSE)</f>
        <v>200</v>
      </c>
      <c r="I287" t="str">
        <f>VLOOKUP(D287,'Price Sheet'!A:F,6,FALSE)</f>
        <v>UniProc</v>
      </c>
    </row>
    <row r="288" spans="1:9" x14ac:dyDescent="0.3">
      <c r="A288">
        <v>2022</v>
      </c>
      <c r="B288" t="s">
        <v>44</v>
      </c>
      <c r="C288">
        <v>44866</v>
      </c>
      <c r="D288" t="s">
        <v>67</v>
      </c>
      <c r="E288">
        <v>1747</v>
      </c>
      <c r="F288">
        <f>VLOOKUP(D288,'Price Sheet'!A:E,5,FALSE)</f>
        <v>588</v>
      </c>
      <c r="G288" t="str">
        <f>VLOOKUP(D288,'Price Sheet'!A:B,2,FALSE)</f>
        <v>Conditioner</v>
      </c>
      <c r="H288">
        <f>VLOOKUP(D288,'Price Sheet'!A:F,3,FALSE)</f>
        <v>200</v>
      </c>
      <c r="I288" t="str">
        <f>VLOOKUP(D288,'Price Sheet'!A:F,6,FALSE)</f>
        <v>UniProc</v>
      </c>
    </row>
    <row r="289" spans="1:9" x14ac:dyDescent="0.3">
      <c r="A289">
        <v>2022</v>
      </c>
      <c r="B289" t="s">
        <v>45</v>
      </c>
      <c r="C289">
        <v>44896</v>
      </c>
      <c r="D289" t="s">
        <v>67</v>
      </c>
      <c r="E289">
        <v>1922</v>
      </c>
      <c r="F289">
        <f>VLOOKUP(D289,'Price Sheet'!A:E,5,FALSE)</f>
        <v>588</v>
      </c>
      <c r="G289" t="str">
        <f>VLOOKUP(D289,'Price Sheet'!A:B,2,FALSE)</f>
        <v>Conditioner</v>
      </c>
      <c r="H289">
        <f>VLOOKUP(D289,'Price Sheet'!A:F,3,FALSE)</f>
        <v>200</v>
      </c>
      <c r="I289" t="str">
        <f>VLOOKUP(D289,'Price Sheet'!A:F,6,FALSE)</f>
        <v>UniProc</v>
      </c>
    </row>
    <row r="290" spans="1:9" x14ac:dyDescent="0.3">
      <c r="A290">
        <v>2021</v>
      </c>
      <c r="B290" t="s">
        <v>34</v>
      </c>
      <c r="C290">
        <v>44197</v>
      </c>
      <c r="D290" t="s">
        <v>68</v>
      </c>
      <c r="E290">
        <v>910</v>
      </c>
      <c r="F290">
        <f>VLOOKUP(D290, 'Price Sheet'!A:E,4,FALSE)</f>
        <v>500</v>
      </c>
      <c r="G290" t="str">
        <f>VLOOKUP(D290,'Price Sheet'!A:B,2,FALSE)</f>
        <v>Conditioner</v>
      </c>
      <c r="H290">
        <f>VLOOKUP(D290,'Price Sheet'!A:F,3,FALSE)</f>
        <v>200</v>
      </c>
      <c r="I290" t="str">
        <f>VLOOKUP(D290,'Price Sheet'!A:F,6,FALSE)</f>
        <v>P&amp;S Co</v>
      </c>
    </row>
    <row r="291" spans="1:9" x14ac:dyDescent="0.3">
      <c r="A291">
        <v>2021</v>
      </c>
      <c r="B291" t="s">
        <v>35</v>
      </c>
      <c r="C291">
        <v>44228</v>
      </c>
      <c r="D291" t="s">
        <v>68</v>
      </c>
      <c r="E291">
        <v>488</v>
      </c>
      <c r="F291">
        <f>VLOOKUP(D291, 'Price Sheet'!A:E,4,FALSE)</f>
        <v>500</v>
      </c>
      <c r="G291" t="str">
        <f>VLOOKUP(D291,'Price Sheet'!A:B,2,FALSE)</f>
        <v>Conditioner</v>
      </c>
      <c r="H291">
        <f>VLOOKUP(D291,'Price Sheet'!A:F,3,FALSE)</f>
        <v>200</v>
      </c>
      <c r="I291" t="str">
        <f>VLOOKUP(D291,'Price Sheet'!A:F,6,FALSE)</f>
        <v>P&amp;S Co</v>
      </c>
    </row>
    <row r="292" spans="1:9" x14ac:dyDescent="0.3">
      <c r="A292">
        <v>2021</v>
      </c>
      <c r="B292" t="s">
        <v>36</v>
      </c>
      <c r="C292">
        <v>44256</v>
      </c>
      <c r="D292" t="s">
        <v>68</v>
      </c>
      <c r="E292">
        <v>701</v>
      </c>
      <c r="F292">
        <f>VLOOKUP(D292, 'Price Sheet'!A:E,4,FALSE)</f>
        <v>500</v>
      </c>
      <c r="G292" t="str">
        <f>VLOOKUP(D292,'Price Sheet'!A:B,2,FALSE)</f>
        <v>Conditioner</v>
      </c>
      <c r="H292">
        <f>VLOOKUP(D292,'Price Sheet'!A:F,3,FALSE)</f>
        <v>200</v>
      </c>
      <c r="I292" t="str">
        <f>VLOOKUP(D292,'Price Sheet'!A:F,6,FALSE)</f>
        <v>P&amp;S Co</v>
      </c>
    </row>
    <row r="293" spans="1:9" x14ac:dyDescent="0.3">
      <c r="A293">
        <v>2021</v>
      </c>
      <c r="B293" t="s">
        <v>37</v>
      </c>
      <c r="C293">
        <v>44287</v>
      </c>
      <c r="D293" t="s">
        <v>68</v>
      </c>
      <c r="E293">
        <v>937</v>
      </c>
      <c r="F293">
        <f>VLOOKUP(D293, 'Price Sheet'!A:E,4,FALSE)</f>
        <v>500</v>
      </c>
      <c r="G293" t="str">
        <f>VLOOKUP(D293,'Price Sheet'!A:B,2,FALSE)</f>
        <v>Conditioner</v>
      </c>
      <c r="H293">
        <f>VLOOKUP(D293,'Price Sheet'!A:F,3,FALSE)</f>
        <v>200</v>
      </c>
      <c r="I293" t="str">
        <f>VLOOKUP(D293,'Price Sheet'!A:F,6,FALSE)</f>
        <v>P&amp;S Co</v>
      </c>
    </row>
    <row r="294" spans="1:9" x14ac:dyDescent="0.3">
      <c r="A294">
        <v>2021</v>
      </c>
      <c r="B294" t="s">
        <v>38</v>
      </c>
      <c r="C294">
        <v>44317</v>
      </c>
      <c r="D294" t="s">
        <v>68</v>
      </c>
      <c r="E294">
        <v>952</v>
      </c>
      <c r="F294">
        <f>VLOOKUP(D294, 'Price Sheet'!A:E,4,FALSE)</f>
        <v>500</v>
      </c>
      <c r="G294" t="str">
        <f>VLOOKUP(D294,'Price Sheet'!A:B,2,FALSE)</f>
        <v>Conditioner</v>
      </c>
      <c r="H294">
        <f>VLOOKUP(D294,'Price Sheet'!A:F,3,FALSE)</f>
        <v>200</v>
      </c>
      <c r="I294" t="str">
        <f>VLOOKUP(D294,'Price Sheet'!A:F,6,FALSE)</f>
        <v>P&amp;S Co</v>
      </c>
    </row>
    <row r="295" spans="1:9" x14ac:dyDescent="0.3">
      <c r="A295">
        <v>2021</v>
      </c>
      <c r="B295" t="s">
        <v>39</v>
      </c>
      <c r="C295">
        <v>44348</v>
      </c>
      <c r="D295" t="s">
        <v>68</v>
      </c>
      <c r="E295">
        <v>980</v>
      </c>
      <c r="F295">
        <f>VLOOKUP(D295, 'Price Sheet'!A:E,4,FALSE)</f>
        <v>500</v>
      </c>
      <c r="G295" t="str">
        <f>VLOOKUP(D295,'Price Sheet'!A:B,2,FALSE)</f>
        <v>Conditioner</v>
      </c>
      <c r="H295">
        <f>VLOOKUP(D295,'Price Sheet'!A:F,3,FALSE)</f>
        <v>200</v>
      </c>
      <c r="I295" t="str">
        <f>VLOOKUP(D295,'Price Sheet'!A:F,6,FALSE)</f>
        <v>P&amp;S Co</v>
      </c>
    </row>
    <row r="296" spans="1:9" x14ac:dyDescent="0.3">
      <c r="A296">
        <v>2021</v>
      </c>
      <c r="B296" t="s">
        <v>40</v>
      </c>
      <c r="C296">
        <v>44378</v>
      </c>
      <c r="D296" t="s">
        <v>68</v>
      </c>
      <c r="E296">
        <v>1061</v>
      </c>
      <c r="F296">
        <f>VLOOKUP(D296, 'Price Sheet'!A:E,4,FALSE)</f>
        <v>500</v>
      </c>
      <c r="G296" t="str">
        <f>VLOOKUP(D296,'Price Sheet'!A:B,2,FALSE)</f>
        <v>Conditioner</v>
      </c>
      <c r="H296">
        <f>VLOOKUP(D296,'Price Sheet'!A:F,3,FALSE)</f>
        <v>200</v>
      </c>
      <c r="I296" t="str">
        <f>VLOOKUP(D296,'Price Sheet'!A:F,6,FALSE)</f>
        <v>P&amp;S Co</v>
      </c>
    </row>
    <row r="297" spans="1:9" x14ac:dyDescent="0.3">
      <c r="A297">
        <v>2021</v>
      </c>
      <c r="B297" t="s">
        <v>41</v>
      </c>
      <c r="C297">
        <v>44409</v>
      </c>
      <c r="D297" t="s">
        <v>68</v>
      </c>
      <c r="E297">
        <v>1314</v>
      </c>
      <c r="F297">
        <f>VLOOKUP(D297, 'Price Sheet'!A:E,4,FALSE)</f>
        <v>500</v>
      </c>
      <c r="G297" t="str">
        <f>VLOOKUP(D297,'Price Sheet'!A:B,2,FALSE)</f>
        <v>Conditioner</v>
      </c>
      <c r="H297">
        <f>VLOOKUP(D297,'Price Sheet'!A:F,3,FALSE)</f>
        <v>200</v>
      </c>
      <c r="I297" t="str">
        <f>VLOOKUP(D297,'Price Sheet'!A:F,6,FALSE)</f>
        <v>P&amp;S Co</v>
      </c>
    </row>
    <row r="298" spans="1:9" x14ac:dyDescent="0.3">
      <c r="A298">
        <v>2021</v>
      </c>
      <c r="B298" t="s">
        <v>42</v>
      </c>
      <c r="C298">
        <v>44440</v>
      </c>
      <c r="D298" t="s">
        <v>68</v>
      </c>
      <c r="E298">
        <v>976</v>
      </c>
      <c r="F298">
        <f>VLOOKUP(D298, 'Price Sheet'!A:E,4,FALSE)</f>
        <v>500</v>
      </c>
      <c r="G298" t="str">
        <f>VLOOKUP(D298,'Price Sheet'!A:B,2,FALSE)</f>
        <v>Conditioner</v>
      </c>
      <c r="H298">
        <f>VLOOKUP(D298,'Price Sheet'!A:F,3,FALSE)</f>
        <v>200</v>
      </c>
      <c r="I298" t="str">
        <f>VLOOKUP(D298,'Price Sheet'!A:F,6,FALSE)</f>
        <v>P&amp;S Co</v>
      </c>
    </row>
    <row r="299" spans="1:9" x14ac:dyDescent="0.3">
      <c r="A299">
        <v>2021</v>
      </c>
      <c r="B299" t="s">
        <v>43</v>
      </c>
      <c r="C299">
        <v>44470</v>
      </c>
      <c r="D299" t="s">
        <v>68</v>
      </c>
      <c r="E299">
        <v>907</v>
      </c>
      <c r="F299">
        <f>VLOOKUP(D299, 'Price Sheet'!A:E,4,FALSE)</f>
        <v>500</v>
      </c>
      <c r="G299" t="str">
        <f>VLOOKUP(D299,'Price Sheet'!A:B,2,FALSE)</f>
        <v>Conditioner</v>
      </c>
      <c r="H299">
        <f>VLOOKUP(D299,'Price Sheet'!A:F,3,FALSE)</f>
        <v>200</v>
      </c>
      <c r="I299" t="str">
        <f>VLOOKUP(D299,'Price Sheet'!A:F,6,FALSE)</f>
        <v>P&amp;S Co</v>
      </c>
    </row>
    <row r="300" spans="1:9" x14ac:dyDescent="0.3">
      <c r="A300">
        <v>2021</v>
      </c>
      <c r="B300" t="s">
        <v>44</v>
      </c>
      <c r="C300">
        <v>44501</v>
      </c>
      <c r="D300" t="s">
        <v>68</v>
      </c>
      <c r="E300">
        <v>956</v>
      </c>
      <c r="F300">
        <f>VLOOKUP(D300, 'Price Sheet'!A:E,4,FALSE)</f>
        <v>500</v>
      </c>
      <c r="G300" t="str">
        <f>VLOOKUP(D300,'Price Sheet'!A:B,2,FALSE)</f>
        <v>Conditioner</v>
      </c>
      <c r="H300">
        <f>VLOOKUP(D300,'Price Sheet'!A:F,3,FALSE)</f>
        <v>200</v>
      </c>
      <c r="I300" t="str">
        <f>VLOOKUP(D300,'Price Sheet'!A:F,6,FALSE)</f>
        <v>P&amp;S Co</v>
      </c>
    </row>
    <row r="301" spans="1:9" x14ac:dyDescent="0.3">
      <c r="A301">
        <v>2021</v>
      </c>
      <c r="B301" t="s">
        <v>45</v>
      </c>
      <c r="C301">
        <v>44531</v>
      </c>
      <c r="D301" t="s">
        <v>68</v>
      </c>
      <c r="E301">
        <v>1687</v>
      </c>
      <c r="F301">
        <f>VLOOKUP(D301, 'Price Sheet'!A:E,4,FALSE)</f>
        <v>500</v>
      </c>
      <c r="G301" t="str">
        <f>VLOOKUP(D301,'Price Sheet'!A:B,2,FALSE)</f>
        <v>Conditioner</v>
      </c>
      <c r="H301">
        <f>VLOOKUP(D301,'Price Sheet'!A:F,3,FALSE)</f>
        <v>200</v>
      </c>
      <c r="I301" t="str">
        <f>VLOOKUP(D301,'Price Sheet'!A:F,6,FALSE)</f>
        <v>P&amp;S Co</v>
      </c>
    </row>
    <row r="302" spans="1:9" x14ac:dyDescent="0.3">
      <c r="A302">
        <v>2022</v>
      </c>
      <c r="B302" t="s">
        <v>34</v>
      </c>
      <c r="C302">
        <v>44562</v>
      </c>
      <c r="D302" t="s">
        <v>68</v>
      </c>
      <c r="E302">
        <v>1615</v>
      </c>
      <c r="F302">
        <f>VLOOKUP(D302,'Price Sheet'!A:E,5,FALSE)</f>
        <v>600</v>
      </c>
      <c r="G302" t="str">
        <f>VLOOKUP(D302,'Price Sheet'!A:B,2,FALSE)</f>
        <v>Conditioner</v>
      </c>
      <c r="H302">
        <f>VLOOKUP(D302,'Price Sheet'!A:F,3,FALSE)</f>
        <v>200</v>
      </c>
      <c r="I302" t="str">
        <f>VLOOKUP(D302,'Price Sheet'!A:F,6,FALSE)</f>
        <v>P&amp;S Co</v>
      </c>
    </row>
    <row r="303" spans="1:9" x14ac:dyDescent="0.3">
      <c r="A303">
        <v>2022</v>
      </c>
      <c r="B303" t="s">
        <v>35</v>
      </c>
      <c r="C303">
        <v>44593</v>
      </c>
      <c r="D303" t="s">
        <v>68</v>
      </c>
      <c r="E303">
        <v>1004</v>
      </c>
      <c r="F303">
        <f>VLOOKUP(D303,'Price Sheet'!A:E,5,FALSE)</f>
        <v>600</v>
      </c>
      <c r="G303" t="str">
        <f>VLOOKUP(D303,'Price Sheet'!A:B,2,FALSE)</f>
        <v>Conditioner</v>
      </c>
      <c r="H303">
        <f>VLOOKUP(D303,'Price Sheet'!A:F,3,FALSE)</f>
        <v>200</v>
      </c>
      <c r="I303" t="str">
        <f>VLOOKUP(D303,'Price Sheet'!A:F,6,FALSE)</f>
        <v>P&amp;S Co</v>
      </c>
    </row>
    <row r="304" spans="1:9" x14ac:dyDescent="0.3">
      <c r="A304">
        <v>2022</v>
      </c>
      <c r="B304" t="s">
        <v>36</v>
      </c>
      <c r="C304">
        <v>44621</v>
      </c>
      <c r="D304" t="s">
        <v>68</v>
      </c>
      <c r="E304">
        <v>1863</v>
      </c>
      <c r="F304">
        <f>VLOOKUP(D304,'Price Sheet'!A:E,5,FALSE)</f>
        <v>600</v>
      </c>
      <c r="G304" t="str">
        <f>VLOOKUP(D304,'Price Sheet'!A:B,2,FALSE)</f>
        <v>Conditioner</v>
      </c>
      <c r="H304">
        <f>VLOOKUP(D304,'Price Sheet'!A:F,3,FALSE)</f>
        <v>200</v>
      </c>
      <c r="I304" t="str">
        <f>VLOOKUP(D304,'Price Sheet'!A:F,6,FALSE)</f>
        <v>P&amp;S Co</v>
      </c>
    </row>
    <row r="305" spans="1:9" x14ac:dyDescent="0.3">
      <c r="A305">
        <v>2022</v>
      </c>
      <c r="B305" t="s">
        <v>37</v>
      </c>
      <c r="C305">
        <v>44652</v>
      </c>
      <c r="D305" t="s">
        <v>68</v>
      </c>
      <c r="E305">
        <v>1053</v>
      </c>
      <c r="F305">
        <f>VLOOKUP(D305,'Price Sheet'!A:E,5,FALSE)</f>
        <v>600</v>
      </c>
      <c r="G305" t="str">
        <f>VLOOKUP(D305,'Price Sheet'!A:B,2,FALSE)</f>
        <v>Conditioner</v>
      </c>
      <c r="H305">
        <f>VLOOKUP(D305,'Price Sheet'!A:F,3,FALSE)</f>
        <v>200</v>
      </c>
      <c r="I305" t="str">
        <f>VLOOKUP(D305,'Price Sheet'!A:F,6,FALSE)</f>
        <v>P&amp;S Co</v>
      </c>
    </row>
    <row r="306" spans="1:9" x14ac:dyDescent="0.3">
      <c r="A306">
        <v>2022</v>
      </c>
      <c r="B306" t="s">
        <v>38</v>
      </c>
      <c r="C306">
        <v>44682</v>
      </c>
      <c r="D306" t="s">
        <v>68</v>
      </c>
      <c r="E306">
        <v>2220</v>
      </c>
      <c r="F306">
        <f>VLOOKUP(D306,'Price Sheet'!A:E,5,FALSE)</f>
        <v>600</v>
      </c>
      <c r="G306" t="str">
        <f>VLOOKUP(D306,'Price Sheet'!A:B,2,FALSE)</f>
        <v>Conditioner</v>
      </c>
      <c r="H306">
        <f>VLOOKUP(D306,'Price Sheet'!A:F,3,FALSE)</f>
        <v>200</v>
      </c>
      <c r="I306" t="str">
        <f>VLOOKUP(D306,'Price Sheet'!A:F,6,FALSE)</f>
        <v>P&amp;S Co</v>
      </c>
    </row>
    <row r="307" spans="1:9" x14ac:dyDescent="0.3">
      <c r="A307">
        <v>2022</v>
      </c>
      <c r="B307" t="s">
        <v>39</v>
      </c>
      <c r="C307">
        <v>44713</v>
      </c>
      <c r="D307" t="s">
        <v>68</v>
      </c>
      <c r="E307">
        <v>2132</v>
      </c>
      <c r="F307">
        <f>VLOOKUP(D307,'Price Sheet'!A:E,5,FALSE)</f>
        <v>600</v>
      </c>
      <c r="G307" t="str">
        <f>VLOOKUP(D307,'Price Sheet'!A:B,2,FALSE)</f>
        <v>Conditioner</v>
      </c>
      <c r="H307">
        <f>VLOOKUP(D307,'Price Sheet'!A:F,3,FALSE)</f>
        <v>200</v>
      </c>
      <c r="I307" t="str">
        <f>VLOOKUP(D307,'Price Sheet'!A:F,6,FALSE)</f>
        <v>P&amp;S Co</v>
      </c>
    </row>
    <row r="308" spans="1:9" x14ac:dyDescent="0.3">
      <c r="A308">
        <v>2022</v>
      </c>
      <c r="B308" t="s">
        <v>40</v>
      </c>
      <c r="C308">
        <v>44743</v>
      </c>
      <c r="D308" t="s">
        <v>68</v>
      </c>
      <c r="E308">
        <v>2510</v>
      </c>
      <c r="F308">
        <f>VLOOKUP(D308,'Price Sheet'!A:E,5,FALSE)</f>
        <v>600</v>
      </c>
      <c r="G308" t="str">
        <f>VLOOKUP(D308,'Price Sheet'!A:B,2,FALSE)</f>
        <v>Conditioner</v>
      </c>
      <c r="H308">
        <f>VLOOKUP(D308,'Price Sheet'!A:F,3,FALSE)</f>
        <v>200</v>
      </c>
      <c r="I308" t="str">
        <f>VLOOKUP(D308,'Price Sheet'!A:F,6,FALSE)</f>
        <v>P&amp;S Co</v>
      </c>
    </row>
    <row r="309" spans="1:9" x14ac:dyDescent="0.3">
      <c r="A309">
        <v>2022</v>
      </c>
      <c r="B309" t="s">
        <v>41</v>
      </c>
      <c r="C309">
        <v>44774</v>
      </c>
      <c r="D309" t="s">
        <v>68</v>
      </c>
      <c r="E309">
        <v>2853</v>
      </c>
      <c r="F309">
        <f>VLOOKUP(D309,'Price Sheet'!A:E,5,FALSE)</f>
        <v>600</v>
      </c>
      <c r="G309" t="str">
        <f>VLOOKUP(D309,'Price Sheet'!A:B,2,FALSE)</f>
        <v>Conditioner</v>
      </c>
      <c r="H309">
        <f>VLOOKUP(D309,'Price Sheet'!A:F,3,FALSE)</f>
        <v>200</v>
      </c>
      <c r="I309" t="str">
        <f>VLOOKUP(D309,'Price Sheet'!A:F,6,FALSE)</f>
        <v>P&amp;S Co</v>
      </c>
    </row>
    <row r="310" spans="1:9" x14ac:dyDescent="0.3">
      <c r="A310">
        <v>2022</v>
      </c>
      <c r="B310" t="s">
        <v>42</v>
      </c>
      <c r="C310">
        <v>44805</v>
      </c>
      <c r="D310" t="s">
        <v>68</v>
      </c>
      <c r="E310">
        <v>3055</v>
      </c>
      <c r="F310">
        <f>VLOOKUP(D310,'Price Sheet'!A:E,5,FALSE)</f>
        <v>600</v>
      </c>
      <c r="G310" t="str">
        <f>VLOOKUP(D310,'Price Sheet'!A:B,2,FALSE)</f>
        <v>Conditioner</v>
      </c>
      <c r="H310">
        <f>VLOOKUP(D310,'Price Sheet'!A:F,3,FALSE)</f>
        <v>200</v>
      </c>
      <c r="I310" t="str">
        <f>VLOOKUP(D310,'Price Sheet'!A:F,6,FALSE)</f>
        <v>P&amp;S Co</v>
      </c>
    </row>
    <row r="311" spans="1:9" x14ac:dyDescent="0.3">
      <c r="A311">
        <v>2022</v>
      </c>
      <c r="B311" t="s">
        <v>43</v>
      </c>
      <c r="C311">
        <v>44835</v>
      </c>
      <c r="D311" t="s">
        <v>68</v>
      </c>
      <c r="E311">
        <v>1825</v>
      </c>
      <c r="F311">
        <f>VLOOKUP(D311,'Price Sheet'!A:E,5,FALSE)</f>
        <v>600</v>
      </c>
      <c r="G311" t="str">
        <f>VLOOKUP(D311,'Price Sheet'!A:B,2,FALSE)</f>
        <v>Conditioner</v>
      </c>
      <c r="H311">
        <f>VLOOKUP(D311,'Price Sheet'!A:F,3,FALSE)</f>
        <v>200</v>
      </c>
      <c r="I311" t="str">
        <f>VLOOKUP(D311,'Price Sheet'!A:F,6,FALSE)</f>
        <v>P&amp;S Co</v>
      </c>
    </row>
    <row r="312" spans="1:9" x14ac:dyDescent="0.3">
      <c r="A312">
        <v>2022</v>
      </c>
      <c r="B312" t="s">
        <v>44</v>
      </c>
      <c r="C312">
        <v>44866</v>
      </c>
      <c r="D312" t="s">
        <v>68</v>
      </c>
      <c r="E312">
        <v>3383</v>
      </c>
      <c r="F312">
        <f>VLOOKUP(D312,'Price Sheet'!A:E,5,FALSE)</f>
        <v>600</v>
      </c>
      <c r="G312" t="str">
        <f>VLOOKUP(D312,'Price Sheet'!A:B,2,FALSE)</f>
        <v>Conditioner</v>
      </c>
      <c r="H312">
        <f>VLOOKUP(D312,'Price Sheet'!A:F,3,FALSE)</f>
        <v>200</v>
      </c>
      <c r="I312" t="str">
        <f>VLOOKUP(D312,'Price Sheet'!A:F,6,FALSE)</f>
        <v>P&amp;S Co</v>
      </c>
    </row>
    <row r="313" spans="1:9" x14ac:dyDescent="0.3">
      <c r="A313">
        <v>2022</v>
      </c>
      <c r="B313" t="s">
        <v>45</v>
      </c>
      <c r="C313">
        <v>44896</v>
      </c>
      <c r="D313" t="s">
        <v>68</v>
      </c>
      <c r="E313">
        <v>3583</v>
      </c>
      <c r="F313">
        <f>VLOOKUP(D313,'Price Sheet'!A:E,5,FALSE)</f>
        <v>600</v>
      </c>
      <c r="G313" t="str">
        <f>VLOOKUP(D313,'Price Sheet'!A:B,2,FALSE)</f>
        <v>Conditioner</v>
      </c>
      <c r="H313">
        <f>VLOOKUP(D313,'Price Sheet'!A:F,3,FALSE)</f>
        <v>200</v>
      </c>
      <c r="I313" t="str">
        <f>VLOOKUP(D313,'Price Sheet'!A:F,6,FALSE)</f>
        <v>P&amp;S Co</v>
      </c>
    </row>
    <row r="314" spans="1:9" x14ac:dyDescent="0.3">
      <c r="A314">
        <v>2021</v>
      </c>
      <c r="B314" t="s">
        <v>34</v>
      </c>
      <c r="C314">
        <v>44197</v>
      </c>
      <c r="D314" t="s">
        <v>69</v>
      </c>
      <c r="E314">
        <v>257</v>
      </c>
      <c r="F314">
        <f>VLOOKUP(D314, 'Price Sheet'!A:E,4,FALSE)</f>
        <v>555</v>
      </c>
      <c r="G314" t="str">
        <f>VLOOKUP(D314,'Price Sheet'!A:B,2,FALSE)</f>
        <v>Conditioner</v>
      </c>
      <c r="H314">
        <f>VLOOKUP(D314,'Price Sheet'!A:F,3,FALSE)</f>
        <v>200</v>
      </c>
      <c r="I314" t="str">
        <f>VLOOKUP(D314,'Price Sheet'!A:F,6,FALSE)</f>
        <v>Garnel &amp; Co</v>
      </c>
    </row>
    <row r="315" spans="1:9" x14ac:dyDescent="0.3">
      <c r="A315">
        <v>2021</v>
      </c>
      <c r="B315" t="s">
        <v>35</v>
      </c>
      <c r="C315">
        <v>44228</v>
      </c>
      <c r="D315" t="s">
        <v>69</v>
      </c>
      <c r="E315">
        <v>554</v>
      </c>
      <c r="F315">
        <f>VLOOKUP(D315, 'Price Sheet'!A:E,4,FALSE)</f>
        <v>555</v>
      </c>
      <c r="G315" t="str">
        <f>VLOOKUP(D315,'Price Sheet'!A:B,2,FALSE)</f>
        <v>Conditioner</v>
      </c>
      <c r="H315">
        <f>VLOOKUP(D315,'Price Sheet'!A:F,3,FALSE)</f>
        <v>200</v>
      </c>
      <c r="I315" t="str">
        <f>VLOOKUP(D315,'Price Sheet'!A:F,6,FALSE)</f>
        <v>Garnel &amp; Co</v>
      </c>
    </row>
    <row r="316" spans="1:9" x14ac:dyDescent="0.3">
      <c r="A316">
        <v>2021</v>
      </c>
      <c r="B316" t="s">
        <v>36</v>
      </c>
      <c r="C316">
        <v>44256</v>
      </c>
      <c r="D316" t="s">
        <v>69</v>
      </c>
      <c r="E316">
        <v>735</v>
      </c>
      <c r="F316">
        <f>VLOOKUP(D316, 'Price Sheet'!A:E,4,FALSE)</f>
        <v>555</v>
      </c>
      <c r="G316" t="str">
        <f>VLOOKUP(D316,'Price Sheet'!A:B,2,FALSE)</f>
        <v>Conditioner</v>
      </c>
      <c r="H316">
        <f>VLOOKUP(D316,'Price Sheet'!A:F,3,FALSE)</f>
        <v>200</v>
      </c>
      <c r="I316" t="str">
        <f>VLOOKUP(D316,'Price Sheet'!A:F,6,FALSE)</f>
        <v>Garnel &amp; Co</v>
      </c>
    </row>
    <row r="317" spans="1:9" x14ac:dyDescent="0.3">
      <c r="A317">
        <v>2021</v>
      </c>
      <c r="B317" t="s">
        <v>37</v>
      </c>
      <c r="C317">
        <v>44287</v>
      </c>
      <c r="D317" t="s">
        <v>69</v>
      </c>
      <c r="E317">
        <v>384</v>
      </c>
      <c r="F317">
        <f>VLOOKUP(D317, 'Price Sheet'!A:E,4,FALSE)</f>
        <v>555</v>
      </c>
      <c r="G317" t="str">
        <f>VLOOKUP(D317,'Price Sheet'!A:B,2,FALSE)</f>
        <v>Conditioner</v>
      </c>
      <c r="H317">
        <f>VLOOKUP(D317,'Price Sheet'!A:F,3,FALSE)</f>
        <v>200</v>
      </c>
      <c r="I317" t="str">
        <f>VLOOKUP(D317,'Price Sheet'!A:F,6,FALSE)</f>
        <v>Garnel &amp; Co</v>
      </c>
    </row>
    <row r="318" spans="1:9" x14ac:dyDescent="0.3">
      <c r="A318">
        <v>2021</v>
      </c>
      <c r="B318" t="s">
        <v>38</v>
      </c>
      <c r="C318">
        <v>44317</v>
      </c>
      <c r="D318" t="s">
        <v>69</v>
      </c>
      <c r="E318">
        <v>675</v>
      </c>
      <c r="F318">
        <f>VLOOKUP(D318, 'Price Sheet'!A:E,4,FALSE)</f>
        <v>555</v>
      </c>
      <c r="G318" t="str">
        <f>VLOOKUP(D318,'Price Sheet'!A:B,2,FALSE)</f>
        <v>Conditioner</v>
      </c>
      <c r="H318">
        <f>VLOOKUP(D318,'Price Sheet'!A:F,3,FALSE)</f>
        <v>200</v>
      </c>
      <c r="I318" t="str">
        <f>VLOOKUP(D318,'Price Sheet'!A:F,6,FALSE)</f>
        <v>Garnel &amp; Co</v>
      </c>
    </row>
    <row r="319" spans="1:9" x14ac:dyDescent="0.3">
      <c r="A319">
        <v>2021</v>
      </c>
      <c r="B319" t="s">
        <v>39</v>
      </c>
      <c r="C319">
        <v>44348</v>
      </c>
      <c r="D319" t="s">
        <v>69</v>
      </c>
      <c r="E319">
        <v>163</v>
      </c>
      <c r="F319">
        <f>VLOOKUP(D319, 'Price Sheet'!A:E,4,FALSE)</f>
        <v>555</v>
      </c>
      <c r="G319" t="str">
        <f>VLOOKUP(D319,'Price Sheet'!A:B,2,FALSE)</f>
        <v>Conditioner</v>
      </c>
      <c r="H319">
        <f>VLOOKUP(D319,'Price Sheet'!A:F,3,FALSE)</f>
        <v>200</v>
      </c>
      <c r="I319" t="str">
        <f>VLOOKUP(D319,'Price Sheet'!A:F,6,FALSE)</f>
        <v>Garnel &amp; Co</v>
      </c>
    </row>
    <row r="320" spans="1:9" x14ac:dyDescent="0.3">
      <c r="A320">
        <v>2021</v>
      </c>
      <c r="B320" t="s">
        <v>40</v>
      </c>
      <c r="C320">
        <v>44378</v>
      </c>
      <c r="D320" t="s">
        <v>69</v>
      </c>
      <c r="E320">
        <v>451</v>
      </c>
      <c r="F320">
        <f>VLOOKUP(D320, 'Price Sheet'!A:E,4,FALSE)</f>
        <v>555</v>
      </c>
      <c r="G320" t="str">
        <f>VLOOKUP(D320,'Price Sheet'!A:B,2,FALSE)</f>
        <v>Conditioner</v>
      </c>
      <c r="H320">
        <f>VLOOKUP(D320,'Price Sheet'!A:F,3,FALSE)</f>
        <v>200</v>
      </c>
      <c r="I320" t="str">
        <f>VLOOKUP(D320,'Price Sheet'!A:F,6,FALSE)</f>
        <v>Garnel &amp; Co</v>
      </c>
    </row>
    <row r="321" spans="1:9" x14ac:dyDescent="0.3">
      <c r="A321">
        <v>2021</v>
      </c>
      <c r="B321" t="s">
        <v>41</v>
      </c>
      <c r="C321">
        <v>44409</v>
      </c>
      <c r="D321" t="s">
        <v>69</v>
      </c>
      <c r="E321">
        <v>319</v>
      </c>
      <c r="F321">
        <f>VLOOKUP(D321, 'Price Sheet'!A:E,4,FALSE)</f>
        <v>555</v>
      </c>
      <c r="G321" t="str">
        <f>VLOOKUP(D321,'Price Sheet'!A:B,2,FALSE)</f>
        <v>Conditioner</v>
      </c>
      <c r="H321">
        <f>VLOOKUP(D321,'Price Sheet'!A:F,3,FALSE)</f>
        <v>200</v>
      </c>
      <c r="I321" t="str">
        <f>VLOOKUP(D321,'Price Sheet'!A:F,6,FALSE)</f>
        <v>Garnel &amp; Co</v>
      </c>
    </row>
    <row r="322" spans="1:9" x14ac:dyDescent="0.3">
      <c r="A322">
        <v>2021</v>
      </c>
      <c r="B322" t="s">
        <v>42</v>
      </c>
      <c r="C322">
        <v>44440</v>
      </c>
      <c r="D322" t="s">
        <v>69</v>
      </c>
      <c r="E322">
        <v>251</v>
      </c>
      <c r="F322">
        <f>VLOOKUP(D322, 'Price Sheet'!A:E,4,FALSE)</f>
        <v>555</v>
      </c>
      <c r="G322" t="str">
        <f>VLOOKUP(D322,'Price Sheet'!A:B,2,FALSE)</f>
        <v>Conditioner</v>
      </c>
      <c r="H322">
        <f>VLOOKUP(D322,'Price Sheet'!A:F,3,FALSE)</f>
        <v>200</v>
      </c>
      <c r="I322" t="str">
        <f>VLOOKUP(D322,'Price Sheet'!A:F,6,FALSE)</f>
        <v>Garnel &amp; Co</v>
      </c>
    </row>
    <row r="323" spans="1:9" x14ac:dyDescent="0.3">
      <c r="A323">
        <v>2021</v>
      </c>
      <c r="B323" t="s">
        <v>43</v>
      </c>
      <c r="C323">
        <v>44470</v>
      </c>
      <c r="D323" t="s">
        <v>69</v>
      </c>
      <c r="E323">
        <v>910</v>
      </c>
      <c r="F323">
        <f>VLOOKUP(D323, 'Price Sheet'!A:E,4,FALSE)</f>
        <v>555</v>
      </c>
      <c r="G323" t="str">
        <f>VLOOKUP(D323,'Price Sheet'!A:B,2,FALSE)</f>
        <v>Conditioner</v>
      </c>
      <c r="H323">
        <f>VLOOKUP(D323,'Price Sheet'!A:F,3,FALSE)</f>
        <v>200</v>
      </c>
      <c r="I323" t="str">
        <f>VLOOKUP(D323,'Price Sheet'!A:F,6,FALSE)</f>
        <v>Garnel &amp; Co</v>
      </c>
    </row>
    <row r="324" spans="1:9" x14ac:dyDescent="0.3">
      <c r="A324">
        <v>2021</v>
      </c>
      <c r="B324" t="s">
        <v>44</v>
      </c>
      <c r="C324">
        <v>44501</v>
      </c>
      <c r="D324" t="s">
        <v>69</v>
      </c>
      <c r="E324">
        <v>544</v>
      </c>
      <c r="F324">
        <f>VLOOKUP(D324, 'Price Sheet'!A:E,4,FALSE)</f>
        <v>555</v>
      </c>
      <c r="G324" t="str">
        <f>VLOOKUP(D324,'Price Sheet'!A:B,2,FALSE)</f>
        <v>Conditioner</v>
      </c>
      <c r="H324">
        <f>VLOOKUP(D324,'Price Sheet'!A:F,3,FALSE)</f>
        <v>200</v>
      </c>
      <c r="I324" t="str">
        <f>VLOOKUP(D324,'Price Sheet'!A:F,6,FALSE)</f>
        <v>Garnel &amp; Co</v>
      </c>
    </row>
    <row r="325" spans="1:9" x14ac:dyDescent="0.3">
      <c r="A325">
        <v>2021</v>
      </c>
      <c r="B325" t="s">
        <v>45</v>
      </c>
      <c r="C325">
        <v>44531</v>
      </c>
      <c r="D325" t="s">
        <v>69</v>
      </c>
      <c r="E325">
        <v>256</v>
      </c>
      <c r="F325">
        <f>VLOOKUP(D325, 'Price Sheet'!A:E,4,FALSE)</f>
        <v>555</v>
      </c>
      <c r="G325" t="str">
        <f>VLOOKUP(D325,'Price Sheet'!A:B,2,FALSE)</f>
        <v>Conditioner</v>
      </c>
      <c r="H325">
        <f>VLOOKUP(D325,'Price Sheet'!A:F,3,FALSE)</f>
        <v>200</v>
      </c>
      <c r="I325" t="str">
        <f>VLOOKUP(D325,'Price Sheet'!A:F,6,FALSE)</f>
        <v>Garnel &amp; Co</v>
      </c>
    </row>
    <row r="326" spans="1:9" x14ac:dyDescent="0.3">
      <c r="A326">
        <v>2022</v>
      </c>
      <c r="B326" t="s">
        <v>34</v>
      </c>
      <c r="C326">
        <v>44562</v>
      </c>
      <c r="D326" t="s">
        <v>69</v>
      </c>
      <c r="E326">
        <v>562</v>
      </c>
      <c r="F326">
        <f>VLOOKUP(D326,'Price Sheet'!A:E,5,FALSE)</f>
        <v>666</v>
      </c>
      <c r="G326" t="str">
        <f>VLOOKUP(D326,'Price Sheet'!A:B,2,FALSE)</f>
        <v>Conditioner</v>
      </c>
      <c r="H326">
        <f>VLOOKUP(D326,'Price Sheet'!A:F,3,FALSE)</f>
        <v>200</v>
      </c>
      <c r="I326" t="str">
        <f>VLOOKUP(D326,'Price Sheet'!A:F,6,FALSE)</f>
        <v>Garnel &amp; Co</v>
      </c>
    </row>
    <row r="327" spans="1:9" x14ac:dyDescent="0.3">
      <c r="A327">
        <v>2022</v>
      </c>
      <c r="B327" t="s">
        <v>35</v>
      </c>
      <c r="C327">
        <v>44593</v>
      </c>
      <c r="D327" t="s">
        <v>69</v>
      </c>
      <c r="E327">
        <v>687</v>
      </c>
      <c r="F327">
        <f>VLOOKUP(D327,'Price Sheet'!A:E,5,FALSE)</f>
        <v>666</v>
      </c>
      <c r="G327" t="str">
        <f>VLOOKUP(D327,'Price Sheet'!A:B,2,FALSE)</f>
        <v>Conditioner</v>
      </c>
      <c r="H327">
        <f>VLOOKUP(D327,'Price Sheet'!A:F,3,FALSE)</f>
        <v>200</v>
      </c>
      <c r="I327" t="str">
        <f>VLOOKUP(D327,'Price Sheet'!A:F,6,FALSE)</f>
        <v>Garnel &amp; Co</v>
      </c>
    </row>
    <row r="328" spans="1:9" x14ac:dyDescent="0.3">
      <c r="A328">
        <v>2022</v>
      </c>
      <c r="B328" t="s">
        <v>36</v>
      </c>
      <c r="C328">
        <v>44621</v>
      </c>
      <c r="D328" t="s">
        <v>69</v>
      </c>
      <c r="E328">
        <v>370</v>
      </c>
      <c r="F328">
        <f>VLOOKUP(D328,'Price Sheet'!A:E,5,FALSE)</f>
        <v>666</v>
      </c>
      <c r="G328" t="str">
        <f>VLOOKUP(D328,'Price Sheet'!A:B,2,FALSE)</f>
        <v>Conditioner</v>
      </c>
      <c r="H328">
        <f>VLOOKUP(D328,'Price Sheet'!A:F,3,FALSE)</f>
        <v>200</v>
      </c>
      <c r="I328" t="str">
        <f>VLOOKUP(D328,'Price Sheet'!A:F,6,FALSE)</f>
        <v>Garnel &amp; Co</v>
      </c>
    </row>
    <row r="329" spans="1:9" x14ac:dyDescent="0.3">
      <c r="A329">
        <v>2022</v>
      </c>
      <c r="B329" t="s">
        <v>37</v>
      </c>
      <c r="C329">
        <v>44652</v>
      </c>
      <c r="D329" t="s">
        <v>69</v>
      </c>
      <c r="E329">
        <v>736</v>
      </c>
      <c r="F329">
        <f>VLOOKUP(D329,'Price Sheet'!A:E,5,FALSE)</f>
        <v>666</v>
      </c>
      <c r="G329" t="str">
        <f>VLOOKUP(D329,'Price Sheet'!A:B,2,FALSE)</f>
        <v>Conditioner</v>
      </c>
      <c r="H329">
        <f>VLOOKUP(D329,'Price Sheet'!A:F,3,FALSE)</f>
        <v>200</v>
      </c>
      <c r="I329" t="str">
        <f>VLOOKUP(D329,'Price Sheet'!A:F,6,FALSE)</f>
        <v>Garnel &amp; Co</v>
      </c>
    </row>
    <row r="330" spans="1:9" x14ac:dyDescent="0.3">
      <c r="A330">
        <v>2022</v>
      </c>
      <c r="B330" t="s">
        <v>38</v>
      </c>
      <c r="C330">
        <v>44682</v>
      </c>
      <c r="D330" t="s">
        <v>69</v>
      </c>
      <c r="E330">
        <v>551</v>
      </c>
      <c r="F330">
        <f>VLOOKUP(D330,'Price Sheet'!A:E,5,FALSE)</f>
        <v>666</v>
      </c>
      <c r="G330" t="str">
        <f>VLOOKUP(D330,'Price Sheet'!A:B,2,FALSE)</f>
        <v>Conditioner</v>
      </c>
      <c r="H330">
        <f>VLOOKUP(D330,'Price Sheet'!A:F,3,FALSE)</f>
        <v>200</v>
      </c>
      <c r="I330" t="str">
        <f>VLOOKUP(D330,'Price Sheet'!A:F,6,FALSE)</f>
        <v>Garnel &amp; Co</v>
      </c>
    </row>
    <row r="331" spans="1:9" x14ac:dyDescent="0.3">
      <c r="A331">
        <v>2022</v>
      </c>
      <c r="B331" t="s">
        <v>39</v>
      </c>
      <c r="C331">
        <v>44713</v>
      </c>
      <c r="D331" t="s">
        <v>69</v>
      </c>
      <c r="E331">
        <v>496</v>
      </c>
      <c r="F331">
        <f>VLOOKUP(D331,'Price Sheet'!A:E,5,FALSE)</f>
        <v>666</v>
      </c>
      <c r="G331" t="str">
        <f>VLOOKUP(D331,'Price Sheet'!A:B,2,FALSE)</f>
        <v>Conditioner</v>
      </c>
      <c r="H331">
        <f>VLOOKUP(D331,'Price Sheet'!A:F,3,FALSE)</f>
        <v>200</v>
      </c>
      <c r="I331" t="str">
        <f>VLOOKUP(D331,'Price Sheet'!A:F,6,FALSE)</f>
        <v>Garnel &amp; Co</v>
      </c>
    </row>
    <row r="332" spans="1:9" x14ac:dyDescent="0.3">
      <c r="A332">
        <v>2022</v>
      </c>
      <c r="B332" t="s">
        <v>40</v>
      </c>
      <c r="C332">
        <v>44743</v>
      </c>
      <c r="D332" t="s">
        <v>69</v>
      </c>
      <c r="E332">
        <v>861</v>
      </c>
      <c r="F332">
        <f>VLOOKUP(D332,'Price Sheet'!A:E,5,FALSE)</f>
        <v>666</v>
      </c>
      <c r="G332" t="str">
        <f>VLOOKUP(D332,'Price Sheet'!A:B,2,FALSE)</f>
        <v>Conditioner</v>
      </c>
      <c r="H332">
        <f>VLOOKUP(D332,'Price Sheet'!A:F,3,FALSE)</f>
        <v>200</v>
      </c>
      <c r="I332" t="str">
        <f>VLOOKUP(D332,'Price Sheet'!A:F,6,FALSE)</f>
        <v>Garnel &amp; Co</v>
      </c>
    </row>
    <row r="333" spans="1:9" x14ac:dyDescent="0.3">
      <c r="A333">
        <v>2022</v>
      </c>
      <c r="B333" t="s">
        <v>41</v>
      </c>
      <c r="C333">
        <v>44774</v>
      </c>
      <c r="D333" t="s">
        <v>69</v>
      </c>
      <c r="E333">
        <v>594</v>
      </c>
      <c r="F333">
        <f>VLOOKUP(D333,'Price Sheet'!A:E,5,FALSE)</f>
        <v>666</v>
      </c>
      <c r="G333" t="str">
        <f>VLOOKUP(D333,'Price Sheet'!A:B,2,FALSE)</f>
        <v>Conditioner</v>
      </c>
      <c r="H333">
        <f>VLOOKUP(D333,'Price Sheet'!A:F,3,FALSE)</f>
        <v>200</v>
      </c>
      <c r="I333" t="str">
        <f>VLOOKUP(D333,'Price Sheet'!A:F,6,FALSE)</f>
        <v>Garnel &amp; Co</v>
      </c>
    </row>
    <row r="334" spans="1:9" x14ac:dyDescent="0.3">
      <c r="A334">
        <v>2022</v>
      </c>
      <c r="B334" t="s">
        <v>42</v>
      </c>
      <c r="C334">
        <v>44805</v>
      </c>
      <c r="D334" t="s">
        <v>69</v>
      </c>
      <c r="E334">
        <v>1227</v>
      </c>
      <c r="F334">
        <f>VLOOKUP(D334,'Price Sheet'!A:E,5,FALSE)</f>
        <v>666</v>
      </c>
      <c r="G334" t="str">
        <f>VLOOKUP(D334,'Price Sheet'!A:B,2,FALSE)</f>
        <v>Conditioner</v>
      </c>
      <c r="H334">
        <f>VLOOKUP(D334,'Price Sheet'!A:F,3,FALSE)</f>
        <v>200</v>
      </c>
      <c r="I334" t="str">
        <f>VLOOKUP(D334,'Price Sheet'!A:F,6,FALSE)</f>
        <v>Garnel &amp; Co</v>
      </c>
    </row>
    <row r="335" spans="1:9" x14ac:dyDescent="0.3">
      <c r="A335">
        <v>2022</v>
      </c>
      <c r="B335" t="s">
        <v>43</v>
      </c>
      <c r="C335">
        <v>44835</v>
      </c>
      <c r="D335" t="s">
        <v>69</v>
      </c>
      <c r="E335">
        <v>991</v>
      </c>
      <c r="F335">
        <f>VLOOKUP(D335,'Price Sheet'!A:E,5,FALSE)</f>
        <v>666</v>
      </c>
      <c r="G335" t="str">
        <f>VLOOKUP(D335,'Price Sheet'!A:B,2,FALSE)</f>
        <v>Conditioner</v>
      </c>
      <c r="H335">
        <f>VLOOKUP(D335,'Price Sheet'!A:F,3,FALSE)</f>
        <v>200</v>
      </c>
      <c r="I335" t="str">
        <f>VLOOKUP(D335,'Price Sheet'!A:F,6,FALSE)</f>
        <v>Garnel &amp; Co</v>
      </c>
    </row>
    <row r="336" spans="1:9" x14ac:dyDescent="0.3">
      <c r="A336">
        <v>2022</v>
      </c>
      <c r="B336" t="s">
        <v>44</v>
      </c>
      <c r="C336">
        <v>44866</v>
      </c>
      <c r="D336" t="s">
        <v>69</v>
      </c>
      <c r="E336">
        <v>2299</v>
      </c>
      <c r="F336">
        <f>VLOOKUP(D336,'Price Sheet'!A:E,5,FALSE)</f>
        <v>666</v>
      </c>
      <c r="G336" t="str">
        <f>VLOOKUP(D336,'Price Sheet'!A:B,2,FALSE)</f>
        <v>Conditioner</v>
      </c>
      <c r="H336">
        <f>VLOOKUP(D336,'Price Sheet'!A:F,3,FALSE)</f>
        <v>200</v>
      </c>
      <c r="I336" t="str">
        <f>VLOOKUP(D336,'Price Sheet'!A:F,6,FALSE)</f>
        <v>Garnel &amp; Co</v>
      </c>
    </row>
    <row r="337" spans="1:9" x14ac:dyDescent="0.3">
      <c r="A337">
        <v>2022</v>
      </c>
      <c r="B337" t="s">
        <v>45</v>
      </c>
      <c r="C337">
        <v>44896</v>
      </c>
      <c r="D337" t="s">
        <v>69</v>
      </c>
      <c r="E337">
        <v>2096</v>
      </c>
      <c r="F337">
        <f>VLOOKUP(D337,'Price Sheet'!A:E,5,FALSE)</f>
        <v>666</v>
      </c>
      <c r="G337" t="str">
        <f>VLOOKUP(D337,'Price Sheet'!A:B,2,FALSE)</f>
        <v>Conditioner</v>
      </c>
      <c r="H337">
        <f>VLOOKUP(D337,'Price Sheet'!A:F,3,FALSE)</f>
        <v>200</v>
      </c>
      <c r="I337" t="str">
        <f>VLOOKUP(D337,'Price Sheet'!A:F,6,FALSE)</f>
        <v>Garnel &amp; Co</v>
      </c>
    </row>
    <row r="338" spans="1:9" x14ac:dyDescent="0.3">
      <c r="A338">
        <v>2021</v>
      </c>
      <c r="B338" t="s">
        <v>34</v>
      </c>
      <c r="C338">
        <v>44197</v>
      </c>
      <c r="D338" t="s">
        <v>70</v>
      </c>
      <c r="E338">
        <v>132</v>
      </c>
      <c r="F338">
        <f>VLOOKUP(D338, 'Price Sheet'!A:E,4,FALSE)</f>
        <v>600</v>
      </c>
      <c r="G338" t="str">
        <f>VLOOKUP(D338,'Price Sheet'!A:B,2,FALSE)</f>
        <v>Conditioner</v>
      </c>
      <c r="H338">
        <f>VLOOKUP(D338,'Price Sheet'!A:F,3,FALSE)</f>
        <v>200</v>
      </c>
      <c r="I338" t="str">
        <f>VLOOKUP(D338,'Price Sheet'!A:F,6,FALSE)</f>
        <v>Herbals</v>
      </c>
    </row>
    <row r="339" spans="1:9" x14ac:dyDescent="0.3">
      <c r="A339">
        <v>2021</v>
      </c>
      <c r="B339" t="s">
        <v>35</v>
      </c>
      <c r="C339">
        <v>44228</v>
      </c>
      <c r="D339" t="s">
        <v>70</v>
      </c>
      <c r="E339">
        <v>184</v>
      </c>
      <c r="F339">
        <f>VLOOKUP(D339, 'Price Sheet'!A:E,4,FALSE)</f>
        <v>600</v>
      </c>
      <c r="G339" t="str">
        <f>VLOOKUP(D339,'Price Sheet'!A:B,2,FALSE)</f>
        <v>Conditioner</v>
      </c>
      <c r="H339">
        <f>VLOOKUP(D339,'Price Sheet'!A:F,3,FALSE)</f>
        <v>200</v>
      </c>
      <c r="I339" t="str">
        <f>VLOOKUP(D339,'Price Sheet'!A:F,6,FALSE)</f>
        <v>Herbals</v>
      </c>
    </row>
    <row r="340" spans="1:9" x14ac:dyDescent="0.3">
      <c r="A340">
        <v>2021</v>
      </c>
      <c r="B340" t="s">
        <v>36</v>
      </c>
      <c r="C340">
        <v>44256</v>
      </c>
      <c r="D340" t="s">
        <v>70</v>
      </c>
      <c r="E340">
        <v>465</v>
      </c>
      <c r="F340">
        <f>VLOOKUP(D340, 'Price Sheet'!A:E,4,FALSE)</f>
        <v>600</v>
      </c>
      <c r="G340" t="str">
        <f>VLOOKUP(D340,'Price Sheet'!A:B,2,FALSE)</f>
        <v>Conditioner</v>
      </c>
      <c r="H340">
        <f>VLOOKUP(D340,'Price Sheet'!A:F,3,FALSE)</f>
        <v>200</v>
      </c>
      <c r="I340" t="str">
        <f>VLOOKUP(D340,'Price Sheet'!A:F,6,FALSE)</f>
        <v>Herbals</v>
      </c>
    </row>
    <row r="341" spans="1:9" x14ac:dyDescent="0.3">
      <c r="A341">
        <v>2021</v>
      </c>
      <c r="B341" t="s">
        <v>37</v>
      </c>
      <c r="C341">
        <v>44287</v>
      </c>
      <c r="D341" t="s">
        <v>70</v>
      </c>
      <c r="E341">
        <v>343</v>
      </c>
      <c r="F341">
        <f>VLOOKUP(D341, 'Price Sheet'!A:E,4,FALSE)</f>
        <v>600</v>
      </c>
      <c r="G341" t="str">
        <f>VLOOKUP(D341,'Price Sheet'!A:B,2,FALSE)</f>
        <v>Conditioner</v>
      </c>
      <c r="H341">
        <f>VLOOKUP(D341,'Price Sheet'!A:F,3,FALSE)</f>
        <v>200</v>
      </c>
      <c r="I341" t="str">
        <f>VLOOKUP(D341,'Price Sheet'!A:F,6,FALSE)</f>
        <v>Herbals</v>
      </c>
    </row>
    <row r="342" spans="1:9" x14ac:dyDescent="0.3">
      <c r="A342">
        <v>2021</v>
      </c>
      <c r="B342" t="s">
        <v>38</v>
      </c>
      <c r="C342">
        <v>44317</v>
      </c>
      <c r="D342" t="s">
        <v>70</v>
      </c>
      <c r="E342">
        <v>646</v>
      </c>
      <c r="F342">
        <f>VLOOKUP(D342, 'Price Sheet'!A:E,4,FALSE)</f>
        <v>600</v>
      </c>
      <c r="G342" t="str">
        <f>VLOOKUP(D342,'Price Sheet'!A:B,2,FALSE)</f>
        <v>Conditioner</v>
      </c>
      <c r="H342">
        <f>VLOOKUP(D342,'Price Sheet'!A:F,3,FALSE)</f>
        <v>200</v>
      </c>
      <c r="I342" t="str">
        <f>VLOOKUP(D342,'Price Sheet'!A:F,6,FALSE)</f>
        <v>Herbals</v>
      </c>
    </row>
    <row r="343" spans="1:9" x14ac:dyDescent="0.3">
      <c r="A343">
        <v>2021</v>
      </c>
      <c r="B343" t="s">
        <v>39</v>
      </c>
      <c r="C343">
        <v>44348</v>
      </c>
      <c r="D343" t="s">
        <v>70</v>
      </c>
      <c r="E343">
        <v>615</v>
      </c>
      <c r="F343">
        <f>VLOOKUP(D343, 'Price Sheet'!A:E,4,FALSE)</f>
        <v>600</v>
      </c>
      <c r="G343" t="str">
        <f>VLOOKUP(D343,'Price Sheet'!A:B,2,FALSE)</f>
        <v>Conditioner</v>
      </c>
      <c r="H343">
        <f>VLOOKUP(D343,'Price Sheet'!A:F,3,FALSE)</f>
        <v>200</v>
      </c>
      <c r="I343" t="str">
        <f>VLOOKUP(D343,'Price Sheet'!A:F,6,FALSE)</f>
        <v>Herbals</v>
      </c>
    </row>
    <row r="344" spans="1:9" x14ac:dyDescent="0.3">
      <c r="A344">
        <v>2021</v>
      </c>
      <c r="B344" t="s">
        <v>40</v>
      </c>
      <c r="C344">
        <v>44378</v>
      </c>
      <c r="D344" t="s">
        <v>70</v>
      </c>
      <c r="E344">
        <v>717</v>
      </c>
      <c r="F344">
        <f>VLOOKUP(D344, 'Price Sheet'!A:E,4,FALSE)</f>
        <v>600</v>
      </c>
      <c r="G344" t="str">
        <f>VLOOKUP(D344,'Price Sheet'!A:B,2,FALSE)</f>
        <v>Conditioner</v>
      </c>
      <c r="H344">
        <f>VLOOKUP(D344,'Price Sheet'!A:F,3,FALSE)</f>
        <v>200</v>
      </c>
      <c r="I344" t="str">
        <f>VLOOKUP(D344,'Price Sheet'!A:F,6,FALSE)</f>
        <v>Herbals</v>
      </c>
    </row>
    <row r="345" spans="1:9" x14ac:dyDescent="0.3">
      <c r="A345">
        <v>2021</v>
      </c>
      <c r="B345" t="s">
        <v>41</v>
      </c>
      <c r="C345">
        <v>44409</v>
      </c>
      <c r="D345" t="s">
        <v>70</v>
      </c>
      <c r="E345">
        <v>672</v>
      </c>
      <c r="F345">
        <f>VLOOKUP(D345, 'Price Sheet'!A:E,4,FALSE)</f>
        <v>600</v>
      </c>
      <c r="G345" t="str">
        <f>VLOOKUP(D345,'Price Sheet'!A:B,2,FALSE)</f>
        <v>Conditioner</v>
      </c>
      <c r="H345">
        <f>VLOOKUP(D345,'Price Sheet'!A:F,3,FALSE)</f>
        <v>200</v>
      </c>
      <c r="I345" t="str">
        <f>VLOOKUP(D345,'Price Sheet'!A:F,6,FALSE)</f>
        <v>Herbals</v>
      </c>
    </row>
    <row r="346" spans="1:9" x14ac:dyDescent="0.3">
      <c r="A346">
        <v>2021</v>
      </c>
      <c r="B346" t="s">
        <v>42</v>
      </c>
      <c r="C346">
        <v>44440</v>
      </c>
      <c r="D346" t="s">
        <v>70</v>
      </c>
      <c r="E346">
        <v>595</v>
      </c>
      <c r="F346">
        <f>VLOOKUP(D346, 'Price Sheet'!A:E,4,FALSE)</f>
        <v>600</v>
      </c>
      <c r="G346" t="str">
        <f>VLOOKUP(D346,'Price Sheet'!A:B,2,FALSE)</f>
        <v>Conditioner</v>
      </c>
      <c r="H346">
        <f>VLOOKUP(D346,'Price Sheet'!A:F,3,FALSE)</f>
        <v>200</v>
      </c>
      <c r="I346" t="str">
        <f>VLOOKUP(D346,'Price Sheet'!A:F,6,FALSE)</f>
        <v>Herbals</v>
      </c>
    </row>
    <row r="347" spans="1:9" x14ac:dyDescent="0.3">
      <c r="A347">
        <v>2021</v>
      </c>
      <c r="B347" t="s">
        <v>43</v>
      </c>
      <c r="C347">
        <v>44470</v>
      </c>
      <c r="D347" t="s">
        <v>70</v>
      </c>
      <c r="E347">
        <v>878</v>
      </c>
      <c r="F347">
        <f>VLOOKUP(D347, 'Price Sheet'!A:E,4,FALSE)</f>
        <v>600</v>
      </c>
      <c r="G347" t="str">
        <f>VLOOKUP(D347,'Price Sheet'!A:B,2,FALSE)</f>
        <v>Conditioner</v>
      </c>
      <c r="H347">
        <f>VLOOKUP(D347,'Price Sheet'!A:F,3,FALSE)</f>
        <v>200</v>
      </c>
      <c r="I347" t="str">
        <f>VLOOKUP(D347,'Price Sheet'!A:F,6,FALSE)</f>
        <v>Herbals</v>
      </c>
    </row>
    <row r="348" spans="1:9" x14ac:dyDescent="0.3">
      <c r="A348">
        <v>2021</v>
      </c>
      <c r="B348" t="s">
        <v>44</v>
      </c>
      <c r="C348">
        <v>44501</v>
      </c>
      <c r="D348" t="s">
        <v>70</v>
      </c>
      <c r="E348">
        <v>616</v>
      </c>
      <c r="F348">
        <f>VLOOKUP(D348, 'Price Sheet'!A:E,4,FALSE)</f>
        <v>600</v>
      </c>
      <c r="G348" t="str">
        <f>VLOOKUP(D348,'Price Sheet'!A:B,2,FALSE)</f>
        <v>Conditioner</v>
      </c>
      <c r="H348">
        <f>VLOOKUP(D348,'Price Sheet'!A:F,3,FALSE)</f>
        <v>200</v>
      </c>
      <c r="I348" t="str">
        <f>VLOOKUP(D348,'Price Sheet'!A:F,6,FALSE)</f>
        <v>Herbals</v>
      </c>
    </row>
    <row r="349" spans="1:9" x14ac:dyDescent="0.3">
      <c r="A349">
        <v>2021</v>
      </c>
      <c r="B349" t="s">
        <v>45</v>
      </c>
      <c r="C349">
        <v>44531</v>
      </c>
      <c r="D349" t="s">
        <v>70</v>
      </c>
      <c r="E349">
        <v>594</v>
      </c>
      <c r="F349">
        <f>VLOOKUP(D349, 'Price Sheet'!A:E,4,FALSE)</f>
        <v>600</v>
      </c>
      <c r="G349" t="str">
        <f>VLOOKUP(D349,'Price Sheet'!A:B,2,FALSE)</f>
        <v>Conditioner</v>
      </c>
      <c r="H349">
        <f>VLOOKUP(D349,'Price Sheet'!A:F,3,FALSE)</f>
        <v>200</v>
      </c>
      <c r="I349" t="str">
        <f>VLOOKUP(D349,'Price Sheet'!A:F,6,FALSE)</f>
        <v>Herbals</v>
      </c>
    </row>
    <row r="350" spans="1:9" x14ac:dyDescent="0.3">
      <c r="A350">
        <v>2022</v>
      </c>
      <c r="B350" t="s">
        <v>34</v>
      </c>
      <c r="C350">
        <v>44562</v>
      </c>
      <c r="D350" t="s">
        <v>70</v>
      </c>
      <c r="E350">
        <v>1270</v>
      </c>
      <c r="F350">
        <f>VLOOKUP(D350,'Price Sheet'!A:E,5,FALSE)</f>
        <v>720</v>
      </c>
      <c r="G350" t="str">
        <f>VLOOKUP(D350,'Price Sheet'!A:B,2,FALSE)</f>
        <v>Conditioner</v>
      </c>
      <c r="H350">
        <f>VLOOKUP(D350,'Price Sheet'!A:F,3,FALSE)</f>
        <v>200</v>
      </c>
      <c r="I350" t="str">
        <f>VLOOKUP(D350,'Price Sheet'!A:F,6,FALSE)</f>
        <v>Herbals</v>
      </c>
    </row>
    <row r="351" spans="1:9" x14ac:dyDescent="0.3">
      <c r="A351">
        <v>2022</v>
      </c>
      <c r="B351" t="s">
        <v>35</v>
      </c>
      <c r="C351">
        <v>44593</v>
      </c>
      <c r="D351" t="s">
        <v>70</v>
      </c>
      <c r="E351">
        <v>795</v>
      </c>
      <c r="F351">
        <f>VLOOKUP(D351,'Price Sheet'!A:E,5,FALSE)</f>
        <v>720</v>
      </c>
      <c r="G351" t="str">
        <f>VLOOKUP(D351,'Price Sheet'!A:B,2,FALSE)</f>
        <v>Conditioner</v>
      </c>
      <c r="H351">
        <f>VLOOKUP(D351,'Price Sheet'!A:F,3,FALSE)</f>
        <v>200</v>
      </c>
      <c r="I351" t="str">
        <f>VLOOKUP(D351,'Price Sheet'!A:F,6,FALSE)</f>
        <v>Herbals</v>
      </c>
    </row>
    <row r="352" spans="1:9" x14ac:dyDescent="0.3">
      <c r="A352">
        <v>2022</v>
      </c>
      <c r="B352" t="s">
        <v>36</v>
      </c>
      <c r="C352">
        <v>44621</v>
      </c>
      <c r="D352" t="s">
        <v>70</v>
      </c>
      <c r="E352">
        <v>593</v>
      </c>
      <c r="F352">
        <f>VLOOKUP(D352,'Price Sheet'!A:E,5,FALSE)</f>
        <v>720</v>
      </c>
      <c r="G352" t="str">
        <f>VLOOKUP(D352,'Price Sheet'!A:B,2,FALSE)</f>
        <v>Conditioner</v>
      </c>
      <c r="H352">
        <f>VLOOKUP(D352,'Price Sheet'!A:F,3,FALSE)</f>
        <v>200</v>
      </c>
      <c r="I352" t="str">
        <f>VLOOKUP(D352,'Price Sheet'!A:F,6,FALSE)</f>
        <v>Herbals</v>
      </c>
    </row>
    <row r="353" spans="1:9" x14ac:dyDescent="0.3">
      <c r="A353">
        <v>2022</v>
      </c>
      <c r="B353" t="s">
        <v>37</v>
      </c>
      <c r="C353">
        <v>44652</v>
      </c>
      <c r="D353" t="s">
        <v>70</v>
      </c>
      <c r="E353">
        <v>571</v>
      </c>
      <c r="F353">
        <f>VLOOKUP(D353,'Price Sheet'!A:E,5,FALSE)</f>
        <v>720</v>
      </c>
      <c r="G353" t="str">
        <f>VLOOKUP(D353,'Price Sheet'!A:B,2,FALSE)</f>
        <v>Conditioner</v>
      </c>
      <c r="H353">
        <f>VLOOKUP(D353,'Price Sheet'!A:F,3,FALSE)</f>
        <v>200</v>
      </c>
      <c r="I353" t="str">
        <f>VLOOKUP(D353,'Price Sheet'!A:F,6,FALSE)</f>
        <v>Herbals</v>
      </c>
    </row>
    <row r="354" spans="1:9" x14ac:dyDescent="0.3">
      <c r="A354">
        <v>2022</v>
      </c>
      <c r="B354" t="s">
        <v>38</v>
      </c>
      <c r="C354">
        <v>44682</v>
      </c>
      <c r="D354" t="s">
        <v>70</v>
      </c>
      <c r="E354">
        <v>1286</v>
      </c>
      <c r="F354">
        <f>VLOOKUP(D354,'Price Sheet'!A:E,5,FALSE)</f>
        <v>720</v>
      </c>
      <c r="G354" t="str">
        <f>VLOOKUP(D354,'Price Sheet'!A:B,2,FALSE)</f>
        <v>Conditioner</v>
      </c>
      <c r="H354">
        <f>VLOOKUP(D354,'Price Sheet'!A:F,3,FALSE)</f>
        <v>200</v>
      </c>
      <c r="I354" t="str">
        <f>VLOOKUP(D354,'Price Sheet'!A:F,6,FALSE)</f>
        <v>Herbals</v>
      </c>
    </row>
    <row r="355" spans="1:9" x14ac:dyDescent="0.3">
      <c r="A355">
        <v>2022</v>
      </c>
      <c r="B355" t="s">
        <v>39</v>
      </c>
      <c r="C355">
        <v>44713</v>
      </c>
      <c r="D355" t="s">
        <v>70</v>
      </c>
      <c r="E355">
        <v>1804</v>
      </c>
      <c r="F355">
        <f>VLOOKUP(D355,'Price Sheet'!A:E,5,FALSE)</f>
        <v>720</v>
      </c>
      <c r="G355" t="str">
        <f>VLOOKUP(D355,'Price Sheet'!A:B,2,FALSE)</f>
        <v>Conditioner</v>
      </c>
      <c r="H355">
        <f>VLOOKUP(D355,'Price Sheet'!A:F,3,FALSE)</f>
        <v>200</v>
      </c>
      <c r="I355" t="str">
        <f>VLOOKUP(D355,'Price Sheet'!A:F,6,FALSE)</f>
        <v>Herbals</v>
      </c>
    </row>
    <row r="356" spans="1:9" x14ac:dyDescent="0.3">
      <c r="A356">
        <v>2022</v>
      </c>
      <c r="B356" t="s">
        <v>40</v>
      </c>
      <c r="C356">
        <v>44743</v>
      </c>
      <c r="D356" t="s">
        <v>70</v>
      </c>
      <c r="E356">
        <v>1618</v>
      </c>
      <c r="F356">
        <f>VLOOKUP(D356,'Price Sheet'!A:E,5,FALSE)</f>
        <v>720</v>
      </c>
      <c r="G356" t="str">
        <f>VLOOKUP(D356,'Price Sheet'!A:B,2,FALSE)</f>
        <v>Conditioner</v>
      </c>
      <c r="H356">
        <f>VLOOKUP(D356,'Price Sheet'!A:F,3,FALSE)</f>
        <v>200</v>
      </c>
      <c r="I356" t="str">
        <f>VLOOKUP(D356,'Price Sheet'!A:F,6,FALSE)</f>
        <v>Herbals</v>
      </c>
    </row>
    <row r="357" spans="1:9" x14ac:dyDescent="0.3">
      <c r="A357">
        <v>2022</v>
      </c>
      <c r="B357" t="s">
        <v>41</v>
      </c>
      <c r="C357">
        <v>44774</v>
      </c>
      <c r="D357" t="s">
        <v>70</v>
      </c>
      <c r="E357">
        <v>570</v>
      </c>
      <c r="F357">
        <f>VLOOKUP(D357,'Price Sheet'!A:E,5,FALSE)</f>
        <v>720</v>
      </c>
      <c r="G357" t="str">
        <f>VLOOKUP(D357,'Price Sheet'!A:B,2,FALSE)</f>
        <v>Conditioner</v>
      </c>
      <c r="H357">
        <f>VLOOKUP(D357,'Price Sheet'!A:F,3,FALSE)</f>
        <v>200</v>
      </c>
      <c r="I357" t="str">
        <f>VLOOKUP(D357,'Price Sheet'!A:F,6,FALSE)</f>
        <v>Herbals</v>
      </c>
    </row>
    <row r="358" spans="1:9" x14ac:dyDescent="0.3">
      <c r="A358">
        <v>2022</v>
      </c>
      <c r="B358" t="s">
        <v>42</v>
      </c>
      <c r="C358">
        <v>44805</v>
      </c>
      <c r="D358" t="s">
        <v>70</v>
      </c>
      <c r="E358">
        <v>1469</v>
      </c>
      <c r="F358">
        <f>VLOOKUP(D358,'Price Sheet'!A:E,5,FALSE)</f>
        <v>720</v>
      </c>
      <c r="G358" t="str">
        <f>VLOOKUP(D358,'Price Sheet'!A:B,2,FALSE)</f>
        <v>Conditioner</v>
      </c>
      <c r="H358">
        <f>VLOOKUP(D358,'Price Sheet'!A:F,3,FALSE)</f>
        <v>200</v>
      </c>
      <c r="I358" t="str">
        <f>VLOOKUP(D358,'Price Sheet'!A:F,6,FALSE)</f>
        <v>Herbals</v>
      </c>
    </row>
    <row r="359" spans="1:9" x14ac:dyDescent="0.3">
      <c r="A359">
        <v>2022</v>
      </c>
      <c r="B359" t="s">
        <v>43</v>
      </c>
      <c r="C359">
        <v>44835</v>
      </c>
      <c r="D359" t="s">
        <v>70</v>
      </c>
      <c r="E359">
        <v>1092</v>
      </c>
      <c r="F359">
        <f>VLOOKUP(D359,'Price Sheet'!A:E,5,FALSE)</f>
        <v>720</v>
      </c>
      <c r="G359" t="str">
        <f>VLOOKUP(D359,'Price Sheet'!A:B,2,FALSE)</f>
        <v>Conditioner</v>
      </c>
      <c r="H359">
        <f>VLOOKUP(D359,'Price Sheet'!A:F,3,FALSE)</f>
        <v>200</v>
      </c>
      <c r="I359" t="str">
        <f>VLOOKUP(D359,'Price Sheet'!A:F,6,FALSE)</f>
        <v>Herbals</v>
      </c>
    </row>
    <row r="360" spans="1:9" x14ac:dyDescent="0.3">
      <c r="A360">
        <v>2022</v>
      </c>
      <c r="B360" t="s">
        <v>44</v>
      </c>
      <c r="C360">
        <v>44866</v>
      </c>
      <c r="D360" t="s">
        <v>70</v>
      </c>
      <c r="E360">
        <v>2322</v>
      </c>
      <c r="F360">
        <f>VLOOKUP(D360,'Price Sheet'!A:E,5,FALSE)</f>
        <v>720</v>
      </c>
      <c r="G360" t="str">
        <f>VLOOKUP(D360,'Price Sheet'!A:B,2,FALSE)</f>
        <v>Conditioner</v>
      </c>
      <c r="H360">
        <f>VLOOKUP(D360,'Price Sheet'!A:F,3,FALSE)</f>
        <v>200</v>
      </c>
      <c r="I360" t="str">
        <f>VLOOKUP(D360,'Price Sheet'!A:F,6,FALSE)</f>
        <v>Herbals</v>
      </c>
    </row>
    <row r="361" spans="1:9" x14ac:dyDescent="0.3">
      <c r="A361">
        <v>2022</v>
      </c>
      <c r="B361" t="s">
        <v>45</v>
      </c>
      <c r="C361">
        <v>44896</v>
      </c>
      <c r="D361" t="s">
        <v>70</v>
      </c>
      <c r="E361">
        <v>1364</v>
      </c>
      <c r="F361">
        <f>VLOOKUP(D361,'Price Sheet'!A:E,5,FALSE)</f>
        <v>720</v>
      </c>
      <c r="G361" t="str">
        <f>VLOOKUP(D361,'Price Sheet'!A:B,2,FALSE)</f>
        <v>Conditioner</v>
      </c>
      <c r="H361">
        <f>VLOOKUP(D361,'Price Sheet'!A:F,3,FALSE)</f>
        <v>200</v>
      </c>
      <c r="I361" t="str">
        <f>VLOOKUP(D361,'Price Sheet'!A:F,6,FALSE)</f>
        <v>Herbals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5DC0-D1A7-4FC7-B6F6-A29ABEBF08B4}">
  <dimension ref="A1:H16"/>
  <sheetViews>
    <sheetView workbookViewId="0">
      <selection activeCell="D12" sqref="D12:D16"/>
    </sheetView>
  </sheetViews>
  <sheetFormatPr defaultRowHeight="14.4" x14ac:dyDescent="0.3"/>
  <cols>
    <col min="3" max="3" width="15.6640625" bestFit="1" customWidth="1"/>
    <col min="4" max="4" width="29.6640625" bestFit="1" customWidth="1"/>
  </cols>
  <sheetData>
    <row r="1" spans="1:8" x14ac:dyDescent="0.3">
      <c r="A1" t="s">
        <v>3</v>
      </c>
      <c r="B1" t="s">
        <v>4</v>
      </c>
      <c r="C1" t="s">
        <v>5</v>
      </c>
      <c r="D1" t="s">
        <v>6</v>
      </c>
      <c r="E1" t="s">
        <v>32</v>
      </c>
      <c r="F1" t="s">
        <v>72</v>
      </c>
      <c r="G1" t="s">
        <v>16</v>
      </c>
      <c r="H1" t="s">
        <v>19</v>
      </c>
    </row>
    <row r="2" spans="1:8" ht="15" thickBot="1" x14ac:dyDescent="0.35">
      <c r="A2" s="7" t="s">
        <v>7</v>
      </c>
      <c r="B2" t="s">
        <v>24</v>
      </c>
      <c r="C2" t="s">
        <v>15</v>
      </c>
      <c r="D2" s="11" t="str">
        <f>CONCATENATE(Table2[[#This Row],[Brand]]," ",Table2[[#This Row],[Variant]]," ",Table2[[#This Row],[Type]]," ",Table2[[#This Row],[Size]])</f>
        <v>Dovelle Soft and Smooth Shampoo 500 ml</v>
      </c>
      <c r="E2">
        <v>795</v>
      </c>
      <c r="F2">
        <f>Table2[[#This Row],[Price Jan 2021 to Dec 2021]]*1.2</f>
        <v>954</v>
      </c>
      <c r="G2" t="s">
        <v>17</v>
      </c>
      <c r="H2" t="s">
        <v>20</v>
      </c>
    </row>
    <row r="3" spans="1:8" ht="15" thickBot="1" x14ac:dyDescent="0.35">
      <c r="A3" s="7" t="s">
        <v>8</v>
      </c>
      <c r="B3" t="s">
        <v>25</v>
      </c>
      <c r="C3" t="s">
        <v>12</v>
      </c>
      <c r="D3" s="11" t="str">
        <f>CONCATENATE(Table2[[#This Row],[Brand]]," ",Table2[[#This Row],[Variant]]," ",Table2[[#This Row],[Type]]," ",Table2[[#This Row],[Size]])</f>
        <v>Pantel Anti Dandruff Shampoo 450 ml</v>
      </c>
      <c r="E3">
        <v>800</v>
      </c>
      <c r="F3">
        <f>Table2[[#This Row],[Price Jan 2021 to Dec 2021]]*1.2</f>
        <v>960</v>
      </c>
      <c r="G3" t="s">
        <v>17</v>
      </c>
      <c r="H3" t="s">
        <v>20</v>
      </c>
    </row>
    <row r="4" spans="1:8" ht="28.2" thickBot="1" x14ac:dyDescent="0.35">
      <c r="A4" s="7" t="s">
        <v>9</v>
      </c>
      <c r="B4" t="s">
        <v>26</v>
      </c>
      <c r="C4" t="s">
        <v>12</v>
      </c>
      <c r="D4" s="11" t="str">
        <f>CONCATENATE(Table2[[#This Row],[Brand]]," ",Table2[[#This Row],[Variant]]," ",Table2[[#This Row],[Type]]," ",Table2[[#This Row],[Size]])</f>
        <v>Peak &amp; Shoulders Anti Dandruff Shampoo 486 ml</v>
      </c>
      <c r="E4">
        <v>950</v>
      </c>
      <c r="F4">
        <f>Table2[[#This Row],[Price Jan 2021 to Dec 2021]]*1.2</f>
        <v>1140</v>
      </c>
      <c r="G4" t="s">
        <v>17</v>
      </c>
      <c r="H4" t="s">
        <v>21</v>
      </c>
    </row>
    <row r="5" spans="1:8" ht="15" thickBot="1" x14ac:dyDescent="0.35">
      <c r="A5" s="7" t="s">
        <v>10</v>
      </c>
      <c r="B5" t="s">
        <v>24</v>
      </c>
      <c r="C5" t="s">
        <v>13</v>
      </c>
      <c r="D5" s="11" t="str">
        <f>CONCATENATE(Table2[[#This Row],[Brand]]," ",Table2[[#This Row],[Variant]]," ",Table2[[#This Row],[Type]]," ",Table2[[#This Row],[Size]])</f>
        <v>Garnel Silky Smooth Shampoo 500 ml</v>
      </c>
      <c r="E5">
        <v>1050</v>
      </c>
      <c r="F5">
        <f>Table2[[#This Row],[Price Jan 2021 to Dec 2021]]*1.2</f>
        <v>1260</v>
      </c>
      <c r="G5" t="s">
        <v>17</v>
      </c>
      <c r="H5" t="s">
        <v>22</v>
      </c>
    </row>
    <row r="6" spans="1:8" x14ac:dyDescent="0.3">
      <c r="A6" s="5" t="s">
        <v>11</v>
      </c>
      <c r="B6" t="s">
        <v>27</v>
      </c>
      <c r="C6" t="s">
        <v>14</v>
      </c>
      <c r="D6" s="11" t="str">
        <f>CONCATENATE(Table2[[#This Row],[Brand]]," ",Table2[[#This Row],[Variant]]," ",Table2[[#This Row],[Type]]," ",Table2[[#This Row],[Size]])</f>
        <v>Herbaluxe Long and Strong Shampoo 510 ml</v>
      </c>
      <c r="E6">
        <v>1200</v>
      </c>
      <c r="F6">
        <f>Table2[[#This Row],[Price Jan 2021 to Dec 2021]]*1.2</f>
        <v>1440</v>
      </c>
      <c r="G6" t="s">
        <v>17</v>
      </c>
      <c r="H6" t="s">
        <v>23</v>
      </c>
    </row>
    <row r="7" spans="1:8" ht="15" thickBot="1" x14ac:dyDescent="0.35">
      <c r="A7" s="7" t="s">
        <v>7</v>
      </c>
      <c r="B7" t="s">
        <v>28</v>
      </c>
      <c r="C7" t="s">
        <v>15</v>
      </c>
      <c r="D7" s="11" t="str">
        <f>CONCATENATE(Table2[[#This Row],[Brand]]," ",Table2[[#This Row],[Variant]]," ",Table2[[#This Row],[Type]]," ",Table2[[#This Row],[Size]])</f>
        <v>Dovelle Soft and Smooth Shampoo 200 ml</v>
      </c>
      <c r="E7">
        <v>450</v>
      </c>
      <c r="F7">
        <f>Table2[[#This Row],[Price Jan 2021 to Dec 2021]]*1.5</f>
        <v>675</v>
      </c>
      <c r="G7" t="s">
        <v>17</v>
      </c>
      <c r="H7" t="s">
        <v>20</v>
      </c>
    </row>
    <row r="8" spans="1:8" ht="15" thickBot="1" x14ac:dyDescent="0.35">
      <c r="A8" s="7" t="s">
        <v>8</v>
      </c>
      <c r="B8" t="s">
        <v>29</v>
      </c>
      <c r="C8" t="s">
        <v>12</v>
      </c>
      <c r="D8" s="11" t="str">
        <f>CONCATENATE(Table2[[#This Row],[Brand]]," ",Table2[[#This Row],[Variant]]," ",Table2[[#This Row],[Type]]," ",Table2[[#This Row],[Size]])</f>
        <v>Pantel Anti Dandruff Shampoo 175 ml</v>
      </c>
      <c r="E8">
        <v>500</v>
      </c>
      <c r="F8">
        <f>Table2[[#This Row],[Price Jan 2021 to Dec 2021]]*1.5</f>
        <v>750</v>
      </c>
      <c r="G8" t="s">
        <v>17</v>
      </c>
      <c r="H8" t="s">
        <v>20</v>
      </c>
    </row>
    <row r="9" spans="1:8" ht="28.2" thickBot="1" x14ac:dyDescent="0.35">
      <c r="A9" s="7" t="s">
        <v>9</v>
      </c>
      <c r="B9" t="s">
        <v>30</v>
      </c>
      <c r="C9" t="s">
        <v>12</v>
      </c>
      <c r="D9" s="11" t="str">
        <f>CONCATENATE(Table2[[#This Row],[Brand]]," ",Table2[[#This Row],[Variant]]," ",Table2[[#This Row],[Type]]," ",Table2[[#This Row],[Size]])</f>
        <v>Peak &amp; Shoulders Anti Dandruff Shampoo 185 ml</v>
      </c>
      <c r="E9">
        <v>510</v>
      </c>
      <c r="F9">
        <f>Table2[[#This Row],[Price Jan 2021 to Dec 2021]]*1.5</f>
        <v>765</v>
      </c>
      <c r="G9" t="s">
        <v>17</v>
      </c>
      <c r="H9" t="s">
        <v>21</v>
      </c>
    </row>
    <row r="10" spans="1:8" ht="15" thickBot="1" x14ac:dyDescent="0.35">
      <c r="A10" s="7" t="s">
        <v>10</v>
      </c>
      <c r="B10" t="s">
        <v>30</v>
      </c>
      <c r="C10" t="s">
        <v>13</v>
      </c>
      <c r="D10" s="11" t="str">
        <f>CONCATENATE(Table2[[#This Row],[Brand]]," ",Table2[[#This Row],[Variant]]," ",Table2[[#This Row],[Type]]," ",Table2[[#This Row],[Size]])</f>
        <v>Garnel Silky Smooth Shampoo 185 ml</v>
      </c>
      <c r="E10">
        <v>600</v>
      </c>
      <c r="F10">
        <f>Table2[[#This Row],[Price Jan 2021 to Dec 2021]]*1.5</f>
        <v>900</v>
      </c>
      <c r="G10" t="s">
        <v>17</v>
      </c>
      <c r="H10" t="s">
        <v>22</v>
      </c>
    </row>
    <row r="11" spans="1:8" x14ac:dyDescent="0.3">
      <c r="A11" s="6" t="s">
        <v>11</v>
      </c>
      <c r="B11" t="s">
        <v>31</v>
      </c>
      <c r="C11" t="s">
        <v>14</v>
      </c>
      <c r="D11" s="11" t="str">
        <f>CONCATENATE(Table2[[#This Row],[Brand]]," ",Table2[[#This Row],[Variant]]," ",Table2[[#This Row],[Type]]," ",Table2[[#This Row],[Size]])</f>
        <v>Herbaluxe Long and Strong Shampoo 190 ml</v>
      </c>
      <c r="E11">
        <v>725</v>
      </c>
      <c r="F11">
        <f>Table2[[#This Row],[Price Jan 2021 to Dec 2021]]*1.5</f>
        <v>1087.5</v>
      </c>
      <c r="G11" t="s">
        <v>17</v>
      </c>
      <c r="H11" t="s">
        <v>23</v>
      </c>
    </row>
    <row r="12" spans="1:8" ht="15" thickBot="1" x14ac:dyDescent="0.35">
      <c r="A12" s="7" t="s">
        <v>7</v>
      </c>
      <c r="B12" t="s">
        <v>28</v>
      </c>
      <c r="C12" t="s">
        <v>15</v>
      </c>
      <c r="D12" s="11" t="str">
        <f>CONCATENATE(Table2[[#This Row],[Brand]]," ",Table2[[#This Row],[Variant]]," ",Table2[[#This Row],[Type]]," ",Table2[[#This Row],[Size]])</f>
        <v>Dovelle Soft and Smooth Conditioner 200 ml</v>
      </c>
      <c r="E12">
        <v>480</v>
      </c>
      <c r="F12">
        <f>Table2[[#This Row],[Price Jan 2021 to Dec 2021]]*1.2</f>
        <v>576</v>
      </c>
      <c r="G12" t="s">
        <v>18</v>
      </c>
      <c r="H12" t="s">
        <v>20</v>
      </c>
    </row>
    <row r="13" spans="1:8" ht="15" thickBot="1" x14ac:dyDescent="0.35">
      <c r="A13" s="7" t="s">
        <v>8</v>
      </c>
      <c r="B13" t="s">
        <v>28</v>
      </c>
      <c r="C13" t="s">
        <v>12</v>
      </c>
      <c r="D13" s="11" t="str">
        <f>CONCATENATE(Table2[[#This Row],[Brand]]," ",Table2[[#This Row],[Variant]]," ",Table2[[#This Row],[Type]]," ",Table2[[#This Row],[Size]])</f>
        <v>Pantel Anti Dandruff Conditioner 200 ml</v>
      </c>
      <c r="E13">
        <v>490</v>
      </c>
      <c r="F13">
        <f>Table2[[#This Row],[Price Jan 2021 to Dec 2021]]*1.2</f>
        <v>588</v>
      </c>
      <c r="G13" t="s">
        <v>18</v>
      </c>
      <c r="H13" t="s">
        <v>20</v>
      </c>
    </row>
    <row r="14" spans="1:8" ht="28.2" thickBot="1" x14ac:dyDescent="0.35">
      <c r="A14" s="7" t="s">
        <v>9</v>
      </c>
      <c r="B14" t="s">
        <v>28</v>
      </c>
      <c r="C14" t="s">
        <v>12</v>
      </c>
      <c r="D14" s="11" t="str">
        <f>CONCATENATE(Table2[[#This Row],[Brand]]," ",Table2[[#This Row],[Variant]]," ",Table2[[#This Row],[Type]]," ",Table2[[#This Row],[Size]])</f>
        <v>Peak &amp; Shoulders Anti Dandruff Conditioner 200 ml</v>
      </c>
      <c r="E14">
        <v>500</v>
      </c>
      <c r="F14">
        <f>Table2[[#This Row],[Price Jan 2021 to Dec 2021]]*1.2</f>
        <v>600</v>
      </c>
      <c r="G14" t="s">
        <v>18</v>
      </c>
      <c r="H14" t="s">
        <v>21</v>
      </c>
    </row>
    <row r="15" spans="1:8" ht="15" thickBot="1" x14ac:dyDescent="0.35">
      <c r="A15" s="7" t="s">
        <v>10</v>
      </c>
      <c r="B15" t="s">
        <v>28</v>
      </c>
      <c r="C15" t="s">
        <v>13</v>
      </c>
      <c r="D15" s="11" t="str">
        <f>CONCATENATE(Table2[[#This Row],[Brand]]," ",Table2[[#This Row],[Variant]]," ",Table2[[#This Row],[Type]]," ",Table2[[#This Row],[Size]])</f>
        <v>Garnel Silky Smooth Conditioner 200 ml</v>
      </c>
      <c r="E15">
        <v>555</v>
      </c>
      <c r="F15">
        <f>Table2[[#This Row],[Price Jan 2021 to Dec 2021]]*1.2</f>
        <v>666</v>
      </c>
      <c r="G15" t="s">
        <v>18</v>
      </c>
      <c r="H15" t="s">
        <v>22</v>
      </c>
    </row>
    <row r="16" spans="1:8" x14ac:dyDescent="0.3">
      <c r="A16" s="6" t="s">
        <v>11</v>
      </c>
      <c r="B16" t="s">
        <v>28</v>
      </c>
      <c r="C16" t="s">
        <v>14</v>
      </c>
      <c r="D16" s="11" t="str">
        <f>CONCATENATE(Table2[[#This Row],[Brand]]," ",Table2[[#This Row],[Variant]]," ",Table2[[#This Row],[Type]]," ",Table2[[#This Row],[Size]])</f>
        <v>Herbaluxe Long and Strong Conditioner 200 ml</v>
      </c>
      <c r="E16">
        <v>600</v>
      </c>
      <c r="F16">
        <f>Table2[[#This Row],[Price Jan 2021 to Dec 2021]]*1.2</f>
        <v>720</v>
      </c>
      <c r="G16" t="s">
        <v>18</v>
      </c>
      <c r="H16" t="s">
        <v>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F25F-C983-40D6-9D3A-71C86E0D9088}">
  <dimension ref="A3:Q29"/>
  <sheetViews>
    <sheetView topLeftCell="C11" workbookViewId="0">
      <selection activeCell="A4" sqref="A4:F28"/>
    </sheetView>
  </sheetViews>
  <sheetFormatPr defaultRowHeight="14.4" x14ac:dyDescent="0.3"/>
  <cols>
    <col min="1" max="1" width="13.109375" bestFit="1" customWidth="1"/>
    <col min="2" max="2" width="38.6640625" bestFit="1" customWidth="1"/>
    <col min="3" max="3" width="34.88671875" bestFit="1" customWidth="1"/>
    <col min="4" max="4" width="45" bestFit="1" customWidth="1"/>
    <col min="5" max="5" width="34.5546875" bestFit="1" customWidth="1"/>
    <col min="6" max="6" width="40.44140625" bestFit="1" customWidth="1"/>
    <col min="7" max="7" width="38.6640625" bestFit="1" customWidth="1"/>
    <col min="8" max="8" width="34.88671875" bestFit="1" customWidth="1"/>
    <col min="9" max="9" width="45" bestFit="1" customWidth="1"/>
    <col min="10" max="10" width="34.5546875" bestFit="1" customWidth="1"/>
    <col min="11" max="11" width="40.44140625" bestFit="1" customWidth="1"/>
    <col min="12" max="12" width="41" bestFit="1" customWidth="1"/>
    <col min="13" max="13" width="37.109375" bestFit="1" customWidth="1"/>
    <col min="14" max="14" width="47.44140625" bestFit="1" customWidth="1"/>
    <col min="15" max="15" width="36.88671875" bestFit="1" customWidth="1"/>
    <col min="16" max="16" width="42.88671875" bestFit="1" customWidth="1"/>
    <col min="17" max="17" width="11.33203125" bestFit="1" customWidth="1"/>
  </cols>
  <sheetData>
    <row r="3" spans="1:17" x14ac:dyDescent="0.3">
      <c r="B3" s="8" t="s">
        <v>53</v>
      </c>
    </row>
    <row r="4" spans="1:17" x14ac:dyDescent="0.3">
      <c r="A4" s="8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69</v>
      </c>
      <c r="P4" t="s">
        <v>70</v>
      </c>
      <c r="Q4" t="s">
        <v>54</v>
      </c>
    </row>
    <row r="5" spans="1:17" x14ac:dyDescent="0.3">
      <c r="A5" s="10">
        <v>44197</v>
      </c>
    </row>
    <row r="6" spans="1:17" x14ac:dyDescent="0.3">
      <c r="A6" s="10">
        <v>44228</v>
      </c>
    </row>
    <row r="7" spans="1:17" x14ac:dyDescent="0.3">
      <c r="A7" s="10">
        <v>44256</v>
      </c>
    </row>
    <row r="8" spans="1:17" x14ac:dyDescent="0.3">
      <c r="A8" s="10">
        <v>44287</v>
      </c>
    </row>
    <row r="9" spans="1:17" x14ac:dyDescent="0.3">
      <c r="A9" s="10">
        <v>44317</v>
      </c>
    </row>
    <row r="10" spans="1:17" x14ac:dyDescent="0.3">
      <c r="A10" s="10">
        <v>44348</v>
      </c>
    </row>
    <row r="11" spans="1:17" x14ac:dyDescent="0.3">
      <c r="A11" s="10">
        <v>44378</v>
      </c>
    </row>
    <row r="12" spans="1:17" x14ac:dyDescent="0.3">
      <c r="A12" s="10">
        <v>44409</v>
      </c>
    </row>
    <row r="13" spans="1:17" x14ac:dyDescent="0.3">
      <c r="A13" s="10">
        <v>44440</v>
      </c>
    </row>
    <row r="14" spans="1:17" x14ac:dyDescent="0.3">
      <c r="A14" s="10">
        <v>44470</v>
      </c>
    </row>
    <row r="15" spans="1:17" x14ac:dyDescent="0.3">
      <c r="A15" s="10">
        <v>44501</v>
      </c>
    </row>
    <row r="16" spans="1:17" x14ac:dyDescent="0.3">
      <c r="A16" s="10">
        <v>44531</v>
      </c>
    </row>
    <row r="17" spans="1:1" x14ac:dyDescent="0.3">
      <c r="A17" s="10">
        <v>44562</v>
      </c>
    </row>
    <row r="18" spans="1:1" x14ac:dyDescent="0.3">
      <c r="A18" s="10">
        <v>44593</v>
      </c>
    </row>
    <row r="19" spans="1:1" x14ac:dyDescent="0.3">
      <c r="A19" s="10">
        <v>44621</v>
      </c>
    </row>
    <row r="20" spans="1:1" x14ac:dyDescent="0.3">
      <c r="A20" s="10">
        <v>44652</v>
      </c>
    </row>
    <row r="21" spans="1:1" x14ac:dyDescent="0.3">
      <c r="A21" s="10">
        <v>44682</v>
      </c>
    </row>
    <row r="22" spans="1:1" x14ac:dyDescent="0.3">
      <c r="A22" s="10">
        <v>44713</v>
      </c>
    </row>
    <row r="23" spans="1:1" x14ac:dyDescent="0.3">
      <c r="A23" s="10">
        <v>44743</v>
      </c>
    </row>
    <row r="24" spans="1:1" x14ac:dyDescent="0.3">
      <c r="A24" s="10">
        <v>44774</v>
      </c>
    </row>
    <row r="25" spans="1:1" x14ac:dyDescent="0.3">
      <c r="A25" s="10">
        <v>44805</v>
      </c>
    </row>
    <row r="26" spans="1:1" x14ac:dyDescent="0.3">
      <c r="A26" s="10">
        <v>44835</v>
      </c>
    </row>
    <row r="27" spans="1:1" x14ac:dyDescent="0.3">
      <c r="A27" s="10">
        <v>44866</v>
      </c>
    </row>
    <row r="28" spans="1:1" x14ac:dyDescent="0.3">
      <c r="A28" s="10">
        <v>44896</v>
      </c>
    </row>
    <row r="29" spans="1:1" x14ac:dyDescent="0.3">
      <c r="A29" s="10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5024-A1C5-4571-8065-9EF08A805AA9}">
  <dimension ref="A1:F25"/>
  <sheetViews>
    <sheetView topLeftCell="A6" workbookViewId="0">
      <selection sqref="A1:F25"/>
    </sheetView>
  </sheetViews>
  <sheetFormatPr defaultRowHeight="14.4" x14ac:dyDescent="0.3"/>
  <sheetData>
    <row r="1" spans="1:6" x14ac:dyDescent="0.3">
      <c r="A1" s="9" t="s">
        <v>55</v>
      </c>
      <c r="B1" s="9" t="s">
        <v>46</v>
      </c>
      <c r="C1" s="9" t="s">
        <v>50</v>
      </c>
      <c r="D1" s="9" t="s">
        <v>51</v>
      </c>
      <c r="E1" s="9" t="s">
        <v>48</v>
      </c>
      <c r="F1" s="9" t="s">
        <v>49</v>
      </c>
    </row>
    <row r="2" spans="1:6" x14ac:dyDescent="0.3">
      <c r="A2" s="10">
        <v>44197</v>
      </c>
      <c r="B2">
        <v>13320</v>
      </c>
      <c r="C2">
        <v>11200</v>
      </c>
      <c r="D2">
        <v>2652</v>
      </c>
      <c r="E2">
        <v>17020</v>
      </c>
      <c r="F2">
        <v>19013</v>
      </c>
    </row>
    <row r="3" spans="1:6" x14ac:dyDescent="0.3">
      <c r="A3" s="10">
        <v>44228</v>
      </c>
      <c r="B3">
        <v>12950</v>
      </c>
      <c r="C3">
        <v>4668</v>
      </c>
      <c r="D3">
        <v>3144</v>
      </c>
      <c r="E3">
        <v>16650</v>
      </c>
      <c r="F3">
        <v>17527</v>
      </c>
    </row>
    <row r="4" spans="1:6" x14ac:dyDescent="0.3">
      <c r="A4" s="10">
        <v>44256</v>
      </c>
      <c r="B4">
        <v>14800</v>
      </c>
      <c r="C4">
        <v>3836</v>
      </c>
      <c r="D4">
        <v>2836</v>
      </c>
      <c r="E4">
        <v>18500</v>
      </c>
      <c r="F4">
        <v>23332</v>
      </c>
    </row>
    <row r="5" spans="1:6" x14ac:dyDescent="0.3">
      <c r="A5" s="10">
        <v>44287</v>
      </c>
      <c r="B5">
        <v>15540</v>
      </c>
      <c r="C5">
        <v>5897</v>
      </c>
      <c r="D5">
        <v>2312</v>
      </c>
      <c r="E5">
        <v>19240</v>
      </c>
      <c r="F5">
        <v>28386</v>
      </c>
    </row>
    <row r="6" spans="1:6" x14ac:dyDescent="0.3">
      <c r="A6" s="10">
        <v>44317</v>
      </c>
      <c r="B6">
        <v>16280</v>
      </c>
      <c r="C6">
        <v>11540</v>
      </c>
      <c r="D6">
        <v>4221</v>
      </c>
      <c r="E6">
        <v>19980</v>
      </c>
      <c r="F6">
        <v>34200</v>
      </c>
    </row>
    <row r="7" spans="1:6" x14ac:dyDescent="0.3">
      <c r="A7" s="10">
        <v>44348</v>
      </c>
      <c r="B7">
        <v>19240</v>
      </c>
      <c r="C7">
        <v>7937</v>
      </c>
      <c r="D7">
        <v>4744</v>
      </c>
      <c r="E7">
        <v>22940</v>
      </c>
      <c r="F7">
        <v>30968</v>
      </c>
    </row>
    <row r="8" spans="1:6" x14ac:dyDescent="0.3">
      <c r="A8" s="10">
        <v>44378</v>
      </c>
      <c r="B8">
        <v>19980</v>
      </c>
      <c r="C8">
        <v>4967</v>
      </c>
      <c r="D8">
        <v>2238</v>
      </c>
      <c r="E8">
        <v>23680</v>
      </c>
      <c r="F8">
        <v>22314</v>
      </c>
    </row>
    <row r="9" spans="1:6" x14ac:dyDescent="0.3">
      <c r="A9" s="10">
        <v>44409</v>
      </c>
      <c r="B9">
        <v>19610</v>
      </c>
      <c r="C9">
        <v>4251</v>
      </c>
      <c r="D9">
        <v>2252</v>
      </c>
      <c r="E9">
        <v>23310</v>
      </c>
      <c r="F9">
        <v>36623</v>
      </c>
    </row>
    <row r="10" spans="1:6" x14ac:dyDescent="0.3">
      <c r="A10" s="10">
        <v>44440</v>
      </c>
      <c r="B10">
        <v>17760</v>
      </c>
      <c r="C10">
        <v>15600</v>
      </c>
      <c r="D10">
        <v>4994</v>
      </c>
      <c r="E10">
        <v>21460</v>
      </c>
      <c r="F10">
        <v>39944</v>
      </c>
    </row>
    <row r="11" spans="1:6" x14ac:dyDescent="0.3">
      <c r="A11" s="10">
        <v>44470</v>
      </c>
      <c r="B11">
        <v>17020</v>
      </c>
      <c r="C11">
        <v>2711</v>
      </c>
      <c r="D11">
        <v>4891</v>
      </c>
      <c r="E11">
        <v>20720</v>
      </c>
      <c r="F11">
        <v>35677</v>
      </c>
    </row>
    <row r="12" spans="1:6" x14ac:dyDescent="0.3">
      <c r="A12" s="10">
        <v>44501</v>
      </c>
      <c r="B12">
        <v>16650</v>
      </c>
      <c r="C12">
        <v>1909</v>
      </c>
      <c r="D12">
        <v>1380</v>
      </c>
      <c r="E12">
        <v>20350</v>
      </c>
      <c r="F12">
        <v>19009</v>
      </c>
    </row>
    <row r="13" spans="1:6" x14ac:dyDescent="0.3">
      <c r="A13" s="10">
        <v>44531</v>
      </c>
      <c r="B13">
        <v>13690</v>
      </c>
      <c r="C13">
        <v>4797</v>
      </c>
      <c r="D13">
        <v>2131</v>
      </c>
      <c r="E13">
        <v>17390</v>
      </c>
      <c r="F13">
        <v>27311</v>
      </c>
    </row>
    <row r="14" spans="1:6" x14ac:dyDescent="0.3">
      <c r="A14" s="10">
        <v>44562</v>
      </c>
      <c r="B14">
        <v>13172</v>
      </c>
      <c r="C14">
        <v>4000</v>
      </c>
      <c r="D14">
        <v>1000</v>
      </c>
      <c r="E14">
        <v>16872</v>
      </c>
      <c r="F14">
        <v>24350</v>
      </c>
    </row>
    <row r="15" spans="1:6" x14ac:dyDescent="0.3">
      <c r="A15" s="10">
        <v>44593</v>
      </c>
      <c r="B15">
        <v>12802</v>
      </c>
      <c r="C15">
        <v>4256</v>
      </c>
      <c r="D15">
        <v>900</v>
      </c>
      <c r="E15">
        <v>16502</v>
      </c>
      <c r="F15">
        <v>27954</v>
      </c>
    </row>
    <row r="16" spans="1:6" x14ac:dyDescent="0.3">
      <c r="A16" s="10">
        <v>44621</v>
      </c>
      <c r="B16">
        <v>14948</v>
      </c>
      <c r="C16">
        <v>3787</v>
      </c>
      <c r="D16">
        <v>991</v>
      </c>
      <c r="E16">
        <v>18648</v>
      </c>
      <c r="F16">
        <v>19175</v>
      </c>
    </row>
    <row r="17" spans="1:6" x14ac:dyDescent="0.3">
      <c r="A17" s="10">
        <v>44652</v>
      </c>
      <c r="B17">
        <v>15688</v>
      </c>
      <c r="C17">
        <v>5090</v>
      </c>
      <c r="D17">
        <v>988</v>
      </c>
      <c r="E17">
        <v>19388</v>
      </c>
      <c r="F17">
        <v>20814</v>
      </c>
    </row>
    <row r="18" spans="1:6" x14ac:dyDescent="0.3">
      <c r="A18" s="10">
        <v>44682</v>
      </c>
      <c r="B18">
        <v>16502</v>
      </c>
      <c r="C18">
        <v>5555</v>
      </c>
      <c r="D18">
        <v>976</v>
      </c>
      <c r="E18">
        <v>20202</v>
      </c>
      <c r="F18">
        <v>29955</v>
      </c>
    </row>
    <row r="19" spans="1:6" x14ac:dyDescent="0.3">
      <c r="A19" s="10">
        <v>44713</v>
      </c>
      <c r="B19">
        <v>19462</v>
      </c>
      <c r="C19">
        <v>5567</v>
      </c>
      <c r="D19">
        <v>999</v>
      </c>
      <c r="E19">
        <v>23162</v>
      </c>
      <c r="F19">
        <v>43110</v>
      </c>
    </row>
    <row r="20" spans="1:6" x14ac:dyDescent="0.3">
      <c r="A20" s="10">
        <v>44743</v>
      </c>
      <c r="B20">
        <v>20202</v>
      </c>
      <c r="C20">
        <v>8999</v>
      </c>
      <c r="D20">
        <v>700</v>
      </c>
      <c r="E20">
        <v>23902</v>
      </c>
      <c r="F20">
        <v>43026</v>
      </c>
    </row>
    <row r="21" spans="1:6" x14ac:dyDescent="0.3">
      <c r="A21" s="10">
        <v>44774</v>
      </c>
      <c r="B21">
        <v>19832</v>
      </c>
      <c r="C21">
        <v>6777</v>
      </c>
      <c r="D21">
        <v>992</v>
      </c>
      <c r="E21">
        <v>23532</v>
      </c>
      <c r="F21">
        <v>27908</v>
      </c>
    </row>
    <row r="22" spans="1:6" x14ac:dyDescent="0.3">
      <c r="A22" s="10">
        <v>44805</v>
      </c>
      <c r="B22">
        <v>17982</v>
      </c>
      <c r="C22">
        <v>4222</v>
      </c>
      <c r="D22">
        <v>768</v>
      </c>
      <c r="E22">
        <v>21682</v>
      </c>
      <c r="F22">
        <v>21605</v>
      </c>
    </row>
    <row r="23" spans="1:6" x14ac:dyDescent="0.3">
      <c r="A23" s="10">
        <v>44835</v>
      </c>
      <c r="B23">
        <v>17168</v>
      </c>
      <c r="C23">
        <v>4321</v>
      </c>
      <c r="D23">
        <v>790</v>
      </c>
      <c r="E23">
        <v>20868</v>
      </c>
      <c r="F23">
        <v>31840</v>
      </c>
    </row>
    <row r="24" spans="1:6" x14ac:dyDescent="0.3">
      <c r="A24" s="10">
        <v>44866</v>
      </c>
      <c r="B24">
        <v>16798</v>
      </c>
      <c r="C24">
        <v>4314</v>
      </c>
      <c r="D24">
        <v>890</v>
      </c>
      <c r="E24">
        <v>20498</v>
      </c>
      <c r="F24">
        <v>22315</v>
      </c>
    </row>
    <row r="25" spans="1:6" x14ac:dyDescent="0.3">
      <c r="A25" s="10">
        <v>44896</v>
      </c>
      <c r="B25">
        <v>13838</v>
      </c>
      <c r="C25">
        <v>2890</v>
      </c>
      <c r="D25">
        <v>690</v>
      </c>
      <c r="E25">
        <v>17538</v>
      </c>
      <c r="F25">
        <v>19279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BC31-6220-446D-8F37-8A59DE22910B}">
  <dimension ref="A1:H25"/>
  <sheetViews>
    <sheetView topLeftCell="A8" workbookViewId="0">
      <selection activeCell="H2" sqref="H2:H25"/>
    </sheetView>
  </sheetViews>
  <sheetFormatPr defaultRowHeight="14.4" x14ac:dyDescent="0.3"/>
  <cols>
    <col min="2" max="2" width="14.44140625" customWidth="1"/>
  </cols>
  <sheetData>
    <row r="1" spans="1:8" ht="15" thickBot="1" x14ac:dyDescent="0.35">
      <c r="A1" s="1" t="s">
        <v>0</v>
      </c>
      <c r="B1" s="1" t="s">
        <v>1</v>
      </c>
      <c r="C1" s="2" t="s">
        <v>33</v>
      </c>
    </row>
    <row r="2" spans="1:8" ht="15" thickBot="1" x14ac:dyDescent="0.35">
      <c r="A2" s="3">
        <v>2021</v>
      </c>
      <c r="B2" s="3" t="s">
        <v>34</v>
      </c>
      <c r="C2" s="4">
        <v>190</v>
      </c>
      <c r="D2">
        <f>C2*3</f>
        <v>570</v>
      </c>
      <c r="E2">
        <f ca="1">D2*(RAND()+0.5)</f>
        <v>654.73075231791768</v>
      </c>
      <c r="F2">
        <f ca="1">ROUND(E2,0)</f>
        <v>655</v>
      </c>
      <c r="G2">
        <f ca="1">D2*(0.1+RAND())</f>
        <v>497.09804751179217</v>
      </c>
      <c r="H2">
        <f ca="1">ROUND(G2,0)</f>
        <v>497</v>
      </c>
    </row>
    <row r="3" spans="1:8" ht="15" thickBot="1" x14ac:dyDescent="0.35">
      <c r="A3" s="3">
        <v>2021</v>
      </c>
      <c r="B3" s="3" t="s">
        <v>35</v>
      </c>
      <c r="C3" s="4">
        <v>195</v>
      </c>
      <c r="D3">
        <f t="shared" ref="D3:D25" si="0">C3*3</f>
        <v>585</v>
      </c>
      <c r="E3">
        <f t="shared" ref="E3:E25" ca="1" si="1">D3*RAND()*1.5</f>
        <v>210.7653766845134</v>
      </c>
      <c r="F3">
        <f t="shared" ref="F3:F25" ca="1" si="2">ROUND(E3,0)</f>
        <v>211</v>
      </c>
      <c r="G3">
        <f t="shared" ref="G3:G25" ca="1" si="3">D3*(0.23+RAND())</f>
        <v>522.43199139301078</v>
      </c>
      <c r="H3">
        <f t="shared" ref="H3:H25" ca="1" si="4">ROUND(G3,0)</f>
        <v>522</v>
      </c>
    </row>
    <row r="4" spans="1:8" ht="15" thickBot="1" x14ac:dyDescent="0.35">
      <c r="A4" s="3">
        <v>2021</v>
      </c>
      <c r="B4" s="3" t="s">
        <v>36</v>
      </c>
      <c r="C4" s="4">
        <v>202</v>
      </c>
      <c r="D4">
        <f t="shared" si="0"/>
        <v>606</v>
      </c>
      <c r="E4">
        <f t="shared" ca="1" si="1"/>
        <v>903.36037954363087</v>
      </c>
      <c r="F4">
        <f t="shared" ca="1" si="2"/>
        <v>903</v>
      </c>
      <c r="G4">
        <f t="shared" ca="1" si="3"/>
        <v>359.27537330500161</v>
      </c>
      <c r="H4">
        <f t="shared" ca="1" si="4"/>
        <v>359</v>
      </c>
    </row>
    <row r="5" spans="1:8" ht="15" thickBot="1" x14ac:dyDescent="0.35">
      <c r="A5" s="3">
        <v>2021</v>
      </c>
      <c r="B5" s="3" t="s">
        <v>37</v>
      </c>
      <c r="C5" s="4">
        <v>210</v>
      </c>
      <c r="D5">
        <f t="shared" si="0"/>
        <v>630</v>
      </c>
      <c r="E5">
        <f t="shared" ca="1" si="1"/>
        <v>219.03946209042493</v>
      </c>
      <c r="F5">
        <f t="shared" ca="1" si="2"/>
        <v>219</v>
      </c>
      <c r="G5">
        <f t="shared" ca="1" si="3"/>
        <v>487.3348792558881</v>
      </c>
      <c r="H5">
        <f t="shared" ca="1" si="4"/>
        <v>487</v>
      </c>
    </row>
    <row r="6" spans="1:8" ht="15" thickBot="1" x14ac:dyDescent="0.35">
      <c r="A6" s="3">
        <v>2021</v>
      </c>
      <c r="B6" s="3" t="s">
        <v>38</v>
      </c>
      <c r="C6" s="4">
        <v>220</v>
      </c>
      <c r="D6">
        <f t="shared" si="0"/>
        <v>660</v>
      </c>
      <c r="E6">
        <f t="shared" ca="1" si="1"/>
        <v>663.42922457401073</v>
      </c>
      <c r="F6">
        <f t="shared" ca="1" si="2"/>
        <v>663</v>
      </c>
      <c r="G6">
        <f t="shared" ca="1" si="3"/>
        <v>785.39633890484799</v>
      </c>
      <c r="H6">
        <f t="shared" ca="1" si="4"/>
        <v>785</v>
      </c>
    </row>
    <row r="7" spans="1:8" ht="15" thickBot="1" x14ac:dyDescent="0.35">
      <c r="A7" s="3">
        <v>2021</v>
      </c>
      <c r="B7" s="3" t="s">
        <v>39</v>
      </c>
      <c r="C7" s="4">
        <v>232</v>
      </c>
      <c r="D7">
        <f t="shared" si="0"/>
        <v>696</v>
      </c>
      <c r="E7">
        <f t="shared" ca="1" si="1"/>
        <v>431.44417663077297</v>
      </c>
      <c r="F7">
        <f t="shared" ca="1" si="2"/>
        <v>431</v>
      </c>
      <c r="G7">
        <f t="shared" ca="1" si="3"/>
        <v>443.59013109062357</v>
      </c>
      <c r="H7">
        <f t="shared" ca="1" si="4"/>
        <v>444</v>
      </c>
    </row>
    <row r="8" spans="1:8" ht="15" thickBot="1" x14ac:dyDescent="0.35">
      <c r="A8" s="3">
        <v>2021</v>
      </c>
      <c r="B8" s="3" t="s">
        <v>40</v>
      </c>
      <c r="C8" s="4">
        <v>245</v>
      </c>
      <c r="D8">
        <f t="shared" si="0"/>
        <v>735</v>
      </c>
      <c r="E8">
        <f t="shared" ca="1" si="1"/>
        <v>962.07256650089471</v>
      </c>
      <c r="F8">
        <f t="shared" ca="1" si="2"/>
        <v>962</v>
      </c>
      <c r="G8">
        <f t="shared" ca="1" si="3"/>
        <v>481.87094873047863</v>
      </c>
      <c r="H8">
        <f t="shared" ca="1" si="4"/>
        <v>482</v>
      </c>
    </row>
    <row r="9" spans="1:8" ht="15" thickBot="1" x14ac:dyDescent="0.35">
      <c r="A9" s="3">
        <v>2021</v>
      </c>
      <c r="B9" s="3" t="s">
        <v>41</v>
      </c>
      <c r="C9" s="4">
        <v>260</v>
      </c>
      <c r="D9">
        <f t="shared" si="0"/>
        <v>780</v>
      </c>
      <c r="E9">
        <f t="shared" ca="1" si="1"/>
        <v>727.61937589850322</v>
      </c>
      <c r="F9">
        <f t="shared" ca="1" si="2"/>
        <v>728</v>
      </c>
      <c r="G9">
        <f t="shared" ca="1" si="3"/>
        <v>297.70566962247591</v>
      </c>
      <c r="H9">
        <f t="shared" ca="1" si="4"/>
        <v>298</v>
      </c>
    </row>
    <row r="10" spans="1:8" ht="15" thickBot="1" x14ac:dyDescent="0.35">
      <c r="A10" s="3">
        <v>2021</v>
      </c>
      <c r="B10" s="3" t="s">
        <v>42</v>
      </c>
      <c r="C10" s="4">
        <v>276</v>
      </c>
      <c r="D10">
        <f t="shared" si="0"/>
        <v>828</v>
      </c>
      <c r="E10">
        <f t="shared" ca="1" si="1"/>
        <v>10.710939606222038</v>
      </c>
      <c r="F10">
        <f t="shared" ca="1" si="2"/>
        <v>11</v>
      </c>
      <c r="G10">
        <f t="shared" ca="1" si="3"/>
        <v>1008.9354017202803</v>
      </c>
      <c r="H10">
        <f t="shared" ca="1" si="4"/>
        <v>1009</v>
      </c>
    </row>
    <row r="11" spans="1:8" ht="15" thickBot="1" x14ac:dyDescent="0.35">
      <c r="A11" s="3">
        <v>2021</v>
      </c>
      <c r="B11" s="3" t="s">
        <v>43</v>
      </c>
      <c r="C11" s="4">
        <v>293</v>
      </c>
      <c r="D11">
        <f t="shared" si="0"/>
        <v>879</v>
      </c>
      <c r="E11">
        <f t="shared" ca="1" si="1"/>
        <v>1191.7485088585681</v>
      </c>
      <c r="F11">
        <f t="shared" ca="1" si="2"/>
        <v>1192</v>
      </c>
      <c r="G11">
        <f t="shared" ca="1" si="3"/>
        <v>615.6962259636631</v>
      </c>
      <c r="H11">
        <f t="shared" ca="1" si="4"/>
        <v>616</v>
      </c>
    </row>
    <row r="12" spans="1:8" ht="15" thickBot="1" x14ac:dyDescent="0.35">
      <c r="A12" s="3">
        <v>2021</v>
      </c>
      <c r="B12" s="3" t="s">
        <v>44</v>
      </c>
      <c r="C12" s="4">
        <v>312</v>
      </c>
      <c r="D12">
        <f t="shared" si="0"/>
        <v>936</v>
      </c>
      <c r="E12">
        <f t="shared" ca="1" si="1"/>
        <v>1270.4809581715226</v>
      </c>
      <c r="F12">
        <f t="shared" ca="1" si="2"/>
        <v>1270</v>
      </c>
      <c r="G12">
        <f t="shared" ca="1" si="3"/>
        <v>281.35314742963624</v>
      </c>
      <c r="H12">
        <f t="shared" ca="1" si="4"/>
        <v>281</v>
      </c>
    </row>
    <row r="13" spans="1:8" ht="15" thickBot="1" x14ac:dyDescent="0.35">
      <c r="A13" s="3">
        <v>2021</v>
      </c>
      <c r="B13" s="3" t="s">
        <v>45</v>
      </c>
      <c r="C13" s="4">
        <v>332</v>
      </c>
      <c r="D13">
        <f t="shared" si="0"/>
        <v>996</v>
      </c>
      <c r="E13">
        <f t="shared" ca="1" si="1"/>
        <v>1464.6348291387055</v>
      </c>
      <c r="F13">
        <f t="shared" ca="1" si="2"/>
        <v>1465</v>
      </c>
      <c r="G13">
        <f t="shared" ca="1" si="3"/>
        <v>830.65348378583121</v>
      </c>
      <c r="H13">
        <f t="shared" ca="1" si="4"/>
        <v>831</v>
      </c>
    </row>
    <row r="14" spans="1:8" ht="15" thickBot="1" x14ac:dyDescent="0.35">
      <c r="A14" s="3">
        <v>2022</v>
      </c>
      <c r="B14" s="3" t="s">
        <v>34</v>
      </c>
      <c r="C14" s="4">
        <v>354</v>
      </c>
      <c r="D14">
        <f t="shared" si="0"/>
        <v>1062</v>
      </c>
      <c r="E14">
        <f t="shared" ca="1" si="1"/>
        <v>166.18840560187925</v>
      </c>
      <c r="F14">
        <f t="shared" ca="1" si="2"/>
        <v>166</v>
      </c>
      <c r="G14">
        <f t="shared" ca="1" si="3"/>
        <v>1150.3603316531189</v>
      </c>
      <c r="H14">
        <f t="shared" ca="1" si="4"/>
        <v>1150</v>
      </c>
    </row>
    <row r="15" spans="1:8" ht="15" thickBot="1" x14ac:dyDescent="0.35">
      <c r="A15" s="3">
        <v>2022</v>
      </c>
      <c r="B15" s="3" t="s">
        <v>35</v>
      </c>
      <c r="C15" s="4">
        <v>378</v>
      </c>
      <c r="D15">
        <f t="shared" si="0"/>
        <v>1134</v>
      </c>
      <c r="E15">
        <f t="shared" ca="1" si="1"/>
        <v>819.57534347881983</v>
      </c>
      <c r="F15">
        <f t="shared" ca="1" si="2"/>
        <v>820</v>
      </c>
      <c r="G15">
        <f t="shared" ca="1" si="3"/>
        <v>541.39498173306038</v>
      </c>
      <c r="H15">
        <f t="shared" ca="1" si="4"/>
        <v>541</v>
      </c>
    </row>
    <row r="16" spans="1:8" ht="15" thickBot="1" x14ac:dyDescent="0.35">
      <c r="A16" s="3">
        <v>2022</v>
      </c>
      <c r="B16" s="3" t="s">
        <v>36</v>
      </c>
      <c r="C16" s="4">
        <v>404</v>
      </c>
      <c r="D16">
        <f t="shared" si="0"/>
        <v>1212</v>
      </c>
      <c r="E16">
        <f t="shared" ca="1" si="1"/>
        <v>578.69573328718184</v>
      </c>
      <c r="F16">
        <f t="shared" ca="1" si="2"/>
        <v>579</v>
      </c>
      <c r="G16">
        <f t="shared" ca="1" si="3"/>
        <v>419.54805622325216</v>
      </c>
      <c r="H16">
        <f t="shared" ca="1" si="4"/>
        <v>420</v>
      </c>
    </row>
    <row r="17" spans="1:8" ht="15" thickBot="1" x14ac:dyDescent="0.35">
      <c r="A17" s="3">
        <v>2022</v>
      </c>
      <c r="B17" s="3" t="s">
        <v>37</v>
      </c>
      <c r="C17" s="4">
        <v>432</v>
      </c>
      <c r="D17">
        <f t="shared" si="0"/>
        <v>1296</v>
      </c>
      <c r="E17">
        <f t="shared" ca="1" si="1"/>
        <v>484.6413451690097</v>
      </c>
      <c r="F17">
        <f t="shared" ca="1" si="2"/>
        <v>485</v>
      </c>
      <c r="G17">
        <f t="shared" ca="1" si="3"/>
        <v>630.08934078613288</v>
      </c>
      <c r="H17">
        <f t="shared" ca="1" si="4"/>
        <v>630</v>
      </c>
    </row>
    <row r="18" spans="1:8" ht="15" thickBot="1" x14ac:dyDescent="0.35">
      <c r="A18" s="3">
        <v>2022</v>
      </c>
      <c r="B18" s="3" t="s">
        <v>38</v>
      </c>
      <c r="C18" s="4">
        <v>462</v>
      </c>
      <c r="D18">
        <f t="shared" si="0"/>
        <v>1386</v>
      </c>
      <c r="E18">
        <f t="shared" ca="1" si="1"/>
        <v>184.14443014021313</v>
      </c>
      <c r="F18">
        <f t="shared" ca="1" si="2"/>
        <v>184</v>
      </c>
      <c r="G18">
        <f t="shared" ca="1" si="3"/>
        <v>346.54824300117764</v>
      </c>
      <c r="H18">
        <f t="shared" ca="1" si="4"/>
        <v>347</v>
      </c>
    </row>
    <row r="19" spans="1:8" ht="15" thickBot="1" x14ac:dyDescent="0.35">
      <c r="A19" s="3">
        <v>2022</v>
      </c>
      <c r="B19" s="3" t="s">
        <v>39</v>
      </c>
      <c r="C19" s="4">
        <v>494</v>
      </c>
      <c r="D19">
        <f t="shared" si="0"/>
        <v>1482</v>
      </c>
      <c r="E19">
        <f t="shared" ca="1" si="1"/>
        <v>572.50833820090782</v>
      </c>
      <c r="F19">
        <f t="shared" ca="1" si="2"/>
        <v>573</v>
      </c>
      <c r="G19">
        <f t="shared" ca="1" si="3"/>
        <v>382.58784079005886</v>
      </c>
      <c r="H19">
        <f t="shared" ca="1" si="4"/>
        <v>383</v>
      </c>
    </row>
    <row r="20" spans="1:8" ht="15" thickBot="1" x14ac:dyDescent="0.35">
      <c r="A20" s="3">
        <v>2022</v>
      </c>
      <c r="B20" s="3" t="s">
        <v>40</v>
      </c>
      <c r="C20" s="4">
        <v>528</v>
      </c>
      <c r="D20">
        <f t="shared" si="0"/>
        <v>1584</v>
      </c>
      <c r="E20">
        <f t="shared" ca="1" si="1"/>
        <v>615.39970273836514</v>
      </c>
      <c r="F20">
        <f t="shared" ca="1" si="2"/>
        <v>615</v>
      </c>
      <c r="G20">
        <f t="shared" ca="1" si="3"/>
        <v>1683.0478987154029</v>
      </c>
      <c r="H20">
        <f t="shared" ca="1" si="4"/>
        <v>1683</v>
      </c>
    </row>
    <row r="21" spans="1:8" ht="15" thickBot="1" x14ac:dyDescent="0.35">
      <c r="A21" s="3">
        <v>2022</v>
      </c>
      <c r="B21" s="3" t="s">
        <v>41</v>
      </c>
      <c r="C21" s="4">
        <v>564</v>
      </c>
      <c r="D21">
        <f t="shared" si="0"/>
        <v>1692</v>
      </c>
      <c r="E21">
        <f t="shared" ca="1" si="1"/>
        <v>203.59823553104627</v>
      </c>
      <c r="F21">
        <f t="shared" ca="1" si="2"/>
        <v>204</v>
      </c>
      <c r="G21">
        <f t="shared" ca="1" si="3"/>
        <v>735.88052736853865</v>
      </c>
      <c r="H21">
        <f t="shared" ca="1" si="4"/>
        <v>736</v>
      </c>
    </row>
    <row r="22" spans="1:8" ht="15" thickBot="1" x14ac:dyDescent="0.35">
      <c r="A22" s="3">
        <v>2022</v>
      </c>
      <c r="B22" s="3" t="s">
        <v>42</v>
      </c>
      <c r="C22" s="4">
        <v>602</v>
      </c>
      <c r="D22">
        <f t="shared" si="0"/>
        <v>1806</v>
      </c>
      <c r="E22">
        <f t="shared" ca="1" si="1"/>
        <v>1146.7067039471319</v>
      </c>
      <c r="F22">
        <f t="shared" ca="1" si="2"/>
        <v>1147</v>
      </c>
      <c r="G22">
        <f t="shared" ca="1" si="3"/>
        <v>1141.2780862835896</v>
      </c>
      <c r="H22">
        <f t="shared" ca="1" si="4"/>
        <v>1141</v>
      </c>
    </row>
    <row r="23" spans="1:8" ht="15" thickBot="1" x14ac:dyDescent="0.35">
      <c r="A23" s="3">
        <v>2022</v>
      </c>
      <c r="B23" s="3" t="s">
        <v>43</v>
      </c>
      <c r="C23" s="4">
        <v>642</v>
      </c>
      <c r="D23">
        <f t="shared" si="0"/>
        <v>1926</v>
      </c>
      <c r="E23">
        <f t="shared" ca="1" si="1"/>
        <v>539.97566445425252</v>
      </c>
      <c r="F23">
        <f t="shared" ca="1" si="2"/>
        <v>540</v>
      </c>
      <c r="G23">
        <f t="shared" ca="1" si="3"/>
        <v>1759.1952425642844</v>
      </c>
      <c r="H23">
        <f t="shared" ca="1" si="4"/>
        <v>1759</v>
      </c>
    </row>
    <row r="24" spans="1:8" ht="15" thickBot="1" x14ac:dyDescent="0.35">
      <c r="A24" s="3">
        <v>2022</v>
      </c>
      <c r="B24" s="3" t="s">
        <v>44</v>
      </c>
      <c r="C24" s="4">
        <v>684</v>
      </c>
      <c r="D24">
        <f t="shared" si="0"/>
        <v>2052</v>
      </c>
      <c r="E24">
        <f t="shared" ca="1" si="1"/>
        <v>1156.2628443438427</v>
      </c>
      <c r="F24">
        <f t="shared" ca="1" si="2"/>
        <v>1156</v>
      </c>
      <c r="G24">
        <f t="shared" ca="1" si="3"/>
        <v>1757.2831570182277</v>
      </c>
      <c r="H24">
        <f t="shared" ca="1" si="4"/>
        <v>1757</v>
      </c>
    </row>
    <row r="25" spans="1:8" ht="15" thickBot="1" x14ac:dyDescent="0.35">
      <c r="A25" s="3">
        <v>2022</v>
      </c>
      <c r="B25" s="3" t="s">
        <v>45</v>
      </c>
      <c r="C25" s="4">
        <v>728</v>
      </c>
      <c r="D25">
        <f t="shared" si="0"/>
        <v>2184</v>
      </c>
      <c r="E25">
        <f t="shared" ca="1" si="1"/>
        <v>2811.6195553053603</v>
      </c>
      <c r="F25">
        <f t="shared" ca="1" si="2"/>
        <v>2812</v>
      </c>
      <c r="G25">
        <f t="shared" ca="1" si="3"/>
        <v>2112.6746725634744</v>
      </c>
      <c r="H25">
        <f t="shared" ca="1" si="4"/>
        <v>2113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Sheet Imtiazy</vt:lpstr>
      <vt:lpstr>Price Sheet</vt:lpstr>
      <vt:lpstr>Products Sheet</vt:lpstr>
      <vt:lpstr>Main Data</vt:lpstr>
      <vt:lpstr>All products</vt:lpstr>
      <vt:lpstr>Sheet8</vt:lpstr>
      <vt:lpstr>Sheet9</vt:lpstr>
      <vt:lpstr>Sheet13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Berjees Shaikh</dc:creator>
  <cp:lastModifiedBy>Atif Ali Hafeez</cp:lastModifiedBy>
  <dcterms:created xsi:type="dcterms:W3CDTF">2023-10-04T19:51:42Z</dcterms:created>
  <dcterms:modified xsi:type="dcterms:W3CDTF">2024-06-30T05:23:54Z</dcterms:modified>
</cp:coreProperties>
</file>