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6.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7.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8.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9.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2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6.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7.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28.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29.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30.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31.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32.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33.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34.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35.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36.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7.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drawings/drawing38.xml" ContentType="application/vnd.openxmlformats-officedocument.drawing+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9.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40.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41.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42.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43.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drawings/drawing44.xml" ContentType="application/vnd.openxmlformats-officedocument.drawing+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drawings/drawing45.xml" ContentType="application/vnd.openxmlformats-officedocument.drawing+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46.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drawings/drawing47.xml" ContentType="application/vnd.openxmlformats-officedocument.drawing+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48.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49.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50.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51.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drawings/drawing52.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53.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drawings/drawing54.xml" ContentType="application/vnd.openxmlformats-officedocument.drawing+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55.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drawings/drawing56.xml" ContentType="application/vnd.openxmlformats-officedocument.drawing+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drawings/drawing57.xml" ContentType="application/vnd.openxmlformats-officedocument.drawing+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queryTables/queryTable163.xml" ContentType="application/vnd.openxmlformats-officedocument.spreadsheetml.queryTable+xml"/>
  <Override PartName="/xl/drawings/drawing58.xml" ContentType="application/vnd.openxmlformats-officedocument.drawing+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drawings/drawing59.xml" ContentType="application/vnd.openxmlformats-officedocument.drawing+xml"/>
  <Override PartName="/xl/queryTables/queryTable169.xml" ContentType="application/vnd.openxmlformats-officedocument.spreadsheetml.queryTable+xml"/>
  <Override PartName="/xl/queryTables/queryTable170.xml" ContentType="application/vnd.openxmlformats-officedocument.spreadsheetml.queryTable+xml"/>
  <Override PartName="/xl/queryTables/queryTable171.xml" ContentType="application/vnd.openxmlformats-officedocument.spreadsheetml.queryTable+xml"/>
  <Override PartName="/xl/drawings/drawing60.xml" ContentType="application/vnd.openxmlformats-officedocument.drawing+xml"/>
  <Override PartName="/xl/queryTables/queryTable172.xml" ContentType="application/vnd.openxmlformats-officedocument.spreadsheetml.queryTable+xml"/>
  <Override PartName="/xl/queryTables/queryTable173.xml" ContentType="application/vnd.openxmlformats-officedocument.spreadsheetml.queryTable+xml"/>
  <Override PartName="/xl/queryTables/queryTable174.xml" ContentType="application/vnd.openxmlformats-officedocument.spreadsheetml.queryTable+xml"/>
  <Override PartName="/xl/drawings/drawing61.xml" ContentType="application/vnd.openxmlformats-officedocument.drawing+xml"/>
  <Override PartName="/xl/queryTables/queryTable175.xml" ContentType="application/vnd.openxmlformats-officedocument.spreadsheetml.queryTable+xml"/>
  <Override PartName="/xl/queryTables/queryTable176.xml" ContentType="application/vnd.openxmlformats-officedocument.spreadsheetml.queryTable+xml"/>
  <Override PartName="/xl/drawings/drawing62.xml" ContentType="application/vnd.openxmlformats-officedocument.drawing+xml"/>
  <Override PartName="/xl/queryTables/queryTable177.xml" ContentType="application/vnd.openxmlformats-officedocument.spreadsheetml.queryTable+xml"/>
  <Override PartName="/xl/queryTables/queryTable178.xml" ContentType="application/vnd.openxmlformats-officedocument.spreadsheetml.queryTable+xml"/>
  <Override PartName="/xl/drawings/drawing63.xml" ContentType="application/vnd.openxmlformats-officedocument.drawing+xml"/>
  <Override PartName="/xl/queryTables/queryTable179.xml" ContentType="application/vnd.openxmlformats-officedocument.spreadsheetml.queryTable+xml"/>
  <Override PartName="/xl/queryTables/queryTable180.xml" ContentType="application/vnd.openxmlformats-officedocument.spreadsheetml.queryTable+xml"/>
  <Override PartName="/xl/queryTables/queryTable181.xml" ContentType="application/vnd.openxmlformats-officedocument.spreadsheetml.queryTable+xml"/>
  <Override PartName="/xl/queryTables/queryTable182.xml" ContentType="application/vnd.openxmlformats-officedocument.spreadsheetml.queryTable+xml"/>
  <Override PartName="/xl/drawings/drawing64.xml" ContentType="application/vnd.openxmlformats-officedocument.drawing+xml"/>
  <Override PartName="/xl/queryTables/queryTable183.xml" ContentType="application/vnd.openxmlformats-officedocument.spreadsheetml.queryTable+xml"/>
  <Override PartName="/xl/queryTables/queryTable184.xml" ContentType="application/vnd.openxmlformats-officedocument.spreadsheetml.queryTable+xml"/>
  <Override PartName="/xl/drawings/drawing65.xml" ContentType="application/vnd.openxmlformats-officedocument.drawing+xml"/>
  <Override PartName="/xl/queryTables/queryTable185.xml" ContentType="application/vnd.openxmlformats-officedocument.spreadsheetml.queryTable+xml"/>
  <Override PartName="/xl/queryTables/queryTable186.xml" ContentType="application/vnd.openxmlformats-officedocument.spreadsheetml.queryTable+xml"/>
  <Override PartName="/xl/queryTables/queryTable187.xml" ContentType="application/vnd.openxmlformats-officedocument.spreadsheetml.queryTable+xml"/>
  <Override PartName="/xl/queryTables/queryTable188.xml" ContentType="application/vnd.openxmlformats-officedocument.spreadsheetml.queryTable+xml"/>
  <Override PartName="/xl/queryTables/queryTable189.xml" ContentType="application/vnd.openxmlformats-officedocument.spreadsheetml.queryTable+xml"/>
  <Override PartName="/xl/drawings/drawing66.xml" ContentType="application/vnd.openxmlformats-officedocument.drawing+xml"/>
  <Override PartName="/xl/queryTables/queryTable190.xml" ContentType="application/vnd.openxmlformats-officedocument.spreadsheetml.queryTable+xml"/>
  <Override PartName="/xl/queryTables/queryTable191.xml" ContentType="application/vnd.openxmlformats-officedocument.spreadsheetml.queryTable+xml"/>
  <Override PartName="/xl/queryTables/queryTable192.xml" ContentType="application/vnd.openxmlformats-officedocument.spreadsheetml.queryTable+xml"/>
  <Override PartName="/xl/queryTables/queryTable193.xml" ContentType="application/vnd.openxmlformats-officedocument.spreadsheetml.queryTable+xml"/>
  <Override PartName="/xl/queryTables/queryTable194.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H:\Product\General\Z - Fact Sheet\2025-2026\March 2026\Data from Raja\Monthly Portfolio\"/>
    </mc:Choice>
  </mc:AlternateContent>
  <xr:revisionPtr revIDLastSave="0" documentId="13_ncr:1_{3AB4E114-FADD-4672-97FE-5F7279775CF4}" xr6:coauthVersionLast="47" xr6:coauthVersionMax="47" xr10:uidLastSave="{00000000-0000-0000-0000-000000000000}"/>
  <bookViews>
    <workbookView xWindow="-110" yWindow="-110" windowWidth="19420" windowHeight="10300" xr2:uid="{82F4F793-D801-428D-98D5-18AB47D55B65}"/>
  </bookViews>
  <sheets>
    <sheet name="Index" sheetId="259" r:id="rId1"/>
    <sheet name="Dividend History" sheetId="260" r:id="rId2"/>
    <sheet name="Tata Scheme Risk-o-meter" sheetId="261" r:id="rId3"/>
    <sheet name="Debt Index Relocation Factor" sheetId="262" r:id="rId4"/>
    <sheet name="TSLVFOF" sheetId="258" r:id="rId5"/>
    <sheet name="TGLDFOF" sheetId="257" r:id="rId6"/>
    <sheet name="TIPAAFOF" sheetId="256" r:id="rId7"/>
    <sheet name="TSLVETF" sheetId="254" r:id="rId8"/>
    <sheet name="TGLDETF" sheetId="253" r:id="rId9"/>
    <sheet name="TEQPEF" sheetId="252" r:id="rId10"/>
    <sheet name="TSCAPF" sheetId="251" r:id="rId11"/>
    <sheet name="TRSFP" sheetId="250" r:id="rId12"/>
    <sheet name="TRSFM" sheetId="249" r:id="rId13"/>
    <sheet name="TREF" sheetId="248" r:id="rId14"/>
    <sheet name="TNMIIF" sheetId="247" r:id="rId15"/>
    <sheet name="TNMIMIF" sheetId="246" r:id="rId16"/>
    <sheet name="TNA30IF" sheetId="245" r:id="rId17"/>
    <sheet name="TNRIF" sheetId="244" r:id="rId18"/>
    <sheet name="TNPBETF" sheetId="243" r:id="rId19"/>
    <sheet name="TNNIF" sheetId="242" r:id="rId20"/>
    <sheet name="TNMSHIF" sheetId="241" r:id="rId21"/>
    <sheet name="TNMMIF" sheetId="240" r:id="rId22"/>
    <sheet name="TNMIF150" sheetId="239" r:id="rId23"/>
    <sheet name="TNITIF" sheetId="238" r:id="rId24"/>
    <sheet name="TNIDETF" sheetId="237" r:id="rId25"/>
    <sheet name="TNIDFOF" sheetId="236" r:id="rId26"/>
    <sheet name="TNFSIF" sheetId="235" r:id="rId27"/>
    <sheet name="TNCMIF" sheetId="234" r:id="rId28"/>
    <sheet name="TNAIF" sheetId="233" r:id="rId29"/>
    <sheet name="TIFNA" sheetId="232" r:id="rId30"/>
    <sheet name="TNETF" sheetId="231" r:id="rId31"/>
    <sheet name="TMULTICF" sheetId="230" r:id="rId32"/>
    <sheet name="TMAOF" sheetId="229" r:id="rId33"/>
    <sheet name="TINR" sheetId="228" r:id="rId34"/>
    <sheet name="TTOFE" sheetId="227" r:id="rId35"/>
    <sheet name="TEOF" sheetId="226" r:id="rId36"/>
    <sheet name="TISF" sheetId="225" r:id="rId37"/>
    <sheet name="TIPHF" sheetId="224" r:id="rId38"/>
    <sheet name="TIIF" sheetId="223" r:id="rId39"/>
    <sheet name="TICF" sheetId="222" r:id="rId40"/>
    <sheet name="THOF" sheetId="221" r:id="rId41"/>
    <sheet name="TFEF" sheetId="220" r:id="rId42"/>
    <sheet name="TMCAPF" sheetId="219" r:id="rId43"/>
    <sheet name="TCS" sheetId="218" r:id="rId44"/>
    <sheet name="TTSF96" sheetId="217" r:id="rId45"/>
    <sheet name="TDIVYF" sheetId="216" r:id="rId46"/>
    <sheet name="TDIF" sheetId="215" r:id="rId47"/>
    <sheet name="TYCF" sheetId="214" r:id="rId48"/>
    <sheet name="TBCF" sheetId="213" r:id="rId49"/>
    <sheet name="TIFSA" sheetId="212" r:id="rId50"/>
    <sheet name="TBSBGIF" sheetId="211" r:id="rId51"/>
    <sheet name="TBSEQIF" sheetId="210" r:id="rId52"/>
    <sheet name="TBMCIF" sheetId="209" r:id="rId53"/>
    <sheet name="TBFSF" sheetId="208" r:id="rId54"/>
    <sheet name="TBAF" sheetId="207" r:id="rId55"/>
    <sheet name="TAF" sheetId="206" r:id="rId56"/>
    <sheet name="TEGF" sheetId="205" r:id="rId57"/>
    <sheet name="TFRSTF" sheetId="263" r:id="rId58"/>
    <sheet name="TUSTF" sheetId="264" r:id="rId59"/>
    <sheet name="TFF" sheetId="265" r:id="rId60"/>
    <sheet name="TSTBF" sheetId="266" r:id="rId61"/>
    <sheet name="TRSFC" sheetId="267" r:id="rId62"/>
    <sheet name="TOF" sheetId="268" r:id="rId63"/>
    <sheet name="TNSIFDEC27" sheetId="269" r:id="rId64"/>
    <sheet name="TNGIF1229" sheetId="270" r:id="rId65"/>
    <sheet name="TNGIF1226" sheetId="271" r:id="rId66"/>
    <sheet name="TLF" sheetId="272" r:id="rId67"/>
    <sheet name="TGSFR" sheetId="273" r:id="rId68"/>
    <sheet name="TFRF" sheetId="274" r:id="rId69"/>
    <sheet name="TCORPBF" sheetId="275" r:id="rId70"/>
  </sheets>
  <definedNames>
    <definedName name="_IEF1">#REF!</definedName>
    <definedName name="_IEF2">#REF!</definedName>
    <definedName name="AAA">#REF!</definedName>
    <definedName name="h">#REF!</definedName>
    <definedName name="IEF">#REF!</definedName>
    <definedName name="Main_Sheet_1" localSheetId="0">Index!$A$2:$C$67</definedName>
    <definedName name="raja">#REF!</definedName>
    <definedName name="TAF">TAF!$B$1</definedName>
    <definedName name="TAF_Debt_Related" localSheetId="55">TAF!$B$325:$H$347</definedName>
    <definedName name="TAF_EQ" localSheetId="55">TAF!$B$12:$I$159</definedName>
    <definedName name="TAF_EQ_Related" localSheetId="55">TAF!$B$160:$I$320</definedName>
    <definedName name="TAF_MM" localSheetId="55">TAF!$B$349:$H$355</definedName>
    <definedName name="TAF_Mutual_F_Units" localSheetId="55">TAF!$B$322:$H$323</definedName>
    <definedName name="TAFNAV" localSheetId="55">TAF!$B$368:$B$375</definedName>
    <definedName name="TBAF">TBAF!$B$1</definedName>
    <definedName name="TBAF_Debt_Related" localSheetId="54">TBAF!$B$145:$H$170</definedName>
    <definedName name="TBAF_EQ" localSheetId="54">TBAF!$B$12:$I$91</definedName>
    <definedName name="TBAF_EQ_FU_Related" localSheetId="54">TBAF!$B$180:$I$188</definedName>
    <definedName name="TBAF_EQ_Related" localSheetId="54">TBAF!$B$92:$I$110</definedName>
    <definedName name="TBAF_GOV_SEC" localSheetId="54">TBAF!$B$112:$H$143</definedName>
    <definedName name="TBAF_Mutual_F_Units" localSheetId="54">TBAF!$B$190:$H$191</definedName>
    <definedName name="TBAF_Securitied_Debt" localSheetId="54">TBAF!$B$172:$H$178</definedName>
    <definedName name="TBAFNAV" localSheetId="54">TBAF!$B$203:$B$210</definedName>
    <definedName name="TBCF">TBCF!$B$1</definedName>
    <definedName name="TBCF_EQ" localSheetId="48">TBCF!$B$12:$I$65</definedName>
    <definedName name="TBCF_Mutual_F_Units" localSheetId="48">TBCF!$B$67:$H$68</definedName>
    <definedName name="TBCFNAV" localSheetId="48">TBCF!$B$80:$B$87</definedName>
    <definedName name="TBFSF">TBFSF!$B$1</definedName>
    <definedName name="TBFSF_EQ" localSheetId="53">TBFSF!$B$12:$I$42</definedName>
    <definedName name="TBFSFNAV" localSheetId="53">TBFSF!$B$54:$B$61</definedName>
    <definedName name="TBMCIF">TBMCIF!$B$1</definedName>
    <definedName name="TBMCIF_EQ" localSheetId="52">TBMCIF!$B$12:$I$114</definedName>
    <definedName name="TBMCIFNAV" localSheetId="52">TBMCIF!$B$126:$B$129</definedName>
    <definedName name="TBPSUF">#REF!</definedName>
    <definedName name="TBSBGIF">TBSBGIF!$B$1</definedName>
    <definedName name="TBSBGIF_EQ" localSheetId="50">TBSBGIF!$B$12:$I$44</definedName>
    <definedName name="TBSBGIFNAV" localSheetId="50">TBSBGIF!$B$56:$B$63</definedName>
    <definedName name="TBSEQIF">TBSEQIF!$B$1</definedName>
    <definedName name="TBSEQIF_EQ" localSheetId="51">TBSEQIF!$B$12:$I$44</definedName>
    <definedName name="TBSEQIFNAV" localSheetId="51">TBSEQIF!$B$56:$B$63</definedName>
    <definedName name="TCF">#REF!</definedName>
    <definedName name="TCF_EQDetails">#REF!</definedName>
    <definedName name="TCIGIF0426">#REF!</definedName>
    <definedName name="TCORPBF">#REF!</definedName>
    <definedName name="TCORPBF_Aif_cat" localSheetId="69">TCORPBF!$B$124:$H$125</definedName>
    <definedName name="TCORPBF_Debt_Related" localSheetId="69">TCORPBF!$B$53:$H$114</definedName>
    <definedName name="TCORPBF_GOV_SEC" localSheetId="69">TCORPBF!$B$22:$H$51</definedName>
    <definedName name="TCORPBF_Securitied_Debt" localSheetId="69">TCORPBF!$B$116:$H$122</definedName>
    <definedName name="TCORPBFNAV" localSheetId="69">TCORPBF!$B$139:$B$154</definedName>
    <definedName name="TCPF1">#REF!</definedName>
    <definedName name="TCPF2">#REF!</definedName>
    <definedName name="TCS">TCS!$B$1</definedName>
    <definedName name="TCS_EQ" localSheetId="43">TCS!$B$12:$I$76</definedName>
    <definedName name="TCSNAV" localSheetId="43">TCS!$B$87:$B$94</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6">TDIF!$B$12:$I$59</definedName>
    <definedName name="TDIFNAV" localSheetId="46">TDIF!$B$71:$B$78</definedName>
    <definedName name="TDIVYF">TDIVYF!$B$1</definedName>
    <definedName name="TDIVYF_EQ" localSheetId="45">TDIVYF!$B$12:$I$85</definedName>
    <definedName name="TDIVYF_EQ_FU_Related" localSheetId="45">TDIVYF!$B$86:$I$91</definedName>
    <definedName name="TDIVYF_Mutual_F_Units" localSheetId="45">TDIVYF!$B$93:$H$94</definedName>
    <definedName name="TDIVYFNAV" localSheetId="45">TDIVYF!$B$106:$B$113</definedName>
    <definedName name="TDYF">#REF!</definedName>
    <definedName name="TEGF">TEGF!$B$1</definedName>
    <definedName name="TEGF_Debt_Related" localSheetId="56">TEGF!$B$99:$H$112</definedName>
    <definedName name="TEGF_EQ" localSheetId="56">TEGF!$B$12:$I$54</definedName>
    <definedName name="TEGF_EQ_Related" localSheetId="56">TEGF!$B$55:$I$55</definedName>
    <definedName name="TEGF_GOV_SEC" localSheetId="56">TEGF!$B$60:$H$97</definedName>
    <definedName name="TEGF_Mutual_F_Units" localSheetId="56">TEGF!$B$57:$H$58</definedName>
    <definedName name="TEGF_Securitied_Debt" localSheetId="56">TEGF!$B$114:$H$116</definedName>
    <definedName name="TEGFNAV" localSheetId="56">TEGF!$B$128:$B$139</definedName>
    <definedName name="TEMF">#REF!</definedName>
    <definedName name="TEOF">TEOF!$B$1</definedName>
    <definedName name="TEOF_EQ" localSheetId="35">TEOF!$B$12:$I$66</definedName>
    <definedName name="TEOFNAV" localSheetId="35">TEOF!$B$78:$B$85</definedName>
    <definedName name="TEQPEF">TEQPEF!$B$1</definedName>
    <definedName name="TEQPEF_EQ" localSheetId="9">TEQPEF!$B$12:$I$51</definedName>
    <definedName name="TEQPEFNAV" localSheetId="9">TEQPEF!$B$63:$B$74</definedName>
    <definedName name="TFEF">TFEF!$B$1</definedName>
    <definedName name="TFEF_EQ" localSheetId="41">TFEF!$B$12:$I$41</definedName>
    <definedName name="TFEFNAV" localSheetId="41">TFEF!$B$53:$B$60</definedName>
    <definedName name="TFF">#REF!</definedName>
    <definedName name="TFF_Aif_cat" localSheetId="59">TFF!$B$89:$H$90</definedName>
    <definedName name="TFF_Debt_Related" localSheetId="59">TFF!$B$43:$H$63</definedName>
    <definedName name="TFF_GOV_SEC" localSheetId="59">TFF!$B$22:$H$41</definedName>
    <definedName name="TFF_MM" localSheetId="59">TFF!$B$71:$H$87</definedName>
    <definedName name="TFF_Securitied_Debt" localSheetId="59">TFF!$B$65:$H$69</definedName>
    <definedName name="TFFNAV" localSheetId="59">TFF!$B$104:$B$119</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8">TFRF!$B$46:$H$47</definedName>
    <definedName name="TFRF_Debt_Related" localSheetId="68">TFRF!$B$29:$H$41</definedName>
    <definedName name="TFRF_GOV_SEC" localSheetId="68">TFRF!$B$22:$H$27</definedName>
    <definedName name="TFRF_Securitied_Debt" localSheetId="68">TFRF!$B$43:$H$44</definedName>
    <definedName name="TFRFNAV" localSheetId="68">TFRF!$B$61:$B$76</definedName>
    <definedName name="TFRLTF">#REF!</definedName>
    <definedName name="TFRSTF">#REF!</definedName>
    <definedName name="TFRSTF_Aif_cat" localSheetId="57">TFRSTF!$B$74:$H$75</definedName>
    <definedName name="TFRSTF_Debt_Related" localSheetId="57">TFRSTF!$B$22:$H$26</definedName>
    <definedName name="TFRSTF_MM" localSheetId="57">TFRSTF!$B$28:$H$72</definedName>
    <definedName name="TFRSTFNAV" localSheetId="57">TFRSTF!$B$89:$B$100</definedName>
    <definedName name="TFTF1">#REF!</definedName>
    <definedName name="TFTF2A">#REF!</definedName>
    <definedName name="TFTF2B">#REF!</definedName>
    <definedName name="TGEIFA">#REF!</definedName>
    <definedName name="TGEIFB">#REF!</definedName>
    <definedName name="TGLDETF">TGLDETF!$B$1</definedName>
    <definedName name="TGLDETF_EQ" localSheetId="8">TGLDETF!$B$12:$I$15</definedName>
    <definedName name="TGLDETFNAV" localSheetId="8">TGLDETF!$B$26:$B$27</definedName>
    <definedName name="TGLDFOF">TGLDFOF!$B$1</definedName>
    <definedName name="TGLDFOF_EQ" localSheetId="5">TGLDFOF!$B$12:$I$15</definedName>
    <definedName name="TGLDFOFNAV" localSheetId="5">TGLDFOF!$B$29:$B$36</definedName>
    <definedName name="TGMTF">#REF!</definedName>
    <definedName name="TGSFR">#REF!</definedName>
    <definedName name="TGSFR_GOV_SEC" localSheetId="67">TGSFR!$B$22:$H$34</definedName>
    <definedName name="TGSFRNAV" localSheetId="67">TGSFR!$B$48:$B$55</definedName>
    <definedName name="TGSMF">#REF!</definedName>
    <definedName name="THLSFSIF">#REF!</definedName>
    <definedName name="THOF">THOF!$B$1</definedName>
    <definedName name="THOF_EQ" localSheetId="40">THOF!$B$12:$I$43</definedName>
    <definedName name="THOFNAV" localSheetId="40">THOF!$B$55:$B$62</definedName>
    <definedName name="TICF">TICF!$B$1</definedName>
    <definedName name="TICF_EQ" localSheetId="39">TICF!$B$12:$I$47</definedName>
    <definedName name="TICFNAV" localSheetId="39">TICF!$B$59:$B$66</definedName>
    <definedName name="TIFA">#REF!</definedName>
    <definedName name="TIFNA">TIFNA!$B$1</definedName>
    <definedName name="TIFNA_EQ" localSheetId="29">TIFNA!$B$12:$I$64</definedName>
    <definedName name="TIFNANAV" localSheetId="29">TIFNA!$B$76:$B$79</definedName>
    <definedName name="TIFSA">TIFSA!$B$1</definedName>
    <definedName name="TIFSA_EQ" localSheetId="49">TIFSA!$B$12:$I$44</definedName>
    <definedName name="TIFSANAV" localSheetId="49">TIFSA!$B$56:$B$59</definedName>
    <definedName name="TIGIF">#REF!</definedName>
    <definedName name="TIIF">TIIF!$B$1</definedName>
    <definedName name="TIIF_EQ" localSheetId="38">TIIF!$B$12:$I$75</definedName>
    <definedName name="TIIFNAV" localSheetId="38">TIIF!$B$87:$B$94</definedName>
    <definedName name="TINR">TINR!$B$1</definedName>
    <definedName name="TINR_EQ" localSheetId="33">TINR!$B$12:$I$77</definedName>
    <definedName name="TINR_EQ_Related" localSheetId="33">TINR!$B$78:$I$78</definedName>
    <definedName name="TINRNAV" localSheetId="33">TINR!$B$90:$B$97</definedName>
    <definedName name="TIPAAFOF">TIPAAFOF!$B$1</definedName>
    <definedName name="TIPAAFOF_Mutual_F_Units" localSheetId="6">TIPAAFOF!$B$13:$H$15</definedName>
    <definedName name="TIPAAFOFNAV" localSheetId="6">TIPAAFOF!$B$30:$B$37</definedName>
    <definedName name="TIPF">#REF!</definedName>
    <definedName name="TIPFSP1">#REF!</definedName>
    <definedName name="TIPHF">TIPHF!$B$1</definedName>
    <definedName name="TIPHF_EQ" localSheetId="37">TIPHF!$B$12:$I$52</definedName>
    <definedName name="TIPHFNAV" localSheetId="37">TIPHF!$B$64:$B$71</definedName>
    <definedName name="TISF">TISF!$B$1</definedName>
    <definedName name="TISF_EQ" localSheetId="36">TISF!$B$12:$I$71</definedName>
    <definedName name="TISF_EQ_FU_Related" localSheetId="36">TISF!$B$72:$I$74</definedName>
    <definedName name="TISFNAV" localSheetId="36">TISF!$B$86:$B$93</definedName>
    <definedName name="TITSF">#REF!</definedName>
    <definedName name="TLF">#REF!</definedName>
    <definedName name="TLF_Aif_cat" localSheetId="66">TLF!$B$104:$H$105</definedName>
    <definedName name="TLF_GOV_SEC" localSheetId="66">TLF!$B$22:$H$27</definedName>
    <definedName name="TLF_MM" localSheetId="66">TLF!$B$29:$H$102</definedName>
    <definedName name="TLFNAV" localSheetId="66">TLF!$B$120:$B$127</definedName>
    <definedName name="TLMF">#REF!</definedName>
    <definedName name="TMAOF">TMAOF!$B$1</definedName>
    <definedName name="TMAOF_Debt_Related" localSheetId="32">TMAOF!$B$137:$H$142</definedName>
    <definedName name="TMAOF_EQ" localSheetId="32">TMAOF!$B$12:$I$87</definedName>
    <definedName name="TMAOF_EQ_Related" localSheetId="32">TMAOF!$B$88:$I$109</definedName>
    <definedName name="TMAOF_GOV_SEC" localSheetId="32">TMAOF!$B$114:$H$135</definedName>
    <definedName name="TMAOF_Mutual_F_Units" localSheetId="32">TMAOF!$B$111:$H$112</definedName>
    <definedName name="TMAOF_Securitied_Debt" localSheetId="32">TMAOF!$B$144:$H$145</definedName>
    <definedName name="TMAOFNAV" localSheetId="32">TMAOF!$B$157:$B$164</definedName>
    <definedName name="TMCAPF">TMCAPF!$B$1</definedName>
    <definedName name="TMCAPF_EQ" localSheetId="42">TMCAPF!$B$12:$I$70</definedName>
    <definedName name="TMCAPF_EQ_FU_Related" localSheetId="42">TMCAPF!$B$71:$I$73</definedName>
    <definedName name="TMCAPFNAV" localSheetId="42">TMCAPF!$B$85:$B$92</definedName>
    <definedName name="TMIF">#REF!</definedName>
    <definedName name="TMPF">#REF!</definedName>
    <definedName name="TMULTICF">TMULTICF!$B$1</definedName>
    <definedName name="TMULTICF_EQ" localSheetId="31">TMULTICF!$B$12:$I$90</definedName>
    <definedName name="TMULTICFNAV" localSheetId="31">TMULTICF!$B$102:$B$109</definedName>
    <definedName name="TNA30IF">TNA30IF!$B$1</definedName>
    <definedName name="TNA30IF_EQ" localSheetId="16">TNA30IF!$B$12:$I$44</definedName>
    <definedName name="TNA30IFNAV" localSheetId="16">TNA30IF!$B$55:$B$62</definedName>
    <definedName name="TNAIF">TNAIF!$B$1</definedName>
    <definedName name="TNAIF_EQ" localSheetId="28">TNAIF!$B$12:$I$29</definedName>
    <definedName name="TNAIF_EQ_FU_Related" localSheetId="28">TNAIF!$B$30:$I$32</definedName>
    <definedName name="TNAIFNAV" localSheetId="28">TNAIF!$B$44:$B$51</definedName>
    <definedName name="TNCMIF">TNCMIF!$B$1</definedName>
    <definedName name="TNCMIF_EQ" localSheetId="27">TNCMIF!$B$12:$I$31</definedName>
    <definedName name="TNCMIFNAV" localSheetId="27">TNCMIF!$B$43:$B$50</definedName>
    <definedName name="TNETF">TNETF!$B$1</definedName>
    <definedName name="TNETF_EQ" localSheetId="30">TNETF!$B$12:$I$64</definedName>
    <definedName name="TNETFNAV" localSheetId="30">TNETF!$B$76:$B$77</definedName>
    <definedName name="TNFSIF">TNFSIF!$B$1</definedName>
    <definedName name="TNFSIF_EQ" localSheetId="26">TNFSIF!$B$12:$I$34</definedName>
    <definedName name="TNFSIFNAV" localSheetId="26">TNFSIF!$B$45:$B$52</definedName>
    <definedName name="TNGIF1226">#REF!</definedName>
    <definedName name="TNGIF1226_GOV_SEC" localSheetId="65">TNGIF1226!$B$22:$H$27</definedName>
    <definedName name="TNGIF1226NAV" localSheetId="65">TNGIF1226!$B$41:$B$48</definedName>
    <definedName name="TNGIF1229">#REF!</definedName>
    <definedName name="TNGIF1229_GOV_SEC" localSheetId="64">TNGIF1229!$B$22:$H$27</definedName>
    <definedName name="TNGIF1229NAV" localSheetId="64">TNGIF1229!$B$41:$B$48</definedName>
    <definedName name="TNIDETF">TNIDETF!$B$1</definedName>
    <definedName name="TNIDETF_EQ" localSheetId="24">TNIDETF!$B$12:$I$65</definedName>
    <definedName name="TNIDETFNAV" localSheetId="24">TNIDETF!$B$76:$B$77</definedName>
    <definedName name="TNIDFOF">TNIDFOF!$B$1</definedName>
    <definedName name="TNIDFOF_Mutual_F_Units" localSheetId="25">TNIDFOF!$B$12:$H$13</definedName>
    <definedName name="TNIDFOFNAV" localSheetId="25">TNIDFOF!$B$24:$B$31</definedName>
    <definedName name="TNITIF">TNITIF!$B$1</definedName>
    <definedName name="TNITIF_EQ" localSheetId="23">TNITIF!$B$12:$I$29</definedName>
    <definedName name="TNITIFNAV" localSheetId="23">TNITIF!$B$41:$B$48</definedName>
    <definedName name="TNMIF150">TNMIF150!$B$1</definedName>
    <definedName name="TNMIF150_EQ" localSheetId="22">TNMIF150!$B$12:$I$164</definedName>
    <definedName name="TNMIF150NAV" localSheetId="22">TNMIF150!$B$175:$B$182</definedName>
    <definedName name="TNMIIF">TNMIIF!$B$1</definedName>
    <definedName name="TNMIIF_EQ" localSheetId="14">TNMIIF!$B$12:$I$89</definedName>
    <definedName name="TNMIIFNAV" localSheetId="14">TNMIIF!$B$100:$B$107</definedName>
    <definedName name="TNMIMIF">TNMIMIF!$B$1</definedName>
    <definedName name="TNMIMIF_EQ" localSheetId="15">TNMIMIF!$B$12:$I$89</definedName>
    <definedName name="TNMIMIFNAV" localSheetId="15">TNMIMIF!$B$100:$B$107</definedName>
    <definedName name="TNMMIF">TNMMIF!$B$1</definedName>
    <definedName name="TNMMIF_EQ" localSheetId="21">TNMMIF!$B$12:$I$64</definedName>
    <definedName name="TNMMIFNAV" localSheetId="21">TNMMIF!$B$76:$B$83</definedName>
    <definedName name="TNMSHIF">TNMSHIF!$B$1</definedName>
    <definedName name="TNMSHIF_EQ" localSheetId="20">TNMSHIF!$B$12:$I$44</definedName>
    <definedName name="TNMSHIFNAV" localSheetId="20">TNMSHIF!$B$56:$B$63</definedName>
    <definedName name="TNNIF">TNNIF!$B$1</definedName>
    <definedName name="TNNIF_EQ" localSheetId="19">TNNIF!$B$12:$I$64</definedName>
    <definedName name="TNNIFNAV" localSheetId="19">TNNIF!$B$76:$B$79</definedName>
    <definedName name="TNPBETF">TNPBETF!$B$1</definedName>
    <definedName name="TNPBETF_EQ" localSheetId="18">TNPBETF!$B$12:$I$24</definedName>
    <definedName name="TNPBETFNAV" localSheetId="18">TNPBETF!$B$35:$B$36</definedName>
    <definedName name="TNRIF">TNRIF!$B$1</definedName>
    <definedName name="TNRIF_EQ" localSheetId="17">TNRIF!$B$12:$I$24</definedName>
    <definedName name="TNRIFNAV" localSheetId="17">TNRIF!$B$35:$B$42</definedName>
    <definedName name="TNSIFDEC27">#REF!</definedName>
    <definedName name="TNSIFDEC27_Debt_Related" localSheetId="63">TNSIFDEC27!$B$49:$H$55</definedName>
    <definedName name="TNSIFDEC27_GOV_SEC" localSheetId="63">TNSIFDEC27!$B$22:$H$47</definedName>
    <definedName name="TNSIFDEC27NAV" localSheetId="63">TNSIFDEC27!$B$69:$B$76</definedName>
    <definedName name="TOF">#REF!</definedName>
    <definedName name="TOF_GOV_SEC" localSheetId="62">TOF!$B$22:$H$26</definedName>
    <definedName name="TOF_MM" localSheetId="62">TOF!$B$28:$H$31</definedName>
    <definedName name="TOFNAV" localSheetId="62">TOF!$B$45:$B$52</definedName>
    <definedName name="TOIIS">#REF!</definedName>
    <definedName name="TOIOS">#REF!</definedName>
    <definedName name="TOISS">#REF!</definedName>
    <definedName name="TQNTF">#REF!</definedName>
    <definedName name="TREF">TREF!$B$1</definedName>
    <definedName name="TREF_EQ" localSheetId="13">TREF!$B$12:$I$58</definedName>
    <definedName name="TREFNAV" localSheetId="13">TREF!$B$70:$B$77</definedName>
    <definedName name="TRSFC">#REF!</definedName>
    <definedName name="TRSFC_Debt_Related" localSheetId="61">TRSFC!$B$70:$H$71</definedName>
    <definedName name="TRSFC_EQ" localSheetId="61">TRSFC!$B$12:$I$57</definedName>
    <definedName name="TRSFC_GOV_SEC" localSheetId="61">TRSFC!$B$59:$H$68</definedName>
    <definedName name="TRSFC_Securitied_Debt" localSheetId="61">TRSFC!$B$73:$H$74</definedName>
    <definedName name="TRSFCNAV" localSheetId="61">TRSFC!$B$87:$B$90</definedName>
    <definedName name="TRSFM">TRSFM!$B$1</definedName>
    <definedName name="TRSFM_Debt_Related" localSheetId="12">TRSFM!$B$75:$H$78</definedName>
    <definedName name="TRSFM_EQ" localSheetId="12">TRSFM!$B$12:$I$60</definedName>
    <definedName name="TRSFM_GOV_SEC" localSheetId="12">TRSFM!$B$62:$H$73</definedName>
    <definedName name="TRSFM_Securitied_Debt" localSheetId="12">TRSFM!$B$80:$H$81</definedName>
    <definedName name="TRSFMNAV" localSheetId="12">TRSFM!$B$93:$B$96</definedName>
    <definedName name="TRSFP">TRSFP!$B$1</definedName>
    <definedName name="TRSFP_EQ" localSheetId="11">TRSFP!$B$12:$I$59</definedName>
    <definedName name="TRSFPNAV" localSheetId="11">TRSFP!$B$71:$B$74</definedName>
    <definedName name="TSCAPF">TSCAPF!$B$1</definedName>
    <definedName name="TSCAPF_EQ" localSheetId="10">TSCAPF!$B$12:$I$77</definedName>
    <definedName name="TSCAPF_EQ_FU_Related" localSheetId="10">TSCAPF!$B$78:$I$80</definedName>
    <definedName name="TSCAPFNAV" localSheetId="10">TSCAPF!$B$92:$B$99</definedName>
    <definedName name="TSIPF3">#REF!</definedName>
    <definedName name="TSLVETF">TSLVETF!$B$1</definedName>
    <definedName name="TSLVETF_EQ" localSheetId="7">TSLVETF!$B$12:$I$15</definedName>
    <definedName name="TSLVETFNAV" localSheetId="7">TSLVETF!$B$26:$B$27</definedName>
    <definedName name="TSLVFOF">TSLVFOF!$B$1</definedName>
    <definedName name="TSLVFOF_EQ" localSheetId="4">TSLVFOF!$B$12:$I$15</definedName>
    <definedName name="TSLVFOFNAV" localSheetId="4">TSLVFOF!$B$29:$B$36</definedName>
    <definedName name="TSTBF">#REF!</definedName>
    <definedName name="TSTBF_Aif_cat" localSheetId="60">TSTBF!$B$86:$H$87</definedName>
    <definedName name="TSTBF_Debt_Related" localSheetId="60">TSTBF!$B$48:$H$73</definedName>
    <definedName name="TSTBF_EQ_FU_Related" localSheetId="60">TSTBF!$B$22:$I$92</definedName>
    <definedName name="TSTBF_GOV_SEC" localSheetId="60">TSTBF!$B$22:$H$46</definedName>
    <definedName name="TSTBF_MM" localSheetId="60">TSTBF!$B$82:$H$84</definedName>
    <definedName name="TSTBF_Mutual_F_Units" localSheetId="60">TSTBF!$B$94:$H$95</definedName>
    <definedName name="TSTBF_Securitied_Debt" localSheetId="60">TSTBF!$B$75:$H$80</definedName>
    <definedName name="TSTBFNAV" localSheetId="60">TSTBF!$B$108:$B$119</definedName>
    <definedName name="TTAF1">#REF!</definedName>
    <definedName name="TTMF">#REF!</definedName>
    <definedName name="TTMFSP1">#REF!</definedName>
    <definedName name="TTOFE">TTOFE!$B$1</definedName>
    <definedName name="TTOFE_EQ" localSheetId="34">TTOFE!$B$12:$I$57</definedName>
    <definedName name="TTOFENAV" localSheetId="34">TTOFE!$B$69:$B$76</definedName>
    <definedName name="TTSF96">TTSF96!$B$1</definedName>
    <definedName name="TTSF96_EQ" localSheetId="44">TTSF96!$B$12:$I$74</definedName>
    <definedName name="TTSF96NAV" localSheetId="44">TTSF96!$B$86:$B$93</definedName>
    <definedName name="TUDG3S">#REF!</definedName>
    <definedName name="TUDS">#REF!</definedName>
    <definedName name="TURG3S">#REF!</definedName>
    <definedName name="TURS">#REF!</definedName>
    <definedName name="TUSTF">#REF!</definedName>
    <definedName name="TUSTF_Aif_cat" localSheetId="58">TUSTF!$B$67:$H$68</definedName>
    <definedName name="TUSTF_Debt_Related" localSheetId="58">TUSTF!$B$24:$H$43</definedName>
    <definedName name="TUSTF_GOV_SEC" localSheetId="58">TUSTF!$B$22:$H$23</definedName>
    <definedName name="TUSTF_MM" localSheetId="58">TUSTF!$B$48:$H$65</definedName>
    <definedName name="TUSTF_Securitied_Debt" localSheetId="58">TUSTF!$B$45:$H$46</definedName>
    <definedName name="TUSTFNAV" localSheetId="58">TUSTF!$B$82:$B$93</definedName>
    <definedName name="TVFS1">#REF!</definedName>
    <definedName name="TVFS2">#REF!</definedName>
    <definedName name="TYCF">TYCF!$B$1</definedName>
    <definedName name="TYCF_EQ" localSheetId="47">TYCF!$B$12:$I$66</definedName>
    <definedName name="TYCF_EQ_FU_Related" localSheetId="47">TYCF!$B$68:$I$69</definedName>
    <definedName name="TYCFNAV" localSheetId="47">TYCF!$B$80:$B$83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3" i="266" l="1"/>
  <c r="H93" i="266"/>
  <c r="F188" i="229" l="1"/>
  <c r="F119" i="228"/>
  <c r="F164" i="205"/>
  <c r="F398" i="206"/>
  <c r="F235" i="207"/>
  <c r="G321" i="206"/>
  <c r="H321" i="206"/>
  <c r="C301" i="229"/>
  <c r="C291" i="229"/>
  <c r="C303" i="229" l="1"/>
  <c r="G72" i="214" l="1"/>
  <c r="H72" i="214"/>
  <c r="G71" i="214"/>
  <c r="H71" i="214"/>
  <c r="G70" i="214"/>
  <c r="H70" i="214"/>
  <c r="G67" i="214"/>
  <c r="H67" i="214"/>
  <c r="G84" i="251"/>
  <c r="H84" i="251"/>
  <c r="G83" i="251"/>
  <c r="H83" i="251"/>
  <c r="G81" i="251"/>
  <c r="H81" i="251"/>
  <c r="G78" i="251"/>
  <c r="H78" i="251"/>
  <c r="G36" i="233"/>
  <c r="H36" i="233"/>
  <c r="G35" i="233"/>
  <c r="H35" i="233"/>
  <c r="G33" i="233"/>
  <c r="H33" i="233"/>
  <c r="H30" i="233"/>
  <c r="G30" i="233"/>
  <c r="G77" i="219"/>
  <c r="H77" i="219"/>
  <c r="G76" i="219"/>
  <c r="H76" i="219"/>
  <c r="G74" i="219"/>
  <c r="H74" i="219"/>
  <c r="G71" i="219"/>
  <c r="H71" i="219"/>
  <c r="G78" i="225"/>
  <c r="H78" i="225"/>
  <c r="G77" i="225"/>
  <c r="H77" i="225"/>
  <c r="G75" i="225"/>
  <c r="H75" i="225"/>
  <c r="G72" i="225"/>
  <c r="H72" i="225"/>
  <c r="G97" i="216"/>
  <c r="H97" i="216"/>
  <c r="G92" i="216"/>
  <c r="H92" i="216"/>
  <c r="G89" i="216"/>
  <c r="H89" i="216"/>
  <c r="G86" i="216"/>
  <c r="H86" i="216"/>
  <c r="H189" i="207"/>
  <c r="G189" i="207"/>
  <c r="H186" i="207"/>
  <c r="G186" i="207"/>
  <c r="H183" i="207"/>
  <c r="G183" i="207"/>
  <c r="H111" i="207"/>
  <c r="G111" i="207"/>
  <c r="H126" i="275" l="1"/>
  <c r="G126" i="275"/>
  <c r="H123" i="275"/>
  <c r="G123" i="275"/>
  <c r="H115" i="275"/>
  <c r="G115" i="275"/>
  <c r="H52" i="275"/>
  <c r="G52" i="275"/>
  <c r="H48" i="274"/>
  <c r="H50" i="274" s="1"/>
  <c r="H51" i="274" s="1"/>
  <c r="G48" i="274"/>
  <c r="G50" i="274" s="1"/>
  <c r="G51" i="274" s="1"/>
  <c r="H45" i="274"/>
  <c r="G45" i="274"/>
  <c r="H42" i="274"/>
  <c r="G42" i="274"/>
  <c r="H28" i="274"/>
  <c r="G28" i="274"/>
  <c r="H35" i="273"/>
  <c r="G35" i="273"/>
  <c r="H106" i="272"/>
  <c r="G106" i="272"/>
  <c r="H103" i="272"/>
  <c r="G103" i="272"/>
  <c r="H28" i="272"/>
  <c r="G28" i="272"/>
  <c r="H28" i="271"/>
  <c r="G28" i="271"/>
  <c r="H28" i="270"/>
  <c r="G28" i="270"/>
  <c r="H56" i="269"/>
  <c r="G56" i="269"/>
  <c r="H48" i="269"/>
  <c r="G48" i="269"/>
  <c r="H32" i="268"/>
  <c r="G32" i="268"/>
  <c r="H27" i="268"/>
  <c r="G27" i="268"/>
  <c r="H75" i="267"/>
  <c r="G75" i="267"/>
  <c r="H72" i="267"/>
  <c r="G72" i="267"/>
  <c r="H69" i="267"/>
  <c r="G69" i="267"/>
  <c r="H58" i="267"/>
  <c r="G58" i="267"/>
  <c r="H96" i="266"/>
  <c r="G96" i="266"/>
  <c r="H88" i="266"/>
  <c r="G88" i="266"/>
  <c r="H85" i="266"/>
  <c r="G85" i="266"/>
  <c r="H81" i="266"/>
  <c r="G81" i="266"/>
  <c r="H74" i="266"/>
  <c r="G74" i="266"/>
  <c r="H47" i="266"/>
  <c r="G47" i="266"/>
  <c r="H91" i="265"/>
  <c r="H93" i="265" s="1"/>
  <c r="H94" i="265" s="1"/>
  <c r="G91" i="265"/>
  <c r="G93" i="265" s="1"/>
  <c r="G94" i="265" s="1"/>
  <c r="H88" i="265"/>
  <c r="G88" i="265"/>
  <c r="H70" i="265"/>
  <c r="G70" i="265"/>
  <c r="H64" i="265"/>
  <c r="G64" i="265"/>
  <c r="H42" i="265"/>
  <c r="G42" i="265"/>
  <c r="H71" i="264"/>
  <c r="H72" i="264" s="1"/>
  <c r="H69" i="264"/>
  <c r="G69" i="264"/>
  <c r="H66" i="264"/>
  <c r="G66" i="264"/>
  <c r="H47" i="264"/>
  <c r="G47" i="264"/>
  <c r="H44" i="264"/>
  <c r="G44" i="264"/>
  <c r="G71" i="264" s="1"/>
  <c r="G72" i="264" s="1"/>
  <c r="H76" i="263"/>
  <c r="G76" i="263"/>
  <c r="H73" i="263"/>
  <c r="G73" i="263"/>
  <c r="H27" i="263"/>
  <c r="G27" i="263"/>
  <c r="G94" i="229" l="1"/>
  <c r="H94" i="229"/>
  <c r="G110" i="229"/>
  <c r="H110" i="229"/>
  <c r="G16" i="258" l="1"/>
  <c r="H16" i="258"/>
  <c r="G16" i="257"/>
  <c r="H16" i="257"/>
  <c r="G16" i="256"/>
  <c r="H16" i="256"/>
  <c r="G16" i="254"/>
  <c r="H16" i="254"/>
  <c r="G16" i="253"/>
  <c r="H16" i="253"/>
  <c r="G52" i="252"/>
  <c r="H52" i="252"/>
  <c r="G60" i="250"/>
  <c r="H60" i="250"/>
  <c r="G82" i="249"/>
  <c r="H82" i="249"/>
  <c r="G79" i="249"/>
  <c r="H79" i="249"/>
  <c r="G74" i="249"/>
  <c r="H74" i="249"/>
  <c r="G61" i="249"/>
  <c r="H61" i="249"/>
  <c r="G59" i="248"/>
  <c r="H59" i="248"/>
  <c r="G90" i="247"/>
  <c r="H90" i="247"/>
  <c r="G90" i="246"/>
  <c r="H90" i="246"/>
  <c r="G45" i="245"/>
  <c r="H45" i="245"/>
  <c r="G25" i="244"/>
  <c r="H25" i="244"/>
  <c r="G25" i="243"/>
  <c r="H25" i="243"/>
  <c r="G65" i="242"/>
  <c r="H65" i="242"/>
  <c r="G45" i="241"/>
  <c r="H45" i="241"/>
  <c r="G65" i="240"/>
  <c r="H65" i="240"/>
  <c r="G165" i="239"/>
  <c r="H165" i="239"/>
  <c r="G30" i="238"/>
  <c r="H30" i="238"/>
  <c r="G66" i="237"/>
  <c r="H66" i="237"/>
  <c r="G14" i="236"/>
  <c r="H14" i="236"/>
  <c r="G35" i="235"/>
  <c r="H35" i="235"/>
  <c r="G32" i="234"/>
  <c r="H32" i="234"/>
  <c r="G65" i="232"/>
  <c r="H65" i="232"/>
  <c r="G65" i="231"/>
  <c r="H65" i="231"/>
  <c r="G91" i="230"/>
  <c r="H91" i="230"/>
  <c r="C248" i="229"/>
  <c r="C235" i="229"/>
  <c r="G146" i="229"/>
  <c r="H146" i="229"/>
  <c r="G143" i="229"/>
  <c r="H143" i="229"/>
  <c r="G136" i="229"/>
  <c r="H136" i="229"/>
  <c r="G113" i="229"/>
  <c r="H113" i="229"/>
  <c r="G79" i="228"/>
  <c r="H79" i="228"/>
  <c r="C137" i="227"/>
  <c r="C128" i="227"/>
  <c r="G58" i="227"/>
  <c r="H58" i="227"/>
  <c r="G67" i="226"/>
  <c r="H67" i="226"/>
  <c r="G53" i="224"/>
  <c r="H53" i="224"/>
  <c r="G76" i="223"/>
  <c r="H76" i="223"/>
  <c r="G48" i="222"/>
  <c r="H48" i="222"/>
  <c r="G44" i="221"/>
  <c r="H44" i="221"/>
  <c r="G42" i="220"/>
  <c r="H42" i="220"/>
  <c r="C141" i="219"/>
  <c r="C135" i="219"/>
  <c r="G77" i="218"/>
  <c r="H77" i="218"/>
  <c r="G75" i="217"/>
  <c r="H75" i="217"/>
  <c r="G95" i="216"/>
  <c r="H95" i="216"/>
  <c r="G60" i="215"/>
  <c r="H60" i="215"/>
  <c r="G69" i="213"/>
  <c r="H69" i="213"/>
  <c r="G66" i="213"/>
  <c r="H66" i="213"/>
  <c r="G45" i="212"/>
  <c r="H45" i="212"/>
  <c r="G45" i="211"/>
  <c r="H45" i="211"/>
  <c r="G45" i="210"/>
  <c r="H45" i="210"/>
  <c r="G115" i="209"/>
  <c r="H115" i="209"/>
  <c r="G43" i="208"/>
  <c r="H43" i="208"/>
  <c r="C392" i="207"/>
  <c r="C388" i="207"/>
  <c r="C368" i="207"/>
  <c r="C340" i="207"/>
  <c r="G179" i="207"/>
  <c r="H179" i="207"/>
  <c r="G171" i="207"/>
  <c r="H171" i="207"/>
  <c r="G144" i="207"/>
  <c r="H144" i="207"/>
  <c r="G192" i="207"/>
  <c r="H192" i="207"/>
  <c r="C1453" i="206"/>
  <c r="C1230" i="206"/>
  <c r="G356" i="206"/>
  <c r="H356" i="206"/>
  <c r="G348" i="206"/>
  <c r="H348" i="206"/>
  <c r="G324" i="206"/>
  <c r="H324" i="206"/>
  <c r="C183" i="205"/>
  <c r="C179" i="205"/>
  <c r="G117" i="205"/>
  <c r="H117" i="205"/>
  <c r="G113" i="205"/>
  <c r="H113" i="205"/>
  <c r="G98" i="205"/>
  <c r="H98" i="205"/>
  <c r="G59" i="205"/>
  <c r="H59" i="205"/>
  <c r="G56" i="205"/>
  <c r="H56" i="205"/>
  <c r="G194" i="207" l="1"/>
  <c r="G195" i="207" s="1"/>
  <c r="H194" i="207"/>
  <c r="H195" i="207" s="1"/>
  <c r="G148" i="229"/>
  <c r="G149" i="229" s="1"/>
  <c r="H148" i="229"/>
  <c r="H149" i="229" s="1"/>
  <c r="C251" i="229"/>
  <c r="C140" i="227"/>
  <c r="C144" i="219"/>
  <c r="C395" i="207"/>
  <c r="C371" i="207"/>
  <c r="C1456" i="206"/>
  <c r="C186" i="20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867FFF-B3F3-48A5-B2AC-A990D859603D}" name="Connection" type="1" refreshedVersion="4" background="1" saveData="1">
    <dbPr connection="DRIVER={Microsoft ODBC for Oracle};UID=TATADB;;" command="select decode(income_growth,'EQ','Equity','EC','Equity','ET','Equity','DB','Debt','DC','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1 Oct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2" xr16:uid="{AE0FA09E-373A-451C-AA11-731595D5D348}" name="Connection1" type="1" refreshedVersion="0" background="1">
    <dbPr connection="DRIVER={Microsoft ODBC for Oracle};UID=TATADB;pwd=TATADB9$;SERVER=MPLUSLIV;"/>
  </connection>
  <connection id="3" xr16:uid="{BB2CEBE8-7862-410C-8B78-17D84CEDC20D}" name="Connection10" type="1" refreshedVersion="0" background="1">
    <dbPr connection="DRIVER={Microsoft ODBC for Oracle};UID=TATADB;pwd=TATADB9$;SERVER=MPLUSLIV;"/>
  </connection>
  <connection id="4" xr16:uid="{3EC94962-64F5-461B-90D1-D4DD26E70301}" name="Connection100" type="1" refreshedVersion="0" background="1">
    <dbPr connection="DRIVER={Microsoft ODBC for Oracle};UID=TATADB;pwd=TATADB9$;SERVER=MPLUSLIV;"/>
  </connection>
  <connection id="5" xr16:uid="{039EEDAA-E744-479B-A032-4F773B81C89D}" name="Connection1000" type="1" refreshedVersion="0" background="1">
    <dbPr connection="DRIVER={Microsoft ODBC for Oracle};UID=TATADB;pwd=TATADB9$;SERVER=MPLUSLIV;"/>
  </connection>
  <connection id="6" xr16:uid="{FCDA4E7A-4483-47C7-B8E1-5AB1A052D25F}" name="Connection1001" type="1" refreshedVersion="0" background="1">
    <dbPr connection="DRIVER={Microsoft ODBC for Oracle};UID=TATADB;pwd=TATADB9$;SERVER=MPLUSLIV;"/>
  </connection>
  <connection id="7" xr16:uid="{64269581-F4E2-4ECA-9975-E59245F52522}" name="Connection1002" type="1" refreshedVersion="0" background="1">
    <dbPr connection="DRIVER={Microsoft ODBC for Oracle};UID=TATADB;pwd=TATADB9$;SERVER=MPLUSLIV;"/>
  </connection>
  <connection id="8" xr16:uid="{7AD5C16E-5001-4E2C-9FC8-D9EB9FDC408A}" name="Connection1003" type="1" refreshedVersion="0" background="1">
    <dbPr connection="DRIVER={Microsoft ODBC for Oracle};UID=TATADB;pwd=TATADB9$;SERVER=MPLUSLIV;"/>
  </connection>
  <connection id="9" xr16:uid="{0B1AF629-C7CE-4195-93F2-A950BD913946}" name="Connection1004" type="1" refreshedVersion="0" background="1">
    <dbPr connection="DRIVER={Microsoft ODBC for Oracle};UID=TATADB;pwd=TATADB9$;SERVER=MPLUSLIV;"/>
  </connection>
  <connection id="10" xr16:uid="{80AA7A25-DA49-4B73-9C21-BD0376FB8512}" name="Connection1005" type="1" refreshedVersion="0" background="1">
    <dbPr connection="DRIVER={Microsoft ODBC for Oracle};UID=TATADB;pwd=TATADB9$;SERVER=MPLUSLIV;"/>
  </connection>
  <connection id="11" xr16:uid="{1D475192-80E4-4CA1-8661-9C56535E166B}" name="Connection1006" type="1" refreshedVersion="0" background="1">
    <dbPr connection="DRIVER={Microsoft ODBC for Oracle};UID=TATADB;pwd=TATADB9$;SERVER=MPLUSLIV;"/>
  </connection>
  <connection id="12" xr16:uid="{E75C669C-C39A-463B-AD52-79213013740E}" name="Connection1007" type="1" refreshedVersion="0" background="1">
    <dbPr connection="DRIVER={Microsoft ODBC for Oracle};UID=TATADB;pwd=TATADB9$;SERVER=MPLUSLIV;"/>
  </connection>
  <connection id="13" xr16:uid="{98BB6A2D-9B44-4694-B1AB-D708F6501B3F}" name="Connection1008" type="1" refreshedVersion="0" background="1">
    <dbPr connection="DRIVER={Microsoft ODBC for Oracle};UID=TATADB;pwd=TATADB9$;SERVER=MPLUSLIV;"/>
  </connection>
  <connection id="14" xr16:uid="{7269BE53-D689-43E5-8095-94F464B39AA7}" name="Connection1009" type="1" refreshedVersion="0" background="1">
    <dbPr connection="DRIVER={Microsoft ODBC for Oracle};UID=TATADB;pwd=TATADB9$;SERVER=MPLUSLIV;"/>
  </connection>
  <connection id="15" xr16:uid="{2B78054D-B3B8-4007-8C87-51D59C740627}" name="Connection101" type="1" refreshedVersion="0" background="1">
    <dbPr connection="DRIVER={Microsoft ODBC for Oracle};UID=TATADB;pwd=TATADB9$;SERVER=MPLUSLIV;"/>
  </connection>
  <connection id="16" xr16:uid="{5E8A8678-DB29-4D73-8005-1654B36A66A6}" name="Connection1010" type="1" refreshedVersion="0" background="1">
    <dbPr connection="DRIVER={Microsoft ODBC for Oracle};UID=TATADB;pwd=TATADB9$;SERVER=MPLUSLIV;"/>
  </connection>
  <connection id="17" xr16:uid="{876CAB93-7D13-453F-B856-0FC917AE2CA7}" name="Connection1011" type="1" refreshedVersion="0" background="1">
    <dbPr connection="DRIVER={Microsoft ODBC for Oracle};UID=TATADB;pwd=TATADB9$;SERVER=MPLUSLIV;"/>
  </connection>
  <connection id="18" xr16:uid="{6C951B4D-6E28-4DE2-A554-0666935DB192}" name="Connection1012" type="1" refreshedVersion="0" background="1">
    <dbPr connection="DRIVER={Microsoft ODBC for Oracle};UID=TATADB;pwd=TATADB9$;SERVER=MPLUSLIV;"/>
  </connection>
  <connection id="19" xr16:uid="{8E77B952-7632-413F-BA83-BCE0EF0707FC}" name="Connection1013" type="1" refreshedVersion="0" background="1">
    <dbPr connection="DRIVER={Microsoft ODBC for Oracle};UID=TATADB;pwd=TATADB9$;SERVER=MPLUSLIV;"/>
  </connection>
  <connection id="20" xr16:uid="{A48B4FEA-9EC7-4691-886C-DC0C1D72CA70}" name="Connection1014" type="1" refreshedVersion="0" background="1">
    <dbPr connection="DRIVER={Microsoft ODBC for Oracle};UID=TATADB;pwd=TATADB9$;SERVER=MPLUSLIV;"/>
  </connection>
  <connection id="21" xr16:uid="{259660ED-953F-45FE-A2E1-1DECDF6E0D2B}" name="Connection1016" type="1" refreshedVersion="0" background="1">
    <dbPr connection="DRIVER={Microsoft ODBC for Oracle};UID=TATADB;pwd=TATADB9$;SERVER=MPLUSLIV;"/>
  </connection>
  <connection id="22" xr16:uid="{69B84880-56D5-4E66-A75A-05099AD8AF60}" name="Connection1017" type="1" refreshedVersion="0" background="1">
    <dbPr connection="DRIVER={Microsoft ODBC for Oracle};UID=TATADB;pwd=TATADB9$;SERVER=MPLUSLIV;"/>
  </connection>
  <connection id="23" xr16:uid="{666130CF-71AF-4024-9913-AFE91485CF4F}" name="Connection1018" type="1" refreshedVersion="0" background="1">
    <dbPr connection="DRIVER={Microsoft ODBC for Oracle};UID=TATADB;pwd=TATADB9$;SERVER=MPLUSLIV;"/>
  </connection>
  <connection id="24" xr16:uid="{2A82EDFF-86DC-41A1-B5DE-E3D38B084C04}" name="Connection1019" type="1" refreshedVersion="0" background="1">
    <dbPr connection="DRIVER={Microsoft ODBC for Oracle};UID=TATADB;pwd=TATADB9$;SERVER=MPLUSLIV;"/>
  </connection>
  <connection id="25" xr16:uid="{EA4C3D4C-DB22-423C-8D42-E5DBD8889BF7}" name="Connection102" type="1" refreshedVersion="0" background="1">
    <dbPr connection="DRIVER={Microsoft ODBC for Oracle};UID=TATADB;pwd=TATADB9$;SERVER=MPLUSLIV;"/>
  </connection>
  <connection id="26" xr16:uid="{7220FD3F-6AD5-44E3-9F22-6FA42E6CC789}" name="Connection1020" type="1" refreshedVersion="0" background="1">
    <dbPr connection="DRIVER={Microsoft ODBC for Oracle};UID=TATADB;pwd=TATADB9$;SERVER=MPLUSLIV;"/>
  </connection>
  <connection id="27" xr16:uid="{1E785527-D152-43CE-9B58-0500EA70E654}" name="Connection1021" type="1" refreshedVersion="0" background="1">
    <dbPr connection="DRIVER={Microsoft ODBC for Oracle};UID=TATADB;pwd=TATADB9$;SERVER=MPLUSLIV;"/>
  </connection>
  <connection id="28" xr16:uid="{698EB15B-8EF9-4418-A151-9666329D4113}" name="Connection1022" type="1" refreshedVersion="0" background="1">
    <dbPr connection="DRIVER={Microsoft ODBC for Oracle};UID=TATADB;pwd=TATADB9$;SERVER=MPLUSLIV;"/>
  </connection>
  <connection id="29" xr16:uid="{BAC2F229-332C-47EA-ABB8-F90796412063}" name="Connection1023" type="1" refreshedVersion="0" background="1">
    <dbPr connection="DRIVER={Microsoft ODBC for Oracle};UID=TATADB;pwd=TATADB9$;SERVER=MPLUSLIV;"/>
  </connection>
  <connection id="30" xr16:uid="{34AFE363-EE3F-4C75-A893-2AC27D106EA2}" name="Connection1024" type="1" refreshedVersion="0" background="1">
    <dbPr connection="DRIVER={Microsoft ODBC for Oracle};UID=TATADB;pwd=TATADB9$;SERVER=MPLUSLIV;"/>
  </connection>
  <connection id="31" xr16:uid="{E5296008-F05C-4C91-B06F-5BEFF6C94657}" name="Connection1025" type="1" refreshedVersion="0" background="1">
    <dbPr connection="DRIVER={Microsoft ODBC for Oracle};UID=TATADB;pwd=TATADB9$;SERVER=MPLUSLIV;"/>
  </connection>
  <connection id="32" xr16:uid="{F454AE55-121D-4D52-95B8-AEC0200FEC30}" name="Connection1026" type="1" refreshedVersion="0" background="1">
    <dbPr connection="DRIVER={Microsoft ODBC for Oracle};UID=TATADB;pwd=TATADB9$;SERVER=MPLUSLIV;"/>
  </connection>
  <connection id="33" xr16:uid="{F3E5175F-D006-4B8E-96BC-6E5E5647C38C}" name="Connection1027" type="1" refreshedVersion="0" background="1">
    <dbPr connection="DRIVER={Microsoft ODBC for Oracle};UID=TATADB;pwd=TATADB9$;SERVER=MPLUSLIV;"/>
  </connection>
  <connection id="34" xr16:uid="{EB296A0A-3289-4063-8F7D-BC9125633DE4}" name="Connection1028" type="1" refreshedVersion="0" background="1">
    <dbPr connection="DRIVER={Microsoft ODBC for Oracle};UID=TATADB;pwd=TATADB9$;SERVER=MPLUSLIV;"/>
  </connection>
  <connection id="35" xr16:uid="{86EA3E85-E4B9-453C-950E-10A9B1DF321F}" name="Connection1029" type="1" refreshedVersion="0" background="1">
    <dbPr connection="DRIVER={Microsoft ODBC for Oracle};UID=TATADB;pwd=TATADB9$;SERVER=MPLUSLIV;"/>
  </connection>
  <connection id="36" xr16:uid="{F16DF7F8-A0CF-42E9-9C69-B2F05E1D3B8E}" name="Connection103" type="1" refreshedVersion="0" background="1">
    <dbPr connection="DRIVER={Microsoft ODBC for Oracle};UID=TATADB;pwd=TATADB9$;SERVER=MPLUSLIV;"/>
  </connection>
  <connection id="37" xr16:uid="{651E37FD-CF0A-41FE-BFDD-FBABCF30420A}" name="Connection1030" type="1" refreshedVersion="0" background="1">
    <dbPr connection="DRIVER={Microsoft ODBC for Oracle};UID=TATADB;pwd=TATADB9$;SERVER=MPLUSLIV;"/>
  </connection>
  <connection id="38" xr16:uid="{7BD17866-C6BA-4F25-944E-0526C101AEB0}" name="Connection1031" type="1" refreshedVersion="0" background="1">
    <dbPr connection="DRIVER={Microsoft ODBC for Oracle};UID=TATADB;pwd=TATADB9$;SERVER=MPLUSLIV;"/>
  </connection>
  <connection id="39" xr16:uid="{6A7C02E8-F1B6-445A-A0AE-C5B5810E987C}" name="Connection1032" type="1" refreshedVersion="0" background="1">
    <dbPr connection="DRIVER={Microsoft ODBC for Oracle};UID=TATADB;pwd=TATADB9$;SERVER=MPLUSLIV;"/>
  </connection>
  <connection id="40" xr16:uid="{47416763-2002-4DDB-9EAA-703300706727}" name="Connection1033" type="1" refreshedVersion="0" background="1">
    <dbPr connection="DRIVER={Microsoft ODBC for Oracle};UID=TATADB;pwd=TATADB9$;SERVER=MPLUSLIV;"/>
  </connection>
  <connection id="41" xr16:uid="{D03001BD-ECC9-47AD-87A4-F921DEF16FAA}" name="Connection1034" type="1" refreshedVersion="0" background="1">
    <dbPr connection="DRIVER={Microsoft ODBC for Oracle};UID=TATADB;pwd=TATADB9$;SERVER=MPLUSLIV;"/>
  </connection>
  <connection id="42" xr16:uid="{3200977B-BCCA-4BA5-8102-CFEE9B3AF38B}" name="Connection1035" type="1" refreshedVersion="0" background="1">
    <dbPr connection="DRIVER={Microsoft ODBC for Oracle};UID=TATADB;pwd=TATADB9$;SERVER=MPLUSLIV;"/>
  </connection>
  <connection id="43" xr16:uid="{041C236B-3D72-4F12-A06E-A334A9437EAF}" name="Connection1036" type="1" refreshedVersion="0" background="1">
    <dbPr connection="DRIVER={Microsoft ODBC for Oracle};UID=TATADB;pwd=TATADB9$;SERVER=MPLUSLIV;"/>
  </connection>
  <connection id="44" xr16:uid="{6053C52C-38C8-4953-BC85-A7413A4B18D2}" name="Connection1037" type="1" refreshedVersion="0" background="1">
    <dbPr connection="DRIVER={Microsoft ODBC for Oracle};UID=TATADB;pwd=TATADB9$;SERVER=MPLUSLIV;"/>
  </connection>
  <connection id="45" xr16:uid="{D3BF39D1-929A-4DD4-B90F-E1180B7D7F9B}" name="Connection1038" type="1" refreshedVersion="0" background="1">
    <dbPr connection="DRIVER={Microsoft ODBC for Oracle};UID=TATADB;pwd=TATADB9$;SERVER=MPLUSLIV;"/>
  </connection>
  <connection id="46" xr16:uid="{C00BE03B-4086-4C8A-AC15-3D949B3EAC73}" name="Connection1039" type="1" refreshedVersion="0" background="1">
    <dbPr connection="DRIVER={Microsoft ODBC for Oracle};UID=TATADB;pwd=TATADB9$;SERVER=MPLUSLIV;"/>
  </connection>
  <connection id="47" xr16:uid="{65382131-F203-4D67-A1A2-83343E20507F}" name="Connection104" type="1" refreshedVersion="0" background="1">
    <dbPr connection="DRIVER={Microsoft ODBC for Oracle};UID=TATADB;pwd=TATADB9$;SERVER=MPLUSLIV;"/>
  </connection>
  <connection id="48" xr16:uid="{228F101A-3CC8-4FF5-B63D-786D2E883E2A}" name="Connection1040" type="1" refreshedVersion="0" background="1">
    <dbPr connection="DRIVER={Microsoft ODBC for Oracle};UID=TATADB;pwd=TATADB9$;SERVER=MPLUSLIV;"/>
  </connection>
  <connection id="49" xr16:uid="{45A3D87B-6FB1-4A6B-BE2E-4A2B4CE2F2C1}" name="Connection1041" type="1" refreshedVersion="0" background="1">
    <dbPr connection="DRIVER={Microsoft ODBC for Oracle};UID=TATADB;pwd=TATADB9$;SERVER=MPLUSLIV;"/>
  </connection>
  <connection id="50" xr16:uid="{19388115-5829-4A79-8200-F4CDF5296BA3}" name="Connection1042" type="1" refreshedVersion="0" background="1">
    <dbPr connection="DRIVER={Microsoft ODBC for Oracle};UID=TATADB;pwd=TATADB9$;SERVER=MPLUSLIV;"/>
  </connection>
  <connection id="51" xr16:uid="{C2FC3B39-F53B-4180-B309-5CBEBD1D520A}" name="Connection1043" type="1" refreshedVersion="0" background="1">
    <dbPr connection="DRIVER={Microsoft ODBC for Oracle};UID=TATADB;pwd=TATADB9$;SERVER=MPLUSLIV;"/>
  </connection>
  <connection id="52" xr16:uid="{E63214EB-34CF-435B-BEB6-5829AB85450B}" name="Connection1044" type="1" refreshedVersion="0" background="1">
    <dbPr connection="DRIVER={Microsoft ODBC for Oracle};UID=TATADB;pwd=TATADB9$;SERVER=MPLUSLIV;"/>
  </connection>
  <connection id="53" xr16:uid="{A98EF68E-1508-49E8-8A77-08E66BDEC8C9}" name="Connection1045" type="1" refreshedVersion="0" background="1">
    <dbPr connection="DRIVER={Microsoft ODBC for Oracle};UID=TATADB;pwd=TATADB9$;SERVER=MPLUSLIV;"/>
  </connection>
  <connection id="54" xr16:uid="{A275896A-B238-4872-A8D1-B45C5076FFC7}" name="Connection1046" type="1" refreshedVersion="0" background="1">
    <dbPr connection="DRIVER={Microsoft ODBC for Oracle};UID=TATADB;pwd=TATADB9$;SERVER=MPLUSLIV;"/>
  </connection>
  <connection id="55" xr16:uid="{C157AD18-78B2-4905-879D-FEEAB5B4C0A7}" name="Connection1047" type="1" refreshedVersion="0" background="1">
    <dbPr connection="DRIVER={Microsoft ODBC for Oracle};UID=TATADB;pwd=TATADB9$;SERVER=MPLUSLIV;"/>
  </connection>
  <connection id="56" xr16:uid="{66A053AA-AC41-4A99-9796-C23F41C17C33}" name="Connection1048" type="1" refreshedVersion="0" background="1">
    <dbPr connection="DRIVER={Microsoft ODBC for Oracle};UID=TATADB;pwd=TATADB9$;SERVER=MPLUSLIV;"/>
  </connection>
  <connection id="57" xr16:uid="{14A3FDF7-4AC4-48D5-8F46-63421AD64DF4}" name="Connection1049" type="1" refreshedVersion="0" background="1">
    <dbPr connection="DRIVER={Microsoft ODBC for Oracle};UID=TATADB;pwd=TATADB9$;SERVER=MPLUSLIV;"/>
  </connection>
  <connection id="58" xr16:uid="{F8F8BAE8-7658-4FF5-8BE2-94223704A544}" name="Connection105" type="1" refreshedVersion="0" background="1">
    <dbPr connection="DRIVER={Microsoft ODBC for Oracle};UID=TATADB;pwd=TATADB9$;SERVER=MPLUSLIV;"/>
  </connection>
  <connection id="59" xr16:uid="{A432BA88-AA32-4FA8-81E5-68AB2FE2CC33}" name="Connection1050" type="1" refreshedVersion="0" background="1">
    <dbPr connection="DRIVER={Microsoft ODBC for Oracle};UID=TATADB;pwd=TATADB9$;SERVER=MPLUSLIV;"/>
  </connection>
  <connection id="60" xr16:uid="{4F57A2AF-9F77-4253-AD20-61167B65F5D3}" name="Connection1051" type="1" refreshedVersion="0" background="1">
    <dbPr connection="DRIVER={Microsoft ODBC for Oracle};UID=TATADB;pwd=TATADB9$;SERVER=MPLUSLIV;"/>
  </connection>
  <connection id="61" xr16:uid="{63D61224-C902-428B-859A-6AF8369E2E6F}" name="Connection1052" type="1" refreshedVersion="0" background="1">
    <dbPr connection="DRIVER={Microsoft ODBC for Oracle};UID=TATADB;pwd=TATADB9$;SERVER=MPLUSLIV;"/>
  </connection>
  <connection id="62" xr16:uid="{C8CE73CF-D076-4638-8447-957FFFF9C8C5}" name="Connection1053" type="1" refreshedVersion="0" background="1">
    <dbPr connection="DRIVER={Microsoft ODBC for Oracle};UID=TATADB;pwd=TATADB9$;SERVER=MPLUSLIV;"/>
  </connection>
  <connection id="63" xr16:uid="{19724C60-8D76-45E6-AD0A-B71EE7BA8A19}" name="Connection1054" type="1" refreshedVersion="0" background="1">
    <dbPr connection="DRIVER={Microsoft ODBC for Oracle};UID=TATADB;pwd=TATADB9$;SERVER=MPLUSLIV;"/>
  </connection>
  <connection id="64" xr16:uid="{EFA758EE-5F79-487F-A8B0-05DCE1E2DEB6}" name="Connection1055" type="1" refreshedVersion="0" background="1">
    <dbPr connection="DRIVER={Microsoft ODBC for Oracle};UID=TATADB;pwd=TATADB9$;SERVER=MPLUSLIV;"/>
  </connection>
  <connection id="65" xr16:uid="{8C73DEE2-E243-4FC9-BDEF-35C4AA39A15C}" name="Connection1056" type="1" refreshedVersion="0" background="1">
    <dbPr connection="DRIVER={Microsoft ODBC for Oracle};UID=TATADB;pwd=TATADB9$;SERVER=MPLUSLIV;"/>
  </connection>
  <connection id="66" xr16:uid="{838253D1-C1AA-4E90-B64C-0B62A6013489}" name="Connection1057" type="1" refreshedVersion="0" background="1">
    <dbPr connection="DRIVER={Microsoft ODBC for Oracle};UID=TATADB;pwd=TATADB9$;SERVER=MPLUSLIV;"/>
  </connection>
  <connection id="67" xr16:uid="{588A29A6-175E-4457-A991-BF6B4D521C8A}" name="Connection1058" type="1" refreshedVersion="0" background="1">
    <dbPr connection="DRIVER={Microsoft ODBC for Oracle};UID=TATADB;pwd=TATADB9$;SERVER=MPLUSLIV;"/>
  </connection>
  <connection id="68" xr16:uid="{4EA82EA9-71E1-4498-841B-98DF9100D0F7}" name="Connection1059" type="1" refreshedVersion="0" background="1">
    <dbPr connection="DRIVER={Microsoft ODBC for Oracle};UID=TATADB;pwd=TATADB9$;SERVER=MPLUSLIV;"/>
  </connection>
  <connection id="69" xr16:uid="{2B92E411-D4D2-4B34-8811-5D8A14113DF0}" name="Connection106" type="1" refreshedVersion="0" background="1">
    <dbPr connection="DRIVER={Microsoft ODBC for Oracle};UID=TATADB;pwd=TATADB9$;SERVER=MPLUSLIV;"/>
  </connection>
  <connection id="70" xr16:uid="{0C21110A-449E-4477-8586-69B839BFDFE8}" name="Connection1060" type="1" refreshedVersion="0" background="1">
    <dbPr connection="DRIVER={Microsoft ODBC for Oracle};UID=TATADB;pwd=TATADB9$;SERVER=MPLUSLIV;"/>
  </connection>
  <connection id="71" xr16:uid="{BCF5D388-7791-47FA-995C-117FBDE0F3AC}" name="Connection1061" type="1" refreshedVersion="0" background="1">
    <dbPr connection="DRIVER={Microsoft ODBC for Oracle};UID=TATADB;pwd=TATADB9$;SERVER=MPLUSLIV;"/>
  </connection>
  <connection id="72" xr16:uid="{E2056A03-F00D-4B7B-86E1-80F985AE1DBB}" name="Connection1062" type="1" refreshedVersion="0" background="1">
    <dbPr connection="DRIVER={Microsoft ODBC for Oracle};UID=TATADB;pwd=TATADB9$;SERVER=MPLUSLIV;"/>
  </connection>
  <connection id="73" xr16:uid="{0F6C2938-2415-4804-98B7-EB4303BF9D19}" name="Connection1063" type="1" refreshedVersion="0" background="1">
    <dbPr connection="DRIVER={Microsoft ODBC for Oracle};UID=TATADB;pwd=TATADB9$;SERVER=MPLUSLIV;"/>
  </connection>
  <connection id="74" xr16:uid="{7D5C9EB1-04E3-4CB6-B47D-8195300F96B9}" name="Connection1064" type="1" refreshedVersion="0" background="1">
    <dbPr connection="DRIVER={Microsoft ODBC for Oracle};UID=TATADB;pwd=TATADB9$;SERVER=MPLUSLIV;"/>
  </connection>
  <connection id="75" xr16:uid="{6D2A3633-F3FD-451C-9F0B-51C44A9BD16C}" name="Connection1065" type="1" refreshedVersion="0" background="1">
    <dbPr connection="DRIVER={Microsoft ODBC for Oracle};UID=TATADB;pwd=TATADB9$;SERVER=MPLUSLIV;"/>
  </connection>
  <connection id="76" xr16:uid="{EE41BC17-80DB-4A88-9088-35D601DE1E11}" name="Connection1066" type="1" refreshedVersion="0" background="1">
    <dbPr connection="DRIVER={Microsoft ODBC for Oracle};UID=TATADB;pwd=TATADB9$;SERVER=MPLUSLIV;"/>
  </connection>
  <connection id="77" xr16:uid="{D68DECB1-B9B5-4E78-AF45-FD08F90ADB3D}" name="Connection1067" type="1" refreshedVersion="0" background="1">
    <dbPr connection="DRIVER={Microsoft ODBC for Oracle};UID=TATADB;pwd=TATADB9$;SERVER=MPLUSLIV;"/>
  </connection>
  <connection id="78" xr16:uid="{BF93FE8B-6A75-42C8-8C58-3A60DAAB98A9}" name="Connection1068" type="1" refreshedVersion="0" background="1">
    <dbPr connection="DRIVER={Microsoft ODBC for Oracle};UID=TATADB;pwd=TATADB9$;SERVER=MPLUSLIV;"/>
  </connection>
  <connection id="79" xr16:uid="{C2D37CAB-669D-4455-8418-6D5C432F1782}" name="Connection1069" type="1" refreshedVersion="0" background="1">
    <dbPr connection="DRIVER={Microsoft ODBC for Oracle};UID=TATADB;pwd=TATADB9$;SERVER=MPLUSLIV;"/>
  </connection>
  <connection id="80" xr16:uid="{C04D3D17-F903-47BD-8892-B8CB62728BB2}" name="Connection107" type="1" refreshedVersion="0" background="1">
    <dbPr connection="DRIVER={Microsoft ODBC for Oracle};UID=TATADB;pwd=TATADB9$;SERVER=MPLUSLIV;"/>
  </connection>
  <connection id="81" xr16:uid="{F92BA45C-B9AF-45C9-8994-C0307F20BA28}" name="Connection1070" type="1" refreshedVersion="0" background="1">
    <dbPr connection="DRIVER={Microsoft ODBC for Oracle};UID=TATADB;pwd=TATADB9$;SERVER=MPLUSLIV;"/>
  </connection>
  <connection id="82" xr16:uid="{B32B31DA-D135-473E-BD45-987D3554F1E6}" name="Connection1071" type="1" refreshedVersion="0" background="1">
    <dbPr connection="DRIVER={Microsoft ODBC for Oracle};UID=TATADB;pwd=TATADB9$;SERVER=MPLUSLIV;"/>
  </connection>
  <connection id="83" xr16:uid="{2634FF3C-8B4C-4D89-907A-7A8F18DE4B0E}" name="Connection1072" type="1" refreshedVersion="0" background="1">
    <dbPr connection="DRIVER={Microsoft ODBC for Oracle};UID=TATADB;pwd=TATADB9$;SERVER=MPLUSLIV;"/>
  </connection>
  <connection id="84" xr16:uid="{F07A2703-A5C7-4FA5-908C-01AA01628208}" name="Connection1073" type="1" refreshedVersion="0" background="1">
    <dbPr connection="DRIVER={Microsoft ODBC for Oracle};UID=TATADB;pwd=TATADB9$;SERVER=MPLUSLIV;"/>
  </connection>
  <connection id="85" xr16:uid="{173EF4CF-D0C7-495C-8425-FFF7842BA82F}" name="Connection1074" type="1" refreshedVersion="0" background="1">
    <dbPr connection="DRIVER={Microsoft ODBC for Oracle};UID=TATADB;pwd=TATADB9$;SERVER=MPLUSLIV;"/>
  </connection>
  <connection id="86" xr16:uid="{584E03DF-B663-4215-96BE-73BB44675146}" name="Connection1075" type="1" refreshedVersion="0" background="1">
    <dbPr connection="DRIVER={Microsoft ODBC for Oracle};UID=TATADB;pwd=TATADB9$;SERVER=MPLUSLIV;"/>
  </connection>
  <connection id="87" xr16:uid="{204173ED-362C-4475-987B-19FEDC245557}" name="Connection1076" type="1" refreshedVersion="0" background="1">
    <dbPr connection="DRIVER={Microsoft ODBC for Oracle};UID=TATADB;pwd=TATADB9$;SERVER=MPLUSLIV;"/>
  </connection>
  <connection id="88" xr16:uid="{381BFF52-8B79-4BF3-8389-CF9FADBF5B2E}" name="Connection1077" type="1" refreshedVersion="0" background="1">
    <dbPr connection="DRIVER={Microsoft ODBC for Oracle};UID=TATADB;pwd=TATADB9$;SERVER=MPLUSLIV;"/>
  </connection>
  <connection id="89" xr16:uid="{FA87AAEF-7A66-44E3-8344-FAF871008326}" name="Connection1078" type="1" refreshedVersion="0" background="1">
    <dbPr connection="DRIVER={Microsoft ODBC for Oracle};UID=TATADB;pwd=TATADB9$;SERVER=MPLUSLIV;"/>
  </connection>
  <connection id="90" xr16:uid="{996737DA-442F-4E12-A942-CA8E73CBE558}" name="Connection1079" type="1" refreshedVersion="0" background="1">
    <dbPr connection="DRIVER={Microsoft ODBC for Oracle};UID=TATADB;pwd=TATADB9$;SERVER=MPLUSLIV;"/>
  </connection>
  <connection id="91" xr16:uid="{357AED19-C8DB-4567-A778-70454DA1A91B}" name="Connection108" type="1" refreshedVersion="0" background="1">
    <dbPr connection="DRIVER={Microsoft ODBC for Oracle};UID=TATADB;pwd=TATADB9$;SERVER=MPLUSLIV;"/>
  </connection>
  <connection id="92" xr16:uid="{92FDD134-FBB2-4E7E-8A9A-CE150F8E05FB}" name="Connection1080" type="1" refreshedVersion="0" background="1">
    <dbPr connection="DRIVER={Microsoft ODBC for Oracle};UID=TATADB;pwd=TATADB9$;SERVER=MPLUSLIV;"/>
  </connection>
  <connection id="93" xr16:uid="{6B0B4151-617F-4E4B-B3C4-AC46BB547081}" name="Connection1081" type="1" refreshedVersion="0" background="1">
    <dbPr connection="DRIVER={Microsoft ODBC for Oracle};UID=TATADB;pwd=TATADB9$;SERVER=MPLUSLIV;"/>
  </connection>
  <connection id="94" xr16:uid="{D112F099-834F-4D44-9F2C-6C6262D94ACE}" name="Connection1082" type="1" refreshedVersion="0" background="1">
    <dbPr connection="DRIVER={Microsoft ODBC for Oracle};UID=TATADB;pwd=TATADB9$;SERVER=MPLUSLIV;"/>
  </connection>
  <connection id="95" xr16:uid="{D6E0DCA6-3216-46D4-80C4-531E3D30CE1F}" name="Connection1083" type="1" refreshedVersion="0" background="1">
    <dbPr connection="DRIVER={Microsoft ODBC for Oracle};UID=TATADB;pwd=TATADB9$;SERVER=MPLUSLIV;"/>
  </connection>
  <connection id="96" xr16:uid="{310A9551-DEA1-40EF-91A9-1F7564444BF0}" name="Connection1084" type="1" refreshedVersion="0" background="1">
    <dbPr connection="DRIVER={Microsoft ODBC for Oracle};UID=TATADB;pwd=TATADB9$;SERVER=MPLUSLIV;"/>
  </connection>
  <connection id="97" xr16:uid="{53B10C14-F30C-484A-B346-18EBADC199EA}" name="Connection10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51AFBFD6-6F6B-40F4-89CC-077D6FB3EFA2}" name="Connection1086" type="1" refreshedVersion="0" background="1">
    <dbPr connection="DRIVER={Microsoft ODBC for Oracle};UID=TATADB;pwd=TATADB9$;SERVER=MPLUSLIV;"/>
  </connection>
  <connection id="99" xr16:uid="{73D9B21C-7892-46AB-8DCD-87A840280734}" name="Connection1087" type="1" refreshedVersion="0" background="1">
    <dbPr connection="DRIVER={Microsoft ODBC for Oracle};UID=TATADB;pwd=TATADB9$;SERVER=MPLUSLIV;"/>
  </connection>
  <connection id="100" xr16:uid="{1BEF0BC0-6A2E-4122-B4C5-7658ADE4E77B}" name="Connection1088" type="1" refreshedVersion="0" background="1">
    <dbPr connection="DRIVER={Microsoft ODBC for Oracle};UID=TATADB;pwd=TATADB9$;SERVER=MPLUSLIV;"/>
  </connection>
  <connection id="101" xr16:uid="{6CCA14F8-00FC-4768-B40C-8D83F5FD8F27}" name="Connection1089" type="1" refreshedVersion="0" background="1">
    <dbPr connection="DRIVER={Microsoft ODBC for Oracle};UID=TATADB;pwd=TATADB9$;SERVER=MPLUSLIV;"/>
  </connection>
  <connection id="102" xr16:uid="{885F65C1-2DC4-4C33-9591-456AE58FE6AE}" name="Connection109" type="1" refreshedVersion="0" background="1">
    <dbPr connection="DRIVER={Microsoft ODBC for Oracle};UID=TATADB;pwd=TATADB9$;SERVER=MPLUSLIV;"/>
  </connection>
  <connection id="103" xr16:uid="{F8BAD1BF-323A-45A5-A326-2D9727D4EB15}" name="Connection1090" type="1" refreshedVersion="0" background="1">
    <dbPr connection="DRIVER={Microsoft ODBC for Oracle};UID=TATADB;pwd=TATADB9$;SERVER=MPLUSLIV;"/>
  </connection>
  <connection id="104" xr16:uid="{AE5819DF-F9B8-46C3-B951-CA996CA5EEBB}" name="Connection1091" type="1" refreshedVersion="0" background="1">
    <dbPr connection="DRIVER={Microsoft ODBC for Oracle};UID=TATADB;pwd=TATADB9$;SERVER=MPLUSLIV;"/>
  </connection>
  <connection id="105" xr16:uid="{4E64C9B1-C1D7-4C0D-8312-A2F50AF73749}" name="Connection1092" type="1" refreshedVersion="0" background="1">
    <dbPr connection="DRIVER={Microsoft ODBC for Oracle};UID=TATADB;pwd=TATADB9$;SERVER=MPLUSLIV;"/>
  </connection>
  <connection id="106" xr16:uid="{04DD3604-0110-4E53-9F64-B050D09ED6A7}" name="Connection1093" type="1" refreshedVersion="0" background="1">
    <dbPr connection="DRIVER={Microsoft ODBC for Oracle};UID=TATADB;pwd=TATADB9$;SERVER=MPLUSLIV;"/>
  </connection>
  <connection id="107" xr16:uid="{CD664D36-02E3-4608-9D31-DE5B4F97C658}" name="Connection1094" type="1" refreshedVersion="0" background="1">
    <dbPr connection="DRIVER={Microsoft ODBC for Oracle};UID=TATADB;pwd=TATADB9$;SERVER=MPLUSLIV;"/>
  </connection>
  <connection id="108" xr16:uid="{7A40BC57-6B82-4B31-8333-60040D1B460C}" name="Connection1095" type="1" refreshedVersion="0" background="1">
    <dbPr connection="DRIVER={Microsoft ODBC for Oracle};UID=TATADB;pwd=TATADB9$;SERVER=MPLUSLIV;"/>
  </connection>
  <connection id="109" xr16:uid="{6FEB479B-AF2F-4690-81CD-F95A33F77686}" name="Connection1096" type="1" refreshedVersion="0" background="1">
    <dbPr connection="DRIVER={Microsoft ODBC for Oracle};UID=TATADB;pwd=TATADB9$;SERVER=MPLUSLIV;"/>
  </connection>
  <connection id="110" xr16:uid="{0DAB7F19-4491-4F2B-8712-4610136FCE29}" name="Connection1097" type="1" refreshedVersion="0" background="1">
    <dbPr connection="DRIVER={Microsoft ODBC for Oracle};UID=TATADB;pwd=TATADB9$;SERVER=MPLUSLIV;"/>
  </connection>
  <connection id="111" xr16:uid="{DE3A445B-5475-4DC5-8991-11395AF375D1}" name="Connection1098" type="1" refreshedVersion="0" background="1">
    <dbPr connection="DRIVER={Microsoft ODBC for Oracle};UID=TATADB;pwd=TATADB9$;SERVER=MPLUSLIV;"/>
  </connection>
  <connection id="112" xr16:uid="{0540C59D-28E5-4B6A-A388-D1443EEFC75A}" name="Connection1099" type="1" refreshedVersion="0" background="1">
    <dbPr connection="DRIVER={Microsoft ODBC for Oracle};UID=TATADB;pwd=TATADB9$;SERVER=MPLUSLIV;"/>
  </connection>
  <connection id="113" xr16:uid="{334343B9-4132-4DF7-8308-8586047DED3F}" name="Connection11" type="1" refreshedVersion="0" background="1">
    <dbPr connection="DRIVER={Microsoft ODBC for Oracle};UID=TATADB;pwd=TATADB9$;SERVER=MPLUSLIV;"/>
  </connection>
  <connection id="114" xr16:uid="{E29BBEAE-217C-4CD4-B43D-7DD3038D45A0}" name="Connection110" type="1" refreshedVersion="0" background="1">
    <dbPr connection="DRIVER={Microsoft ODBC for Oracle};UID=TATADB;pwd=TATADB9$;SERVER=MPLUSLIV;"/>
  </connection>
  <connection id="115" xr16:uid="{4299D4D6-1FA6-47D0-96FD-34C0483D1B0D}" name="Connection1100" type="1" refreshedVersion="0" background="1">
    <dbPr connection="DRIVER={Microsoft ODBC for Oracle};UID=TATADB;pwd=TATADB9$;SERVER=MPLUSLIV;"/>
  </connection>
  <connection id="116" xr16:uid="{099FA687-06BB-4FBF-B15E-659B0C7D3742}" name="Connection1101" type="1" refreshedVersion="0" background="1">
    <dbPr connection="DRIVER={Microsoft ODBC for Oracle};UID=TATADB;pwd=TATADB9$;SERVER=MPLUSLIV;"/>
  </connection>
  <connection id="117" xr16:uid="{E6518CDF-ABD0-425A-A780-994745DB661D}" name="Connection1102" type="1" refreshedVersion="0" background="1">
    <dbPr connection="DRIVER={Microsoft ODBC for Oracle};UID=TATADB;pwd=TATADB9$;SERVER=MPLUSLIV;"/>
  </connection>
  <connection id="118" xr16:uid="{37BD70C5-3D3D-46C2-9277-85C0BED43E62}" name="Connection1103" type="1" refreshedVersion="0" background="1">
    <dbPr connection="DRIVER={Microsoft ODBC for Oracle};UID=TATADB;pwd=TATADB9$;SERVER=MPLUSLIV;"/>
  </connection>
  <connection id="119" xr16:uid="{79D9F02B-1711-48C0-8A99-B2085B5E60CA}" name="Connection1105" type="1" refreshedVersion="0" background="1">
    <dbPr connection="DRIVER={Microsoft ODBC for Oracle};UID=TATADB;pwd=TATADB9$;SERVER=MPLUSLIV;"/>
  </connection>
  <connection id="120" xr16:uid="{0EF4BAAA-A854-4DA7-BD1A-49B15FDE0B9C}" name="Connection1106" type="1" refreshedVersion="0" background="1">
    <dbPr connection="DRIVER={Microsoft ODBC for Oracle};UID=TATADB;pwd=TATADB9$;SERVER=MPLUSLIV;"/>
  </connection>
  <connection id="121" xr16:uid="{C91FCFAA-2D38-413F-AC76-70FD901C558E}" name="Connection1107" type="1" refreshedVersion="0" background="1">
    <dbPr connection="DRIVER={Microsoft ODBC for Oracle};UID=TATADB;pwd=TATADB9$;SERVER=MPLUSLIV;"/>
  </connection>
  <connection id="122" xr16:uid="{802F2035-DD57-4DDE-B0AB-A9804D17A934}" name="Connection1108" type="1" refreshedVersion="0" background="1">
    <dbPr connection="DRIVER={Microsoft ODBC for Oracle};UID=TATADB;pwd=TATADB9$;SERVER=MPLUSLIV;"/>
  </connection>
  <connection id="123" xr16:uid="{55F0D364-FD49-40BC-AEB2-09E0C1142A67}" name="Connection1109" type="1" refreshedVersion="0" background="1">
    <dbPr connection="DRIVER={Microsoft ODBC for Oracle};UID=TATADB;pwd=TATADB9$;SERVER=MPLUSLIV;"/>
  </connection>
  <connection id="124" xr16:uid="{C4BA332D-AA33-4393-A7F6-8FEEDB59FA7C}" name="Connection111" type="1" refreshedVersion="0" background="1">
    <dbPr connection="DRIVER={Microsoft ODBC for Oracle};UID=TATADB;pwd=TATADB9$;SERVER=MPLUSLIV;"/>
  </connection>
  <connection id="125" xr16:uid="{E624EC81-CE11-4EBE-850E-CF0012311283}" name="Connection1110" type="1" refreshedVersion="0" background="1">
    <dbPr connection="DRIVER={Microsoft ODBC for Oracle};UID=TATADB;pwd=TATADB9$;SERVER=MPLUSLIV;"/>
  </connection>
  <connection id="126" xr16:uid="{49E33F00-F7FB-4BA8-9412-669EBDB78AAD}" name="Connection1111" type="1" refreshedVersion="0" background="1">
    <dbPr connection="DRIVER={Microsoft ODBC for Oracle};UID=TATADB;pwd=TATADB9$;SERVER=MPLUSLIV;"/>
  </connection>
  <connection id="127" xr16:uid="{DEDAACE7-83D3-4843-96A7-C127DC287B79}" name="Connection1112" type="1" refreshedVersion="0" background="1">
    <dbPr connection="DRIVER={Microsoft ODBC for Oracle};UID=TATADB;pwd=TATADB9$;SERVER=MPLUSLIV;"/>
  </connection>
  <connection id="128" xr16:uid="{C7E032B8-9A39-44E2-9A9D-A05D1FFAC59F}" name="Connection1113" type="1" refreshedVersion="0" background="1">
    <dbPr connection="DRIVER={Microsoft ODBC for Oracle};UID=TATADB;pwd=TATADB9$;SERVER=MPLUSLIV;"/>
  </connection>
  <connection id="129" xr16:uid="{D15F8E0D-A3C5-4A2C-9AB7-FACC6F0B87C1}" name="Connection1114" type="1" refreshedVersion="0" background="1">
    <dbPr connection="DRIVER={Microsoft ODBC for Oracle};UID=TATADB;pwd=TATADB9$;SERVER=MPLUSLIV;"/>
  </connection>
  <connection id="130" xr16:uid="{2FB3844A-577A-4C20-B553-90CF17E70877}" name="Connection1115" type="1" refreshedVersion="0" background="1">
    <dbPr connection="DRIVER={Microsoft ODBC for Oracle};UID=TATADB;pwd=TATADB9$;SERVER=MPLUSLIV;"/>
  </connection>
  <connection id="131" xr16:uid="{3E0B508F-781C-45CC-9F93-9AB0D4E63BEA}" name="Connection1117" type="1" refreshedVersion="0" background="1">
    <dbPr connection="DRIVER={Microsoft ODBC for Oracle};UID=TATADB;pwd=TATADB9$;SERVER=MPLUSLIV;"/>
  </connection>
  <connection id="132" xr16:uid="{3A688CF2-DAA7-452B-B480-7D2F55DF5F50}" name="Connection1118" type="1" refreshedVersion="0" background="1">
    <dbPr connection="DRIVER={Microsoft ODBC for Oracle};UID=TATADB;pwd=TATADB9$;SERVER=MPLUSLIV;"/>
  </connection>
  <connection id="133" xr16:uid="{EB8231A3-E48C-4636-A6A7-6E7AC513E4D3}" name="Connection1119" type="1" refreshedVersion="0" background="1">
    <dbPr connection="DRIVER={Microsoft ODBC for Oracle};UID=TATADB;pwd=TATADB9$;SERVER=MPLUSLIV;"/>
  </connection>
  <connection id="134" xr16:uid="{A1894E29-3EE3-46DE-8F3A-DE368CD423C5}" name="Connection112" type="1" refreshedVersion="0" background="1">
    <dbPr connection="DRIVER={Microsoft ODBC for Oracle};UID=TATADB;pwd=TATADB9$;SERVER=MPLUSLIV;"/>
  </connection>
  <connection id="135" xr16:uid="{D477769B-99EF-435A-BA05-59C0879FAE42}" name="Connection1120" type="1" refreshedVersion="0" background="1">
    <dbPr connection="DRIVER={Microsoft ODBC for Oracle};UID=TATADB;pwd=TATADB9$;SERVER=MPLUSLIV;"/>
  </connection>
  <connection id="136" xr16:uid="{3E63A589-6678-4058-947F-76429B302ABD}" name="Connection1121" type="1" refreshedVersion="0" background="1">
    <dbPr connection="DRIVER={Microsoft ODBC for Oracle};UID=TATADB;pwd=TATADB9$;SERVER=MPLUSLIV;"/>
  </connection>
  <connection id="137" xr16:uid="{E6DB724D-B926-4B5C-97AF-67CAD5EA7354}" name="Connection1122" type="1" refreshedVersion="0" background="1">
    <dbPr connection="DRIVER={Microsoft ODBC for Oracle};UID=TATADB;pwd=TATADB9$;SERVER=MPLUSLIV;"/>
  </connection>
  <connection id="138" xr16:uid="{1DE9AFFB-8BBA-49EC-9A08-7C38B4C110D5}" name="Connection1123" type="1" refreshedVersion="0" background="1">
    <dbPr connection="DRIVER={Microsoft ODBC for Oracle};UID=TATADB;pwd=TATADB9$;SERVER=MPLUSLIV;"/>
  </connection>
  <connection id="139" xr16:uid="{66BD13EA-4C5C-42C3-8855-4CB0701D9172}" name="Connection1124" type="1" refreshedVersion="0" background="1">
    <dbPr connection="DRIVER={Microsoft ODBC for Oracle};UID=TATADB;pwd=TATADB9$;SERVER=MPLUSLIV;"/>
  </connection>
  <connection id="140" xr16:uid="{5868DDF4-98CF-475C-BC52-EDADC8C3B210}" name="Connection1125" type="1" refreshedVersion="0" background="1">
    <dbPr connection="DRIVER={Microsoft ODBC for Oracle};UID=TATADB;pwd=TATADB9$;SERVER=MPLUSLIV;"/>
  </connection>
  <connection id="141" xr16:uid="{77388EF1-DDCF-4339-8689-84428D0336F1}" name="Connection1126" type="1" refreshedVersion="0" background="1">
    <dbPr connection="DRIVER={Microsoft ODBC for Oracle};UID=TATADB;pwd=TATADB9$;SERVER=MPLUSLIV;"/>
  </connection>
  <connection id="142" xr16:uid="{3C7F1201-278B-44F4-911C-C911270B7669}" name="Connection1127" type="1" refreshedVersion="0" background="1">
    <dbPr connection="DRIVER={Microsoft ODBC for Oracle};UID=TATADB;pwd=TATADB9$;SERVER=MPLUSLIV;"/>
  </connection>
  <connection id="143" xr16:uid="{F8919862-30F9-4FB2-ABD1-9323CFB3323A}" name="Connection1128" type="1" refreshedVersion="0" background="1">
    <dbPr connection="DRIVER={Microsoft ODBC for Oracle};UID=TATADB;pwd=TATADB9$;SERVER=MPLUSLIV;"/>
  </connection>
  <connection id="144" xr16:uid="{E336A2FA-54C2-4505-8988-5C8471098565}" name="Connection1129" type="1" refreshedVersion="0" background="1">
    <dbPr connection="DRIVER={Microsoft ODBC for Oracle};UID=TATADB;pwd=TATADB9$;SERVER=MPLUSLIV;"/>
  </connection>
  <connection id="145" xr16:uid="{76E62B1F-55C6-4E8A-B8B1-208C8DD68916}" name="Connection113" type="1" refreshedVersion="0" background="1">
    <dbPr connection="DRIVER={Microsoft ODBC for Oracle};UID=TATADB;pwd=TATADB9$;SERVER=MPLUSLIV;"/>
  </connection>
  <connection id="146" xr16:uid="{D4830E0C-8AED-443D-B40A-C6119AD99386}" name="Connection1130" type="1" refreshedVersion="0" background="1">
    <dbPr connection="DRIVER={Microsoft ODBC for Oracle};UID=TATADB;pwd=TATADB9$;SERVER=MPLUSLIV;"/>
  </connection>
  <connection id="147" xr16:uid="{8CCCB2AC-2E5F-4E30-88CA-138598D39561}" name="Connection1131" type="1" refreshedVersion="0" background="1">
    <dbPr connection="DRIVER={Microsoft ODBC for Oracle};UID=TATADB;pwd=TATADB9$;SERVER=MPLUSLIV;"/>
  </connection>
  <connection id="148" xr16:uid="{3C93DC7D-FE1C-4C4D-99FA-6B0F10E20A8B}" name="Connection1132" type="1" refreshedVersion="0" background="1">
    <dbPr connection="DRIVER={Microsoft ODBC for Oracle};UID=TATADB;pwd=TATADB9$;SERVER=MPLUSLIV;"/>
  </connection>
  <connection id="149" xr16:uid="{D3B3E241-1F40-4999-9ED2-13DAC975C807}" name="Connection1133" type="1" refreshedVersion="0" background="1">
    <dbPr connection="DRIVER={Microsoft ODBC for Oracle};UID=TATADB;pwd=TATADB9$;SERVER=MPLUSLIV;"/>
  </connection>
  <connection id="150" xr16:uid="{3894265B-6770-4B1E-BC1A-9CE9ECE936F7}" name="Connection1134" type="1" refreshedVersion="0" background="1">
    <dbPr connection="DRIVER={Microsoft ODBC for Oracle};UID=TATADB;pwd=TATADB9$;SERVER=MPLUSLIV;"/>
  </connection>
  <connection id="151" xr16:uid="{39E72380-AC8B-4CF7-8F01-280C96DEDB87}" name="Connection1135" type="1" refreshedVersion="0" background="1">
    <dbPr connection="DRIVER={Microsoft ODBC for Oracle};UID=TATADB;pwd=TATADB9$;SERVER=MPLUSLIV;"/>
  </connection>
  <connection id="152" xr16:uid="{19864D4E-EFCA-40A4-BACD-EA9E71E932CE}" name="Connection1136" type="1" refreshedVersion="0" background="1">
    <dbPr connection="DRIVER={Microsoft ODBC for Oracle};UID=TATADB;pwd=TATADB9$;SERVER=MPLUSLIV;"/>
  </connection>
  <connection id="153" xr16:uid="{A5C5DB8B-88A6-4CE2-9646-CAEE628AAAC8}" name="Connection1137" type="1" refreshedVersion="0" background="1">
    <dbPr connection="DRIVER={Microsoft ODBC for Oracle};UID=TATADB;pwd=TATADB9$;SERVER=MPLUSLIV;"/>
  </connection>
  <connection id="154" xr16:uid="{12F1A759-18FE-4832-A59C-5C0B5E5E70E3}" name="Connection1138" type="1" refreshedVersion="0" background="1">
    <dbPr connection="DRIVER={Microsoft ODBC for Oracle};UID=TATADB;pwd=TATADB9$;SERVER=MPLUSLIV;"/>
  </connection>
  <connection id="155" xr16:uid="{128E749D-7F73-4DAD-8AAD-B5AE6FD4FBC8}" name="Connection1139" type="1" refreshedVersion="0" background="1">
    <dbPr connection="DRIVER={Microsoft ODBC for Oracle};UID=TATADB;pwd=TATADB9$;SERVER=MPLUSLIV;"/>
  </connection>
  <connection id="156" xr16:uid="{5AA98734-D088-4DD3-A15E-A1FA8D0EB79D}" name="Connection114" type="1" refreshedVersion="0" background="1">
    <dbPr connection="DRIVER={Microsoft ODBC for Oracle};UID=TATADB;pwd=TATADB9$;SERVER=MPLUSLIV;"/>
  </connection>
  <connection id="157" xr16:uid="{414F161A-D15E-4211-9C72-CD437D177EB8}" name="Connection1140" type="1" refreshedVersion="0" background="1">
    <dbPr connection="DRIVER={Microsoft ODBC for Oracle};UID=TATADB;pwd=TATADB9$;SERVER=MPLUSLIV;"/>
  </connection>
  <connection id="158" xr16:uid="{C54630D0-BE61-4260-B3AC-B0F644CD739A}" name="Connection1141" type="1" refreshedVersion="0" background="1">
    <dbPr connection="DRIVER={Microsoft ODBC for Oracle};UID=TATADB;pwd=TATADB9$;SERVER=MPLUSLIV;"/>
  </connection>
  <connection id="159" xr16:uid="{0FFD37BD-7223-428A-90D1-C0CF09F11F58}" name="Connection1142" type="1" refreshedVersion="0" background="1">
    <dbPr connection="DRIVER={Microsoft ODBC for Oracle};UID=TATADB;pwd=TATADB9$;SERVER=MPLUSLIV;"/>
  </connection>
  <connection id="160" xr16:uid="{A49A2B55-9D40-47B9-ACB8-58BA61205005}" name="Connection1143" type="1" refreshedVersion="0" background="1">
    <dbPr connection="DRIVER={Microsoft ODBC for Oracle};UID=TATADB;pwd=TATADB9$;SERVER=MPLUSLIV;"/>
  </connection>
  <connection id="161" xr16:uid="{1ECBA54C-A5FE-4B7C-B327-A9E709CF7B36}" name="Connection1144" type="1" refreshedVersion="0" background="1">
    <dbPr connection="DRIVER={Microsoft ODBC for Oracle};UID=TATADB;pwd=TATADB9$;SERVER=MPLUSLIV;"/>
  </connection>
  <connection id="162" xr16:uid="{A6CD167E-F1AE-4D08-BABA-379B7E192EA7}" name="Connection1145" type="1" refreshedVersion="0" background="1">
    <dbPr connection="DRIVER={Microsoft ODBC for Oracle};UID=TATADB;pwd=TATADB9$;SERVER=MPLUSLIV;"/>
  </connection>
  <connection id="163" xr16:uid="{A5D6B8B7-6E33-4669-B843-5F55F3AF8B1A}" name="Connection1146" type="1" refreshedVersion="0" background="1">
    <dbPr connection="DRIVER={Microsoft ODBC for Oracle};UID=TATADB;pwd=TATADB9$;SERVER=MPLUSLIV;"/>
  </connection>
  <connection id="164" xr16:uid="{B25A283F-4752-4C96-B197-A70278A99E9B}" name="Connection1147" type="1" refreshedVersion="0" background="1">
    <dbPr connection="DRIVER={Microsoft ODBC for Oracle};UID=TATADB;pwd=TATADB9$;SERVER=MPLUSLIV;"/>
  </connection>
  <connection id="165" xr16:uid="{B31773C0-0264-4060-BAEB-E651B2288B41}" name="Connection1148" type="1" refreshedVersion="0" background="1">
    <dbPr connection="DRIVER={Microsoft ODBC for Oracle};UID=TATADB;pwd=TATADB9$;SERVER=MPLUSLIV;"/>
  </connection>
  <connection id="166" xr16:uid="{8F62BD6A-1BD7-44F9-AAAB-86D000A4CE2D}" name="Connection1149" type="1" refreshedVersion="0" background="1">
    <dbPr connection="DRIVER={Microsoft ODBC for Oracle};UID=TATADB;pwd=TATADB9$;SERVER=MPLUSLIV;"/>
  </connection>
  <connection id="167" xr16:uid="{E7085B61-111C-4442-ABA0-1C4636F4CF74}" name="Connection115" type="1" refreshedVersion="0" background="1">
    <dbPr connection="DRIVER={Microsoft ODBC for Oracle};UID=TATADB;pwd=TATADB9$;SERVER=MPLUSLIV;"/>
  </connection>
  <connection id="168" xr16:uid="{6CC69E5A-AB3A-407E-95E7-4D6A1A1BB967}" name="Connection1150" type="1" refreshedVersion="0" background="1">
    <dbPr connection="DRIVER={Microsoft ODBC for Oracle};UID=TATADB;pwd=TATADB9$;SERVER=MPLUSLIV;"/>
  </connection>
  <connection id="169" xr16:uid="{F3B77AF0-CE69-4B21-83B1-B4C50B96217C}" name="Connection1151" type="1" refreshedVersion="0" background="1">
    <dbPr connection="DRIVER={Microsoft ODBC for Oracle};UID=TATADB;pwd=TATADB9$;SERVER=MPLUSLIV;"/>
  </connection>
  <connection id="170" xr16:uid="{F7CAAE91-0BF6-41B4-9B6B-A46E6A3DA72F}" name="Connection1152" type="1" refreshedVersion="0" background="1">
    <dbPr connection="DRIVER={Microsoft ODBC for Oracle};UID=TATADB;pwd=TATADB9$;SERVER=MPLUSLIV;"/>
  </connection>
  <connection id="171" xr16:uid="{691DF3F7-CACE-434A-9D95-2B6BA6C609DA}" name="Connection1153" type="1" refreshedVersion="0" background="1">
    <dbPr connection="DRIVER={Microsoft ODBC for Oracle};UID=TATADB;pwd=TATADB9$;SERVER=MPLUSLIV;"/>
  </connection>
  <connection id="172" xr16:uid="{911AD989-54C5-4A4B-8BDE-A29F2925D6F5}" name="Connection1154" type="1" refreshedVersion="0" background="1">
    <dbPr connection="DRIVER={Microsoft ODBC for Oracle};UID=TATADB;pwd=TATADB9$;SERVER=MPLUSLIV;"/>
  </connection>
  <connection id="173" xr16:uid="{892D6BFD-9A19-45DD-AAD6-AEC88E51934C}" name="Connection1155" type="1" refreshedVersion="0" background="1">
    <dbPr connection="DRIVER={Microsoft ODBC for Oracle};UID=TATADB;pwd=TATADB9$;SERVER=MPLUSLIV;"/>
  </connection>
  <connection id="174" xr16:uid="{749A3942-65F9-404B-A1F4-C2D4ACA02A28}" name="Connection1156" type="1" refreshedVersion="0" background="1">
    <dbPr connection="DRIVER={Microsoft ODBC for Oracle};UID=TATADB;pwd=TATADB9$;SERVER=MPLUSLIV;"/>
  </connection>
  <connection id="175" xr16:uid="{C18CE1D8-96E4-469D-8DEB-A17F13F160B3}" name="Connection1157" type="1" refreshedVersion="0" background="1">
    <dbPr connection="DRIVER={Microsoft ODBC for Oracle};UID=TATADB;pwd=TATADB9$;SERVER=MPLUSLIV;"/>
  </connection>
  <connection id="176" xr16:uid="{C8FA55F7-5BE4-4708-A4FD-ABC07EC10ACB}" name="Connection1158" type="1" refreshedVersion="0" background="1">
    <dbPr connection="DRIVER={Microsoft ODBC for Oracle};UID=TATADB;pwd=TATADB9$;SERVER=MPLUSLIV;"/>
  </connection>
  <connection id="177" xr16:uid="{865A763E-28AC-4458-B322-E63D38078E78}" name="Connection1159" type="1" refreshedVersion="0" background="1">
    <dbPr connection="DRIVER={Microsoft ODBC for Oracle};UID=TATADB;pwd=TATADB9$;SERVER=MPLUSLIV;"/>
  </connection>
  <connection id="178" xr16:uid="{F27824F8-52B4-4470-9E96-6584469CD128}" name="Connection116" type="1" refreshedVersion="0" background="1">
    <dbPr connection="DRIVER={Microsoft ODBC for Oracle};UID=TATADB;pwd=TATADB9$;SERVER=MPLUSLIV;"/>
  </connection>
  <connection id="179" xr16:uid="{5605CB13-ECC8-4556-BDD9-DE8F1D6F2EF1}" name="Connection1160" type="1" refreshedVersion="0" background="1">
    <dbPr connection="DRIVER={Microsoft ODBC for Oracle};UID=TATADB;pwd=TATADB9$;SERVER=MPLUSLIV;"/>
  </connection>
  <connection id="180" xr16:uid="{02E6ED4D-67A6-4B3F-8E49-420A3FE424FA}" name="Connection1161" type="1" refreshedVersion="0" background="1">
    <dbPr connection="DRIVER={Microsoft ODBC for Oracle};UID=TATADB;pwd=TATADB9$;SERVER=MPLUSLIV;"/>
  </connection>
  <connection id="181" xr16:uid="{49B69CE7-B875-4944-97EF-4886E65E72D7}" name="Connection1162" type="1" refreshedVersion="0" background="1">
    <dbPr connection="DRIVER={Microsoft ODBC for Oracle};UID=TATADB;pwd=TATADB9$;SERVER=MPLUSLIV;"/>
  </connection>
  <connection id="182" xr16:uid="{730752CC-4607-45BD-9BC4-14D6FEAA1CD3}" name="Connection1163" type="1" refreshedVersion="0" background="1">
    <dbPr connection="DRIVER={Microsoft ODBC for Oracle};UID=TATADB;pwd=TATADB9$;SERVER=MPLUSLIV;"/>
  </connection>
  <connection id="183" xr16:uid="{4B74EA1A-77C2-4C3C-9657-3C05BCA86449}" name="Connection1164" type="1" refreshedVersion="0" background="1">
    <dbPr connection="DRIVER={Microsoft ODBC for Oracle};UID=TATADB;pwd=TATADB9$;SERVER=MPLUSLIV;"/>
  </connection>
  <connection id="184" xr16:uid="{80C0F9BF-0E6D-43DE-9808-29302ECC0F75}" name="Connection1165" type="1" refreshedVersion="0" background="1">
    <dbPr connection="DRIVER={Microsoft ODBC for Oracle};UID=TATADB;pwd=TATADB9$;SERVER=MPLUSLIV;"/>
  </connection>
  <connection id="185" xr16:uid="{C75B5656-AD55-48E5-B566-FA4DB410B156}" name="Connection1166" type="1" refreshedVersion="0" background="1">
    <dbPr connection="DRIVER={Microsoft ODBC for Oracle};UID=TATADB;pwd=TATADB9$;SERVER=MPLUSLIV;"/>
  </connection>
  <connection id="186" xr16:uid="{43B035CC-B267-4CC4-862B-086BDEB8B245}" name="Connection1167" type="1" refreshedVersion="0" background="1">
    <dbPr connection="DRIVER={Microsoft ODBC for Oracle};UID=TATADB;pwd=TATADB9$;SERVER=MPLUSLIV;"/>
  </connection>
  <connection id="187" xr16:uid="{75E85A37-8A5A-45A1-9A0E-BCF2B336334C}" name="Connection1168" type="1" refreshedVersion="0" background="1">
    <dbPr connection="DRIVER={Microsoft ODBC for Oracle};UID=TATADB;pwd=TATADB9$;SERVER=MPLUSLIV;"/>
  </connection>
  <connection id="188" xr16:uid="{6CAA6053-E53E-425C-8183-839789E1C7F3}" name="Connection1169" type="1" refreshedVersion="0" background="1">
    <dbPr connection="DRIVER={Microsoft ODBC for Oracle};UID=TATADB;pwd=TATADB9$;SERVER=MPLUSLIV;"/>
  </connection>
  <connection id="189" xr16:uid="{0CA19229-366C-4B37-9E4C-651977C96132}" name="Connection117" type="1" refreshedVersion="0" background="1">
    <dbPr connection="DRIVER={Microsoft ODBC for Oracle};UID=TATADB;pwd=TATADB9$;SERVER=MPLUSLIV;"/>
  </connection>
  <connection id="190" xr16:uid="{05765C54-1E3B-42F7-AF25-6937A201F292}" name="Connection1171" type="1" refreshedVersion="0" background="1">
    <dbPr connection="DRIVER={Microsoft ODBC for Oracle};UID=TATADB;pwd=TATADB9$;SERVER=MPLUSLIV;"/>
  </connection>
  <connection id="191" xr16:uid="{726AAFAE-895F-4B23-BE37-DE110A8DE538}" name="Connection1173" type="1" refreshedVersion="0" background="1">
    <dbPr connection="DRIVER={Microsoft ODBC for Oracle};UID=TATADB;pwd=TATADB9$;SERVER=MPLUSLIV;"/>
  </connection>
  <connection id="192" xr16:uid="{E495EE8A-69BB-4267-9E79-C40AC4004CE6}" name="Connection1175" type="1" refreshedVersion="0" background="1">
    <dbPr connection="DRIVER={Microsoft ODBC for Oracle};UID=TATADB;pwd=TATADB9$;SERVER=MPLUSLIV;"/>
  </connection>
  <connection id="193" xr16:uid="{2D79995A-33FF-4C11-AF62-DFC185EA4775}" name="Connection1176" type="1" refreshedVersion="0" background="1">
    <dbPr connection="DRIVER={Microsoft ODBC for Oracle};UID=TATADB;pwd=TATADB9$;SERVER=MPLUSLIV;"/>
  </connection>
  <connection id="194" xr16:uid="{EE10242B-F593-4B0A-86F7-0F1ECAE40F36}" name="Connection1177" type="1" refreshedVersion="0" background="1">
    <dbPr connection="DRIVER={Microsoft ODBC for Oracle};UID=TATADB;pwd=TATADB9$;SERVER=MPLUSLIV;"/>
  </connection>
  <connection id="195" xr16:uid="{B9E05FF3-42EC-4F99-B06E-C140BD3A3438}" name="Connection1178" type="1" refreshedVersion="0" background="1">
    <dbPr connection="DRIVER={Microsoft ODBC for Oracle};UID=TATADB;pwd=TATADB9$;SERVER=MPLUSLIV;"/>
  </connection>
  <connection id="196" xr16:uid="{2C5E60B7-9EDA-4C74-9F92-CF7C3C387339}" name="Connection1179" type="1" refreshedVersion="0" background="1">
    <dbPr connection="DRIVER={Microsoft ODBC for Oracle};UID=TATADB;pwd=TATADB9$;SERVER=MPLUSLIV;"/>
  </connection>
  <connection id="197" xr16:uid="{DAD81DA0-108B-42F4-9625-1D2EF3484B1A}" name="Connection118" type="1" refreshedVersion="0" background="1">
    <dbPr connection="DRIVER={Microsoft ODBC for Oracle};UID=TATADB;pwd=TATADB9$;SERVER=MPLUSLIV;"/>
  </connection>
  <connection id="198" xr16:uid="{B5757CA5-620A-4B2D-A673-B041A8AE533B}" name="Connection1180" type="1" refreshedVersion="0" background="1">
    <dbPr connection="DRIVER={Microsoft ODBC for Oracle};UID=TATADB;pwd=TATADB9$;SERVER=MPLUSLIV;"/>
  </connection>
  <connection id="199" xr16:uid="{96D2B2B6-944A-401D-8D19-8FCD03414396}" name="Connection1181" type="1" refreshedVersion="0" background="1">
    <dbPr connection="DRIVER={Microsoft ODBC for Oracle};UID=TATADB;pwd=TATADB9$;SERVER=MPLUSLIV;"/>
  </connection>
  <connection id="200" xr16:uid="{FF284A73-6A70-4FE6-A916-4B0283A87FCA}" name="Connection1182" type="1" refreshedVersion="0" background="1">
    <dbPr connection="DRIVER={Microsoft ODBC for Oracle};UID=TATADB;pwd=TATADB9$;SERVER=MPLUSLIV;"/>
  </connection>
  <connection id="201" xr16:uid="{E1741141-44D9-470A-80FA-BE70B97F4205}" name="Connection1183" type="1" refreshedVersion="0" background="1">
    <dbPr connection="DRIVER={Microsoft ODBC for Oracle};UID=TATADB;pwd=TATADB9$;SERVER=MPLUSLIV;"/>
  </connection>
  <connection id="202" xr16:uid="{B69A25F8-02D0-465F-BC30-E2A3DEC3AD0E}" name="Connection1184" type="1" refreshedVersion="0" background="1">
    <dbPr connection="DRIVER={Microsoft ODBC for Oracle};UID=TATADB;pwd=TATADB9$;SERVER=MPLUSLIV;"/>
  </connection>
  <connection id="203" xr16:uid="{395F61E5-618E-40AD-9DDD-59EA819EC459}" name="Connection1185" type="1" refreshedVersion="0" background="1">
    <dbPr connection="DRIVER={Microsoft ODBC for Oracle};UID=TATADB;pwd=TATADB9$;SERVER=MPLUSLIV;"/>
  </connection>
  <connection id="204" xr16:uid="{292F8EEF-719B-4C03-92ED-A3CF7194D5E6}" name="Connection1186" type="1" refreshedVersion="0" background="1">
    <dbPr connection="DRIVER={Microsoft ODBC for Oracle};UID=TATADB;pwd=TATADB9$;SERVER=MPLUSLIV;"/>
  </connection>
  <connection id="205" xr16:uid="{E0595CEE-368A-4337-984C-340B968F1804}" name="Connection1187" type="1" refreshedVersion="0" background="1">
    <dbPr connection="DRIVER={Microsoft ODBC for Oracle};UID=TATADB;pwd=TATADB9$;SERVER=MPLUSLIV;"/>
  </connection>
  <connection id="206" xr16:uid="{20F7EB3E-BB42-4857-B5D7-13FD3E808D01}" name="Connection1188" type="1" refreshedVersion="0" background="1">
    <dbPr connection="DRIVER={Microsoft ODBC for Oracle};UID=TATADB;pwd=TATADB9$;SERVER=MPLUSLIV;"/>
  </connection>
  <connection id="207" xr16:uid="{F51A4416-52CF-4F36-B455-B6264CCCB7E9}" name="Connection1189" type="1" refreshedVersion="0" background="1">
    <dbPr connection="DRIVER={Microsoft ODBC for Oracle};UID=TATADB;pwd=TATADB9$;SERVER=MPLUSLIV;"/>
  </connection>
  <connection id="208" xr16:uid="{494F385D-EC85-4EF5-B33A-7B862C33D6BF}" name="Connection119" type="1" refreshedVersion="0" background="1">
    <dbPr connection="DRIVER={Microsoft ODBC for Oracle};UID=TATADB;pwd=TATADB9$;SERVER=MPLUSLIV;"/>
  </connection>
  <connection id="209" xr16:uid="{3BEB17DA-5A09-421F-87B6-AC9F22965E50}" name="Connection1190" type="1" refreshedVersion="0" background="1">
    <dbPr connection="DRIVER={Microsoft ODBC for Oracle};UID=TATADB;pwd=TATADB9$;SERVER=MPLUSLIV;"/>
  </connection>
  <connection id="210" xr16:uid="{A08A02B0-665A-4016-89C4-CF7F0FD3FEFA}" name="Connection1191" type="1" refreshedVersion="0" background="1">
    <dbPr connection="DRIVER={Microsoft ODBC for Oracle};UID=TATADB;pwd=TATADB9$;SERVER=MPLUSLIV;"/>
  </connection>
  <connection id="211" xr16:uid="{8B816C52-82BD-4BFD-AFF5-137B6AF8DEBF}" name="Connection1192" type="1" refreshedVersion="0" background="1">
    <dbPr connection="DRIVER={Microsoft ODBC for Oracle};UID=TATADB;pwd=TATADB9$;SERVER=MPLUSLIV;"/>
  </connection>
  <connection id="212" xr16:uid="{7B78ACEC-F557-45E7-B9F0-6BC433CE1FC2}" name="Connection1193" type="1" refreshedVersion="0" background="1">
    <dbPr connection="DRIVER={Microsoft ODBC for Oracle};UID=TATADB;pwd=TATADB9$;SERVER=MPLUSLIV;"/>
  </connection>
  <connection id="213" xr16:uid="{0F67572D-96BF-4ACD-9627-C161FC9DD7E6}" name="Connection1194" type="1" refreshedVersion="0" background="1">
    <dbPr connection="DRIVER={Microsoft ODBC for Oracle};UID=TATADB;pwd=TATADB9$;SERVER=MPLUSLIV;"/>
  </connection>
  <connection id="214" xr16:uid="{D7DB002A-2178-47B4-AF03-68D75CC72789}" name="Connection1195" type="1" refreshedVersion="0" background="1">
    <dbPr connection="DRIVER={Microsoft ODBC for Oracle};UID=TATADB;pwd=TATADB9$;SERVER=MPLUSLIV;"/>
  </connection>
  <connection id="215" xr16:uid="{E1D3403D-E86E-4045-A050-AE4B4DDE3CA6}" name="Connection1196" type="1" refreshedVersion="0" background="1">
    <dbPr connection="DRIVER={Microsoft ODBC for Oracle};UID=TATADB;pwd=TATADB9$;SERVER=MPLUSLIV;"/>
  </connection>
  <connection id="216" xr16:uid="{1091491D-7166-4D24-824E-9E43F1F5DBD1}" name="Connection1197" type="1" refreshedVersion="0" background="1">
    <dbPr connection="DRIVER={Microsoft ODBC for Oracle};UID=TATADB;pwd=TATADB9$;SERVER=MPLUSLIV;"/>
  </connection>
  <connection id="217" xr16:uid="{48098296-C127-4F4C-BDD6-8224E8A4F35B}" name="Connection1198" type="1" refreshedVersion="0" background="1">
    <dbPr connection="DRIVER={Microsoft ODBC for Oracle};UID=TATADB;pwd=TATADB9$;SERVER=MPLUSLIV;"/>
  </connection>
  <connection id="218" xr16:uid="{4815F336-ECBA-4721-94F5-CE8A161D871B}" name="Connection1199" type="1" refreshedVersion="0" background="1">
    <dbPr connection="DRIVER={Microsoft ODBC for Oracle};UID=TATADB;pwd=TATADB9$;SERVER=MPLUSLIV;"/>
  </connection>
  <connection id="219" xr16:uid="{6FDFD8FE-1C89-4D20-A51E-F8DA31E90E76}" name="Connection12" type="1" refreshedVersion="0" background="1">
    <dbPr connection="DRIVER={Microsoft ODBC for Oracle};UID=TATADB;pwd=TATADB9$;SERVER=MPLUSLIV;"/>
  </connection>
  <connection id="220" xr16:uid="{11C8935B-94EC-484C-8C1A-EB9CF666E158}" name="Connection120" type="1" refreshedVersion="0" background="1">
    <dbPr connection="DRIVER={Microsoft ODBC for Oracle};UID=TATADB;pwd=TATADB9$;SERVER=MPLUSLIV;"/>
  </connection>
  <connection id="221" xr16:uid="{C2C2015E-06B2-4DF7-AD7C-C8787948FAF4}" name="Connection1200" type="1" refreshedVersion="0" background="1">
    <dbPr connection="DRIVER={Microsoft ODBC for Oracle};UID=TATADB;pwd=TATADB9$;SERVER=MPLUSLIV;"/>
  </connection>
  <connection id="222" xr16:uid="{A6B72E75-4AB0-4FB3-A0AC-17B886925FA2}" name="Connection1201" type="1" refreshedVersion="0" background="1">
    <dbPr connection="DRIVER={Microsoft ODBC for Oracle};UID=TATADB;pwd=TATADB9$;SERVER=MPLUSLIV;"/>
  </connection>
  <connection id="223" xr16:uid="{9D64A551-CF58-48A4-B554-2CA23D9CD5D6}" name="Connection1202" type="1" refreshedVersion="0" background="1">
    <dbPr connection="DRIVER={Microsoft ODBC for Oracle};UID=TATADB;pwd=TATADB9$;SERVER=MPLUSLIV;"/>
  </connection>
  <connection id="224" xr16:uid="{CFBFB791-1BC6-4DAA-9050-5DF662DA6C4C}" name="Connection1203" type="1" refreshedVersion="0" background="1">
    <dbPr connection="DRIVER={Microsoft ODBC for Oracle};UID=TATADB;pwd=TATADB9$;SERVER=MPLUSLIV;"/>
  </connection>
  <connection id="225" xr16:uid="{1495A154-4CCC-484E-8232-B69AE531A421}" name="Connection1204" type="1" refreshedVersion="0" background="1">
    <dbPr connection="DRIVER={Microsoft ODBC for Oracle};UID=TATADB;pwd=TATADB9$;SERVER=MPLUSLIV;"/>
  </connection>
  <connection id="226" xr16:uid="{9886264B-0931-4204-A2D8-D642B73FD8DD}" name="Connection1205" type="1" refreshedVersion="0" background="1">
    <dbPr connection="DRIVER={Microsoft ODBC for Oracle};UID=TATADB;pwd=TATADB9$;SERVER=MPLUSLIV;"/>
  </connection>
  <connection id="227" xr16:uid="{0065E16C-4D45-48DB-AF88-5ECBB6B5A6D4}" name="Connection1206" type="1" refreshedVersion="0" background="1">
    <dbPr connection="DRIVER={Microsoft ODBC for Oracle};UID=TATADB;pwd=TATADB9$;SERVER=MPLUSLIV;"/>
  </connection>
  <connection id="228" xr16:uid="{5DEC32B9-4C90-4AEF-B2CF-DFF407D114FD}" name="Connection1207" type="1" refreshedVersion="0" background="1">
    <dbPr connection="DRIVER={Microsoft ODBC for Oracle};UID=TATADB;pwd=TATADB9$;SERVER=MPLUSLIV;"/>
  </connection>
  <connection id="229" xr16:uid="{4231425F-48A0-4F9B-95DD-120B9F4F66DF}" name="Connection1208" type="1" refreshedVersion="0" background="1">
    <dbPr connection="DRIVER={Microsoft ODBC for Oracle};UID=TATADB;pwd=TATADB9$;SERVER=MPLUSLIV;"/>
  </connection>
  <connection id="230" xr16:uid="{DECAF1A7-7355-4CD8-AD89-7D644845BE08}" name="Connection1209" type="1" refreshedVersion="0" background="1">
    <dbPr connection="DRIVER={Microsoft ODBC for Oracle};UID=TATADB;pwd=TATADB9$;SERVER=MPLUSLIV;"/>
  </connection>
  <connection id="231" xr16:uid="{E173583F-E64F-454F-8241-0E5A7C927420}" name="Connection121" type="1" refreshedVersion="0" background="1">
    <dbPr connection="DRIVER={Microsoft ODBC for Oracle};UID=TATADB;pwd=TATADB9$;SERVER=MPLUSLIV;"/>
  </connection>
  <connection id="232" xr16:uid="{01286923-F227-404A-B62A-DDCF91DBCA15}" name="Connection1210" type="1" refreshedVersion="0" background="1">
    <dbPr connection="DRIVER={Microsoft ODBC for Oracle};UID=TATADB;pwd=TATADB9$;SERVER=MPLUSLIV;"/>
  </connection>
  <connection id="233" xr16:uid="{58A82034-3CFA-4E30-A2D1-A84932DA06EA}" name="Connection1211" type="1" refreshedVersion="0" background="1">
    <dbPr connection="DRIVER={Microsoft ODBC for Oracle};UID=TATADB;pwd=TATADB9$;SERVER=MPLUSLIV;"/>
  </connection>
  <connection id="234" xr16:uid="{1A618BEB-7E6A-4072-B08C-E76D773F40C0}" name="Connection1212" type="1" refreshedVersion="0" background="1">
    <dbPr connection="DRIVER={Microsoft ODBC for Oracle};UID=TATADB;pwd=TATADB9$;SERVER=MPLUSLIV;"/>
  </connection>
  <connection id="235" xr16:uid="{471C5073-6818-4F9E-9FD1-E3659DCA8835}" name="Connection1213" type="1" refreshedVersion="0" background="1">
    <dbPr connection="DRIVER={Microsoft ODBC for Oracle};UID=TATADB;pwd=TATADB9$;SERVER=MPLUSLIV;"/>
  </connection>
  <connection id="236" xr16:uid="{D1EAD2A1-1194-48CF-9C90-59EB58E02FEB}" name="Connection1214" type="1" refreshedVersion="0" background="1">
    <dbPr connection="DRIVER={Microsoft ODBC for Oracle};UID=TATADB;pwd=TATADB9$;SERVER=MPLUSLIV;"/>
  </connection>
  <connection id="237" xr16:uid="{E40AD8F7-8674-4B11-B9DE-412031C7A65C}" name="Connection1215" type="1" refreshedVersion="0" background="1">
    <dbPr connection="DRIVER={Microsoft ODBC for Oracle};UID=TATADB;pwd=TATADB9$;SERVER=MPLUSLIV;"/>
  </connection>
  <connection id="238" xr16:uid="{FBCA2562-AB66-4CDB-B8AA-6BE1C4436159}" name="Connection1216" type="1" refreshedVersion="0" background="1">
    <dbPr connection="DRIVER={Microsoft ODBC for Oracle};UID=TATADB;pwd=TATADB9$;SERVER=MPLUSLIV;"/>
  </connection>
  <connection id="239" xr16:uid="{FA6CB69D-112B-431F-B738-E20516219F63}" name="Connection1217" type="1" refreshedVersion="0" background="1">
    <dbPr connection="DRIVER={Microsoft ODBC for Oracle};UID=TATADB;pwd=TATADB9$;SERVER=MPLUSLIV;"/>
  </connection>
  <connection id="240" xr16:uid="{AC68BB67-BD2B-4839-BCEC-8DDC44706A92}" name="Connection1218" type="1" refreshedVersion="0" background="1">
    <dbPr connection="DRIVER={Microsoft ODBC for Oracle};UID=TATADB;pwd=TATADB9$;SERVER=MPLUSLIV;"/>
  </connection>
  <connection id="241" xr16:uid="{380530A7-D854-424E-9026-FFD71C291EDE}" name="Connection1219" type="1" refreshedVersion="0" background="1">
    <dbPr connection="DRIVER={Microsoft ODBC for Oracle};UID=TATADB;pwd=TATADB9$;SERVER=MPLUSLIV;"/>
  </connection>
  <connection id="242" xr16:uid="{40CD7AF5-E682-48E2-A544-58A3F5965D5D}" name="Connection122" type="1" refreshedVersion="0" background="1">
    <dbPr connection="DRIVER={Microsoft ODBC for Oracle};UID=TATADB;pwd=TATADB9$;SERVER=MPLUSLIV;"/>
  </connection>
  <connection id="243" xr16:uid="{ECB54F3E-E2BF-4215-9636-071244F1FE54}" name="Connection1220" type="1" refreshedVersion="0" background="1">
    <dbPr connection="DRIVER={Microsoft ODBC for Oracle};UID=TATADB;pwd=TATADB9$;SERVER=MPLUSLIV;"/>
  </connection>
  <connection id="244" xr16:uid="{606236E4-4A0D-47CF-8880-C00C2857D1C0}" name="Connection1221" type="1" refreshedVersion="0" background="1">
    <dbPr connection="DRIVER={Microsoft ODBC for Oracle};UID=TATADB;pwd=TATADB9$;SERVER=MPLUSLIV;"/>
  </connection>
  <connection id="245" xr16:uid="{7B008A6D-536B-4B67-A781-2FCE1E157E5F}" name="Connection1222" type="1" refreshedVersion="0" background="1">
    <dbPr connection="DRIVER={Microsoft ODBC for Oracle};UID=TATADB;pwd=TATADB9$;SERVER=MPLUSLIV;"/>
  </connection>
  <connection id="246" xr16:uid="{9FACDFA9-2009-4A47-9818-59D6DD621498}" name="Connection1223" type="1" refreshedVersion="0" background="1">
    <dbPr connection="DRIVER={Microsoft ODBC for Oracle};UID=TATADB;pwd=TATADB9$;SERVER=MPLUSLIV;"/>
  </connection>
  <connection id="247" xr16:uid="{2D45AC0C-C682-464A-A36E-5439A9EF4F9A}" name="Connection1224" type="1" refreshedVersion="0" background="1">
    <dbPr connection="DRIVER={Microsoft ODBC for Oracle};UID=TATADB;pwd=TATADB9$;SERVER=MPLUSLIV;"/>
  </connection>
  <connection id="248" xr16:uid="{789B259A-F0CA-45CD-90D4-7EB014073FC5}" name="Connection1225" type="1" refreshedVersion="0" background="1">
    <dbPr connection="DRIVER={Microsoft ODBC for Oracle};UID=TATADB;pwd=TATADB9$;SERVER=MPLUSLIV;"/>
  </connection>
  <connection id="249" xr16:uid="{C6383135-7079-4BEA-A7D7-D49B9F06818F}" name="Connection1226" type="1" refreshedVersion="0" background="1">
    <dbPr connection="DRIVER={Microsoft ODBC for Oracle};UID=TATADB;pwd=TATADB9$;SERVER=MPLUSLIV;"/>
  </connection>
  <connection id="250" xr16:uid="{897C88AA-D69A-4077-ACB1-F623175197B7}" name="Connection1227" type="1" refreshedVersion="0" background="1">
    <dbPr connection="DRIVER={Microsoft ODBC for Oracle};UID=TATADB;pwd=TATADB9$;SERVER=MPLUSLIV;"/>
  </connection>
  <connection id="251" xr16:uid="{B3F640EE-9D21-4E37-A5BC-69AB76291300}" name="Connection1228" type="1" refreshedVersion="0" background="1">
    <dbPr connection="DRIVER={Microsoft ODBC for Oracle};UID=TATADB;pwd=TATADB9$;SERVER=MPLUSLIV;"/>
  </connection>
  <connection id="252" xr16:uid="{A1F04C6C-3ED6-4E61-93DE-62E697B02F96}" name="Connection1229" type="1" refreshedVersion="0" background="1">
    <dbPr connection="DRIVER={Microsoft ODBC for Oracle};UID=TATADB;pwd=TATADB9$;SERVER=MPLUSLIV;"/>
  </connection>
  <connection id="253" xr16:uid="{24CCC49B-8DF6-4C36-943A-8E369E7EC910}" name="Connection123" type="1" refreshedVersion="0" background="1">
    <dbPr connection="DRIVER={Microsoft ODBC for Oracle};UID=TATADB;pwd=TATADB9$;SERVER=MPLUSLIV;"/>
  </connection>
  <connection id="254" xr16:uid="{C7922340-0F8D-42F5-990B-C303801E1247}" name="Connection1230" type="1" refreshedVersion="0" background="1">
    <dbPr connection="DRIVER={Microsoft ODBC for Oracle};UID=TATADB;pwd=TATADB9$;SERVER=MPLUSLIV;"/>
  </connection>
  <connection id="255" xr16:uid="{3A510919-20BD-407F-9400-5ADCBC7BF47B}" name="Connection1231" type="1" refreshedVersion="0" background="1">
    <dbPr connection="DRIVER={Microsoft ODBC for Oracle};UID=TATADB;pwd=TATADB9$;SERVER=MPLUSLIV;"/>
  </connection>
  <connection id="256" xr16:uid="{2235F873-3633-4860-9EA9-BDDA29600203}" name="Connection1232" type="1" refreshedVersion="0" background="1">
    <dbPr connection="DRIVER={Microsoft ODBC for Oracle};UID=TATADB;pwd=TATADB9$;SERVER=MPLUSLIV;"/>
  </connection>
  <connection id="257" xr16:uid="{2611AC42-DC9E-4458-AFEC-748F487BEA44}" name="Connection1233" type="1" refreshedVersion="0" background="1">
    <dbPr connection="DRIVER={Microsoft ODBC for Oracle};UID=TATADB;pwd=TATADB9$;SERVER=MPLUSLIV;"/>
  </connection>
  <connection id="258" xr16:uid="{B87CDBE0-03F1-4AE7-91E9-4217691C9AEF}" name="Connection1234" type="1" refreshedVersion="0" background="1">
    <dbPr connection="DRIVER={Microsoft ODBC for Oracle};UID=TATADB;pwd=TATADB9$;SERVER=MPLUSLIV;"/>
  </connection>
  <connection id="259" xr16:uid="{571F2157-7648-4F12-803F-5D86FCACDE0F}" name="Connection1235" type="1" refreshedVersion="0" background="1">
    <dbPr connection="DRIVER={Microsoft ODBC for Oracle};UID=TATADB;pwd=TATADB9$;SERVER=MPLUSLIV;"/>
  </connection>
  <connection id="260" xr16:uid="{AF6E4436-FD01-493F-B038-390B98D8DFCF}" name="Connection1236" type="1" refreshedVersion="0" background="1">
    <dbPr connection="DRIVER={Microsoft ODBC for Oracle};UID=TATADB;pwd=TATADB9$;SERVER=MPLUSLIV;"/>
  </connection>
  <connection id="261" xr16:uid="{738FC0F8-B5C4-463A-AC20-8357F6639B5B}" name="Connection1237" type="1" refreshedVersion="0" background="1">
    <dbPr connection="DRIVER={Microsoft ODBC for Oracle};UID=TATADB;pwd=TATADB9$;SERVER=MPLUSLIV;"/>
  </connection>
  <connection id="262" xr16:uid="{D13E6B1D-B37F-45E0-9A4F-AE847DB485F1}" name="Connection1238" type="1" refreshedVersion="0" background="1">
    <dbPr connection="DRIVER={Microsoft ODBC for Oracle};UID=TATADB;pwd=TATADB9$;SERVER=MPLUSLIV;"/>
  </connection>
  <connection id="263" xr16:uid="{48A24953-63EA-456C-8915-98ED9EE4E760}" name="Connection1239" type="1" refreshedVersion="0" background="1">
    <dbPr connection="DRIVER={Microsoft ODBC for Oracle};UID=TATADB;pwd=TATADB9$;SERVER=MPLUSLIV;"/>
  </connection>
  <connection id="264" xr16:uid="{5C528F3C-6C9E-4BC0-82C0-9B73FC975E87}" name="Connection124" type="1" refreshedVersion="0" background="1">
    <dbPr connection="DRIVER={Microsoft ODBC for Oracle};UID=TATADB;pwd=TATADB9$;SERVER=MPLUSLIV;"/>
  </connection>
  <connection id="265" xr16:uid="{A4A5F046-BBD8-4A41-B329-68863CF93178}" name="Connection1240" type="1" refreshedVersion="0" background="1">
    <dbPr connection="DRIVER={Microsoft ODBC for Oracle};UID=TATADB;pwd=TATADB9$;SERVER=MPLUSLIV;"/>
  </connection>
  <connection id="266" xr16:uid="{1C1A38F3-081E-4912-8B99-799DEBF9AB7F}" name="Connection1241" type="1" refreshedVersion="0" background="1">
    <dbPr connection="DRIVER={Microsoft ODBC for Oracle};UID=TATADB;pwd=TATADB9$;SERVER=MPLUSLIV;"/>
  </connection>
  <connection id="267" xr16:uid="{BCEE9E9A-E149-4008-81CF-725CB44328EE}" name="Connection1242" type="1" refreshedVersion="0" background="1">
    <dbPr connection="DRIVER={Microsoft ODBC for Oracle};UID=TATADB;pwd=TATADB9$;SERVER=MPLUSLIV;"/>
  </connection>
  <connection id="268" xr16:uid="{306E4A83-E0A6-4737-988D-C6622639F70A}" name="Connection1243" type="1" refreshedVersion="0" background="1">
    <dbPr connection="DRIVER={Microsoft ODBC for Oracle};UID=TATADB;pwd=TATADB9$;SERVER=MPLUSLIV;"/>
  </connection>
  <connection id="269" xr16:uid="{7AFA8C52-3C01-4D7D-A9FA-88FE0455CF2E}" name="Connection1244" type="1" refreshedVersion="0" background="1">
    <dbPr connection="DRIVER={Microsoft ODBC for Oracle};UID=TATADB;pwd=TATADB9$;SERVER=MPLUSLIV;"/>
  </connection>
  <connection id="270" xr16:uid="{E8A7A456-A9A7-4056-8D06-F27BEE953E8C}" name="Connection1245" type="1" refreshedVersion="0" background="1">
    <dbPr connection="DRIVER={Microsoft ODBC for Oracle};UID=TATADB;pwd=TATADB9$;SERVER=MPLUSLIV;"/>
  </connection>
  <connection id="271" xr16:uid="{B78A4814-522C-42DD-95BC-F11BC22EDA6D}" name="Connection1246" type="1" refreshedVersion="0" background="1">
    <dbPr connection="DRIVER={Microsoft ODBC for Oracle};UID=TATADB;pwd=TATADB9$;SERVER=MPLUSLIV;"/>
  </connection>
  <connection id="272" xr16:uid="{EB6CEB57-9FFF-4158-83AE-8E9E3F2D56BD}" name="Connection1247" type="1" refreshedVersion="0" background="1">
    <dbPr connection="DRIVER={Microsoft ODBC for Oracle};UID=TATADB;pwd=TATADB9$;SERVER=MPLUSLIV;"/>
  </connection>
  <connection id="273" xr16:uid="{29A2F24C-92C5-488F-AEC6-74139FED1C69}" name="Connection124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GSFR'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GSFR' group by app_refer,value_date _x000d_) f  on f.app_refer=a.deal_ID _x000d_WHERE del_date&lt;='31 Mar 2026' AND mat_date &gt;'31 Mar 2026' and  deal_stat &lt;&gt; 'MAT' and a.rectype='L'  and a.scheme='TGSFR')_x000d_order by 6 desc"/>
  </connection>
  <connection id="274" xr16:uid="{CB236A9D-EADA-44B5-8D1E-A9BF21416A14}" name="Connection1249" type="1" refreshedVersion="0" background="1">
    <dbPr connection="DRIVER={Microsoft ODBC for Oracle};UID=TATADB;pwd=TATADB9$;SERVER=MPLUSLIV;"/>
  </connection>
  <connection id="275" xr16:uid="{B6A4BAE7-AAF3-4F39-B2DB-C9FF4B48E120}" name="Connection125" type="1" refreshedVersion="0" background="1">
    <dbPr connection="DRIVER={Microsoft ODBC for Oracle};UID=TATADB;pwd=TATADB9$;SERVER=MPLUSLIV;"/>
  </connection>
  <connection id="276" xr16:uid="{B7748B6E-70DF-4F1D-AB16-05F5553CA05D}" name="Connection1250" type="1" refreshedVersion="0" background="1">
    <dbPr connection="DRIVER={Microsoft ODBC for Oracle};UID=TATADB;pwd=TATADB9$;SERVER=MPLUSLIV;"/>
  </connection>
  <connection id="277" xr16:uid="{9D79C5BC-55DF-4E65-A36B-91E407CCB6A7}" name="Connection1252" type="1" refreshedVersion="0" background="1">
    <dbPr connection="DRIVER={Microsoft ODBC for Oracle};UID=TATADB;pwd=TATADB9$;SERVER=MPLUSLIV;"/>
  </connection>
  <connection id="278" xr16:uid="{11D0F9A3-0D2A-4688-A064-093B4BB636D6}" name="Connection1253" type="1" refreshedVersion="0" background="1">
    <dbPr connection="DRIVER={Microsoft ODBC for Oracle};UID=TATADB;pwd=TATADB9$;SERVER=MPLUSLIV;"/>
  </connection>
  <connection id="279" xr16:uid="{77598393-1075-4C38-AF29-835DAA892B6C}" name="Connection1254" type="1" refreshedVersion="0" background="1">
    <dbPr connection="DRIVER={Microsoft ODBC for Oracle};UID=TATADB;pwd=TATADB9$;SERVER=MPLUSLIV;"/>
  </connection>
  <connection id="280" xr16:uid="{1603FC2D-725A-4319-A64E-9810F7B0BC6B}" name="Connection1255" type="1" refreshedVersion="0" background="1">
    <dbPr connection="DRIVER={Microsoft ODBC for Oracle};UID=TATADB;pwd=TATADB9$;SERVER=MPLUSLIV;"/>
  </connection>
  <connection id="281" xr16:uid="{153499EA-A193-4C12-A53D-BDB4B540DE1E}" name="Connection1256" type="1" refreshedVersion="0" background="1">
    <dbPr connection="DRIVER={Microsoft ODBC for Oracle};UID=TATADB;pwd=TATADB9$;SERVER=MPLUSLIV;"/>
  </connection>
  <connection id="282" xr16:uid="{24BFD10A-A6B2-4724-9886-066A1B313B53}" name="Connection1257" type="1" refreshedVersion="0" background="1">
    <dbPr connection="DRIVER={Microsoft ODBC for Oracle};UID=TATADB;pwd=TATADB9$;SERVER=MPLUSLIV;"/>
  </connection>
  <connection id="283" xr16:uid="{87FC073F-4A4F-4DF1-8AD5-AF851BCA335F}" name="Connection1258" type="1" refreshedVersion="0" background="1">
    <dbPr connection="DRIVER={Microsoft ODBC for Oracle};UID=TATADB;pwd=TATADB9$;SERVER=MPLUSLIV;"/>
  </connection>
  <connection id="284" xr16:uid="{5E2D5529-BDCD-4C76-976A-14195BD6ADE6}" name="Connection1259" type="1" refreshedVersion="0" background="1">
    <dbPr connection="DRIVER={Microsoft ODBC for Oracle};UID=TATADB;pwd=TATADB9$;SERVER=MPLUSLIV;"/>
  </connection>
  <connection id="285" xr16:uid="{B943AEAF-D305-4DA0-88FE-4632FAF83E08}" name="Connection126" type="1" refreshedVersion="0" background="1">
    <dbPr connection="DRIVER={Microsoft ODBC for Oracle};UID=TATADB;pwd=TATADB9$;SERVER=MPLUSLIV;"/>
  </connection>
  <connection id="286" xr16:uid="{88E5A63E-154C-464B-BFBF-A7C546E73E38}" name="Connection1260" type="1" refreshedVersion="0" background="1">
    <dbPr connection="DRIVER={Microsoft ODBC for Oracle};UID=TATADB;pwd=TATADB9$;SERVER=MPLUSLIV;"/>
  </connection>
  <connection id="287" xr16:uid="{B896030E-B9F7-4436-8330-138F661607A1}" name="Connection1262" type="1" refreshedVersion="0" background="1">
    <dbPr connection="DRIVER={Microsoft ODBC for Oracle};UID=TATADB;pwd=TATADB9$;SERVER=MPLUSLIV;"/>
  </connection>
  <connection id="288" xr16:uid="{811AABFA-BA75-4B1B-82FD-A548D3A31E5B}" name="Connection1263" type="1" refreshedVersion="0" background="1">
    <dbPr connection="DRIVER={Microsoft ODBC for Oracle};UID=TATADB;pwd=TATADB9$;SERVER=MPLUSLIV;"/>
  </connection>
  <connection id="289" xr16:uid="{E021C0F5-C4A2-44E3-937A-89894C945F31}" name="Connection1265" type="1" refreshedVersion="0" background="1">
    <dbPr connection="DRIVER={Microsoft ODBC for Oracle};UID=TATADB;pwd=TATADB9$;SERVER=MPLUSLIV;"/>
  </connection>
  <connection id="290" xr16:uid="{3FE807FE-D3B5-4053-AE4F-45CCB7A4583F}" name="Connection1266" type="1" refreshedVersion="0" background="1">
    <dbPr connection="DRIVER={Microsoft ODBC for Oracle};UID=TATADB;pwd=TATADB9$;SERVER=MPLUSLIV;"/>
  </connection>
  <connection id="291" xr16:uid="{71F8D115-3159-4F9B-ADDC-A6E0EB05C231}" name="Connection1267" type="1" refreshedVersion="0" background="1">
    <dbPr connection="DRIVER={Microsoft ODBC for Oracle};UID=TATADB;pwd=TATADB9$;SERVER=MPLUSLIV;"/>
  </connection>
  <connection id="292" xr16:uid="{A61508A8-3193-41E0-91A7-371860E1A968}" name="Connection1268" type="1" refreshedVersion="0" background="1">
    <dbPr connection="DRIVER={Microsoft ODBC for Oracle};UID=TATADB;pwd=TATADB9$;SERVER=MPLUSLIV;"/>
  </connection>
  <connection id="293" xr16:uid="{734FB199-10AB-497D-8523-A7B0C0C03258}" name="Connection1269" type="1" refreshedVersion="0" background="1">
    <dbPr connection="DRIVER={Microsoft ODBC for Oracle};UID=TATADB;pwd=TATADB9$;SERVER=MPLUSLIV;"/>
  </connection>
  <connection id="294" xr16:uid="{8FF34514-57CE-41AC-852B-C53B56E187FA}" name="Connection127" type="1" refreshedVersion="0" background="1">
    <dbPr connection="DRIVER={Microsoft ODBC for Oracle};UID=TATADB;pwd=TATADB9$;SERVER=MPLUSLIV;"/>
  </connection>
  <connection id="295" xr16:uid="{A6ED6E38-A955-462D-8EC6-CF2FB3627E13}" name="Connection1270" type="1" refreshedVersion="0" background="1">
    <dbPr connection="DRIVER={Microsoft ODBC for Oracle};UID=TATADB;pwd=TATADB9$;SERVER=MPLUSLIV;"/>
  </connection>
  <connection id="296" xr16:uid="{C78118A6-8491-4EF1-91DD-8CF5C744A9A1}" name="Connection1271" type="1" refreshedVersion="0" background="1">
    <dbPr connection="DRIVER={Microsoft ODBC for Oracle};UID=TATADB;pwd=TATADB9$;SERVER=MPLUSLIV;"/>
  </connection>
  <connection id="297" xr16:uid="{E6A475D0-30ED-4894-88EC-397AE754E5C8}" name="Connection1272" type="1" refreshedVersion="0" background="1">
    <dbPr connection="DRIVER={Microsoft ODBC for Oracle};UID=TATADB;pwd=TATADB9$;SERVER=MPLUSLIV;"/>
  </connection>
  <connection id="298" xr16:uid="{AF1D8B1E-0FD4-4C8F-A8D8-6C2098BAC453}" name="Connection1273" type="1" refreshedVersion="0" background="1">
    <dbPr connection="DRIVER={Microsoft ODBC for Oracle};UID=TATADB;pwd=TATADB9$;SERVER=MPLUSLIV;"/>
  </connection>
  <connection id="299" xr16:uid="{C54874EA-83CD-4F70-A645-7469B16F9DB7}" name="Connection1274" type="1" refreshedVersion="0" background="1">
    <dbPr connection="DRIVER={Microsoft ODBC for Oracle};UID=TATADB;pwd=TATADB9$;SERVER=MPLUSLIV;"/>
  </connection>
  <connection id="300" xr16:uid="{DD0F0890-1E1F-4476-97D0-BBB4C058A1A0}" name="Connection1275" type="1" refreshedVersion="0" background="1">
    <dbPr connection="DRIVER={Microsoft ODBC for Oracle};UID=TATADB;pwd=TATADB9$;SERVER=MPLUSLIV;"/>
  </connection>
  <connection id="301" xr16:uid="{348E7FE9-6A77-464C-849A-994A90DAB30C}" name="Connection1277" type="1" refreshedVersion="0" background="1">
    <dbPr connection="DRIVER={Microsoft ODBC for Oracle};UID=TATADB;pwd=TATADB9$;SERVER=MPLUSLIV;"/>
  </connection>
  <connection id="302" xr16:uid="{93832091-92EF-4507-BE7D-6C380525FBD0}" name="Connection1278" type="1" refreshedVersion="0" background="1">
    <dbPr connection="DRIVER={Microsoft ODBC for Oracle};UID=TATADB;pwd=TATADB9$;SERVER=MPLUSLIV;"/>
  </connection>
  <connection id="303" xr16:uid="{69031CC4-BA79-4FC7-95BD-07E40F6AC142}" name="Connection1279" type="1" refreshedVersion="0" background="1">
    <dbPr connection="DRIVER={Microsoft ODBC for Oracle};UID=TATADB;pwd=TATADB9$;SERVER=MPLUSLIV;"/>
  </connection>
  <connection id="304" xr16:uid="{AF894CA4-4161-47C1-A53A-20D2716FC2F4}" name="Connection128" type="1" refreshedVersion="0" background="1">
    <dbPr connection="DRIVER={Microsoft ODBC for Oracle};UID=TATADB;pwd=TATADB9$;SERVER=MPLUSLIV;"/>
  </connection>
  <connection id="305" xr16:uid="{EC99D36E-F694-40CF-AF70-C59F26197E75}" name="Connection1280" type="1" refreshedVersion="0" background="1">
    <dbPr connection="DRIVER={Microsoft ODBC for Oracle};UID=TATADB;pwd=TATADB9$;SERVER=MPLUSLIV;"/>
  </connection>
  <connection id="306" xr16:uid="{B38DAE1E-F32C-44B2-84FB-DD6C6C352483}" name="Connection1281" type="1" refreshedVersion="0" background="1">
    <dbPr connection="DRIVER={Microsoft ODBC for Oracle};UID=TATADB;pwd=TATADB9$;SERVER=MPLUSLIV;"/>
  </connection>
  <connection id="307" xr16:uid="{31A2D53D-35EB-49A6-BC2C-4FB65E6C9F9F}" name="Connection1282" type="1" refreshedVersion="0" background="1">
    <dbPr connection="DRIVER={Microsoft ODBC for Oracle};UID=TATADB;pwd=TATADB9$;SERVER=MPLUSLIV;"/>
  </connection>
  <connection id="308" xr16:uid="{E3D4D0B0-8908-4632-AD23-A7DAFDB24BD5}" name="Connection1283" type="1" refreshedVersion="0" background="1">
    <dbPr connection="DRIVER={Microsoft ODBC for Oracle};UID=TATADB;pwd=TATADB9$;SERVER=MPLUSLIV;"/>
  </connection>
  <connection id="309" xr16:uid="{8A8CBBEA-1D55-40C5-9BE2-469680FA54EF}" name="Connection1284" type="1" refreshedVersion="0" background="1">
    <dbPr connection="DRIVER={Microsoft ODBC for Oracle};UID=TATADB;pwd=TATADB9$;SERVER=MPLUSLIV;"/>
  </connection>
  <connection id="310" xr16:uid="{731889D2-C536-4DDE-A0DE-ED4E33318CEE}" name="Connection1285" type="1" refreshedVersion="0" background="1">
    <dbPr connection="DRIVER={Microsoft ODBC for Oracle};UID=TATADB;pwd=TATADB9$;SERVER=MPLUSLIV;"/>
  </connection>
  <connection id="311" xr16:uid="{54C89D87-3C08-4939-B585-E5CAAF5F4F05}" name="Connection1286" type="1" refreshedVersion="0" background="1">
    <dbPr connection="DRIVER={Microsoft ODBC for Oracle};UID=TATADB;pwd=TATADB9$;SERVER=MPLUSLIV;"/>
  </connection>
  <connection id="312" xr16:uid="{AA9EC3C6-27E6-49C9-8F8F-912016A35DAA}" name="Connection1287" type="1" refreshedVersion="0" background="1">
    <dbPr connection="DRIVER={Microsoft ODBC for Oracle};UID=TATADB;pwd=TATADB9$;SERVER=MPLUSLIV;"/>
  </connection>
  <connection id="313" xr16:uid="{8C796874-53EA-4EB8-B081-98BDA567DED2}" name="Connection1288" type="1" refreshedVersion="0" background="1">
    <dbPr connection="DRIVER={Microsoft ODBC for Oracle};UID=TATADB;pwd=TATADB9$;SERVER=MPLUSLIV;"/>
  </connection>
  <connection id="314" xr16:uid="{7092AD03-D7FD-4E88-89BB-16EE5560C562}" name="Connection129" type="1" refreshedVersion="0" background="1">
    <dbPr connection="DRIVER={Microsoft ODBC for Oracle};UID=TATADB;pwd=TATADB9$;SERVER=MPLUSLIV;"/>
  </connection>
  <connection id="315" xr16:uid="{9659025B-5021-4B2C-88EB-42322F20E188}" name="Connection1290" type="1" refreshedVersion="0" background="1">
    <dbPr connection="DRIVER={Microsoft ODBC for Oracle};UID=TATADB;pwd=TATADB9$;SERVER=MPLUSLIV;"/>
  </connection>
  <connection id="316" xr16:uid="{9C7A705C-736E-431B-970E-E1E5C118B3CB}" name="Connection1291" type="1" refreshedVersion="0" background="1">
    <dbPr connection="DRIVER={Microsoft ODBC for Oracle};UID=TATADB;pwd=TATADB9$;SERVER=MPLUSLIV;"/>
  </connection>
  <connection id="317" xr16:uid="{AC9520D1-0C19-4843-BC7F-34BA963A7C69}" name="Connection1292" type="1" refreshedVersion="0" background="1">
    <dbPr connection="DRIVER={Microsoft ODBC for Oracle};UID=TATADB;pwd=TATADB9$;SERVER=MPLUSLIV;"/>
  </connection>
  <connection id="318" xr16:uid="{06599761-DA82-4E31-81D8-D41B5FFE1C8E}" name="Connection1293" type="1" refreshedVersion="0" background="1">
    <dbPr connection="DRIVER={Microsoft ODBC for Oracle};UID=TATADB;pwd=TATADB9$;SERVER=MPLUSLIV;"/>
  </connection>
  <connection id="319" xr16:uid="{18975818-09AF-4210-9A78-67CF65A942DE}" name="Connection1294" type="1" refreshedVersion="0" background="1">
    <dbPr connection="DRIVER={Microsoft ODBC for Oracle};UID=TATADB;pwd=TATADB9$;SERVER=MPLUSLIV;"/>
  </connection>
  <connection id="320" xr16:uid="{7CF58912-7237-4F0E-ABBC-2051EED5E2AB}" name="Connection1295" type="1" refreshedVersion="0" background="1">
    <dbPr connection="DRIVER={Microsoft ODBC for Oracle};UID=TATADB;pwd=TATADB9$;SERVER=MPLUSLIV;"/>
  </connection>
  <connection id="321" xr16:uid="{97E9BE3F-F3E9-4713-8195-AC850DC7278C}" name="Connection1296" type="1" refreshedVersion="0" background="1">
    <dbPr connection="DRIVER={Microsoft ODBC for Oracle};UID=TATADB;pwd=TATADB9$;SERVER=MPLUSLIV;"/>
  </connection>
  <connection id="322" xr16:uid="{74D06C9D-ED8D-411E-A268-480DE113D600}" name="Connection1297" type="1" refreshedVersion="0" background="1">
    <dbPr connection="DRIVER={Microsoft ODBC for Oracle};UID=TATADB;pwd=TATADB9$;SERVER=MPLUSLIV;"/>
  </connection>
  <connection id="323" xr16:uid="{800B9B94-4C39-4619-9E52-C6A503948681}" name="Connection1298" type="1" refreshedVersion="0" background="1">
    <dbPr connection="DRIVER={Microsoft ODBC for Oracle};UID=TATADB;pwd=TATADB9$;SERVER=MPLUSLIV;"/>
  </connection>
  <connection id="324" xr16:uid="{DBBA43A4-B6A4-4E54-80AC-DAAB1C1B3D07}" name="Connection1299" type="1" refreshedVersion="0" background="1">
    <dbPr connection="DRIVER={Microsoft ODBC for Oracle};UID=TATADB;pwd=TATADB9$;SERVER=MPLUSLIV;"/>
  </connection>
  <connection id="325" xr16:uid="{94906DB2-DA56-45F2-B14D-23EF0577F3B6}" name="Connection13" type="1" refreshedVersion="0" background="1">
    <dbPr connection="DRIVER={Microsoft ODBC for Oracle};UID=TATADB;pwd=TATADB9$;SERVER=MPLUSLIV;"/>
  </connection>
  <connection id="326" xr16:uid="{01D249E0-BD6A-436E-80FC-F8FAC2A36666}" name="Connection130" type="1" refreshedVersion="0" background="1">
    <dbPr connection="DRIVER={Microsoft ODBC for Oracle};UID=TATADB;pwd=TATADB9$;SERVER=MPLUSLIV;"/>
  </connection>
  <connection id="327" xr16:uid="{FAB4E0F9-48D7-4F4C-8927-FB5AB513F0E7}" name="Connection1300" type="1" refreshedVersion="0" background="1">
    <dbPr connection="DRIVER={Microsoft ODBC for Oracle};UID=TATADB;pwd=TATADB9$;SERVER=MPLUSLIV;"/>
  </connection>
  <connection id="328" xr16:uid="{228E5637-C3E6-486B-97C8-ADFA1DDCCF45}" name="Connection1301" type="1" refreshedVersion="0" background="1">
    <dbPr connection="DRIVER={Microsoft ODBC for Oracle};UID=TATADB;pwd=TATADB9$;SERVER=MPLUSLIV;"/>
  </connection>
  <connection id="329" xr16:uid="{A3E43B6D-B50D-46BC-8E3F-8844BDE5D0D2}" name="Connection1302" type="1" refreshedVersion="0" background="1">
    <dbPr connection="DRIVER={Microsoft ODBC for Oracle};UID=TATADB;pwd=TATADB9$;SERVER=MPLUSLIV;"/>
  </connection>
  <connection id="330" xr16:uid="{6DDA57EC-E8BA-4B6F-BF06-E00FED91E1BF}" name="Connection1303" type="1" refreshedVersion="0" background="1">
    <dbPr connection="DRIVER={Microsoft ODBC for Oracle};UID=TATADB;pwd=TATADB9$;SERVER=MPLUSLIV;"/>
  </connection>
  <connection id="331" xr16:uid="{D210D570-2459-4A0A-97DF-73B42CDDE6F4}" name="Connection1304" type="1" refreshedVersion="0" background="1">
    <dbPr connection="DRIVER={Microsoft ODBC for Oracle};UID=TATADB;pwd=TATADB9$;SERVER=MPLUSLIV;"/>
  </connection>
  <connection id="332" xr16:uid="{C779AE04-2BEF-4983-96A1-D7BE5E063BD5}" name="Connection1305" type="1" refreshedVersion="0" background="1">
    <dbPr connection="DRIVER={Microsoft ODBC for Oracle};UID=TATADB;pwd=TATADB9$;SERVER=MPLUSLIV;"/>
  </connection>
  <connection id="333" xr16:uid="{B74448F0-6EC7-4383-8B01-0CC547E2F5B1}" name="Connection1306" type="1" refreshedVersion="0" background="1">
    <dbPr connection="DRIVER={Microsoft ODBC for Oracle};UID=TATADB;pwd=TATADB9$;SERVER=MPLUSLIV;"/>
  </connection>
  <connection id="334" xr16:uid="{65C71AE1-741C-4AC1-9911-786145FAEF4E}" name="Connection1307" type="1" refreshedVersion="0" background="1">
    <dbPr connection="DRIVER={Microsoft ODBC for Oracle};UID=TATADB;pwd=TATADB9$;SERVER=MPLUSLIV;"/>
  </connection>
  <connection id="335" xr16:uid="{F9A39E46-F333-4611-BB6C-F44164BFC707}" name="Connection1308" type="1" refreshedVersion="0" background="1">
    <dbPr connection="DRIVER={Microsoft ODBC for Oracle};UID=TATADB;pwd=TATADB9$;SERVER=MPLUSLIV;"/>
  </connection>
  <connection id="336" xr16:uid="{62206C4F-2001-4091-944E-8ED7DE0E18CB}" name="Connection1309" type="1" refreshedVersion="0" background="1">
    <dbPr connection="DRIVER={Microsoft ODBC for Oracle};UID=TATADB;pwd=TATADB9$;SERVER=MPLUSLIV;"/>
  </connection>
  <connection id="337" xr16:uid="{79C6E7C6-EA02-42E9-8645-8876E6A47689}" name="Connection131" type="1" refreshedVersion="0" background="1">
    <dbPr connection="DRIVER={Microsoft ODBC for Oracle};UID=TATADB;pwd=TATADB9$;SERVER=MPLUSLIV;"/>
  </connection>
  <connection id="338" xr16:uid="{C7752A6C-65B4-4724-9810-4D9286382495}" name="Connection1310" type="1" refreshedVersion="0" background="1">
    <dbPr connection="DRIVER={Microsoft ODBC for Oracle};UID=TATADB;pwd=TATADB9$;SERVER=MPLUSLIV;"/>
  </connection>
  <connection id="339" xr16:uid="{979E2870-443F-4502-8242-E2025CA4F105}" name="Connection1311" type="1" refreshedVersion="0" background="1">
    <dbPr connection="DRIVER={Microsoft ODBC for Oracle};UID=TATADB;pwd=TATADB9$;SERVER=MPLUSLIV;"/>
  </connection>
  <connection id="340" xr16:uid="{D81BA900-4E0B-4316-BFC8-30C45A43FD49}" name="Connection1312" type="1" refreshedVersion="0" background="1">
    <dbPr connection="DRIVER={Microsoft ODBC for Oracle};UID=TATADB;pwd=TATADB9$;SERVER=MPLUSLIV;"/>
  </connection>
  <connection id="341" xr16:uid="{BF012983-19BB-40A5-BAC9-907067CFDAD5}" name="Connection1313" type="1" refreshedVersion="0" background="1">
    <dbPr connection="DRIVER={Microsoft ODBC for Oracle};UID=TATADB;pwd=TATADB9$;SERVER=MPLUSLIV;"/>
  </connection>
  <connection id="342" xr16:uid="{A8B40E80-489B-4968-B84C-B3E810212776}" name="Connection1314" type="1" refreshedVersion="0" background="1">
    <dbPr connection="DRIVER={Microsoft ODBC for Oracle};UID=TATADB;pwd=TATADB9$;SERVER=MPLUSLIV;"/>
  </connection>
  <connection id="343" xr16:uid="{D946F4E8-6C5B-448C-8EAF-1E7803949A2F}" name="Connection1315" type="1" refreshedVersion="0" background="1">
    <dbPr connection="DRIVER={Microsoft ODBC for Oracle};UID=TATADB;pwd=TATADB9$;SERVER=MPLUSLIV;"/>
  </connection>
  <connection id="344" xr16:uid="{226B1751-9A6C-40BE-9550-49F49C40E10E}" name="Connection1316" type="1" refreshedVersion="0" background="1">
    <dbPr connection="DRIVER={Microsoft ODBC for Oracle};UID=TATADB;pwd=TATADB9$;SERVER=MPLUSLIV;"/>
  </connection>
  <connection id="345" xr16:uid="{3AD61F45-7144-4AB2-816B-5FCAAA458E5B}" name="Connection1317" type="1" refreshedVersion="0" background="1">
    <dbPr connection="DRIVER={Microsoft ODBC for Oracle};UID=TATADB;pwd=TATADB9$;SERVER=MPLUSLIV;"/>
  </connection>
  <connection id="346" xr16:uid="{BC31E479-4764-4C9D-95F9-B1B05766CE2E}" name="Connection132" type="1" refreshedVersion="0" background="1">
    <dbPr connection="DRIVER={Microsoft ODBC for Oracle};UID=TATADB;pwd=TATADB9$;SERVER=MPLUSLIV;"/>
  </connection>
  <connection id="347" xr16:uid="{CE7FD8E1-9958-491F-AB0E-632BF650B4E6}" name="Connection132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8" xr16:uid="{6BDB0061-4C57-43F1-83C4-79943EC9DE8F}" name="Connection1322" type="1" refreshedVersion="0" background="1">
    <dbPr connection="DRIVER={Microsoft ODBC for Oracle};UID=TATADB;pwd=TATADB9$;SERVER=MPLUSLIV;"/>
  </connection>
  <connection id="349" xr16:uid="{79467F40-AAC5-44BA-911B-71DE1BD69CB4}" name="Connection1323" type="1" refreshedVersion="0" background="1">
    <dbPr connection="DRIVER={Microsoft ODBC for Oracle};UID=TATADB;pwd=TATADB9$;SERVER=MPLUSLIV;"/>
  </connection>
  <connection id="350" xr16:uid="{F928BB29-9091-4DC0-A2B9-18A69C63A74A}" name="Connection1324" type="1" refreshedVersion="0" background="1">
    <dbPr connection="DRIVER={Microsoft ODBC for Oracle};UID=TATADB;pwd=TATADB9$;SERVER=MPLUSLIV;"/>
  </connection>
  <connection id="351" xr16:uid="{B4CD676B-21D4-4D4F-9B10-07E5A8010B7F}" name="Connection1325" type="1" refreshedVersion="0" background="1">
    <dbPr connection="DRIVER={Microsoft ODBC for Oracle};UID=TATADB;pwd=TATADB9$;SERVER=MPLUSLIV;"/>
  </connection>
  <connection id="352" xr16:uid="{D114069D-A114-4C84-8BF4-A6FF806BAA68}" name="Connection1326" type="1" refreshedVersion="0" background="1">
    <dbPr connection="DRIVER={Microsoft ODBC for Oracle};UID=TATADB;pwd=TATADB9$;SERVER=MPLUSLIV;"/>
  </connection>
  <connection id="353" xr16:uid="{9393D46C-B3AD-4AF0-A99F-C08BB402D5F4}" name="Connection1327" type="1" refreshedVersion="0" background="1">
    <dbPr connection="DRIVER={Microsoft ODBC for Oracle};UID=TATADB;pwd=TATADB9$;SERVER=MPLUSLIV;"/>
  </connection>
  <connection id="354" xr16:uid="{55E875BB-A085-4E97-BBD3-A39972591B3D}" name="Connection1328" type="1" refreshedVersion="0" background="1">
    <dbPr connection="DRIVER={Microsoft ODBC for Oracle};UID=TATADB;pwd=TATADB9$;SERVER=MPLUSLIV;"/>
  </connection>
  <connection id="355" xr16:uid="{EE4FBCAF-A520-4E34-B56B-FC3F2485C8D6}" name="Connection1329" type="1" refreshedVersion="0" background="1">
    <dbPr connection="DRIVER={Microsoft ODBC for Oracle};UID=TATADB;pwd=TATADB9$;SERVER=MPLUSLIV;"/>
  </connection>
  <connection id="356" xr16:uid="{E9F0142B-0EBE-48E6-9440-9542F230D9CD}" name="Connection133" type="1" refreshedVersion="0" background="1">
    <dbPr connection="DRIVER={Microsoft ODBC for Oracle};UID=TATADB;pwd=TATADB9$;SERVER=MPLUSLIV;"/>
  </connection>
  <connection id="357" xr16:uid="{63869E7B-00A1-40D6-ADD6-635969F648E5}" name="Connection1330" type="1" refreshedVersion="0" background="1">
    <dbPr connection="DRIVER={Microsoft ODBC for Oracle};UID=TATADB;pwd=TATADB9$;SERVER=MPLUSLIV;"/>
  </connection>
  <connection id="358" xr16:uid="{808B011D-7BA2-48B7-BC15-D3A44E9A3375}" name="Connection1331" type="1" refreshedVersion="0" background="1">
    <dbPr connection="DRIVER={Microsoft ODBC for Oracle};UID=TATADB;pwd=TATADB9$;SERVER=MPLUSLIV;"/>
  </connection>
  <connection id="359" xr16:uid="{0735A763-E73C-4984-A3E8-DA2733D16C54}" name="Connection1333" type="1" refreshedVersion="0" background="1">
    <dbPr connection="DRIVER={Microsoft ODBC for Oracle};UID=TATADB;pwd=TATADB9$;SERVER=MPLUSLIV;"/>
  </connection>
  <connection id="360" xr16:uid="{D1A0A374-FE81-4696-9F96-B3707A4F53AB}" name="Connection1334" type="1" refreshedVersion="0" background="1">
    <dbPr connection="DRIVER={Microsoft ODBC for Oracle};UID=TATADB;pwd=TATADB9$;SERVER=MPLUSLIV;"/>
  </connection>
  <connection id="361" xr16:uid="{7A573042-0F4E-4D1A-92C2-88F6293E5D0D}" name="Connection1335" type="1" refreshedVersion="0" background="1">
    <dbPr connection="DRIVER={Microsoft ODBC for Oracle};UID=TATADB;pwd=TATADB9$;SERVER=MPLUSLIV;"/>
  </connection>
  <connection id="362" xr16:uid="{6043AF5E-2A3D-4457-8A39-271177D48CDB}" name="Connection1336" type="1" refreshedVersion="0" background="1">
    <dbPr connection="DRIVER={Microsoft ODBC for Oracle};UID=TATADB;pwd=TATADB9$;SERVER=MPLUSLIV;"/>
  </connection>
  <connection id="363" xr16:uid="{5122FB71-F5D4-4234-8686-055CA1ED1C40}" name="Connection1337" type="1" refreshedVersion="0" background="1">
    <dbPr connection="DRIVER={Microsoft ODBC for Oracle};UID=TATADB;pwd=TATADB9$;SERVER=MPLUSLIV;"/>
  </connection>
  <connection id="364" xr16:uid="{C48717FA-BA7D-4178-BD0D-A1AC99300B7C}" name="Connection1338" type="1" refreshedVersion="0" background="1">
    <dbPr connection="DRIVER={Microsoft ODBC for Oracle};UID=TATADB;pwd=TATADB9$;SERVER=MPLUSLIV;"/>
  </connection>
  <connection id="365" xr16:uid="{E423476E-9000-4428-99CF-863354B92E58}" name="Connection1339" type="1" refreshedVersion="0" background="1">
    <dbPr connection="DRIVER={Microsoft ODBC for Oracle};UID=TATADB;pwd=TATADB9$;SERVER=MPLUSLIV;"/>
  </connection>
  <connection id="366" xr16:uid="{3CF3ED0B-8192-4835-84C9-BFADBEECE703}" name="Connection134" type="1" refreshedVersion="0" background="1">
    <dbPr connection="DRIVER={Microsoft ODBC for Oracle};UID=TATADB;pwd=TATADB9$;SERVER=MPLUSLIV;"/>
  </connection>
  <connection id="367" xr16:uid="{ED9742F6-5FC0-485A-9936-7D3E036557FB}" name="Connection1340" type="1" refreshedVersion="0" background="1">
    <dbPr connection="DRIVER={Microsoft ODBC for Oracle};UID=TATADB;pwd=TATADB9$;SERVER=MPLUSLIV;"/>
  </connection>
  <connection id="368" xr16:uid="{EB364BD1-40FE-435A-A1A8-4E997C72177A}" name="Connection1341" type="1" refreshedVersion="0" background="1">
    <dbPr connection="DRIVER={Microsoft ODBC for Oracle};UID=TATADB;pwd=TATADB9$;SERVER=MPLUSLIV;"/>
  </connection>
  <connection id="369" xr16:uid="{370A18B6-BA8E-49CA-B5D8-820918AAFEA9}" name="Connection1342" type="1" refreshedVersion="0" background="1">
    <dbPr connection="DRIVER={Microsoft ODBC for Oracle};UID=TATADB;pwd=TATADB9$;SERVER=MPLUSLIV;"/>
  </connection>
  <connection id="370" xr16:uid="{0FEFB795-AEF8-4DC0-947A-931073A4A03F}" name="Connection1343" type="1" refreshedVersion="0" background="1">
    <dbPr connection="DRIVER={Microsoft ODBC for Oracle};UID=TATADB;pwd=TATADB9$;SERVER=MPLUSLIV;"/>
  </connection>
  <connection id="371" xr16:uid="{E9AAF0C8-C80E-4632-89D8-994BC10D3E69}" name="Connection1344" type="1" refreshedVersion="0" background="1">
    <dbPr connection="DRIVER={Microsoft ODBC for Oracle};UID=TATADB;pwd=TATADB9$;SERVER=MPLUSLIV;"/>
  </connection>
  <connection id="372" xr16:uid="{C4408FEE-8CD2-484B-83EF-6EF5F98D9F13}" name="Connection1346" type="1" refreshedVersion="0" background="1">
    <dbPr connection="DRIVER={Microsoft ODBC for Oracle};UID=TATADB;pwd=TATADB9$;SERVER=MPLUSLIV;"/>
  </connection>
  <connection id="373" xr16:uid="{E17906D4-4F26-423C-980D-B2676AFA26C3}" name="Connection1347" type="1" refreshedVersion="0" background="1">
    <dbPr connection="DRIVER={Microsoft ODBC for Oracle};UID=TATADB;pwd=TATADB9$;SERVER=MPLUSLIV;"/>
  </connection>
  <connection id="374" xr16:uid="{42EBE823-003D-4031-8B33-0D77666AE2C7}" name="Connection1348" type="1" refreshedVersion="0" background="1">
    <dbPr connection="DRIVER={Microsoft ODBC for Oracle};UID=TATADB;pwd=TATADB9$;SERVER=MPLUSLIV;"/>
  </connection>
  <connection id="375" xr16:uid="{3577F50E-DDD2-403E-9965-E875C498C605}" name="Connection1349" type="1" refreshedVersion="0" background="1">
    <dbPr connection="DRIVER={Microsoft ODBC for Oracle};UID=TATADB;pwd=TATADB9$;SERVER=MPLUSLIV;"/>
  </connection>
  <connection id="376" xr16:uid="{1C379DCF-1B1B-4B2D-96D5-2F4F33261041}" name="Connection135" type="1" refreshedVersion="0" background="1">
    <dbPr connection="DRIVER={Microsoft ODBC for Oracle};UID=TATADB;pwd=TATADB9$;SERVER=MPLUSLIV;"/>
  </connection>
  <connection id="377" xr16:uid="{708E1F00-ADCA-4336-A813-32D8BA8CB9FC}" name="Connection1350" type="1" refreshedVersion="0" background="1">
    <dbPr connection="DRIVER={Microsoft ODBC for Oracle};UID=TATADB;pwd=TATADB9$;SERVER=MPLUSLIV;"/>
  </connection>
  <connection id="378" xr16:uid="{41009695-4615-4709-8ADC-7073AF1F6970}" name="Connection1351" type="1" refreshedVersion="0" background="1">
    <dbPr connection="DRIVER={Microsoft ODBC for Oracle};UID=TATADB;pwd=TATADB9$;SERVER=MPLUSLIV;"/>
  </connection>
  <connection id="379" xr16:uid="{920147B5-99DC-42C2-A1B1-62C7CAD1AEC0}" name="Connection1352" type="1" refreshedVersion="0" background="1">
    <dbPr connection="DRIVER={Microsoft ODBC for Oracle};UID=TATADB;pwd=TATADB9$;SERVER=MPLUSLIV;"/>
  </connection>
  <connection id="380" xr16:uid="{1B2F9A6D-FCB6-41A6-8D44-69F40737455C}" name="Connection1353" type="1" refreshedVersion="0" background="1">
    <dbPr connection="DRIVER={Microsoft ODBC for Oracle};UID=TATADB;pwd=TATADB9$;SERVER=MPLUSLIV;"/>
  </connection>
  <connection id="381" xr16:uid="{B80DC578-9D83-4812-9D13-65D3BC4A3CDD}" name="Connection1354" type="1" refreshedVersion="0" background="1">
    <dbPr connection="DRIVER={Microsoft ODBC for Oracle};UID=TATADB;pwd=TATADB9$;SERVER=MPLUSLIV;"/>
  </connection>
  <connection id="382" xr16:uid="{C3C124C0-9BA7-461F-AD4F-03EC495A11F7}" name="Connection1355" type="1" refreshedVersion="0" background="1">
    <dbPr connection="DRIVER={Microsoft ODBC for Oracle};UID=TATADB;pwd=TATADB9$;SERVER=MPLUSLIV;"/>
  </connection>
  <connection id="383" xr16:uid="{733D1A42-8E5A-4789-858C-F3BDD7CC578E}" name="Connection1356" type="1" refreshedVersion="0" background="1">
    <dbPr connection="DRIVER={Microsoft ODBC for Oracle};UID=TATADB;pwd=TATADB9$;SERVER=MPLUSLIV;"/>
  </connection>
  <connection id="384" xr16:uid="{648F62A5-9024-4ABC-97B9-C7CDE4D29179}" name="Connection1357" type="1" refreshedVersion="0" background="1">
    <dbPr connection="DRIVER={Microsoft ODBC for Oracle};UID=TATADB;pwd=TATADB9$;SERVER=MPLUSLIV;"/>
  </connection>
  <connection id="385" xr16:uid="{CE447C5D-1BC8-45BE-86AF-15F3CBFC1F65}" name="Connection1358" type="1" refreshedVersion="0" background="1">
    <dbPr connection="DRIVER={Microsoft ODBC for Oracle};UID=TATADB;pwd=TATADB9$;SERVER=MPLUSLIV;"/>
  </connection>
  <connection id="386" xr16:uid="{B55ACDF3-A91B-4A4F-BC51-1AC6A5DA6542}" name="Connection1359" type="1" refreshedVersion="0" background="1">
    <dbPr connection="DRIVER={Microsoft ODBC for Oracle};UID=TATADB;pwd=TATADB9$;SERVER=MPLUSLIV;"/>
  </connection>
  <connection id="387" xr16:uid="{37DBBB44-EA1C-4584-8992-89398EF603A0}" name="Connection136" type="1" refreshedVersion="0" background="1">
    <dbPr connection="DRIVER={Microsoft ODBC for Oracle};UID=TATADB;pwd=TATADB9$;SERVER=MPLUSLIV;"/>
  </connection>
  <connection id="388" xr16:uid="{05E8CBCB-9420-4D15-A2B3-76C0980FB76A}" name="Connection1361" type="1" refreshedVersion="0" background="1">
    <dbPr connection="DRIVER={Microsoft ODBC for Oracle};UID=TATADB;pwd=TATADB9$;SERVER=MPLUSLIV;"/>
  </connection>
  <connection id="389" xr16:uid="{0B0C472A-A282-470B-A80F-E77DC1A4B472}" name="Connection1362" type="1" refreshedVersion="0" background="1">
    <dbPr connection="DRIVER={Microsoft ODBC for Oracle};UID=TATADB;pwd=TATADB9$;SERVER=MPLUSLIV;"/>
  </connection>
  <connection id="390" xr16:uid="{73EE0F65-CFF2-4526-AEA1-FD9B6D69FA98}" name="Connection1363" type="1" refreshedVersion="0" background="1">
    <dbPr connection="DRIVER={Microsoft ODBC for Oracle};UID=TATADB;pwd=TATADB9$;SERVER=MPLUSLIV;"/>
  </connection>
  <connection id="391" xr16:uid="{F50D174B-B5B8-4E75-A614-8ABEE14F2D25}" name="Connection1364" type="1" refreshedVersion="0" background="1">
    <dbPr connection="DRIVER={Microsoft ODBC for Oracle};UID=TATADB;pwd=TATADB9$;SERVER=MPLUSLIV;"/>
  </connection>
  <connection id="392" xr16:uid="{B0AE1762-078A-4958-8433-9D5B2239B99D}" name="Connection1365" type="1" refreshedVersion="0" background="1">
    <dbPr connection="DRIVER={Microsoft ODBC for Oracle};UID=TATADB;pwd=TATADB9$;SERVER=MPLUSLIV;"/>
  </connection>
  <connection id="393" xr16:uid="{3476CA56-7959-4C22-B564-63F0FAC7F703}" name="Connection1366" type="1" refreshedVersion="0" background="1">
    <dbPr connection="DRIVER={Microsoft ODBC for Oracle};UID=TATADB;pwd=TATADB9$;SERVER=MPLUSLIV;"/>
  </connection>
  <connection id="394" xr16:uid="{C14D51DF-A706-4A55-9FA5-0E56B170543C}" name="Connection1367" type="1" refreshedVersion="0" background="1">
    <dbPr connection="DRIVER={Microsoft ODBC for Oracle};UID=TATADB;pwd=TATADB9$;SERVER=MPLUSLIV;"/>
  </connection>
  <connection id="395" xr16:uid="{7F239F6F-23AD-47A1-B583-33F045C26C48}" name="Connection1368" type="1" refreshedVersion="0" background="1">
    <dbPr connection="DRIVER={Microsoft ODBC for Oracle};UID=TATADB;pwd=TATADB9$;SERVER=MPLUSLIV;"/>
  </connection>
  <connection id="396" xr16:uid="{0148F95F-E870-4383-9710-A58C57784B23}" name="Connection1369" type="1" refreshedVersion="0" background="1">
    <dbPr connection="DRIVER={Microsoft ODBC for Oracle};UID=TATADB;pwd=TATADB9$;SERVER=MPLUSLIV;"/>
  </connection>
  <connection id="397" xr16:uid="{0CB072F2-F9A6-404F-B622-DA3598FB341F}" name="Connection137" type="1" refreshedVersion="0" background="1">
    <dbPr connection="DRIVER={Microsoft ODBC for Oracle};UID=TATADB;pwd=TATADB9$;SERVER=MPLUSLIV;"/>
  </connection>
  <connection id="398" xr16:uid="{3785442A-98C1-4D6E-8504-E46934103235}" name="Connection1370" type="1" refreshedVersion="0" background="1">
    <dbPr connection="DRIVER={Microsoft ODBC for Oracle};UID=TATADB;pwd=TATADB9$;SERVER=MPLUSLIV;"/>
  </connection>
  <connection id="399" xr16:uid="{693374BD-F22E-41FA-9755-498BF314DC0C}" name="Connection1371" type="1" refreshedVersion="0" background="1">
    <dbPr connection="DRIVER={Microsoft ODBC for Oracle};UID=TATADB;pwd=TATADB9$;SERVER=MPLUSLIV;"/>
  </connection>
  <connection id="400" xr16:uid="{81768BD7-1AB4-4E3F-8AFA-612873986EC3}" name="Connection1372" type="1" refreshedVersion="0" background="1">
    <dbPr connection="DRIVER={Microsoft ODBC for Oracle};UID=TATADB;pwd=TATADB9$;SERVER=MPLUSLIV;"/>
  </connection>
  <connection id="401" xr16:uid="{58AAE6C4-D9BC-48F1-898D-385003CB88FF}" name="Connection1373" type="1" refreshedVersion="0" background="1">
    <dbPr connection="DRIVER={Microsoft ODBC for Oracle};UID=TATADB;pwd=TATADB9$;SERVER=MPLUSLIV;"/>
  </connection>
  <connection id="402" xr16:uid="{E8563BFC-26D6-4723-A8F4-12917FF84365}" name="Connection1374" type="1" refreshedVersion="0" background="1">
    <dbPr connection="DRIVER={Microsoft ODBC for Oracle};UID=TATADB;pwd=TATADB9$;SERVER=MPLUSLIV;"/>
  </connection>
  <connection id="403" xr16:uid="{EB886A80-7D1D-4F88-8010-FB2A826FC25B}" name="Connection1375" type="1" refreshedVersion="0" background="1">
    <dbPr connection="DRIVER={Microsoft ODBC for Oracle};UID=TATADB;pwd=TATADB9$;SERVER=MPLUSLIV;"/>
  </connection>
  <connection id="404" xr16:uid="{32958CEF-ED88-441F-A812-09C093EE3648}" name="Connection1376" type="1" refreshedVersion="0" background="1">
    <dbPr connection="DRIVER={Microsoft ODBC for Oracle};UID=TATADB;pwd=TATADB9$;SERVER=MPLUSLIV;"/>
  </connection>
  <connection id="405" xr16:uid="{CDCE725B-1EB8-46AE-A0B6-5BAE61C7DCEA}" name="Connection1377" type="1" refreshedVersion="0" background="1">
    <dbPr connection="DRIVER={Microsoft ODBC for Oracle};UID=TATADB;pwd=TATADB9$;SERVER=MPLUSLIV;"/>
  </connection>
  <connection id="406" xr16:uid="{064FDF5C-304E-4CCB-820B-24261D547EB3}" name="Connection1378" type="1" refreshedVersion="0" background="1">
    <dbPr connection="DRIVER={Microsoft ODBC for Oracle};UID=TATADB;pwd=TATADB9$;SERVER=MPLUSLIV;"/>
  </connection>
  <connection id="407" xr16:uid="{E9F0A517-13F6-4D54-AAE8-D7F32A18E0B1}" name="Connection1379" type="1" refreshedVersion="0" background="1">
    <dbPr connection="DRIVER={Microsoft ODBC for Oracle};UID=TATADB;pwd=TATADB9$;SERVER=MPLUSLIV;"/>
  </connection>
  <connection id="408" xr16:uid="{03DEA79B-A0DE-4AE3-986E-68F41D70DE9F}" name="Connection138" type="1" refreshedVersion="0" background="1">
    <dbPr connection="DRIVER={Microsoft ODBC for Oracle};UID=TATADB;pwd=TATADB9$;SERVER=MPLUSLIV;"/>
  </connection>
  <connection id="409" xr16:uid="{A6A818BC-C5A6-4C61-AE73-BD295A5AD91D}" name="Connection1380" type="1" refreshedVersion="0" background="1">
    <dbPr connection="DRIVER={Microsoft ODBC for Oracle};UID=TATADB;pwd=TATADB9$;SERVER=MPLUSLIV;"/>
  </connection>
  <connection id="410" xr16:uid="{81736942-066C-414A-9CB5-9C26269945DE}" name="Connection1381" type="1" refreshedVersion="0" background="1">
    <dbPr connection="DRIVER={Microsoft ODBC for Oracle};UID=TATADB;pwd=TATADB9$;SERVER=MPLUSLIV;"/>
  </connection>
  <connection id="411" xr16:uid="{2645C390-BFCC-4604-AD12-9C88FA0F9FD8}" name="Connection1382" type="1" refreshedVersion="0" background="1">
    <dbPr connection="DRIVER={Microsoft ODBC for Oracle};UID=TATADB;pwd=TATADB9$;SERVER=MPLUSLIV;"/>
  </connection>
  <connection id="412" xr16:uid="{B888F5D5-D59C-4A48-9283-17EF7DA452D2}" name="Connection1383" type="1" refreshedVersion="0" background="1">
    <dbPr connection="DRIVER={Microsoft ODBC for Oracle};UID=TATADB;pwd=TATADB9$;SERVER=MPLUSLIV;"/>
  </connection>
  <connection id="413" xr16:uid="{F72B430B-4C12-4DE5-8500-49D7C240D70C}" name="Connection1384" type="1" refreshedVersion="0" background="1">
    <dbPr connection="DRIVER={Microsoft ODBC for Oracle};UID=TATADB;pwd=TATADB9$;SERVER=MPLUSLIV;"/>
  </connection>
  <connection id="414" xr16:uid="{E30ED306-F244-4B7B-9952-0E5B43A598F7}" name="Connection1385" type="1" refreshedVersion="0" background="1">
    <dbPr connection="DRIVER={Microsoft ODBC for Oracle};UID=TATADB;pwd=TATADB9$;SERVER=MPLUSLIV;"/>
  </connection>
  <connection id="415" xr16:uid="{0188D9B1-B90C-4D55-B622-D6F3DE758FA1}" name="Connection1386" type="1" refreshedVersion="0" background="1">
    <dbPr connection="DRIVER={Microsoft ODBC for Oracle};UID=TATADB;pwd=TATADB9$;SERVER=MPLUSLIV;"/>
  </connection>
  <connection id="416" xr16:uid="{CBCA0CCF-787B-4F51-BFF4-143A7185B6F1}" name="Connection138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LF'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LF' group by app_refer,value_date _x000d_) f  on f.app_refer=a.deal_ID _x000d_WHERE del_date&lt;='31 Mar 2026' AND mat_date &gt;'31 Mar 2026' and  deal_stat &lt;&gt; 'MAT' and a.rectype='L'  and a.scheme='TLF')_x000d_order by 6 desc"/>
  </connection>
  <connection id="417" xr16:uid="{20DA2C7C-0D05-4E73-9566-1FEB1D48916F}" name="Connection1389" type="1" refreshedVersion="0" background="1">
    <dbPr connection="DRIVER={Microsoft ODBC for Oracle};UID=TATADB;pwd=TATADB9$;SERVER=MPLUSLIV;"/>
  </connection>
  <connection id="418" xr16:uid="{24703227-951F-4F92-8217-2B217209C1A0}" name="Connection139" type="1" refreshedVersion="0" background="1">
    <dbPr connection="DRIVER={Microsoft ODBC for Oracle};UID=TATADB;pwd=TATADB9$;SERVER=MPLUSLIV;"/>
  </connection>
  <connection id="419" xr16:uid="{E523CA0C-3FC2-4B4E-98F9-C4D4667EC4DA}" name="Connection1390" type="1" refreshedVersion="0" background="1">
    <dbPr connection="DRIVER={Microsoft ODBC for Oracle};UID=TATADB;pwd=TATADB9$;SERVER=MPLUSLIV;"/>
  </connection>
  <connection id="420" xr16:uid="{9BC93DBC-0B1C-4F2F-AB70-D4CE5CABF099}" name="Connection1391" type="1" refreshedVersion="0" background="1">
    <dbPr connection="DRIVER={Microsoft ODBC for Oracle};UID=TATADB;pwd=TATADB9$;SERVER=MPLUSLIV;"/>
  </connection>
  <connection id="421" xr16:uid="{D59BB4FA-905E-4356-8944-12A3E0CC4BEE}" name="Connection1392" type="1" refreshedVersion="0" background="1">
    <dbPr connection="DRIVER={Microsoft ODBC for Oracle};UID=TATADB;pwd=TATADB9$;SERVER=MPLUSLIV;"/>
  </connection>
  <connection id="422" xr16:uid="{F020214E-EB4D-4ED8-AEC6-6475E6512E9B}" name="Connection1393" type="1" refreshedVersion="0" background="1">
    <dbPr connection="DRIVER={Microsoft ODBC for Oracle};UID=TATADB;pwd=TATADB9$;SERVER=MPLUSLIV;"/>
  </connection>
  <connection id="423" xr16:uid="{CA38421D-0E25-4AFD-B199-6E6FEA2492A3}" name="Connection1394" type="1" refreshedVersion="0" background="1">
    <dbPr connection="DRIVER={Microsoft ODBC for Oracle};UID=TATADB;pwd=TATADB9$;SERVER=MPLUSLIV;"/>
  </connection>
  <connection id="424" xr16:uid="{895199E3-5802-455B-923B-BA26556EDBB9}" name="Connection1395" type="1" refreshedVersion="0" background="1">
    <dbPr connection="DRIVER={Microsoft ODBC for Oracle};UID=TATADB;pwd=TATADB9$;SERVER=MPLUSLIV;"/>
  </connection>
  <connection id="425" xr16:uid="{DF322FE7-9763-4E2C-874A-B97B6B72DC61}" name="Connection1396" type="1" refreshedVersion="0" background="1">
    <dbPr connection="DRIVER={Microsoft ODBC for Oracle};UID=TATADB;pwd=TATADB9$;SERVER=MPLUSLIV;"/>
  </connection>
  <connection id="426" xr16:uid="{D94AF6C4-E86E-4997-BA71-C6A1439B83FC}" name="Connection1397" type="1" refreshedVersion="0" background="1">
    <dbPr connection="DRIVER={Microsoft ODBC for Oracle};UID=TATADB;pwd=TATADB9$;SERVER=MPLUSLIV;"/>
  </connection>
  <connection id="427" xr16:uid="{EC703285-6BEF-48CE-AD28-7636F637B7A3}" name="Connection1398" type="1" refreshedVersion="0" background="1">
    <dbPr connection="DRIVER={Microsoft ODBC for Oracle};UID=TATADB;pwd=TATADB9$;SERVER=MPLUSLIV;"/>
  </connection>
  <connection id="428" xr16:uid="{C9D21FD1-C6E3-4C9A-A5AE-420BA1ADA1ED}" name="Connection1399" type="1" refreshedVersion="0" background="1">
    <dbPr connection="DRIVER={Microsoft ODBC for Oracle};UID=TATADB;pwd=TATADB9$;SERVER=MPLUSLIV;"/>
  </connection>
  <connection id="429" xr16:uid="{44A1D819-23D1-4F09-995D-C9E50AF92E28}" name="Connection14" type="1" refreshedVersion="0" background="1">
    <dbPr connection="DRIVER={Microsoft ODBC for Oracle};UID=TATADB;pwd=TATADB9$;SERVER=MPLUSLIV;"/>
  </connection>
  <connection id="430" xr16:uid="{B0C236B8-0217-4B28-B167-DE9DAC634DCA}" name="Connection140" type="1" refreshedVersion="0" background="1">
    <dbPr connection="DRIVER={Microsoft ODBC for Oracle};UID=TATADB;pwd=TATADB9$;SERVER=MPLUSLIV;"/>
  </connection>
  <connection id="431" xr16:uid="{4AE4D2FA-8CC9-414F-BABC-BF97A5564A0E}" name="Connection1400" type="1" refreshedVersion="0" background="1">
    <dbPr connection="DRIVER={Microsoft ODBC for Oracle};UID=TATADB;pwd=TATADB9$;SERVER=MPLUSLIV;"/>
  </connection>
  <connection id="432" xr16:uid="{12986597-41DC-4904-9C79-D2CB8976C2B9}" name="Connection1403" type="1" refreshedVersion="0" background="1">
    <dbPr connection="DRIVER={Microsoft ODBC for Oracle};UID=TATADB;pwd=TATADB9$;SERVER=MPLUSLIV;"/>
  </connection>
  <connection id="433" xr16:uid="{0136DCFF-6858-48D4-A94E-6BFAF4532BC1}" name="Connection1404" type="1" refreshedVersion="0" background="1">
    <dbPr connection="DRIVER={Microsoft ODBC for Oracle};UID=TATADB;pwd=TATADB9$;SERVER=MPLUSLIV;"/>
  </connection>
  <connection id="434" xr16:uid="{942753D9-0581-4FED-ADEA-4AFC01C8B7E1}" name="Connection1405" type="1" refreshedVersion="0" background="1">
    <dbPr connection="DRIVER={Microsoft ODBC for Oracle};UID=TATADB;pwd=TATADB9$;SERVER=MPLUSLIV;"/>
  </connection>
  <connection id="435" xr16:uid="{8CBB5BBA-3112-4A11-AF63-2BD0F5ADF7B1}" name="Connection1406" type="1" refreshedVersion="0" background="1">
    <dbPr connection="DRIVER={Microsoft ODBC for Oracle};UID=TATADB;pwd=TATADB9$;SERVER=MPLUSLIV;"/>
  </connection>
  <connection id="436" xr16:uid="{9FC62F0B-DF54-4A15-BA39-7F5D431B37DA}" name="Connection1407" type="1" refreshedVersion="0" background="1">
    <dbPr connection="DRIVER={Microsoft ODBC for Oracle};UID=TATADB;pwd=TATADB9$;SERVER=MPLUSLIV;"/>
  </connection>
  <connection id="437" xr16:uid="{F1B65BAC-E930-44AC-95A2-9D1569CB8824}" name="Connection1408" type="1" refreshedVersion="0" background="1">
    <dbPr connection="DRIVER={Microsoft ODBC for Oracle};UID=TATADB;pwd=TATADB9$;SERVER=MPLUSLIV;"/>
  </connection>
  <connection id="438" xr16:uid="{08793545-A387-4C42-AE38-75135548B62F}" name="Connection1409" type="1" refreshedVersion="0" background="1">
    <dbPr connection="DRIVER={Microsoft ODBC for Oracle};UID=TATADB;pwd=TATADB9$;SERVER=MPLUSLIV;"/>
  </connection>
  <connection id="439" xr16:uid="{9F8EEEA0-919C-499B-B56A-11B746D6C5D6}" name="Connection141" type="1" refreshedVersion="0" background="1">
    <dbPr connection="DRIVER={Microsoft ODBC for Oracle};UID=TATADB;pwd=TATADB9$;SERVER=MPLUSLIV;"/>
  </connection>
  <connection id="440" xr16:uid="{D5C5585D-4F97-4E99-BF2C-27BDDC3EBEFA}" name="Connection1410" type="1" refreshedVersion="0" background="1">
    <dbPr connection="DRIVER={Microsoft ODBC for Oracle};UID=TATADB;pwd=TATADB9$;SERVER=MPLUSLIV;"/>
  </connection>
  <connection id="441" xr16:uid="{7C2305A3-F7E3-4078-9776-49C37129D632}" name="Connection1411" type="1" refreshedVersion="0" background="1">
    <dbPr connection="DRIVER={Microsoft ODBC for Oracle};UID=TATADB;pwd=TATADB9$;SERVER=MPLUSLIV;"/>
  </connection>
  <connection id="442" xr16:uid="{1FDFBA00-5F8A-4FE6-9F74-4BD83D6BE74D}" name="Connection1412" type="1" refreshedVersion="0" background="1">
    <dbPr connection="DRIVER={Microsoft ODBC for Oracle};UID=TATADB;pwd=TATADB9$;SERVER=MPLUSLIV;"/>
  </connection>
  <connection id="443" xr16:uid="{0A76FB68-8A95-451C-AAC0-D5D01ABB718E}" name="Connection1413" type="1" refreshedVersion="0" background="1">
    <dbPr connection="DRIVER={Microsoft ODBC for Oracle};UID=TATADB;pwd=TATADB9$;SERVER=MPLUSLIV;"/>
  </connection>
  <connection id="444" xr16:uid="{E1B01524-9D40-4F03-96D0-E18C6446DE17}" name="Connection1414" type="1" refreshedVersion="0" background="1">
    <dbPr connection="DRIVER={Microsoft ODBC for Oracle};UID=TATADB;pwd=TATADB9$;SERVER=MPLUSLIV;"/>
  </connection>
  <connection id="445" xr16:uid="{0BEBD6FA-D090-44D1-B8B0-611A1E31C33D}" name="Connection1417" type="1" refreshedVersion="0" background="1">
    <dbPr connection="DRIVER={Microsoft ODBC for Oracle};UID=TATADB;pwd=TATADB9$;SERVER=MPLUSLIV;"/>
  </connection>
  <connection id="446" xr16:uid="{BA114BCF-218B-4E26-B816-39DFBD6B5888}" name="Connection1418" type="1" refreshedVersion="0" background="1">
    <dbPr connection="DRIVER={Microsoft ODBC for Oracle};UID=TATADB;pwd=TATADB9$;SERVER=MPLUSLIV;"/>
  </connection>
  <connection id="447" xr16:uid="{20782D31-3B9A-4CDC-A718-FBE1F7CA2E81}" name="Connection1419" type="1" refreshedVersion="0" background="1">
    <dbPr connection="DRIVER={Microsoft ODBC for Oracle};UID=TATADB;pwd=TATADB9$;SERVER=MPLUSLIV;"/>
  </connection>
  <connection id="448" xr16:uid="{C5F4576E-1B27-4F40-9FC1-30A2797B2A4B}" name="Connection142" type="1" refreshedVersion="0" background="1">
    <dbPr connection="DRIVER={Microsoft ODBC for Oracle};UID=TATADB;pwd=TATADB9$;SERVER=MPLUSLIV;"/>
  </connection>
  <connection id="449" xr16:uid="{81CCE7ED-49BF-4120-BD29-364E4BFC735F}" name="Connection1420" type="1" refreshedVersion="0" background="1">
    <dbPr connection="DRIVER={Microsoft ODBC for Oracle};UID=TATADB;pwd=TATADB9$;SERVER=MPLUSLIV;"/>
  </connection>
  <connection id="450" xr16:uid="{5C477B65-5ED1-4230-9632-9622C9D153D7}" name="Connection1421" type="1" refreshedVersion="0" background="1">
    <dbPr connection="DRIVER={Microsoft ODBC for Oracle};UID=TATADB;pwd=TATADB9$;SERVER=MPLUSLIV;"/>
  </connection>
  <connection id="451" xr16:uid="{3A7BA39B-6B53-479A-B247-BB6F3A5B8EB1}" name="Connection1422" type="1" refreshedVersion="0" background="1">
    <dbPr connection="DRIVER={Microsoft ODBC for Oracle};UID=TATADB;pwd=TATADB9$;SERVER=MPLUSLIV;"/>
  </connection>
  <connection id="452" xr16:uid="{F6753754-3875-4F36-A2D1-42BEDF551BFF}" name="Connection1423" type="1" refreshedVersion="0" background="1">
    <dbPr connection="DRIVER={Microsoft ODBC for Oracle};UID=TATADB;pwd=TATADB9$;SERVER=MPLUSLIV;"/>
  </connection>
  <connection id="453" xr16:uid="{C063D298-79F3-476B-9F51-7B8C84D152A8}" name="Connection1424" type="1" refreshedVersion="0" background="1">
    <dbPr connection="DRIVER={Microsoft ODBC for Oracle};UID=TATADB;pwd=TATADB9$;SERVER=MPLUSLIV;"/>
  </connection>
  <connection id="454" xr16:uid="{27881882-35E0-4101-80B0-6A9308B342C9}" name="Connection1425" type="1" refreshedVersion="0" background="1">
    <dbPr connection="DRIVER={Microsoft ODBC for Oracle};UID=TATADB;pwd=TATADB9$;SERVER=MPLUSLIV;"/>
  </connection>
  <connection id="455" xr16:uid="{8391F4B4-B458-41F1-8E7B-FC17455070C1}" name="Connection1426" type="1" refreshedVersion="0" background="1">
    <dbPr connection="DRIVER={Microsoft ODBC for Oracle};UID=TATADB;pwd=TATADB9$;SERVER=MPLUSLIV;"/>
  </connection>
  <connection id="456" xr16:uid="{C6BAE673-09B0-4682-A7D9-F8C248E2EFE4}" name="Connection1427" type="1" refreshedVersion="0" background="1">
    <dbPr connection="DRIVER={Microsoft ODBC for Oracle};UID=TATADB;pwd=TATADB9$;SERVER=MPLUSLIV;"/>
  </connection>
  <connection id="457" xr16:uid="{65F1C2A7-5576-4718-B153-11A7DAD32182}" name="Connection1428" type="1" refreshedVersion="0" background="1">
    <dbPr connection="DRIVER={Microsoft ODBC for Oracle};UID=TATADB;pwd=TATADB9$;SERVER=MPLUSLIV;"/>
  </connection>
  <connection id="458" xr16:uid="{3B810A7C-4469-451A-97B5-DCBEEFF7E6C3}" name="Connection142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LF' _x000d_ and LAST_NET_ASSETS&gt;1 and f.SCHCLASS='GLOBAL'_x000d_and WEEKEND_DT='31 Mar 2026' and a.ASSET_TYPE in('16','17','19','20','22','03','15'))  _x000d_where MKTVAL &gt; 0 order by 6 desc"/>
  </connection>
  <connection id="459" xr16:uid="{C1FD3D58-0BAA-4C4F-A8D1-DA6F98A310A3}" name="Connection143" type="1" refreshedVersion="0" background="1">
    <dbPr connection="DRIVER={Microsoft ODBC for Oracle};UID=TATADB;pwd=TATADB9$;SERVER=MPLUSLIV;"/>
  </connection>
  <connection id="460" xr16:uid="{D0735F5D-F97C-4880-B027-C43C4DB0D81F}" name="Connection1430"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LF' _x000d_ _x000d_and WEEKEND_DT='31 Mar 2026' and (A.ASSET_TYPE in('58') _x000d_and a.schclass='GLOBAL' and a.security is not null and a.UNITS&gt;0   and LAST_NET_ASSETS&gt;1 and f.schclass='GLOBAL' ) _x000d_AND (LAST_NET_ASSETS/100000) &gt; 0 order by 6 desc)"/>
  </connection>
  <connection id="461" xr16:uid="{8E27F540-24E9-4150-AFF6-D34397C91202}" name="Connection1431" type="1" refreshedVersion="0" background="1">
    <dbPr connection="DRIVER={Microsoft ODBC for Oracle};UID=TATADB;pwd=TATADB9$;SERVER=MPLUSLIV;"/>
  </connection>
  <connection id="462" xr16:uid="{7537E34A-7502-4D98-939E-E2A93FB8ACA0}" name="Connection1433" type="1" refreshedVersion="0" background="1">
    <dbPr connection="DRIVER={Microsoft ODBC for Oracle};UID=TATADB;pwd=TATADB9$;SERVER=MPLUSLIV;"/>
  </connection>
  <connection id="463" xr16:uid="{F1CBD0B5-7E63-4F3E-AF88-949FEAF50458}" name="Connection1434" type="1" refreshedVersion="0" background="1">
    <dbPr connection="DRIVER={Microsoft ODBC for Oracle};UID=TATADB;pwd=TATADB9$;SERVER=MPLUSLIV;"/>
  </connection>
  <connection id="464" xr16:uid="{278EBBFF-F869-4597-868B-CB090FEC23F9}" name="Connection1435" type="1" refreshedVersion="0" background="1">
    <dbPr connection="DRIVER={Microsoft ODBC for Oracle};UID=TATADB;pwd=TATADB9$;SERVER=MPLUSLIV;"/>
  </connection>
  <connection id="465" xr16:uid="{9CCBB0AC-DDAB-4205-8F6F-0C080CD4F749}" name="Connection1436" type="1" refreshedVersion="0" background="1">
    <dbPr connection="DRIVER={Microsoft ODBC for Oracle};UID=TATADB;pwd=TATADB9$;SERVER=MPLUSLIV;"/>
  </connection>
  <connection id="466" xr16:uid="{25C7376C-6F6E-4898-9720-DED918F94689}" name="Connection1437" type="1" refreshedVersion="0" background="1">
    <dbPr connection="DRIVER={Microsoft ODBC for Oracle};UID=TATADB;pwd=TATADB9$;SERVER=MPLUSLIV;"/>
  </connection>
  <connection id="467" xr16:uid="{6360CF64-51C7-42F9-9109-7BD23968E999}" name="Connection1438" type="1" refreshedVersion="0" background="1">
    <dbPr connection="DRIVER={Microsoft ODBC for Oracle};UID=TATADB;pwd=TATADB9$;SERVER=MPLUSLIV;"/>
  </connection>
  <connection id="468" xr16:uid="{AD69CE0B-CFAB-4DEF-A876-0029B5B1F449}" name="Connection1439" type="1" refreshedVersion="0" background="1">
    <dbPr connection="DRIVER={Microsoft ODBC for Oracle};UID=TATADB;pwd=TATADB9$;SERVER=MPLUSLIV;"/>
  </connection>
  <connection id="469" xr16:uid="{A1825341-81AB-41DB-87BB-1129A5512C44}" name="Connection144" type="1" refreshedVersion="0" background="1">
    <dbPr connection="DRIVER={Microsoft ODBC for Oracle};UID=TATADB;pwd=TATADB9$;SERVER=MPLUSLIV;"/>
  </connection>
  <connection id="470" xr16:uid="{5231A665-8D97-428E-9DCF-68977DB95EB6}" name="Connection1440" type="1" refreshedVersion="0" background="1">
    <dbPr connection="DRIVER={Microsoft ODBC for Oracle};UID=TATADB;pwd=TATADB9$;SERVER=MPLUSLIV;"/>
  </connection>
  <connection id="471" xr16:uid="{57C71BDF-90F9-4B3E-8A7B-67EE15C4D2E2}" name="Connection1441" type="1" refreshedVersion="0" background="1">
    <dbPr connection="DRIVER={Microsoft ODBC for Oracle};UID=TATADB;pwd=TATADB9$;SERVER=MPLUSLIV;"/>
  </connection>
  <connection id="472" xr16:uid="{8C762B54-A627-4EDB-AD34-79F5F721FC68}" name="Connection1442" type="1" refreshedVersion="0" background="1">
    <dbPr connection="DRIVER={Microsoft ODBC for Oracle};UID=TATADB;pwd=TATADB9$;SERVER=MPLUSLIV;"/>
  </connection>
  <connection id="473" xr16:uid="{025BB410-FAEA-4F9C-BEF1-69A3AB4A3369}" name="Connection14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74" xr16:uid="{ED908D53-4AC3-4B90-A184-FE4F8E177AD4}" name="Connection1445" type="1" refreshedVersion="0" background="1">
    <dbPr connection="DRIVER={Microsoft ODBC for Oracle};UID=TATADB;pwd=TATADB9$;SERVER=MPLUSLIV;"/>
  </connection>
  <connection id="475" xr16:uid="{DBC52799-0604-472A-A56D-91386DB7512F}" name="Connection1446" type="1" refreshedVersion="0" background="1">
    <dbPr connection="DRIVER={Microsoft ODBC for Oracle};UID=TATADB;pwd=TATADB9$;SERVER=MPLUSLIV;"/>
  </connection>
  <connection id="476" xr16:uid="{E4831E68-9C8E-44F6-A9B6-28C1A4E62D3E}" name="Connection1447" type="1" refreshedVersion="0" background="1">
    <dbPr connection="DRIVER={Microsoft ODBC for Oracle};UID=TATADB;pwd=TATADB9$;SERVER=MPLUSLIV;"/>
  </connection>
  <connection id="477" xr16:uid="{C2366233-09B2-42D0-8685-58CF43AF901B}" name="Connection1448" type="1" refreshedVersion="0" background="1">
    <dbPr connection="DRIVER={Microsoft ODBC for Oracle};UID=TATADB;pwd=TATADB9$;SERVER=MPLUSLIV;"/>
  </connection>
  <connection id="478" xr16:uid="{395FAEB0-9807-468E-80BC-39FD84E310AE}" name="Connection1449" type="1" refreshedVersion="0" background="1">
    <dbPr connection="DRIVER={Microsoft ODBC for Oracle};UID=TATADB;pwd=TATADB9$;SERVER=MPLUSLIV;"/>
  </connection>
  <connection id="479" xr16:uid="{0E3ADA5F-D11D-4BE3-8546-4D72AE58274C}" name="Connection145" type="1" refreshedVersion="0" background="1">
    <dbPr connection="DRIVER={Microsoft ODBC for Oracle};UID=TATADB;pwd=TATADB9$;SERVER=MPLUSLIV;"/>
  </connection>
  <connection id="480" xr16:uid="{3FE58C8B-C312-44BC-BF60-52B30AD9F8F6}" name="Connection1450" type="1" refreshedVersion="0" background="1">
    <dbPr connection="DRIVER={Microsoft ODBC for Oracle};UID=TATADB;pwd=TATADB9$;SERVER=MPLUSLIV;"/>
  </connection>
  <connection id="481" xr16:uid="{DF7862FF-93F0-4D10-814F-6ADFC222A010}" name="Connection1451" type="1" refreshedVersion="0" background="1">
    <dbPr connection="DRIVER={Microsoft ODBC for Oracle};UID=TATADB;pwd=TATADB9$;SERVER=MPLUSLIV;"/>
  </connection>
  <connection id="482" xr16:uid="{720D103B-8417-452F-9E67-1638BD18D6C4}" name="Connection1452" type="1" refreshedVersion="0" background="1">
    <dbPr connection="DRIVER={Microsoft ODBC for Oracle};UID=TATADB;pwd=TATADB9$;SERVER=MPLUSLIV;"/>
  </connection>
  <connection id="483" xr16:uid="{9E6C9E52-7BA4-4F46-BFA7-7AEED2AD15CA}" name="Connection1453" type="1" refreshedVersion="0" background="1">
    <dbPr connection="DRIVER={Microsoft ODBC for Oracle};UID=TATADB;pwd=TATADB9$;SERVER=MPLUSLIV;"/>
  </connection>
  <connection id="484" xr16:uid="{7DDD1896-51D4-446F-92D3-7DFF9B377B67}" name="Connection1454" type="1" refreshedVersion="0" background="1">
    <dbPr connection="DRIVER={Microsoft ODBC for Oracle};UID=TATADB;pwd=TATADB9$;SERVER=MPLUSLIV;"/>
  </connection>
  <connection id="485" xr16:uid="{12DB808D-9363-452D-A80F-A30667A0A8B0}" name="Connection1455" type="1" refreshedVersion="0" background="1">
    <dbPr connection="DRIVER={Microsoft ODBC for Oracle};UID=TATADB;pwd=TATADB9$;SERVER=MPLUSLIV;"/>
  </connection>
  <connection id="486" xr16:uid="{9D455029-6AC9-412D-94AA-C68A901AFD03}" name="Connection1456" type="1" refreshedVersion="0" background="1">
    <dbPr connection="DRIVER={Microsoft ODBC for Oracle};UID=TATADB;pwd=TATADB9$;SERVER=MPLUSLIV;"/>
  </connection>
  <connection id="487" xr16:uid="{2F9C0925-C16D-4CD7-9B63-B0E419BCD680}" name="Connection146" type="1" refreshedVersion="0" background="1">
    <dbPr connection="DRIVER={Microsoft ODBC for Oracle};UID=TATADB;pwd=TATADB9$;SERVER=MPLUSLIV;"/>
  </connection>
  <connection id="488" xr16:uid="{88F05AF1-AA44-47E9-A070-C7E2A74DEDCE}" name="Connection1460" type="1" refreshedVersion="0" background="1">
    <dbPr connection="DRIVER={Microsoft ODBC for Oracle};UID=TATADB;pwd=TATADB9$;SERVER=MPLUSLIV;"/>
  </connection>
  <connection id="489" xr16:uid="{EAF9D983-703C-4733-9926-EB59B73346FB}" name="Connection1461" type="1" refreshedVersion="0" background="1">
    <dbPr connection="DRIVER={Microsoft ODBC for Oracle};UID=TATADB;pwd=TATADB9$;SERVER=MPLUSLIV;"/>
  </connection>
  <connection id="490" xr16:uid="{7C39741E-8F18-4055-8D08-0F13DD1B059E}" name="Connection1462" type="1" refreshedVersion="0" background="1">
    <dbPr connection="DRIVER={Microsoft ODBC for Oracle};UID=TATADB;pwd=TATADB9$;SERVER=MPLUSLIV;"/>
  </connection>
  <connection id="491" xr16:uid="{DF84C43D-735D-4C51-8959-1D8D0B3725E3}" name="Connection1463" type="1" refreshedVersion="0" background="1">
    <dbPr connection="DRIVER={Microsoft ODBC for Oracle};UID=TATADB;pwd=TATADB9$;SERVER=MPLUSLIV;"/>
  </connection>
  <connection id="492" xr16:uid="{78F76771-7C67-4468-A53D-348299B65F3A}" name="Connection1464" type="1" refreshedVersion="0" background="1">
    <dbPr connection="DRIVER={Microsoft ODBC for Oracle};UID=TATADB;pwd=TATADB9$;SERVER=MPLUSLIV;"/>
  </connection>
  <connection id="493" xr16:uid="{EE10E4D4-B46F-445F-99EE-DE9D1405ACED}" name="Connection1465" type="1" refreshedVersion="0" background="1">
    <dbPr connection="DRIVER={Microsoft ODBC for Oracle};UID=TATADB;pwd=TATADB9$;SERVER=MPLUSLIV;"/>
  </connection>
  <connection id="494" xr16:uid="{01F687C2-4108-4807-9BDC-D5CC293D74D6}" name="Connection1466" type="1" refreshedVersion="0" background="1">
    <dbPr connection="DRIVER={Microsoft ODBC for Oracle};UID=TATADB;pwd=TATADB9$;SERVER=MPLUSLIV;"/>
  </connection>
  <connection id="495" xr16:uid="{33DFC983-2143-45DC-99BD-7C9EA5E2EBC0}" name="Connection1467" type="1" refreshedVersion="0" background="1">
    <dbPr connection="DRIVER={Microsoft ODBC for Oracle};UID=TATADB;pwd=TATADB9$;SERVER=MPLUSLIV;"/>
  </connection>
  <connection id="496" xr16:uid="{5D5E6F09-DA23-426F-BE57-AFDE184DD8D5}" name="Connection1468" type="1" refreshedVersion="0" background="1">
    <dbPr connection="DRIVER={Microsoft ODBC for Oracle};UID=TATADB;pwd=TATADB9$;SERVER=MPLUSLIV;"/>
  </connection>
  <connection id="497" xr16:uid="{BFEE06F2-B09A-4BC5-BE07-30CC7CBC3D15}" name="Connection1469" type="1" refreshedVersion="0" background="1">
    <dbPr connection="DRIVER={Microsoft ODBC for Oracle};UID=TATADB;pwd=TATADB9$;SERVER=MPLUSLIV;"/>
  </connection>
  <connection id="498" xr16:uid="{66AF1B1C-0770-47A9-823B-6B3C04030D4F}" name="Connection147" type="1" refreshedVersion="0" background="1">
    <dbPr connection="DRIVER={Microsoft ODBC for Oracle};UID=TATADB;pwd=TATADB9$;SERVER=MPLUSLIV;"/>
  </connection>
  <connection id="499" xr16:uid="{E1DC3378-F23E-4E82-983D-531D740CCDBD}" name="Connection1470" type="1" refreshedVersion="0" background="1">
    <dbPr connection="DRIVER={Microsoft ODBC for Oracle};UID=TATADB;pwd=TATADB9$;SERVER=MPLUSLIV;"/>
  </connection>
  <connection id="500" xr16:uid="{9B0324ED-014F-4536-974D-8CE139DDB170}" name="Connection147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NGIF1226'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NGIF1226' group by app_refer,value_date _x000d_) f  on f.app_refer=a.deal_ID _x000d_WHERE del_date&lt;='31 Mar 2026' AND mat_date &gt;'31 Mar 2026' and  deal_stat &lt;&gt; 'MAT' and a.rectype='L'  and a.scheme='TNGIF1226')_x000d_order by 6 desc"/>
  </connection>
  <connection id="501" xr16:uid="{4A295868-4954-4E51-A5E7-C5FC3DCEE672}" name="Connection1474" type="1" refreshedVersion="0" background="1">
    <dbPr connection="DRIVER={Microsoft ODBC for Oracle};UID=TATADB;pwd=TATADB9$;SERVER=MPLUSLIV;"/>
  </connection>
  <connection id="502" xr16:uid="{DB7219E3-2C88-4DE5-87F0-2201866BD80D}" name="Connection1475" type="1" refreshedVersion="0" background="1">
    <dbPr connection="DRIVER={Microsoft ODBC for Oracle};UID=TATADB;pwd=TATADB9$;SERVER=MPLUSLIV;"/>
  </connection>
  <connection id="503" xr16:uid="{752A2571-9EBE-46AB-83EB-D4D9BAB8F3E2}" name="Connection1476" type="1" refreshedVersion="0" background="1">
    <dbPr connection="DRIVER={Microsoft ODBC for Oracle};UID=TATADB;pwd=TATADB9$;SERVER=MPLUSLIV;"/>
  </connection>
  <connection id="504" xr16:uid="{C7E4DBF1-D09C-4D33-8CAC-2B12BCD54D97}" name="Connection1477" type="1" refreshedVersion="0" background="1">
    <dbPr connection="DRIVER={Microsoft ODBC for Oracle};UID=TATADB;pwd=TATADB9$;SERVER=MPLUSLIV;"/>
  </connection>
  <connection id="505" xr16:uid="{E96501C3-19F4-4E0C-99E2-8A512E31DF91}" name="Connection1478" type="1" refreshedVersion="0" background="1">
    <dbPr connection="DRIVER={Microsoft ODBC for Oracle};UID=TATADB;pwd=TATADB9$;SERVER=MPLUSLIV;"/>
  </connection>
  <connection id="506" xr16:uid="{6CA56C9D-8DB3-433F-93E1-F9F8507554D1}" name="Connection1479" type="1" refreshedVersion="0" background="1">
    <dbPr connection="DRIVER={Microsoft ODBC for Oracle};UID=TATADB;pwd=TATADB9$;SERVER=MPLUSLIV;"/>
  </connection>
  <connection id="507" xr16:uid="{BA56DCF1-0AB7-460C-82EF-68A253A17FAB}" name="Connection148" type="1" refreshedVersion="0" background="1">
    <dbPr connection="DRIVER={Microsoft ODBC for Oracle};UID=TATADB;pwd=TATADB9$;SERVER=MPLUSLIV;"/>
  </connection>
  <connection id="508" xr16:uid="{BDF87D0C-B8E4-4853-B54C-5103D71DF497}" name="Connection1480" type="1" refreshedVersion="0" background="1">
    <dbPr connection="DRIVER={Microsoft ODBC for Oracle};UID=TATADB;pwd=TATADB9$;SERVER=MPLUSLIV;"/>
  </connection>
  <connection id="509" xr16:uid="{602ACF6D-7D8B-4CA7-AABA-20DBFD48277D}" name="Connection1481" type="1" refreshedVersion="0" background="1">
    <dbPr connection="DRIVER={Microsoft ODBC for Oracle};UID=TATADB;pwd=TATADB9$;SERVER=MPLUSLIV;"/>
  </connection>
  <connection id="510" xr16:uid="{D51EC26D-605E-468D-B236-1727D734BA62}" name="Connection1482" type="1" refreshedVersion="0" background="1">
    <dbPr connection="DRIVER={Microsoft ODBC for Oracle};UID=TATADB;pwd=TATADB9$;SERVER=MPLUSLIV;"/>
  </connection>
  <connection id="511" xr16:uid="{006BD181-5041-4A8A-AB79-102C01E515CC}" name="Connection1483" type="1" refreshedVersion="0" background="1">
    <dbPr connection="DRIVER={Microsoft ODBC for Oracle};UID=TATADB;pwd=TATADB9$;SERVER=MPLUSLIV;"/>
  </connection>
  <connection id="512" xr16:uid="{BA167376-08F8-4FA8-806B-6D63B9FDADF2}" name="Connection1484" type="1" refreshedVersion="0" background="1">
    <dbPr connection="DRIVER={Microsoft ODBC for Oracle};UID=TATADB;pwd=TATADB9$;SERVER=MPLUSLIV;"/>
  </connection>
  <connection id="513" xr16:uid="{3FFEA149-DFDA-42D9-A2C8-DE73A6E81E85}" name="Connection1488" type="1" refreshedVersion="0" background="1">
    <dbPr connection="DRIVER={Microsoft ODBC for Oracle};UID=TATADB;pwd=TATADB9$;SERVER=MPLUSLIV;"/>
  </connection>
  <connection id="514" xr16:uid="{4ACCED9C-CF4F-4DA7-B7CD-D94FCD3FF913}" name="Connection149" type="1" refreshedVersion="0" background="1">
    <dbPr connection="DRIVER={Microsoft ODBC for Oracle};UID=TATADB;pwd=TATADB9$;SERVER=MPLUSLIV;"/>
  </connection>
  <connection id="515" xr16:uid="{879A78F0-61D9-47F6-B085-6D4EC902889A}" name="Connection1490" type="1" refreshedVersion="0" background="1">
    <dbPr connection="DRIVER={Microsoft ODBC for Oracle};UID=TATADB;pwd=TATADB9$;SERVER=MPLUSLIV;"/>
  </connection>
  <connection id="516" xr16:uid="{1ABB7C91-01EC-44E2-9158-26AB5CD4DFF2}" name="Connection1493" type="1" refreshedVersion="0" background="1">
    <dbPr connection="DRIVER={Microsoft ODBC for Oracle};UID=TATADB;pwd=TATADB9$;SERVER=MPLUSLIV;"/>
  </connection>
  <connection id="517" xr16:uid="{16A85112-E35B-4F38-AFED-2B87E42A6028}" name="Connection1494" type="1" refreshedVersion="0" background="1">
    <dbPr connection="DRIVER={Microsoft ODBC for Oracle};UID=TATADB;pwd=TATADB9$;SERVER=MPLUSLIV;"/>
  </connection>
  <connection id="518" xr16:uid="{0DD331F3-C95E-44EA-82FE-ABA9A8AEF294}" name="Connection1495" type="1" refreshedVersion="0" background="1">
    <dbPr connection="DRIVER={Microsoft ODBC for Oracle};UID=TATADB;pwd=TATADB9$;SERVER=MPLUSLIV;"/>
  </connection>
  <connection id="519" xr16:uid="{8122A183-1437-4AB0-867B-5AA3610EF466}" name="Connection1496" type="1" refreshedVersion="0" background="1">
    <dbPr connection="DRIVER={Microsoft ODBC for Oracle};UID=TATADB;pwd=TATADB9$;SERVER=MPLUSLIV;"/>
  </connection>
  <connection id="520" xr16:uid="{25201F19-994D-4ECF-B6B3-1261FD12D8E9}" name="Connection1497" type="1" refreshedVersion="0" background="1">
    <dbPr connection="DRIVER={Microsoft ODBC for Oracle};UID=TATADB;pwd=TATADB9$;SERVER=MPLUSLIV;"/>
  </connection>
  <connection id="521" xr16:uid="{F3027ED3-4711-45BF-A5A6-76C8A4906190}" name="Connection1498" type="1" refreshedVersion="0" background="1">
    <dbPr connection="DRIVER={Microsoft ODBC for Oracle};UID=TATADB;pwd=TATADB9$;SERVER=MPLUSLIV;"/>
  </connection>
  <connection id="522" xr16:uid="{365B566A-BC2E-4B2D-BC6A-ED8BADA2151F}" name="Connection14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3" xr16:uid="{84223335-6AF8-4A64-8D43-CBC9D5EA612E}" name="Connection15" type="1" refreshedVersion="0" background="1">
    <dbPr connection="DRIVER={Microsoft ODBC for Oracle};UID=TATADB;pwd=TATADB9$;SERVER=MPLUSLIV;"/>
  </connection>
  <connection id="524" xr16:uid="{A7B401E9-51C8-4550-8AFC-740E6ED0E3B7}" name="Connection150" type="1" refreshedVersion="0" background="1">
    <dbPr connection="DRIVER={Microsoft ODBC for Oracle};UID=TATADB;pwd=TATADB9$;SERVER=MPLUSLIV;"/>
  </connection>
  <connection id="525" xr16:uid="{C7D905A7-6DA2-44FA-A701-EE1C8F0D134D}" name="Connection1501" type="1" refreshedVersion="0" background="1">
    <dbPr connection="DRIVER={Microsoft ODBC for Oracle};UID=TATADB;pwd=TATADB9$;SERVER=MPLUSLIV;"/>
  </connection>
  <connection id="526" xr16:uid="{4A9088A8-4D7F-4663-8162-95FF3265549B}" name="Connection1502" type="1" refreshedVersion="0" background="1">
    <dbPr connection="DRIVER={Microsoft ODBC for Oracle};UID=TATADB;pwd=TATADB9$;SERVER=MPLUSLIV;"/>
  </connection>
  <connection id="527" xr16:uid="{014AC7AF-5F7D-41C7-B78F-96E2990FC971}" name="Connection1503" type="1" refreshedVersion="0" background="1">
    <dbPr connection="DRIVER={Microsoft ODBC for Oracle};UID=TATADB;pwd=TATADB9$;SERVER=MPLUSLIV;"/>
  </connection>
  <connection id="528" xr16:uid="{039E3A85-FF15-457C-9A40-02BD9D97FC00}" name="Connection1504" type="1" refreshedVersion="0" background="1">
    <dbPr connection="DRIVER={Microsoft ODBC for Oracle};UID=TATADB;pwd=TATADB9$;SERVER=MPLUSLIV;"/>
  </connection>
  <connection id="529" xr16:uid="{7626E23A-34BB-47E3-8138-F3ADC2440531}" name="Connection1505" type="1" refreshedVersion="0" background="1">
    <dbPr connection="DRIVER={Microsoft ODBC for Oracle};UID=TATADB;pwd=TATADB9$;SERVER=MPLUSLIV;"/>
  </connection>
  <connection id="530" xr16:uid="{8D63FDA4-4745-4813-856C-6E083BCC0964}" name="Connection1506" type="1" refreshedVersion="0" background="1">
    <dbPr connection="DRIVER={Microsoft ODBC for Oracle};UID=TATADB;pwd=TATADB9$;SERVER=MPLUSLIV;"/>
  </connection>
  <connection id="531" xr16:uid="{2FAD0858-7005-4926-9F9C-35B02D923939}" name="Connection1507" type="1" refreshedVersion="0" background="1">
    <dbPr connection="DRIVER={Microsoft ODBC for Oracle};UID=TATADB;pwd=TATADB9$;SERVER=MPLUSLIV;"/>
  </connection>
  <connection id="532" xr16:uid="{B4EDA0F8-B842-4F53-BD55-3B0FC42F9325}" name="Connection1508" type="1" refreshedVersion="0" background="1">
    <dbPr connection="DRIVER={Microsoft ODBC for Oracle};UID=TATADB;pwd=TATADB9$;SERVER=MPLUSLIV;"/>
  </connection>
  <connection id="533" xr16:uid="{85AB8DAE-F0CF-4987-AAFE-1955DAC9632E}" name="Connection1509" type="1" refreshedVersion="0" background="1">
    <dbPr connection="DRIVER={Microsoft ODBC for Oracle};UID=TATADB;pwd=TATADB9$;SERVER=MPLUSLIV;"/>
  </connection>
  <connection id="534" xr16:uid="{73F4CC49-DB9E-4ABB-A49B-2C9534FA3AEA}" name="Connection151" type="1" refreshedVersion="0" background="1">
    <dbPr connection="DRIVER={Microsoft ODBC for Oracle};UID=TATADB;pwd=TATADB9$;SERVER=MPLUSLIV;"/>
  </connection>
  <connection id="535" xr16:uid="{A66E4BD1-04FD-4E65-8C53-EDFF0AED05C0}" name="Connection1510" type="1" refreshedVersion="0" background="1">
    <dbPr connection="DRIVER={Microsoft ODBC for Oracle};UID=TATADB;pwd=TATADB9$;SERVER=MPLUSLIV;"/>
  </connection>
  <connection id="536" xr16:uid="{7EA869CD-DBE7-4255-A212-6193BFF4741D}" name="Connection1511" type="1" refreshedVersion="0" background="1">
    <dbPr connection="DRIVER={Microsoft ODBC for Oracle};UID=TATADB;pwd=TATADB9$;SERVER=MPLUSLIV;"/>
  </connection>
  <connection id="537" xr16:uid="{59B9E404-AC7E-4CC8-AE66-E2E7727DC630}" name="Connection1512" type="1" refreshedVersion="0" background="1">
    <dbPr connection="DRIVER={Microsoft ODBC for Oracle};UID=TATADB;pwd=TATADB9$;SERVER=MPLUSLIV;"/>
  </connection>
  <connection id="538" xr16:uid="{706B26C5-B6F6-482D-9C0F-F85969B4E2EA}" name="Connection1515" type="1" refreshedVersion="0" background="1">
    <dbPr connection="DRIVER={Microsoft ODBC for Oracle};UID=TATADB;pwd=TATADB9$;SERVER=MPLUSLIV;"/>
  </connection>
  <connection id="539" xr16:uid="{1804B688-9336-4F7A-A5ED-BBE0D15E8900}" name="Connection1516" type="1" refreshedVersion="0" background="1">
    <dbPr connection="DRIVER={Microsoft ODBC for Oracle};UID=TATADB;pwd=TATADB9$;SERVER=MPLUSLIV;"/>
  </connection>
  <connection id="540" xr16:uid="{AF11D2CA-5110-4AD3-9AB4-08ABFBEF9A4D}" name="Connection1517" type="1" refreshedVersion="0" background="1">
    <dbPr connection="DRIVER={Microsoft ODBC for Oracle};UID=TATADB;pwd=TATADB9$;SERVER=MPLUSLIV;"/>
  </connection>
  <connection id="541" xr16:uid="{903BE747-B867-41B0-8407-6657D23536C1}" name="Connection1518" type="1" refreshedVersion="0" background="1">
    <dbPr connection="DRIVER={Microsoft ODBC for Oracle};UID=TATADB;pwd=TATADB9$;SERVER=MPLUSLIV;"/>
  </connection>
  <connection id="542" xr16:uid="{D37882C1-6656-406C-B36D-0CC16E736EEA}" name="Connection1519" type="1" refreshedVersion="0" background="1">
    <dbPr connection="DRIVER={Microsoft ODBC for Oracle};UID=TATADB;pwd=TATADB9$;SERVER=MPLUSLIV;"/>
  </connection>
  <connection id="543" xr16:uid="{5B416319-B6B1-42F9-8370-05BC562731A3}" name="Connection152" type="1" refreshedVersion="0" background="1">
    <dbPr connection="DRIVER={Microsoft ODBC for Oracle};UID=TATADB;pwd=TATADB9$;SERVER=MPLUSLIV;"/>
  </connection>
  <connection id="544" xr16:uid="{1C275F74-0778-44E4-810B-2FF0C7229609}" name="Connection1520" type="1" refreshedVersion="0" background="1">
    <dbPr connection="DRIVER={Microsoft ODBC for Oracle};UID=TATADB;pwd=TATADB9$;SERVER=MPLUSLIV;"/>
  </connection>
  <connection id="545" xr16:uid="{9213051E-CC25-4516-B9FB-30D6B16B3C14}" name="Connection1521" type="1" refreshedVersion="0" background="1">
    <dbPr connection="DRIVER={Microsoft ODBC for Oracle};UID=TATADB;pwd=TATADB9$;SERVER=MPLUSLIV;"/>
  </connection>
  <connection id="546" xr16:uid="{318F58E0-141E-4A21-BA5C-1CC40F36BDC9}" name="Connection1522" type="1" refreshedVersion="0" background="1">
    <dbPr connection="DRIVER={Microsoft ODBC for Oracle};UID=TATADB;pwd=TATADB9$;SERVER=MPLUSLIV;"/>
  </connection>
  <connection id="547" xr16:uid="{3A43DD1C-65DB-481C-882F-CAB6162ED0FC}" name="Connection1523" type="1" refreshedVersion="0" background="1">
    <dbPr connection="DRIVER={Microsoft ODBC for Oracle};UID=TATADB;pwd=TATADB9$;SERVER=MPLUSLIV;"/>
  </connection>
  <connection id="548" xr16:uid="{F7688EF3-1919-4B7B-B2D1-3DA5E44354D4}" name="Connection1524" type="1" refreshedVersion="0" background="1">
    <dbPr connection="DRIVER={Microsoft ODBC for Oracle};UID=TATADB;pwd=TATADB9$;SERVER=MPLUSLIV;"/>
  </connection>
  <connection id="549" xr16:uid="{E66CB124-9516-4B33-B703-201F54FB7CC1}" name="Connection1525" type="1" refreshedVersion="0" background="1">
    <dbPr connection="DRIVER={Microsoft ODBC for Oracle};UID=TATADB;pwd=TATADB9$;SERVER=MPLUSLIV;"/>
  </connection>
  <connection id="550" xr16:uid="{02BDB8EE-1675-43CC-884E-081668C4E5A6}" name="Connection1526" type="1" refreshedVersion="0" background="1">
    <dbPr connection="DRIVER={Microsoft ODBC for Oracle};UID=TATADB;pwd=TATADB9$;SERVER=MPLUSLIV;"/>
  </connection>
  <connection id="551" xr16:uid="{A0997F9B-AD1D-46D2-915A-B2C2554DD1A6}" name="Connection1529" type="1" refreshedVersion="0" background="1">
    <dbPr connection="DRIVER={Microsoft ODBC for Oracle};UID=TATADB;pwd=TATADB9$;SERVER=MPLUSLIV;"/>
  </connection>
  <connection id="552" xr16:uid="{D9F7986E-A81F-40CB-9C59-205564ED2D23}" name="Connection153" type="1" refreshedVersion="0" background="1">
    <dbPr connection="DRIVER={Microsoft ODBC for Oracle};UID=TATADB;pwd=TATADB9$;SERVER=MPLUSLIV;"/>
  </connection>
  <connection id="553" xr16:uid="{E7238C8B-7EF1-4C09-830A-FF2AFA2363C5}" name="Connection1530" type="1" refreshedVersion="0" background="1">
    <dbPr connection="DRIVER={Microsoft ODBC for Oracle};UID=TATADB;pwd=TATADB9$;SERVER=MPLUSLIV;"/>
  </connection>
  <connection id="554" xr16:uid="{1D4C2BD5-0200-469C-8A91-56E366452DC6}" name="Connection1531" type="1" refreshedVersion="0" background="1">
    <dbPr connection="DRIVER={Microsoft ODBC for Oracle};UID=TATADB;pwd=TATADB9$;SERVER=MPLUSLIV;"/>
  </connection>
  <connection id="555" xr16:uid="{DAE3E2BB-F2C4-42B0-A6D2-46F410177218}" name="Connection1532" type="1" refreshedVersion="0" background="1">
    <dbPr connection="DRIVER={Microsoft ODBC for Oracle};UID=TATADB;pwd=TATADB9$;SERVER=MPLUSLIV;"/>
  </connection>
  <connection id="556" xr16:uid="{1E804C81-DC84-4B6D-AE49-5E123C8C15B5}" name="Connection1533" type="1" refreshedVersion="0" background="1">
    <dbPr connection="DRIVER={Microsoft ODBC for Oracle};UID=TATADB;pwd=TATADB9$;SERVER=MPLUSLIV;"/>
  </connection>
  <connection id="557" xr16:uid="{6A0B132A-D0A8-4754-B5DC-3FF66F92D526}" name="Connection1534" type="1" refreshedVersion="0" background="1">
    <dbPr connection="DRIVER={Microsoft ODBC for Oracle};UID=TATADB;pwd=TATADB9$;SERVER=MPLUSLIV;"/>
  </connection>
  <connection id="558" xr16:uid="{34701805-5824-4965-BCB1-BBC264C085AD}" name="Connection1535" type="1" refreshedVersion="0" background="1">
    <dbPr connection="DRIVER={Microsoft ODBC for Oracle};UID=TATADB;pwd=TATADB9$;SERVER=MPLUSLIV;"/>
  </connection>
  <connection id="559" xr16:uid="{22063FAF-349B-4558-B551-7BB87231FAA4}" name="Connection1536" type="1" refreshedVersion="0" background="1">
    <dbPr connection="DRIVER={Microsoft ODBC for Oracle};UID=TATADB;pwd=TATADB9$;SERVER=MPLUSLIV;"/>
  </connection>
  <connection id="560" xr16:uid="{AAE66C35-695F-41BA-BC79-02B62D7C7A5C}" name="Connection1537" type="1" refreshedVersion="0" background="1">
    <dbPr connection="DRIVER={Microsoft ODBC for Oracle};UID=TATADB;pwd=TATADB9$;SERVER=MPLUSLIV;"/>
  </connection>
  <connection id="561" xr16:uid="{492A0B39-10E3-40D9-897E-C514AAE7FCB1}" name="Connection1538" type="1" refreshedVersion="0" background="1">
    <dbPr connection="DRIVER={Microsoft ODBC for Oracle};UID=TATADB;pwd=TATADB9$;SERVER=MPLUSLIV;"/>
  </connection>
  <connection id="562" xr16:uid="{5E5593F1-2A86-4DE5-AFC7-2A9CD0E15FB5}" name="Connection1539" type="1" refreshedVersion="0" background="1">
    <dbPr connection="DRIVER={Microsoft ODBC for Oracle};UID=TATADB;pwd=TATADB9$;SERVER=MPLUSLIV;"/>
  </connection>
  <connection id="563" xr16:uid="{7892D1F0-643D-490D-8277-86D35DE3649C}" name="Connection154" type="1" refreshedVersion="0" background="1">
    <dbPr connection="DRIVER={Microsoft ODBC for Oracle};UID=TATADB;pwd=TATADB9$;SERVER=MPLUSLIV;"/>
  </connection>
  <connection id="564" xr16:uid="{BB815C47-F009-45AB-9B92-33D00DACAA3E}" name="Connection1540" type="1" refreshedVersion="0" background="1">
    <dbPr connection="DRIVER={Microsoft ODBC for Oracle};UID=TATADB;pwd=TATADB9$;SERVER=MPLUSLIV;"/>
  </connection>
  <connection id="565" xr16:uid="{13D98AB9-38B1-4F8D-B674-D124E27AC943}" name="Connection15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NGIF1229'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NGIF1229' group by app_refer,value_date _x000d_) f  on f.app_refer=a.deal_ID _x000d_WHERE del_date&lt;='31 Mar 2026' AND mat_date &gt;'31 Mar 2026' and  deal_stat &lt;&gt; 'MAT' and a.rectype='L'  and a.scheme='TNGIF1229')_x000d_order by 6 desc"/>
  </connection>
  <connection id="566" xr16:uid="{40C3455E-2B8F-44FB-8691-51409DA69EED}" name="Connection1543" type="1" refreshedVersion="0" background="1">
    <dbPr connection="DRIVER={Microsoft ODBC for Oracle};UID=TATADB;pwd=TATADB9$;SERVER=MPLUSLIV;"/>
  </connection>
  <connection id="567" xr16:uid="{4EEF7E8B-36A5-4200-9373-411CC5AEF868}" name="Connection1545" type="1" refreshedVersion="0" background="1">
    <dbPr connection="DRIVER={Microsoft ODBC for Oracle};UID=TATADB;pwd=TATADB9$;SERVER=MPLUSLIV;"/>
  </connection>
  <connection id="568" xr16:uid="{B90DBD5B-B2D6-4038-BE1E-DA1D9407DC7A}" name="Connection1546" type="1" refreshedVersion="0" background="1">
    <dbPr connection="DRIVER={Microsoft ODBC for Oracle};UID=TATADB;pwd=TATADB9$;SERVER=MPLUSLIV;"/>
  </connection>
  <connection id="569" xr16:uid="{B950014D-702E-4C83-AC37-0D52E2B6AD21}" name="Connection1547" type="1" refreshedVersion="0" background="1">
    <dbPr connection="DRIVER={Microsoft ODBC for Oracle};UID=TATADB;pwd=TATADB9$;SERVER=MPLUSLIV;"/>
  </connection>
  <connection id="570" xr16:uid="{56F3AF99-593E-46BF-803D-897E77D29828}" name="Connection1548" type="1" refreshedVersion="0" background="1">
    <dbPr connection="DRIVER={Microsoft ODBC for Oracle};UID=TATADB;pwd=TATADB9$;SERVER=MPLUSLIV;"/>
  </connection>
  <connection id="571" xr16:uid="{81D8413E-E110-408F-B32E-E40A900960A9}" name="Connection1549" type="1" refreshedVersion="0" background="1">
    <dbPr connection="DRIVER={Microsoft ODBC for Oracle};UID=TATADB;pwd=TATADB9$;SERVER=MPLUSLIV;"/>
  </connection>
  <connection id="572" xr16:uid="{0622F501-3B50-4262-9231-A2A9955C3695}" name="Connection155" type="1" refreshedVersion="0" background="1">
    <dbPr connection="DRIVER={Microsoft ODBC for Oracle};UID=TATADB;pwd=TATADB9$;SERVER=MPLUSLIV;"/>
  </connection>
  <connection id="573" xr16:uid="{DE57A285-F67B-4AF4-A4C4-A2D0C968D3ED}" name="Connection1550" type="1" refreshedVersion="0" background="1">
    <dbPr connection="DRIVER={Microsoft ODBC for Oracle};UID=TATADB;pwd=TATADB9$;SERVER=MPLUSLIV;"/>
  </connection>
  <connection id="574" xr16:uid="{25CACF5A-6A11-4D36-8577-43C27970E623}" name="Connection1551" type="1" refreshedVersion="0" background="1">
    <dbPr connection="DRIVER={Microsoft ODBC for Oracle};UID=TATADB;pwd=TATADB9$;SERVER=MPLUSLIV;"/>
  </connection>
  <connection id="575" xr16:uid="{C321CE78-393B-42BD-9209-A20F4AF315CD}" name="Connection1552" type="1" refreshedVersion="0" background="1">
    <dbPr connection="DRIVER={Microsoft ODBC for Oracle};UID=TATADB;pwd=TATADB9$;SERVER=MPLUSLIV;"/>
  </connection>
  <connection id="576" xr16:uid="{D74A804F-DFE3-4F0E-8838-84AAA6744DC8}" name="Connection1553" type="1" refreshedVersion="0" background="1">
    <dbPr connection="DRIVER={Microsoft ODBC for Oracle};UID=TATADB;pwd=TATADB9$;SERVER=MPLUSLIV;"/>
  </connection>
  <connection id="577" xr16:uid="{6F636E18-AF5A-4E4E-88EC-1048A5C4A953}" name="Connection1554" type="1" refreshedVersion="0" background="1">
    <dbPr connection="DRIVER={Microsoft ODBC for Oracle};UID=TATADB;pwd=TATADB9$;SERVER=MPLUSLIV;"/>
  </connection>
  <connection id="578" xr16:uid="{958C5905-BF74-4BEA-8DAC-CAF7D575DC50}" name="Connection1557" type="1" refreshedVersion="0" background="1">
    <dbPr connection="DRIVER={Microsoft ODBC for Oracle};UID=TATADB;pwd=TATADB9$;SERVER=MPLUSLIV;"/>
  </connection>
  <connection id="579" xr16:uid="{74D60A6F-4EB4-4145-AAB1-90AE34FEB5F3}" name="Connection1558" type="1" refreshedVersion="0" background="1">
    <dbPr connection="DRIVER={Microsoft ODBC for Oracle};UID=TATADB;pwd=TATADB9$;SERVER=MPLUSLIV;"/>
  </connection>
  <connection id="580" xr16:uid="{02BFDA78-31B8-4DF5-A42D-F8BEA6EC12A4}" name="Connection1559" type="1" refreshedVersion="0" background="1">
    <dbPr connection="DRIVER={Microsoft ODBC for Oracle};UID=TATADB;pwd=TATADB9$;SERVER=MPLUSLIV;"/>
  </connection>
  <connection id="581" xr16:uid="{98EED2D6-A7DF-4853-8174-2172F6928524}" name="Connection156" type="1" refreshedVersion="0" background="1">
    <dbPr connection="DRIVER={Microsoft ODBC for Oracle};UID=TATADB;pwd=TATADB9$;SERVER=MPLUSLIV;"/>
  </connection>
  <connection id="582" xr16:uid="{3AB14DEF-B0C8-4679-91C0-158EFC7CE08A}" name="Connection1560" type="1" refreshedVersion="0" background="1">
    <dbPr connection="DRIVER={Microsoft ODBC for Oracle};UID=TATADB;pwd=TATADB9$;SERVER=MPLUSLIV;"/>
  </connection>
  <connection id="583" xr16:uid="{599D5EFC-4341-4DF9-ADC6-237090D33202}" name="Connection1561" type="1" refreshedVersion="0" background="1">
    <dbPr connection="DRIVER={Microsoft ODBC for Oracle};UID=TATADB;pwd=TATADB9$;SERVER=MPLUSLIV;"/>
  </connection>
  <connection id="584" xr16:uid="{A888E6E9-4ECD-40C8-AB02-5160F0680487}" name="Connection1562" type="1" refreshedVersion="0" background="1">
    <dbPr connection="DRIVER={Microsoft ODBC for Oracle};UID=TATADB;pwd=TATADB9$;SERVER=MPLUSLIV;"/>
  </connection>
  <connection id="585" xr16:uid="{75E61515-72F9-44EB-8F0C-EA698BDE70FE}" name="Connection1563" type="1" refreshedVersion="0" background="1">
    <dbPr connection="DRIVER={Microsoft ODBC for Oracle};UID=TATADB;pwd=TATADB9$;SERVER=MPLUSLIV;"/>
  </connection>
  <connection id="586" xr16:uid="{95581476-1805-4A70-B441-BBA1B35F235F}" name="Connection1564" type="1" refreshedVersion="0" background="1">
    <dbPr connection="DRIVER={Microsoft ODBC for Oracle};UID=TATADB;pwd=TATADB9$;SERVER=MPLUSLIV;"/>
  </connection>
  <connection id="587" xr16:uid="{10A60762-2319-48AC-BC8F-DF6F375D7282}" name="Connection1565" type="1" refreshedVersion="0" background="1">
    <dbPr connection="DRIVER={Microsoft ODBC for Oracle};UID=TATADB;pwd=TATADB9$;SERVER=MPLUSLIV;"/>
  </connection>
  <connection id="588" xr16:uid="{FD82BF7C-711B-4358-B0E5-83610AEAB223}" name="Connection1566" type="1" refreshedVersion="0" background="1">
    <dbPr connection="DRIVER={Microsoft ODBC for Oracle};UID=TATADB;pwd=TATADB9$;SERVER=MPLUSLIV;"/>
  </connection>
  <connection id="589" xr16:uid="{83CEE219-F1A5-4B45-9AC4-8AE886F09A95}" name="Connection1567" type="1" refreshedVersion="0" background="1">
    <dbPr connection="DRIVER={Microsoft ODBC for Oracle};UID=TATADB;pwd=TATADB9$;SERVER=MPLUSLIV;"/>
  </connection>
  <connection id="590" xr16:uid="{4A6326C2-FB82-48DD-B644-EFDE78FEFF39}" name="Connection1568" type="1" refreshedVersion="0" background="1">
    <dbPr connection="DRIVER={Microsoft ODBC for Oracle};UID=TATADB;pwd=TATADB9$;SERVER=MPLUSLIV;"/>
  </connection>
  <connection id="591" xr16:uid="{B46D6A7F-6442-4B47-B4CD-9454AE0A1DB1}" name="Connection157" type="1" refreshedVersion="0" background="1">
    <dbPr connection="DRIVER={Microsoft ODBC for Oracle};UID=TATADB;pwd=TATADB9$;SERVER=MPLUSLIV;"/>
  </connection>
  <connection id="592" xr16:uid="{B801040F-B2DB-4505-B1B0-9FB5F2ABA511}" name="Connection1571" type="1" refreshedVersion="0" background="1">
    <dbPr connection="DRIVER={Microsoft ODBC for Oracle};UID=TATADB;pwd=TATADB9$;SERVER=MPLUSLIV;"/>
  </connection>
  <connection id="593" xr16:uid="{FFCF4CF7-6E5D-4905-938B-2F42C67011AC}" name="Connection1572" type="1" refreshedVersion="0" background="1">
    <dbPr connection="DRIVER={Microsoft ODBC for Oracle};UID=TATADB;pwd=TATADB9$;SERVER=MPLUSLIV;"/>
  </connection>
  <connection id="594" xr16:uid="{AA9B3CF7-2FAB-4070-BDB6-95DD046626BA}" name="Connection1573" type="1" refreshedVersion="0" background="1">
    <dbPr connection="DRIVER={Microsoft ODBC for Oracle};UID=TATADB;pwd=TATADB9$;SERVER=MPLUSLIV;"/>
  </connection>
  <connection id="595" xr16:uid="{2A6618CC-27AE-484A-9509-37C215061539}" name="Connection1574" type="1" refreshedVersion="0" background="1">
    <dbPr connection="DRIVER={Microsoft ODBC for Oracle};UID=TATADB;pwd=TATADB9$;SERVER=MPLUSLIV;"/>
  </connection>
  <connection id="596" xr16:uid="{BD6AC932-CC74-4E0A-9305-33E82732982A}" name="Connection1575" type="1" refreshedVersion="0" background="1">
    <dbPr connection="DRIVER={Microsoft ODBC for Oracle};UID=TATADB;pwd=TATADB9$;SERVER=MPLUSLIV;"/>
  </connection>
  <connection id="597" xr16:uid="{F76C8193-6034-4CAC-BDD0-2226D2DA0D7C}" name="Connection1576" type="1" refreshedVersion="0" background="1">
    <dbPr connection="DRIVER={Microsoft ODBC for Oracle};UID=TATADB;pwd=TATADB9$;SERVER=MPLUSLIV;"/>
  </connection>
  <connection id="598" xr16:uid="{96479935-045A-4AF2-BA45-76F18E8F84BA}" name="Connection1577" type="1" refreshedVersion="0" background="1">
    <dbPr connection="DRIVER={Microsoft ODBC for Oracle};UID=TATADB;pwd=TATADB9$;SERVER=MPLUSLIV;"/>
  </connection>
  <connection id="599" xr16:uid="{DA0058FD-7766-4A1F-BC53-8E8111AB3F9A}" name="Connection1578" type="1" refreshedVersion="0" background="1">
    <dbPr connection="DRIVER={Microsoft ODBC for Oracle};UID=TATADB;pwd=TATADB9$;SERVER=MPLUSLIV;"/>
  </connection>
  <connection id="600" xr16:uid="{FBE8A1A5-3852-4466-8891-972EB14705BF}" name="Connection1579" type="1" refreshedVersion="0" background="1">
    <dbPr connection="DRIVER={Microsoft ODBC for Oracle};UID=TATADB;pwd=TATADB9$;SERVER=MPLUSLIV;"/>
  </connection>
  <connection id="601" xr16:uid="{900FC466-A1C1-4395-A4F3-CDD3D1FFE681}" name="Connection158" type="1" refreshedVersion="0" background="1">
    <dbPr connection="DRIVER={Microsoft ODBC for Oracle};UID=TATADB;pwd=TATADB9$;SERVER=MPLUSLIV;"/>
  </connection>
  <connection id="602" xr16:uid="{44DC4B66-48E6-48A0-B1DB-4C91CB5862BA}" name="Connection1580" type="1" refreshedVersion="0" background="1">
    <dbPr connection="DRIVER={Microsoft ODBC for Oracle};UID=TATADB;pwd=TATADB9$;SERVER=MPLUSLIV;"/>
  </connection>
  <connection id="603" xr16:uid="{FA9504D4-4187-430A-9ABB-A44155935F78}" name="Connection1581" type="1" refreshedVersion="0" background="1">
    <dbPr connection="DRIVER={Microsoft ODBC for Oracle};UID=TATADB;pwd=TATADB9$;SERVER=MPLUSLIV;"/>
  </connection>
  <connection id="604" xr16:uid="{815487A8-E0FF-497C-9ADB-D8ECAD245A47}" name="Connection1582" type="1" refreshedVersion="0" background="1">
    <dbPr connection="DRIVER={Microsoft ODBC for Oracle};UID=TATADB;pwd=TATADB9$;SERVER=MPLUSLIV;"/>
  </connection>
  <connection id="605" xr16:uid="{227CF79F-8EE6-4B9E-A9BC-FA97CDEDB2D0}" name="Connection1584" type="1" refreshedVersion="0" background="1">
    <dbPr connection="DRIVER={Microsoft ODBC for Oracle};UID=TATADB;pwd=TATADB9$;SERVER=MPLUSLIV;"/>
  </connection>
  <connection id="606" xr16:uid="{5504BF8B-0096-460E-8E7D-0EF42FD5E826}" name="Connection1585" type="1" refreshedVersion="0" background="1">
    <dbPr connection="DRIVER={Microsoft ODBC for Oracle};UID=TATADB;pwd=TATADB9$;SERVER=MPLUSLIV;"/>
  </connection>
  <connection id="607" xr16:uid="{1EFFBFDE-9DD7-41D3-BB3B-1F8A269A6924}" name="Connection1586" type="1" refreshedVersion="0" background="1">
    <dbPr connection="DRIVER={Microsoft ODBC for Oracle};UID=TATADB;pwd=TATADB9$;SERVER=MPLUSLIV;"/>
  </connection>
  <connection id="608" xr16:uid="{336A2C9B-E122-4CB0-AAA8-34F48E5C443B}" name="Connection15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9" xr16:uid="{98158B85-1EB3-449A-AC7E-A3D1DBDECE08}" name="Connection1588" type="1" refreshedVersion="0" background="1">
    <dbPr connection="DRIVER={Microsoft ODBC for Oracle};UID=TATADB;pwd=TATADB9$;SERVER=MPLUSLIV;"/>
  </connection>
  <connection id="610" xr16:uid="{032D6EC0-8691-4E38-A5F6-BF6A0BC2521A}" name="Connection1589" type="1" refreshedVersion="0" background="1">
    <dbPr connection="DRIVER={Microsoft ODBC for Oracle};UID=TATADB;pwd=TATADB9$;SERVER=MPLUSLIV;"/>
  </connection>
  <connection id="611" xr16:uid="{D2336985-1852-4414-8FB1-02A13966D097}" name="Connection159" type="1" refreshedVersion="0" background="1">
    <dbPr connection="DRIVER={Microsoft ODBC for Oracle};UID=TATADB;pwd=TATADB9$;SERVER=MPLUSLIV;"/>
  </connection>
  <connection id="612" xr16:uid="{B81C8A89-6BB6-4A0C-BE79-B438C8A711FA}" name="Connection1590" type="1" refreshedVersion="0" background="1">
    <dbPr connection="DRIVER={Microsoft ODBC for Oracle};UID=TATADB;pwd=TATADB9$;SERVER=MPLUSLIV;"/>
  </connection>
  <connection id="613" xr16:uid="{B39D17E8-1F44-4032-B57D-79F9CBA4B8A7}" name="Connection1591" type="1" refreshedVersion="0" background="1">
    <dbPr connection="DRIVER={Microsoft ODBC for Oracle};UID=TATADB;pwd=TATADB9$;SERVER=MPLUSLIV;"/>
  </connection>
  <connection id="614" xr16:uid="{1B950D19-F514-4F89-98DF-FDA03776FA4A}" name="Connection1592" type="1" refreshedVersion="0" background="1">
    <dbPr connection="DRIVER={Microsoft ODBC for Oracle};UID=TATADB;pwd=TATADB9$;SERVER=MPLUSLIV;"/>
  </connection>
  <connection id="615" xr16:uid="{443F7075-01F6-4185-AD6D-4F1BE1541B51}" name="Connection1593" type="1" refreshedVersion="0" background="1">
    <dbPr connection="DRIVER={Microsoft ODBC for Oracle};UID=TATADB;pwd=TATADB9$;SERVER=MPLUSLIV;"/>
  </connection>
  <connection id="616" xr16:uid="{F45043B4-C33C-4A87-A133-951D60A9D496}" name="Connection1594" type="1" refreshedVersion="0" background="1">
    <dbPr connection="DRIVER={Microsoft ODBC for Oracle};UID=TATADB;pwd=TATADB9$;SERVER=MPLUSLIV;"/>
  </connection>
  <connection id="617" xr16:uid="{35FD039B-49CD-4F94-816C-600C6463028C}" name="Connection1595" type="1" refreshedVersion="0" background="1">
    <dbPr connection="DRIVER={Microsoft ODBC for Oracle};UID=TATADB;pwd=TATADB9$;SERVER=MPLUSLIV;"/>
  </connection>
  <connection id="618" xr16:uid="{06B7ACE9-3BD3-4449-BA0F-A75988BA6BA2}" name="Connection1596" type="1" refreshedVersion="0" background="1">
    <dbPr connection="DRIVER={Microsoft ODBC for Oracle};UID=TATADB;pwd=TATADB9$;SERVER=MPLUSLIV;"/>
  </connection>
  <connection id="619" xr16:uid="{4A40D35E-15C0-4D53-83C3-4C8060323992}" name="Connection1599" type="1" refreshedVersion="0" background="1">
    <dbPr connection="DRIVER={Microsoft ODBC for Oracle};UID=TATADB;pwd=TATADB9$;SERVER=MPLUSLIV;"/>
  </connection>
  <connection id="620" xr16:uid="{337597CE-99F3-42FB-9C56-952FDD076102}" name="Connection16" type="1" refreshedVersion="0" background="1">
    <dbPr connection="DRIVER={Microsoft ODBC for Oracle};UID=TATADB;pwd=TATADB9$;SERVER=MPLUSLIV;"/>
  </connection>
  <connection id="621" xr16:uid="{443B360B-25EF-4072-8BBB-678A2AF37DD1}" name="Connection160" type="1" refreshedVersion="0" background="1">
    <dbPr connection="DRIVER={Microsoft ODBC for Oracle};UID=TATADB;pwd=TATADB9$;SERVER=MPLUSLIV;"/>
  </connection>
  <connection id="622" xr16:uid="{42B2AE2D-BABF-4993-AC22-30D50CFE4208}" name="Connection1600" type="1" refreshedVersion="0" background="1">
    <dbPr connection="DRIVER={Microsoft ODBC for Oracle};UID=TATADB;pwd=TATADB9$;SERVER=MPLUSLIV;"/>
  </connection>
  <connection id="623" xr16:uid="{904B701B-7235-4CEA-BE4C-8DCA4A0E48C5}" name="Connection1601" type="1" refreshedVersion="0" background="1">
    <dbPr connection="DRIVER={Microsoft ODBC for Oracle};UID=TATADB;pwd=TATADB9$;SERVER=MPLUSLIV;"/>
  </connection>
  <connection id="624" xr16:uid="{376567A2-628D-4EDB-9D0D-0E0E68DCE0D1}" name="Connection1602" type="1" refreshedVersion="0" background="1">
    <dbPr connection="DRIVER={Microsoft ODBC for Oracle};UID=TATADB;pwd=TATADB9$;SERVER=MPLUSLIV;"/>
  </connection>
  <connection id="625" xr16:uid="{ABB8E88B-160F-4EBE-9BC5-024B7AC6EF0E}" name="Connection1603" type="1" refreshedVersion="0" background="1">
    <dbPr connection="DRIVER={Microsoft ODBC for Oracle};UID=TATADB;pwd=TATADB9$;SERVER=MPLUSLIV;"/>
  </connection>
  <connection id="626" xr16:uid="{591D8FDB-B869-4E28-B47B-DA60208241B6}" name="Connection1604" type="1" refreshedVersion="0" background="1">
    <dbPr connection="DRIVER={Microsoft ODBC for Oracle};UID=TATADB;pwd=TATADB9$;SERVER=MPLUSLIV;"/>
  </connection>
  <connection id="627" xr16:uid="{AB900C49-1E1A-43A8-B08F-E7DE96C060CA}" name="Connection1605" type="1" refreshedVersion="0" background="1">
    <dbPr connection="DRIVER={Microsoft ODBC for Oracle};UID=TATADB;pwd=TATADB9$;SERVER=MPLUSLIV;"/>
  </connection>
  <connection id="628" xr16:uid="{21A943C0-0E2F-466E-B1EF-93E950EFF691}" name="Connection1606" type="1" refreshedVersion="0" background="1">
    <dbPr connection="DRIVER={Microsoft ODBC for Oracle};UID=TATADB;pwd=TATADB9$;SERVER=MPLUSLIV;"/>
  </connection>
  <connection id="629" xr16:uid="{99DDBD90-F376-4979-BEF8-5D84CFD295E9}" name="Connection1607" type="1" refreshedVersion="0" background="1">
    <dbPr connection="DRIVER={Microsoft ODBC for Oracle};UID=TATADB;pwd=TATADB9$;SERVER=MPLUSLIV;"/>
  </connection>
  <connection id="630" xr16:uid="{432305BE-DBBC-4B90-8914-2E5FEA2D1E57}" name="Connection1608" type="1" refreshedVersion="0" background="1">
    <dbPr connection="DRIVER={Microsoft ODBC for Oracle};UID=TATADB;pwd=TATADB9$;SERVER=MPLUSLIV;"/>
  </connection>
  <connection id="631" xr16:uid="{59DC4B36-8F92-444E-8A25-E3BD43B959CC}" name="Connection1609" type="1" refreshedVersion="0" background="1">
    <dbPr connection="DRIVER={Microsoft ODBC for Oracle};UID=TATADB;pwd=TATADB9$;SERVER=MPLUSLIV;"/>
  </connection>
  <connection id="632" xr16:uid="{8B9B6AAD-6865-4085-8DEF-6564253A92F1}" name="Connection161" type="1" refreshedVersion="0" background="1">
    <dbPr connection="DRIVER={Microsoft ODBC for Oracle};UID=TATADB;pwd=TATADB9$;SERVER=MPLUSLIV;"/>
  </connection>
  <connection id="633" xr16:uid="{A244367B-AB31-4788-9EB5-38BAA2E8B924}" name="Connection1610" type="1" refreshedVersion="0" background="1">
    <dbPr connection="DRIVER={Microsoft ODBC for Oracle};UID=TATADB;pwd=TATADB9$;SERVER=MPLUSLIV;"/>
  </connection>
  <connection id="634" xr16:uid="{D2A08D41-F96C-46E0-9DB9-917EA1ACDBB1}" name="Connection1613" type="1" refreshedVersion="0" background="1">
    <dbPr connection="DRIVER={Microsoft ODBC for Oracle};UID=TATADB;pwd=TATADB9$;SERVER=MPLUSLIV;"/>
  </connection>
  <connection id="635" xr16:uid="{41E7A315-C3B2-4745-A902-FFD8B3255DD9}" name="Connection1614" type="1" refreshedVersion="0" background="1">
    <dbPr connection="DRIVER={Microsoft ODBC for Oracle};UID=TATADB;pwd=TATADB9$;SERVER=MPLUSLIV;"/>
  </connection>
  <connection id="636" xr16:uid="{8BB0A602-AB60-4C00-A0F6-0FEC6A5B49D4}" name="Connection1615" type="1" refreshedVersion="0" background="1">
    <dbPr connection="DRIVER={Microsoft ODBC for Oracle};UID=TATADB;pwd=TATADB9$;SERVER=MPLUSLIV;"/>
  </connection>
  <connection id="637" xr16:uid="{FD18C325-CD5E-46C6-A080-17AE21A1DD28}" name="Connection1616" type="1" refreshedVersion="0" background="1">
    <dbPr connection="DRIVER={Microsoft ODBC for Oracle};UID=TATADB;pwd=TATADB9$;SERVER=MPLUSLIV;"/>
  </connection>
  <connection id="638" xr16:uid="{5C724553-03AF-4F09-BD8E-075BAC365AF5}" name="Connection1617" type="1" refreshedVersion="0" background="1">
    <dbPr connection="DRIVER={Microsoft ODBC for Oracle};UID=TATADB;pwd=TATADB9$;SERVER=MPLUSLIV;"/>
  </connection>
  <connection id="639" xr16:uid="{D55ED8A7-C9BB-48E9-A6F3-085B0A46387C}" name="Connection1618" type="1" refreshedVersion="0" background="1">
    <dbPr connection="DRIVER={Microsoft ODBC for Oracle};UID=TATADB;pwd=TATADB9$;SERVER=MPLUSLIV;"/>
  </connection>
  <connection id="640" xr16:uid="{2A9EB3DE-5927-4571-B66B-4E89DBC06BF6}" name="Connection1619" type="1" refreshedVersion="0" background="1">
    <dbPr connection="DRIVER={Microsoft ODBC for Oracle};UID=TATADB;pwd=TATADB9$;SERVER=MPLUSLIV;"/>
  </connection>
  <connection id="641" xr16:uid="{A81950FF-6103-4CFE-9B8F-7596A9C4264B}" name="Connection162" type="1" refreshedVersion="0" background="1">
    <dbPr connection="DRIVER={Microsoft ODBC for Oracle};UID=TATADB;pwd=TATADB9$;SERVER=MPLUSLIV;"/>
  </connection>
  <connection id="642" xr16:uid="{A591FD2A-C735-4267-8BF6-621833E0AB74}" name="Connection1620" type="1" refreshedVersion="0" background="1">
    <dbPr connection="DRIVER={Microsoft ODBC for Oracle};UID=TATADB;pwd=TATADB9$;SERVER=MPLUSLIV;"/>
  </connection>
  <connection id="643" xr16:uid="{DFC417E1-4237-4B7D-B120-7CC018452F8E}" name="Connection1621" type="1" refreshedVersion="0" background="1">
    <dbPr connection="DRIVER={Microsoft ODBC for Oracle};UID=TATADB;pwd=TATADB9$;SERVER=MPLUSLIV;"/>
  </connection>
  <connection id="644" xr16:uid="{67061FC3-B7EA-4682-A865-C4EB4043AD53}" name="Connection1622" type="1" refreshedVersion="0" background="1">
    <dbPr connection="DRIVER={Microsoft ODBC for Oracle};UID=TATADB;pwd=TATADB9$;SERVER=MPLUSLIV;"/>
  </connection>
  <connection id="645" xr16:uid="{8DC7B53D-E1BF-4AD0-AB40-E1DB7A4D172F}" name="Connection1623" type="1" refreshedVersion="0" background="1">
    <dbPr connection="DRIVER={Microsoft ODBC for Oracle};UID=TATADB;pwd=TATADB9$;SERVER=MPLUSLIV;"/>
  </connection>
  <connection id="646" xr16:uid="{AD0BA0E0-D9E2-4114-9632-5C400687FD26}" name="Connection1624" type="1" refreshedVersion="0" background="1">
    <dbPr connection="DRIVER={Microsoft ODBC for Oracle};UID=TATADB;pwd=TATADB9$;SERVER=MPLUSLIV;"/>
  </connection>
  <connection id="647" xr16:uid="{52EB3E41-E13B-4D0E-8ADC-B89A19E4A083}" name="Connection162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NSIFDEC27'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NSIFDEC27' group by app_refer,value_date _x000d_) f  on f.app_refer=a.deal_ID _x000d_WHERE del_date&lt;='31 Mar 2026' AND mat_date &gt;'31 Mar 2026' and  deal_stat &lt;&gt; 'MAT' and a.rectype='L'  and a.scheme='TNSIFDEC27')_x000d_order by 6 desc"/>
  </connection>
  <connection id="648" xr16:uid="{A4A5B158-1F30-4208-A4B5-76CCD2FDD98E}" name="Connection1627" type="1" refreshedVersion="0" background="1">
    <dbPr connection="DRIVER={Microsoft ODBC for Oracle};UID=TATADB;pwd=TATADB9$;SERVER=MPLUSLIV;"/>
  </connection>
  <connection id="649" xr16:uid="{069F6025-9CC9-4721-AF7D-0243C3005903}" name="Connection1628" type="1" refreshedVersion="0" background="1">
    <dbPr connection="DRIVER={Microsoft ODBC for Oracle};UID=TATADB;pwd=TATADB9$;SERVER=MPLUSLIV;"/>
  </connection>
  <connection id="650" xr16:uid="{DA65E9C0-8CED-4254-B186-83303EEA3BAF}" name="Connection1629" type="1" refreshedVersion="0" background="1">
    <dbPr connection="DRIVER={Microsoft ODBC for Oracle};UID=TATADB;pwd=TATADB9$;SERVER=MPLUSLIV;"/>
  </connection>
  <connection id="651" xr16:uid="{C78B4A06-EE18-4DD6-80F6-0AEB105E5636}" name="Connection163" type="1" refreshedVersion="0" background="1">
    <dbPr connection="DRIVER={Microsoft ODBC for Oracle};UID=TATADB;pwd=TATADB9$;SERVER=MPLUSLIV;"/>
  </connection>
  <connection id="652" xr16:uid="{12058C44-76A9-4F5E-A5BC-9FADBDF949B8}" name="Connection1630" type="1" refreshedVersion="0" background="1">
    <dbPr connection="DRIVER={Microsoft ODBC for Oracle};UID=TATADB;pwd=TATADB9$;SERVER=MPLUSLIV;"/>
  </connection>
  <connection id="653" xr16:uid="{DE475676-3436-4C52-8F8C-9015AD5CBAE0}" name="Connection1631" type="1" refreshedVersion="0" background="1">
    <dbPr connection="DRIVER={Microsoft ODBC for Oracle};UID=TATADB;pwd=TATADB9$;SERVER=MPLUSLIV;"/>
  </connection>
  <connection id="654" xr16:uid="{E0A06FBE-6A41-4E8E-B11C-D309C8334E7B}" name="Connection1632" type="1" refreshedVersion="0" background="1">
    <dbPr connection="DRIVER={Microsoft ODBC for Oracle};UID=TATADB;pwd=TATADB9$;SERVER=MPLUSLIV;"/>
  </connection>
  <connection id="655" xr16:uid="{1DE53138-D6E7-4CD6-991E-038A713D6D46}" name="Connection1633" type="1" refreshedVersion="0" background="1">
    <dbPr connection="DRIVER={Microsoft ODBC for Oracle};UID=TATADB;pwd=TATADB9$;SERVER=MPLUSLIV;"/>
  </connection>
  <connection id="656" xr16:uid="{D2EABDC3-0B30-485D-9ADB-0DAABADB748A}" name="Connection1634" type="1" refreshedVersion="0" background="1">
    <dbPr connection="DRIVER={Microsoft ODBC for Oracle};UID=TATADB;pwd=TATADB9$;SERVER=MPLUSLIV;"/>
  </connection>
  <connection id="657" xr16:uid="{1485A2CF-9231-45C6-B7E6-048460473EF4}" name="Connection1635" type="1" refreshedVersion="0" background="1">
    <dbPr connection="DRIVER={Microsoft ODBC for Oracle};UID=TATADB;pwd=TATADB9$;SERVER=MPLUSLIV;"/>
  </connection>
  <connection id="658" xr16:uid="{2968A241-AC15-48BC-9FD2-17862D4FA15F}" name="Connection1636" type="1" refreshedVersion="0" background="1">
    <dbPr connection="DRIVER={Microsoft ODBC for Oracle};UID=TATADB;pwd=TATADB9$;SERVER=MPLUSLIV;"/>
  </connection>
  <connection id="659" xr16:uid="{61077541-8F55-4229-8761-5F7639FDA219}" name="Connection1637" type="1" refreshedVersion="0" background="1">
    <dbPr connection="DRIVER={Microsoft ODBC for Oracle};UID=TATADB;pwd=TATADB9$;SERVER=MPLUSLIV;"/>
  </connection>
  <connection id="660" xr16:uid="{3B140B44-97E6-4391-B017-D665DF5D55DD}" name="Connection1638" type="1" refreshedVersion="0" background="1">
    <dbPr connection="DRIVER={Microsoft ODBC for Oracle};UID=TATADB;pwd=TATADB9$;SERVER=MPLUSLIV;"/>
  </connection>
  <connection id="661" xr16:uid="{291F45CC-1319-40B6-8E11-129DDAF6C8D9}" name="Connection163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NSIFDEC27' _x000d_ _x000d_and WEEKEND_DT='31 Mar 2026' and a.ASSET_TYPE in('05','06','07','09','11','12','14','25','29','34','18','52') and LISTED_Y_N='Y'  _x000d_and a.schclass='GLOBAL' and a.security is not null and a.UNITS&gt;0  and LAST_NET_ASSETS&gt;1 and f.schclass='GLOBAL' ) _x000d_where MKTVAL &gt; 0) order by 6 desc"/>
  </connection>
  <connection id="662" xr16:uid="{5DB12004-CBEB-4B76-8A72-5D3D45B91593}" name="Connection164" type="1" refreshedVersion="0" background="1">
    <dbPr connection="DRIVER={Microsoft ODBC for Oracle};UID=TATADB;pwd=TATADB9$;SERVER=MPLUSLIV;"/>
  </connection>
  <connection id="663" xr16:uid="{C941A4E3-3C4B-48AA-AD54-FECC582564F6}" name="Connection1641" type="1" refreshedVersion="0" background="1">
    <dbPr connection="DRIVER={Microsoft ODBC for Oracle};UID=TATADB;pwd=TATADB9$;SERVER=MPLUSLIV;"/>
  </connection>
  <connection id="664" xr16:uid="{3605F79A-6BAE-4AF1-AE07-ECCDA6A7F482}" name="Connection1642" type="1" refreshedVersion="0" background="1">
    <dbPr connection="DRIVER={Microsoft ODBC for Oracle};UID=TATADB;pwd=TATADB9$;SERVER=MPLUSLIV;"/>
  </connection>
  <connection id="665" xr16:uid="{75146D88-160C-495D-A26E-0959461BF300}" name="Connection1643" type="1" refreshedVersion="0" background="1">
    <dbPr connection="DRIVER={Microsoft ODBC for Oracle};UID=TATADB;pwd=TATADB9$;SERVER=MPLUSLIV;"/>
  </connection>
  <connection id="666" xr16:uid="{5712E68B-628F-44B1-8AEC-A808DD15633B}" name="Connection1644" type="1" refreshedVersion="0" background="1">
    <dbPr connection="DRIVER={Microsoft ODBC for Oracle};UID=TATADB;pwd=TATADB9$;SERVER=MPLUSLIV;"/>
  </connection>
  <connection id="667" xr16:uid="{852395E8-BBC9-4212-BA6E-E581A8CB39A4}" name="Connection1645" type="1" refreshedVersion="0" background="1">
    <dbPr connection="DRIVER={Microsoft ODBC for Oracle};UID=TATADB;pwd=TATADB9$;SERVER=MPLUSLIV;"/>
  </connection>
  <connection id="668" xr16:uid="{43ABDE05-E3DA-4238-A8FA-8BED21B6617F}" name="Connection1646" type="1" refreshedVersion="0" background="1">
    <dbPr connection="DRIVER={Microsoft ODBC for Oracle};UID=TATADB;pwd=TATADB9$;SERVER=MPLUSLIV;"/>
  </connection>
  <connection id="669" xr16:uid="{D25CD36A-D301-4EFE-95CE-DAC9F70F9BF9}" name="Connection1647" type="1" refreshedVersion="0" background="1">
    <dbPr connection="DRIVER={Microsoft ODBC for Oracle};UID=TATADB;pwd=TATADB9$;SERVER=MPLUSLIV;"/>
  </connection>
  <connection id="670" xr16:uid="{9DFED92F-E4E4-46A0-A27B-AFBD242A5578}" name="Connection1648" type="1" refreshedVersion="0" background="1">
    <dbPr connection="DRIVER={Microsoft ODBC for Oracle};UID=TATADB;pwd=TATADB9$;SERVER=MPLUSLIV;"/>
  </connection>
  <connection id="671" xr16:uid="{59D0A871-1FA4-4657-ACA2-F53D01363604}" name="Connection1649" type="1" refreshedVersion="0" background="1">
    <dbPr connection="DRIVER={Microsoft ODBC for Oracle};UID=TATADB;pwd=TATADB9$;SERVER=MPLUSLIV;"/>
  </connection>
  <connection id="672" xr16:uid="{01C1119B-A9AC-420C-A436-3C299304D854}" name="Connection165" type="1" refreshedVersion="0" background="1">
    <dbPr connection="DRIVER={Microsoft ODBC for Oracle};UID=TATADB;pwd=TATADB9$;SERVER=MPLUSLIV;"/>
  </connection>
  <connection id="673" xr16:uid="{A41B949D-6E8C-48B2-BD41-C8CB713875E3}" name="Connection1650" type="1" refreshedVersion="0" background="1">
    <dbPr connection="DRIVER={Microsoft ODBC for Oracle};UID=TATADB;pwd=TATADB9$;SERVER=MPLUSLIV;"/>
  </connection>
  <connection id="674" xr16:uid="{06C0243B-9C46-4DAE-9F0F-9B4A67B825EC}" name="Connection1651" type="1" refreshedVersion="0" background="1">
    <dbPr connection="DRIVER={Microsoft ODBC for Oracle};UID=TATADB;pwd=TATADB9$;SERVER=MPLUSLIV;"/>
  </connection>
  <connection id="675" xr16:uid="{46AFBEC7-4D30-40A3-9FD3-C91A71DA1F56}" name="Connection1652" type="1" refreshedVersion="0" background="1">
    <dbPr connection="DRIVER={Microsoft ODBC for Oracle};UID=TATADB;pwd=TATADB9$;SERVER=MPLUSLIV;"/>
  </connection>
  <connection id="676" xr16:uid="{D8895268-B6B6-4A2B-AB0C-C603E71B8490}" name="Connection1655" type="1" refreshedVersion="0" background="1">
    <dbPr connection="DRIVER={Microsoft ODBC for Oracle};UID=TATADB;pwd=TATADB9$;SERVER=MPLUSLIV;"/>
  </connection>
  <connection id="677" xr16:uid="{00634CC7-853F-4AF6-A254-F1DF50A7A8A8}" name="Connection1656" type="1" refreshedVersion="0" background="1">
    <dbPr connection="DRIVER={Microsoft ODBC for Oracle};UID=TATADB;pwd=TATADB9$;SERVER=MPLUSLIV;"/>
  </connection>
  <connection id="678" xr16:uid="{4DF40A4A-A145-423C-A28B-4A01D4113F8A}" name="Connection1657" type="1" refreshedVersion="0" background="1">
    <dbPr connection="DRIVER={Microsoft ODBC for Oracle};UID=TATADB;pwd=TATADB9$;SERVER=MPLUSLIV;"/>
  </connection>
  <connection id="679" xr16:uid="{6A56B6D7-23B0-4FB4-A9BF-700B9F52240F}" name="Connection1658" type="1" refreshedVersion="0" background="1">
    <dbPr connection="DRIVER={Microsoft ODBC for Oracle};UID=TATADB;pwd=TATADB9$;SERVER=MPLUSLIV;"/>
  </connection>
  <connection id="680" xr16:uid="{6AA1A534-7502-4575-A18E-635AFE0BB0BF}" name="Connection1659" type="1" refreshedVersion="0" background="1">
    <dbPr connection="DRIVER={Microsoft ODBC for Oracle};UID=TATADB;pwd=TATADB9$;SERVER=MPLUSLIV;"/>
  </connection>
  <connection id="681" xr16:uid="{07C621C2-6063-41C7-96D9-6A483FFA94BB}" name="Connection166" type="1" refreshedVersion="0" background="1">
    <dbPr connection="DRIVER={Microsoft ODBC for Oracle};UID=TATADB;pwd=TATADB9$;SERVER=MPLUSLIV;"/>
  </connection>
  <connection id="682" xr16:uid="{3AE1CE83-56C1-4B55-BC33-8F893C5F2279}" name="Connection1660" type="1" refreshedVersion="0" background="1">
    <dbPr connection="DRIVER={Microsoft ODBC for Oracle};UID=TATADB;pwd=TATADB9$;SERVER=MPLUSLIV;"/>
  </connection>
  <connection id="683" xr16:uid="{07A15A54-EF23-41F6-99C3-CA0B9874C028}" name="Connection1661" type="1" refreshedVersion="0" background="1">
    <dbPr connection="DRIVER={Microsoft ODBC for Oracle};UID=TATADB;pwd=TATADB9$;SERVER=MPLUSLIV;"/>
  </connection>
  <connection id="684" xr16:uid="{2ABCECE3-B6C6-4D14-9399-0AB5F2F8639A}" name="Connection1662" type="1" refreshedVersion="0" background="1">
    <dbPr connection="DRIVER={Microsoft ODBC for Oracle};UID=TATADB;pwd=TATADB9$;SERVER=MPLUSLIV;"/>
  </connection>
  <connection id="685" xr16:uid="{ADC8EFA5-1F0D-46D8-A3AB-E3A6141EAA62}" name="Connection1663" type="1" refreshedVersion="0" background="1">
    <dbPr connection="DRIVER={Microsoft ODBC for Oracle};UID=TATADB;pwd=TATADB9$;SERVER=MPLUSLIV;"/>
  </connection>
  <connection id="686" xr16:uid="{626440EB-56B5-4229-9F18-56707C79061D}" name="Connection1664" type="1" refreshedVersion="0" background="1">
    <dbPr connection="DRIVER={Microsoft ODBC for Oracle};UID=TATADB;pwd=TATADB9$;SERVER=MPLUSLIV;"/>
  </connection>
  <connection id="687" xr16:uid="{69CADE08-0B09-4E8A-94E8-91DDFB5E4889}" name="Connection1665" type="1" refreshedVersion="0" background="1">
    <dbPr connection="DRIVER={Microsoft ODBC for Oracle};UID=TATADB;pwd=TATADB9$;SERVER=MPLUSLIV;"/>
  </connection>
  <connection id="688" xr16:uid="{A00D5A9C-8469-448B-B4C8-525A31E1A738}" name="Connection1666" type="1" refreshedVersion="0" background="1">
    <dbPr connection="DRIVER={Microsoft ODBC for Oracle};UID=TATADB;pwd=TATADB9$;SERVER=MPLUSLIV;"/>
  </connection>
  <connection id="689" xr16:uid="{50BC93E3-5F7D-418A-91C4-2BCDB6C991D9}" name="Connection1669" type="1" refreshedVersion="0" background="1">
    <dbPr connection="DRIVER={Microsoft ODBC for Oracle};UID=TATADB;pwd=TATADB9$;SERVER=MPLUSLIV;"/>
  </connection>
  <connection id="690" xr16:uid="{DF5FABF5-BDD4-4168-938F-6C46EAEE2A8B}" name="Connection167" type="1" refreshedVersion="0" background="1">
    <dbPr connection="DRIVER={Microsoft ODBC for Oracle};UID=TATADB;pwd=TATADB9$;SERVER=MPLUSLIV;"/>
  </connection>
  <connection id="691" xr16:uid="{8A9FB9D7-8104-42F4-A8C9-381421BB034D}" name="Connection1670" type="1" refreshedVersion="0" background="1">
    <dbPr connection="DRIVER={Microsoft ODBC for Oracle};UID=TATADB;pwd=TATADB9$;SERVER=MPLUSLIV;"/>
  </connection>
  <connection id="692" xr16:uid="{9A5B84B8-8392-4014-BC7F-4CB2B992C03A}" name="Connection1671" type="1" refreshedVersion="0" background="1">
    <dbPr connection="DRIVER={Microsoft ODBC for Oracle};UID=TATADB;pwd=TATADB9$;SERVER=MPLUSLIV;"/>
  </connection>
  <connection id="693" xr16:uid="{20B7C87E-9383-4ABE-A541-DB69E3B8F321}" name="Connection1672" type="1" refreshedVersion="0" background="1">
    <dbPr connection="DRIVER={Microsoft ODBC for Oracle};UID=TATADB;pwd=TATADB9$;SERVER=MPLUSLIV;"/>
  </connection>
  <connection id="694" xr16:uid="{16C340FF-946D-4C03-A9A0-CCA57B6B8358}" name="Connection1673" type="1" refreshedVersion="0" background="1">
    <dbPr connection="DRIVER={Microsoft ODBC for Oracle};UID=TATADB;pwd=TATADB9$;SERVER=MPLUSLIV;"/>
  </connection>
  <connection id="695" xr16:uid="{45B668B2-BD85-4080-A763-5577552BE80B}" name="Connection1674" type="1" refreshedVersion="0" background="1">
    <dbPr connection="DRIVER={Microsoft ODBC for Oracle};UID=TATADB;pwd=TATADB9$;SERVER=MPLUSLIV;"/>
  </connection>
  <connection id="696" xr16:uid="{EE46677A-FAC5-44F3-B36C-3EF83A44CA34}" name="Connection1675" type="1" refreshedVersion="0" background="1">
    <dbPr connection="DRIVER={Microsoft ODBC for Oracle};UID=TATADB;pwd=TATADB9$;SERVER=MPLUSLIV;"/>
  </connection>
  <connection id="697" xr16:uid="{08E57ACB-9E57-4DB1-BD8B-48635860FA49}" name="Connection1676" type="1" refreshedVersion="0" background="1">
    <dbPr connection="DRIVER={Microsoft ODBC for Oracle};UID=TATADB;pwd=TATADB9$;SERVER=MPLUSLIV;"/>
  </connection>
  <connection id="698" xr16:uid="{8D691E39-94C1-4583-8927-B0E2C1991864}" name="Connection1677" type="1" refreshedVersion="0" background="1">
    <dbPr connection="DRIVER={Microsoft ODBC for Oracle};UID=TATADB;pwd=TATADB9$;SERVER=MPLUSLIV;"/>
  </connection>
  <connection id="699" xr16:uid="{A9314767-FBA8-4052-93B4-E47B7B2682B0}" name="Connection1678" type="1" refreshedVersion="0" background="1">
    <dbPr connection="DRIVER={Microsoft ODBC for Oracle};UID=TATADB;pwd=TATADB9$;SERVER=MPLUSLIV;"/>
  </connection>
  <connection id="700" xr16:uid="{619E0253-244A-4B65-A2F6-224359C9FEF6}" name="Connection1679" type="1" refreshedVersion="0" background="1">
    <dbPr connection="DRIVER={Microsoft ODBC for Oracle};UID=TATADB;pwd=TATADB9$;SERVER=MPLUSLIV;"/>
  </connection>
  <connection id="701" xr16:uid="{AC8DD4A3-008D-4D07-969D-51E351EB36A2}" name="Connection168" type="1" refreshedVersion="0" background="1">
    <dbPr connection="DRIVER={Microsoft ODBC for Oracle};UID=TATADB;pwd=TATADB9$;SERVER=MPLUSLIV;"/>
  </connection>
  <connection id="702" xr16:uid="{541A88B5-34B4-42EF-8F85-1D59E4782E15}" name="Connection1680" type="1" refreshedVersion="0" background="1">
    <dbPr connection="DRIVER={Microsoft ODBC for Oracle};UID=TATADB;pwd=TATADB9$;SERVER=MPLUSLIV;"/>
  </connection>
  <connection id="703" xr16:uid="{CD826819-05B3-430F-A764-C7748680B0FB}" name="Connection168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4" xr16:uid="{45DEA44F-A0C8-4320-BD4E-EBB024395BE9}" name="Connection1683" type="1" refreshedVersion="0" background="1">
    <dbPr connection="DRIVER={Microsoft ODBC for Oracle};UID=TATADB;pwd=TATADB9$;SERVER=MPLUSLIV;"/>
  </connection>
  <connection id="705" xr16:uid="{D6CE432C-B69B-44B8-B8F5-95147D2764DD}" name="Connection1684" type="1" refreshedVersion="0" background="1">
    <dbPr connection="DRIVER={Microsoft ODBC for Oracle};UID=TATADB;pwd=TATADB9$;SERVER=MPLUSLIV;"/>
  </connection>
  <connection id="706" xr16:uid="{D69A62AD-7157-4C44-8E6E-9AD32094376C}" name="Connection1685" type="1" refreshedVersion="0" background="1">
    <dbPr connection="DRIVER={Microsoft ODBC for Oracle};UID=TATADB;pwd=TATADB9$;SERVER=MPLUSLIV;"/>
  </connection>
  <connection id="707" xr16:uid="{C8BFF4B7-8A55-46BD-8384-055B11E79754}" name="Connection1686" type="1" refreshedVersion="0" background="1">
    <dbPr connection="DRIVER={Microsoft ODBC for Oracle};UID=TATADB;pwd=TATADB9$;SERVER=MPLUSLIV;"/>
  </connection>
  <connection id="708" xr16:uid="{C204EFE5-98D8-4275-92B0-D66651E7C7CB}" name="Connection1687" type="1" refreshedVersion="0" background="1">
    <dbPr connection="DRIVER={Microsoft ODBC for Oracle};UID=TATADB;pwd=TATADB9$;SERVER=MPLUSLIV;"/>
  </connection>
  <connection id="709" xr16:uid="{59E6AFC7-BF09-433A-8F33-DC72FADDC3B2}" name="Connection1688" type="1" refreshedVersion="0" background="1">
    <dbPr connection="DRIVER={Microsoft ODBC for Oracle};UID=TATADB;pwd=TATADB9$;SERVER=MPLUSLIV;"/>
  </connection>
  <connection id="710" xr16:uid="{7487BD7B-12A4-4FAA-916C-29E810B6EBE0}" name="Connection1689" type="1" refreshedVersion="0" background="1">
    <dbPr connection="DRIVER={Microsoft ODBC for Oracle};UID=TATADB;pwd=TATADB9$;SERVER=MPLUSLIV;"/>
  </connection>
  <connection id="711" xr16:uid="{39ECFBA5-27A8-4466-8C53-E2DA2C984305}" name="Connection169" type="1" refreshedVersion="0" background="1">
    <dbPr connection="DRIVER={Microsoft ODBC for Oracle};UID=TATADB;pwd=TATADB9$;SERVER=MPLUSLIV;"/>
  </connection>
  <connection id="712" xr16:uid="{3EC9923B-2849-4BCF-9ADE-CB7816502258}" name="Connection1690" type="1" refreshedVersion="0" background="1">
    <dbPr connection="DRIVER={Microsoft ODBC for Oracle};UID=TATADB;pwd=TATADB9$;SERVER=MPLUSLIV;"/>
  </connection>
  <connection id="713" xr16:uid="{527BF8F9-659B-41D0-990C-FAAB91F3323E}" name="Connection1691" type="1" refreshedVersion="0" background="1">
    <dbPr connection="DRIVER={Microsoft ODBC for Oracle};UID=TATADB;pwd=TATADB9$;SERVER=MPLUSLIV;"/>
  </connection>
  <connection id="714" xr16:uid="{57FA9E20-E306-4D5D-B635-E9BB49236E17}" name="Connection1692" type="1" refreshedVersion="0" background="1">
    <dbPr connection="DRIVER={Microsoft ODBC for Oracle};UID=TATADB;pwd=TATADB9$;SERVER=MPLUSLIV;"/>
  </connection>
  <connection id="715" xr16:uid="{F5819A5D-F132-4665-8EA4-530A25CC637F}" name="Connection1693" type="1" refreshedVersion="0" background="1">
    <dbPr connection="DRIVER={Microsoft ODBC for Oracle};UID=TATADB;pwd=TATADB9$;SERVER=MPLUSLIV;"/>
  </connection>
  <connection id="716" xr16:uid="{17998DE1-26FB-4885-A6E4-D8DAA42AFF2A}" name="Connection1694" type="1" refreshedVersion="0" background="1">
    <dbPr connection="DRIVER={Microsoft ODBC for Oracle};UID=TATADB;pwd=TATADB9$;SERVER=MPLUSLIV;"/>
  </connection>
  <connection id="717" xr16:uid="{76F0929A-5944-4ECB-9BBB-02344B9DE4B6}" name="Connection1697" type="1" refreshedVersion="0" background="1">
    <dbPr connection="DRIVER={Microsoft ODBC for Oracle};UID=TATADB;pwd=TATADB9$;SERVER=MPLUSLIV;"/>
  </connection>
  <connection id="718" xr16:uid="{3839D647-A100-4508-905D-720F892C3A0E}" name="Connection1698" type="1" refreshedVersion="0" background="1">
    <dbPr connection="DRIVER={Microsoft ODBC for Oracle};UID=TATADB;pwd=TATADB9$;SERVER=MPLUSLIV;"/>
  </connection>
  <connection id="719" xr16:uid="{97091683-C38C-444D-9FBE-50F79BBF8EEE}" name="Connection1699" type="1" refreshedVersion="0" background="1">
    <dbPr connection="DRIVER={Microsoft ODBC for Oracle};UID=TATADB;pwd=TATADB9$;SERVER=MPLUSLIV;"/>
  </connection>
  <connection id="720" xr16:uid="{2F6ED923-F5CE-44D9-9950-D966B4C8DF6D}" name="Connection17" type="1" refreshedVersion="0" background="1">
    <dbPr connection="DRIVER={Microsoft ODBC for Oracle};UID=TATADB;pwd=TATADB9$;SERVER=MPLUSLIV;"/>
  </connection>
  <connection id="721" xr16:uid="{FE5E8691-C279-4B34-A4E2-FB7F660274D3}" name="Connection170" type="1" refreshedVersion="0" background="1">
    <dbPr connection="DRIVER={Microsoft ODBC for Oracle};UID=TATADB;pwd=TATADB9$;SERVER=MPLUSLIV;"/>
  </connection>
  <connection id="722" xr16:uid="{31AB951E-C339-45C1-9864-6D3A3B7ECD99}" name="Connection1700" type="1" refreshedVersion="0" background="1">
    <dbPr connection="DRIVER={Microsoft ODBC for Oracle};UID=TATADB;pwd=TATADB9$;SERVER=MPLUSLIV;"/>
  </connection>
  <connection id="723" xr16:uid="{AE6E78DA-DD8D-46A8-8029-B96C77E64F04}" name="Connection1701" type="1" refreshedVersion="0" background="1">
    <dbPr connection="DRIVER={Microsoft ODBC for Oracle};UID=TATADB;pwd=TATADB9$;SERVER=MPLUSLIV;"/>
  </connection>
  <connection id="724" xr16:uid="{15FAC7F8-DC8F-42C4-B656-C2A9F5C2FD82}" name="Connection1702" type="1" refreshedVersion="0" background="1">
    <dbPr connection="DRIVER={Microsoft ODBC for Oracle};UID=TATADB;pwd=TATADB9$;SERVER=MPLUSLIV;"/>
  </connection>
  <connection id="725" xr16:uid="{F29CDB4E-EBBC-487D-B25B-74D46856655C}" name="Connection1703" type="1" refreshedVersion="0" background="1">
    <dbPr connection="DRIVER={Microsoft ODBC for Oracle};UID=TATADB;pwd=TATADB9$;SERVER=MPLUSLIV;"/>
  </connection>
  <connection id="726" xr16:uid="{E36B87E7-D1F8-45DB-8599-FAEA7D34F8F8}" name="Connection1704" type="1" refreshedVersion="0" background="1">
    <dbPr connection="DRIVER={Microsoft ODBC for Oracle};UID=TATADB;pwd=TATADB9$;SERVER=MPLUSLIV;"/>
  </connection>
  <connection id="727" xr16:uid="{F6AE1C6A-F0BB-4192-82C8-BE0DEF19FFDC}" name="Connection1705" type="1" refreshedVersion="0" background="1">
    <dbPr connection="DRIVER={Microsoft ODBC for Oracle};UID=TATADB;pwd=TATADB9$;SERVER=MPLUSLIV;"/>
  </connection>
  <connection id="728" xr16:uid="{1D8951E4-C847-4B0A-BADC-D5252A896FF5}" name="Connection1706" type="1" refreshedVersion="0" background="1">
    <dbPr connection="DRIVER={Microsoft ODBC for Oracle};UID=TATADB;pwd=TATADB9$;SERVER=MPLUSLIV;"/>
  </connection>
  <connection id="729" xr16:uid="{93807A93-CAD0-4658-8015-B03D6F88EB24}" name="Connection1707" type="1" refreshedVersion="0" background="1">
    <dbPr connection="DRIVER={Microsoft ODBC for Oracle};UID=TATADB;pwd=TATADB9$;SERVER=MPLUSLIV;"/>
  </connection>
  <connection id="730" xr16:uid="{4DE968AB-97B7-46B8-8CC2-80FE2810BFA9}" name="Connection1708" type="1" refreshedVersion="0" background="1">
    <dbPr connection="DRIVER={Microsoft ODBC for Oracle};UID=TATADB;pwd=TATADB9$;SERVER=MPLUSLIV;"/>
  </connection>
  <connection id="731" xr16:uid="{C4E9E1C2-88B5-4A4E-9614-5201523E7BEF}" name="Connection171" type="1" refreshedVersion="0" background="1">
    <dbPr connection="DRIVER={Microsoft ODBC for Oracle};UID=TATADB;pwd=TATADB9$;SERVER=MPLUSLIV;"/>
  </connection>
  <connection id="732" xr16:uid="{340F0C3D-13F6-4CCF-80B8-1AA23C1AFB23}" name="Connection1711" type="1" refreshedVersion="0" background="1">
    <dbPr connection="DRIVER={Microsoft ODBC for Oracle};UID=TATADB;pwd=TATADB9$;SERVER=MPLUSLIV;"/>
  </connection>
  <connection id="733" xr16:uid="{8F72B0A4-C4BF-4499-B276-6DA205CA7FFF}" name="Connection1712" type="1" refreshedVersion="0" background="1">
    <dbPr connection="DRIVER={Microsoft ODBC for Oracle};UID=TATADB;pwd=TATADB9$;SERVER=MPLUSLIV;"/>
  </connection>
  <connection id="734" xr16:uid="{4AD095C3-3F00-4C9A-8D37-FAF55F521322}" name="Connection1713" type="1" refreshedVersion="0" background="1">
    <dbPr connection="DRIVER={Microsoft ODBC for Oracle};UID=TATADB;pwd=TATADB9$;SERVER=MPLUSLIV;"/>
  </connection>
  <connection id="735" xr16:uid="{D1679AF3-BBE7-4140-BD71-A5C8D7C206DE}" name="Connection1714" type="1" refreshedVersion="0" background="1">
    <dbPr connection="DRIVER={Microsoft ODBC for Oracle};UID=TATADB;pwd=TATADB9$;SERVER=MPLUSLIV;"/>
  </connection>
  <connection id="736" xr16:uid="{43775CBA-02ED-48CA-A263-D8DCCC85E3CD}" name="Connection1715" type="1" refreshedVersion="0" background="1">
    <dbPr connection="DRIVER={Microsoft ODBC for Oracle};UID=TATADB;pwd=TATADB9$;SERVER=MPLUSLIV;"/>
  </connection>
  <connection id="737" xr16:uid="{CD45D733-5396-4FAF-9872-948AA5C02E1E}" name="Connection1716" type="1" refreshedVersion="0" background="1">
    <dbPr connection="DRIVER={Microsoft ODBC for Oracle};UID=TATADB;pwd=TATADB9$;SERVER=MPLUSLIV;"/>
  </connection>
  <connection id="738" xr16:uid="{BFFDA17F-068B-4CB0-97C2-FCB9BAD5C02E}" name="Connection1717" type="1" refreshedVersion="0" background="1">
    <dbPr connection="DRIVER={Microsoft ODBC for Oracle};UID=TATADB;pwd=TATADB9$;SERVER=MPLUSLIV;"/>
  </connection>
  <connection id="739" xr16:uid="{6DC5BA6D-4E70-4DEA-B784-9B6EF2D494BB}" name="Connection1718" type="1" refreshedVersion="0" background="1">
    <dbPr connection="DRIVER={Microsoft ODBC for Oracle};UID=TATADB;pwd=TATADB9$;SERVER=MPLUSLIV;"/>
  </connection>
  <connection id="740" xr16:uid="{51B50F37-4016-468E-B295-1FCD3D9C3935}" name="Connection1719" type="1" refreshedVersion="0" background="1">
    <dbPr connection="DRIVER={Microsoft ODBC for Oracle};UID=TATADB;pwd=TATADB9$;SERVER=MPLUSLIV;"/>
  </connection>
  <connection id="741" xr16:uid="{80794DC3-E70C-4201-938B-495AEAA82AB1}" name="Connection172" type="1" refreshedVersion="0" background="1">
    <dbPr connection="DRIVER={Microsoft ODBC for Oracle};UID=TATADB;pwd=TATADB9$;SERVER=MPLUSLIV;"/>
  </connection>
  <connection id="742" xr16:uid="{20C05F74-E46D-4487-90D6-C78B4307B8F9}" name="Connection1720" type="1" refreshedVersion="0" background="1">
    <dbPr connection="DRIVER={Microsoft ODBC for Oracle};UID=TATADB;pwd=TATADB9$;SERVER=MPLUSLIV;"/>
  </connection>
  <connection id="743" xr16:uid="{D0CB4FD9-18DC-4E54-829D-F3AF16ABDCF6}" name="Connection1721" type="1" refreshedVersion="0" background="1">
    <dbPr connection="DRIVER={Microsoft ODBC for Oracle};UID=TATADB;pwd=TATADB9$;SERVER=MPLUSLIV;"/>
  </connection>
  <connection id="744" xr16:uid="{F5B13372-C05B-4EA8-93D8-B38E5FD16115}" name="Connection1722" type="1" refreshedVersion="0" background="1">
    <dbPr connection="DRIVER={Microsoft ODBC for Oracle};UID=TATADB;pwd=TATADB9$;SERVER=MPLUSLIV;"/>
  </connection>
  <connection id="745" xr16:uid="{EDA9ABB3-78EC-4D9C-9C48-58A92FFD0BBD}" name="Connection172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OF'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OF' group by app_refer,value_date _x000d_) f  on f.app_refer=a.deal_ID _x000d_WHERE del_date&lt;='31 Mar 2026' AND mat_date &gt;'31 Mar 2026' and  deal_stat &lt;&gt; 'MAT' and a.rectype='L'  and a.scheme='TOF')_x000d_order by 6 desc"/>
  </connection>
  <connection id="746" xr16:uid="{454E75A2-1B93-4428-8C80-280A232E1C92}" name="Connection1725" type="1" refreshedVersion="0" background="1">
    <dbPr connection="DRIVER={Microsoft ODBC for Oracle};UID=TATADB;pwd=TATADB9$;SERVER=MPLUSLIV;"/>
  </connection>
  <connection id="747" xr16:uid="{78BC8D93-6BC0-4348-AC8C-83AA0BFC6E76}" name="Connection1726" type="1" refreshedVersion="0" background="1">
    <dbPr connection="DRIVER={Microsoft ODBC for Oracle};UID=TATADB;pwd=TATADB9$;SERVER=MPLUSLIV;"/>
  </connection>
  <connection id="748" xr16:uid="{E6B9DA04-FB11-40A5-BE67-EA4F4A474B23}" name="Connection1727" type="1" refreshedVersion="0" background="1">
    <dbPr connection="DRIVER={Microsoft ODBC for Oracle};UID=TATADB;pwd=TATADB9$;SERVER=MPLUSLIV;"/>
  </connection>
  <connection id="749" xr16:uid="{B8C7074E-1339-4404-A3B8-FBA2359C2914}" name="Connection1728" type="1" refreshedVersion="0" background="1">
    <dbPr connection="DRIVER={Microsoft ODBC for Oracle};UID=TATADB;pwd=TATADB9$;SERVER=MPLUSLIV;"/>
  </connection>
  <connection id="750" xr16:uid="{3D48FA40-C86B-4B98-8270-71608B11EB50}" name="Connection1729" type="1" refreshedVersion="0" background="1">
    <dbPr connection="DRIVER={Microsoft ODBC for Oracle};UID=TATADB;pwd=TATADB9$;SERVER=MPLUSLIV;"/>
  </connection>
  <connection id="751" xr16:uid="{BE2D556C-90A7-48BE-8F7A-07072BF193F9}" name="Connection173" type="1" refreshedVersion="0" background="1">
    <dbPr connection="DRIVER={Microsoft ODBC for Oracle};UID=TATADB;pwd=TATADB9$;SERVER=MPLUSLIV;"/>
  </connection>
  <connection id="752" xr16:uid="{139BD34F-4A51-4B91-8D0B-E1A57F3210DB}" name="Connection1730" type="1" refreshedVersion="0" background="1">
    <dbPr connection="DRIVER={Microsoft ODBC for Oracle};UID=TATADB;pwd=TATADB9$;SERVER=MPLUSLIV;"/>
  </connection>
  <connection id="753" xr16:uid="{C13B5CA1-F37C-4C31-ACE8-A719F6912FF0}" name="Connection1731" type="1" refreshedVersion="0" background="1">
    <dbPr connection="DRIVER={Microsoft ODBC for Oracle};UID=TATADB;pwd=TATADB9$;SERVER=MPLUSLIV;"/>
  </connection>
  <connection id="754" xr16:uid="{56E1D9F1-8453-4212-9571-9710947C517A}" name="Connection1732" type="1" refreshedVersion="0" background="1">
    <dbPr connection="DRIVER={Microsoft ODBC for Oracle};UID=TATADB;pwd=TATADB9$;SERVER=MPLUSLIV;"/>
  </connection>
  <connection id="755" xr16:uid="{C5972809-BF34-4973-A98E-0E6AECA7F44F}" name="Connection1733" type="1" refreshedVersion="0" background="1">
    <dbPr connection="DRIVER={Microsoft ODBC for Oracle};UID=TATADB;pwd=TATADB9$;SERVER=MPLUSLIV;"/>
  </connection>
  <connection id="756" xr16:uid="{A72CDDB6-3E72-417E-ADCC-33C5A4D65B55}" name="Connection1734" type="1" refreshedVersion="0" background="1">
    <dbPr connection="DRIVER={Microsoft ODBC for Oracle};UID=TATADB;pwd=TATADB9$;SERVER=MPLUSLIV;"/>
  </connection>
  <connection id="757" xr16:uid="{413F3D84-7BAA-4648-BD17-17BCD6E20FD7}" name="Connection1735" type="1" refreshedVersion="0" background="1">
    <dbPr connection="DRIVER={Microsoft ODBC for Oracle};UID=TATADB;pwd=TATADB9$;SERVER=MPLUSLIV;"/>
  </connection>
  <connection id="758" xr16:uid="{7362870C-C284-4036-B40D-FABC410E7EE6}" name="Connection1736" type="1" refreshedVersion="0" background="1">
    <dbPr connection="DRIVER={Microsoft ODBC for Oracle};UID=TATADB;pwd=TATADB9$;SERVER=MPLUSLIV;"/>
  </connection>
  <connection id="759" xr16:uid="{D06837A9-0E74-45A2-AEC5-3CC4DB3A1EBF}" name="Connection1739" type="1" refreshedVersion="0" background="1">
    <dbPr connection="DRIVER={Microsoft ODBC for Oracle};UID=TATADB;pwd=TATADB9$;SERVER=MPLUSLIV;"/>
  </connection>
  <connection id="760" xr16:uid="{F97BCD57-974A-42D2-8F47-3665CA85CD94}" name="Connection174" type="1" refreshedVersion="0" background="1">
    <dbPr connection="DRIVER={Microsoft ODBC for Oracle};UID=TATADB;pwd=TATADB9$;SERVER=MPLUSLIV;"/>
  </connection>
  <connection id="761" xr16:uid="{3556A674-B245-4009-AF61-7A9DBC423479}" name="Connection1740" type="1" refreshedVersion="0" background="1">
    <dbPr connection="DRIVER={Microsoft ODBC for Oracle};UID=TATADB;pwd=TATADB9$;SERVER=MPLUSLIV;"/>
  </connection>
  <connection id="762" xr16:uid="{2A17A0A4-9659-4715-A5A4-EC884284571B}" name="Connection1741" type="1" refreshedVersion="0" background="1">
    <dbPr connection="DRIVER={Microsoft ODBC for Oracle};UID=TATADB;pwd=TATADB9$;SERVER=MPLUSLIV;"/>
  </connection>
  <connection id="763" xr16:uid="{48BAC2FD-6699-4D40-AE77-71C0B0E167D8}" name="Connection1742" type="1" refreshedVersion="0" background="1">
    <dbPr connection="DRIVER={Microsoft ODBC for Oracle};UID=TATADB;pwd=TATADB9$;SERVER=MPLUSLIV;"/>
  </connection>
  <connection id="764" xr16:uid="{878459F7-AC27-49C2-A67F-8777B7517AE0}" name="Connection1743" type="1" refreshedVersion="0" background="1">
    <dbPr connection="DRIVER={Microsoft ODBC for Oracle};UID=TATADB;pwd=TATADB9$;SERVER=MPLUSLIV;"/>
  </connection>
  <connection id="765" xr16:uid="{D976EE40-2BF9-4D83-B433-9E8DB59D7E6E}" name="Connection1744" type="1" refreshedVersion="0" background="1">
    <dbPr connection="DRIVER={Microsoft ODBC for Oracle};UID=TATADB;pwd=TATADB9$;SERVER=MPLUSLIV;"/>
  </connection>
  <connection id="766" xr16:uid="{236D3D62-FF6E-436E-95FF-B559A60FF601}" name="Connection1745" type="1" refreshedVersion="0" background="1">
    <dbPr connection="DRIVER={Microsoft ODBC for Oracle};UID=TATADB;pwd=TATADB9$;SERVER=MPLUSLIV;"/>
  </connection>
  <connection id="767" xr16:uid="{9C2516BA-6DAF-4172-8AC5-B6EBC2A55465}" name="Connection1746" type="1" refreshedVersion="0" background="1">
    <dbPr connection="DRIVER={Microsoft ODBC for Oracle};UID=TATADB;pwd=TATADB9$;SERVER=MPLUSLIV;"/>
  </connection>
  <connection id="768" xr16:uid="{ABA7F7FA-D269-4A5D-BC8B-6C2715413B20}" name="Connection1747" type="1" refreshedVersion="0" background="1">
    <dbPr connection="DRIVER={Microsoft ODBC for Oracle};UID=TATADB;pwd=TATADB9$;SERVER=MPLUSLIV;"/>
  </connection>
  <connection id="769" xr16:uid="{6EA34C00-0310-401D-9B10-3D7C213294A9}" name="Connection1748" type="1" refreshedVersion="0" background="1">
    <dbPr connection="DRIVER={Microsoft ODBC for Oracle};UID=TATADB;pwd=TATADB9$;SERVER=MPLUSLIV;"/>
  </connection>
  <connection id="770" xr16:uid="{A536F90F-4028-4167-83C7-3007098E5A17}" name="Connection1749" type="1" refreshedVersion="0" background="1">
    <dbPr connection="DRIVER={Microsoft ODBC for Oracle};UID=TATADB;pwd=TATADB9$;SERVER=MPLUSLIV;"/>
  </connection>
  <connection id="771" xr16:uid="{49F337C5-0EC1-4E08-91E7-C5A211DB093F}" name="Connection175" type="1" refreshedVersion="0" background="1">
    <dbPr connection="DRIVER={Microsoft ODBC for Oracle};UID=TATADB;pwd=TATADB9$;SERVER=MPLUSLIV;"/>
  </connection>
  <connection id="772" xr16:uid="{C38BBDC4-3BEE-40E8-B4B5-58DFD99B06D9}" name="Connection1750" type="1" refreshedVersion="0" background="1">
    <dbPr connection="DRIVER={Microsoft ODBC for Oracle};UID=TATADB;pwd=TATADB9$;SERVER=MPLUSLIV;"/>
  </connection>
  <connection id="773" xr16:uid="{3B8D85C9-ECBE-48D6-98F6-B6A956B8D1A1}" name="Connection1753" type="1" refreshedVersion="0" background="1">
    <dbPr connection="DRIVER={Microsoft ODBC for Oracle};UID=TATADB;pwd=TATADB9$;SERVER=MPLUSLIV;"/>
  </connection>
  <connection id="774" xr16:uid="{0126BE3E-14D7-4EB2-B6C8-64FA46AAE2BC}" name="Connection1754" type="1" refreshedVersion="0" background="1">
    <dbPr connection="DRIVER={Microsoft ODBC for Oracle};UID=TATADB;pwd=TATADB9$;SERVER=MPLUSLIV;"/>
  </connection>
  <connection id="775" xr16:uid="{B6273D2D-8EFD-4B03-A480-3E9707390DDE}" name="Connection1755" type="1" refreshedVersion="0" background="1">
    <dbPr connection="DRIVER={Microsoft ODBC for Oracle};UID=TATADB;pwd=TATADB9$;SERVER=MPLUSLIV;"/>
  </connection>
  <connection id="776" xr16:uid="{85DC8CB3-26CB-4677-A9D6-BF5C19AE35B9}" name="Connection1756" type="1" refreshedVersion="0" background="1">
    <dbPr connection="DRIVER={Microsoft ODBC for Oracle};UID=TATADB;pwd=TATADB9$;SERVER=MPLUSLIV;"/>
  </connection>
  <connection id="777" xr16:uid="{26755CD8-1CE9-4971-B595-E916B228362A}" name="Connection1757" type="1" refreshedVersion="0" background="1">
    <dbPr connection="DRIVER={Microsoft ODBC for Oracle};UID=TATADB;pwd=TATADB9$;SERVER=MPLUSLIV;"/>
  </connection>
  <connection id="778" xr16:uid="{45D8A57E-B3FB-4BF4-B43B-62BD81845D52}" name="Connection1758" type="1" refreshedVersion="0" background="1">
    <dbPr connection="DRIVER={Microsoft ODBC for Oracle};UID=TATADB;pwd=TATADB9$;SERVER=MPLUSLIV;"/>
  </connection>
  <connection id="779" xr16:uid="{F47D1BA6-F609-48AE-976C-A519EF923428}" name="Connection1759" type="1" refreshedVersion="0" background="1">
    <dbPr connection="DRIVER={Microsoft ODBC for Oracle};UID=TATADB;pwd=TATADB9$;SERVER=MPLUSLIV;"/>
  </connection>
  <connection id="780" xr16:uid="{742CF29C-140E-49C4-9DA0-F395868733AA}" name="Connection176" type="1" refreshedVersion="0" background="1">
    <dbPr connection="DRIVER={Microsoft ODBC for Oracle};UID=TATADB;pwd=TATADB9$;SERVER=MPLUSLIV;"/>
  </connection>
  <connection id="781" xr16:uid="{6071C2ED-37D7-48A2-8FC0-0827B41653D0}" name="Connection1760" type="1" refreshedVersion="0" background="1">
    <dbPr connection="DRIVER={Microsoft ODBC for Oracle};UID=TATADB;pwd=TATADB9$;SERVER=MPLUSLIV;"/>
  </connection>
  <connection id="782" xr16:uid="{20DC9673-2CBA-4468-A461-1F5E149000C3}" name="Connection1761" type="1" refreshedVersion="0" background="1">
    <dbPr connection="DRIVER={Microsoft ODBC for Oracle};UID=TATADB;pwd=TATADB9$;SERVER=MPLUSLIV;"/>
  </connection>
  <connection id="783" xr16:uid="{29AC5133-C7E3-40FB-8AA8-8AD3175C259E}" name="Connection1762" type="1" refreshedVersion="0" background="1">
    <dbPr connection="DRIVER={Microsoft ODBC for Oracle};UID=TATADB;pwd=TATADB9$;SERVER=MPLUSLIV;"/>
  </connection>
  <connection id="784" xr16:uid="{8305ED6B-C200-42E5-A4C8-00AB2DBD4362}" name="Connection1763" type="1" refreshedVersion="0" background="1">
    <dbPr connection="DRIVER={Microsoft ODBC for Oracle};UID=TATADB;pwd=TATADB9$;SERVER=MPLUSLIV;"/>
  </connection>
  <connection id="785" xr16:uid="{1CFE0398-284B-426D-BCAD-A6480642629C}" name="Connection1764" type="1" refreshedVersion="0" background="1">
    <dbPr connection="DRIVER={Microsoft ODBC for Oracle};UID=TATADB;pwd=TATADB9$;SERVER=MPLUSLIV;"/>
  </connection>
  <connection id="786" xr16:uid="{3A3EF4EA-3ED4-4280-A2B5-690DFA8D366B}" name="Connection1765"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OF' _x000d_ and LAST_NET_ASSETS&gt;1 and f.SCHCLASS='GLOBAL'_x000d_and WEEKEND_DT='31 Mar 2026' and a.ASSET_TYPE in('16','17','19','20','22','03','15'))  _x000d_where MKTVAL &gt; 0 order by 6 desc"/>
  </connection>
  <connection id="787" xr16:uid="{495BA979-2D88-4537-979E-8E702901471A}" name="Connection1767" type="1" refreshedVersion="0" background="1">
    <dbPr connection="DRIVER={Microsoft ODBC for Oracle};UID=TATADB;pwd=TATADB9$;SERVER=MPLUSLIV;"/>
  </connection>
  <connection id="788" xr16:uid="{6E081685-628D-43B9-9A2D-17635BAD6BBA}" name="Connection1768" type="1" refreshedVersion="0" background="1">
    <dbPr connection="DRIVER={Microsoft ODBC for Oracle};UID=TATADB;pwd=TATADB9$;SERVER=MPLUSLIV;"/>
  </connection>
  <connection id="789" xr16:uid="{2FD1D1E6-50C1-49E7-BA00-5CE8388E9CCE}" name="Connection1769" type="1" refreshedVersion="0" background="1">
    <dbPr connection="DRIVER={Microsoft ODBC for Oracle};UID=TATADB;pwd=TATADB9$;SERVER=MPLUSLIV;"/>
  </connection>
  <connection id="790" xr16:uid="{DBB4602D-24C7-425B-A8B1-E47F975BF89E}" name="Connection177" type="1" refreshedVersion="0" background="1">
    <dbPr connection="DRIVER={Microsoft ODBC for Oracle};UID=TATADB;pwd=TATADB9$;SERVER=MPLUSLIV;"/>
  </connection>
  <connection id="791" xr16:uid="{466E6913-A5A8-4B0E-B7E0-B275CFF71DF4}" name="Connection1770" type="1" refreshedVersion="0" background="1">
    <dbPr connection="DRIVER={Microsoft ODBC for Oracle};UID=TATADB;pwd=TATADB9$;SERVER=MPLUSLIV;"/>
  </connection>
  <connection id="792" xr16:uid="{18C2C086-9454-4E00-9233-971CD00B8833}" name="Connection177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3" xr16:uid="{00F33C99-097A-466B-9B85-30B0BDD98E8A}" name="Connection1773" type="1" refreshedVersion="0" background="1">
    <dbPr connection="DRIVER={Microsoft ODBC for Oracle};UID=TATADB;pwd=TATADB9$;SERVER=MPLUSLIV;"/>
  </connection>
  <connection id="794" xr16:uid="{0E4C0EDA-8BF6-4A06-AC8F-A50C82BCA2CA}" name="Connection17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RSFC' _x000d_ _x000d_and WEEKEND_DT='31 Mar 2026' and a.ASSET_TYPE in ('01','45','51','56','57','59')  _x000d_and a.schclass='GLOBAL' and a.security is not null and a.UNITS&gt;0   and LAST_NET_ASSETS&gt;1 and f.schclass='GLOBAL' ) _x000d_where units &gt; 0 _x000d_order by 6 desc"/>
  </connection>
  <connection id="795" xr16:uid="{CB8F1B1F-E808-4A5C-A05A-BF447AA9D086}" name="Connection1775" type="1" refreshedVersion="0" background="1">
    <dbPr connection="DRIVER={Microsoft ODBC for Oracle};UID=TATADB;pwd=TATADB9$;SERVER=MPLUSLIV;"/>
  </connection>
  <connection id="796" xr16:uid="{E18DFE13-2A51-4E33-B11A-1EB00AE299CF}" name="Connection1776" type="1" refreshedVersion="0" background="1">
    <dbPr connection="DRIVER={Microsoft ODBC for Oracle};UID=TATADB;pwd=TATADB9$;SERVER=MPLUSLIV;"/>
  </connection>
  <connection id="797" xr16:uid="{A94FCDB3-B0E8-4C58-911F-23B3018C0A8A}" name="Connection1777" type="1" refreshedVersion="0" background="1">
    <dbPr connection="DRIVER={Microsoft ODBC for Oracle};UID=TATADB;pwd=TATADB9$;SERVER=MPLUSLIV;"/>
  </connection>
  <connection id="798" xr16:uid="{A5155B88-560C-4911-BC9A-C3289B9CDCDF}" name="Connection1778" type="1" refreshedVersion="0" background="1">
    <dbPr connection="DRIVER={Microsoft ODBC for Oracle};UID=TATADB;pwd=TATADB9$;SERVER=MPLUSLIV;"/>
  </connection>
  <connection id="799" xr16:uid="{3F796C91-46C2-493E-861B-684A5DB31A26}" name="Connection178" type="1" refreshedVersion="0" background="1">
    <dbPr connection="DRIVER={Microsoft ODBC for Oracle};UID=TATADB;pwd=TATADB9$;SERVER=MPLUSLIV;"/>
  </connection>
  <connection id="800" xr16:uid="{6BA5D5CA-0ED4-43BF-9CA1-D37679244FDB}" name="Connection1781" type="1" refreshedVersion="0" background="1">
    <dbPr connection="DRIVER={Microsoft ODBC for Oracle};UID=TATADB;pwd=TATADB9$;SERVER=MPLUSLIV;"/>
  </connection>
  <connection id="801" xr16:uid="{59F1AADB-1DC9-457F-BDD2-E7E00E120FF2}" name="Connection1782" type="1" refreshedVersion="0" background="1">
    <dbPr connection="DRIVER={Microsoft ODBC for Oracle};UID=TATADB;pwd=TATADB9$;SERVER=MPLUSLIV;"/>
  </connection>
  <connection id="802" xr16:uid="{DF4F9947-513B-4367-98C7-CA05EE1630AE}" name="Connection1783" type="1" refreshedVersion="0" background="1">
    <dbPr connection="DRIVER={Microsoft ODBC for Oracle};UID=TATADB;pwd=TATADB9$;SERVER=MPLUSLIV;"/>
  </connection>
  <connection id="803" xr16:uid="{22CCECA7-44CC-4810-B8B6-C76651134311}" name="Connection1784" type="1" refreshedVersion="0" background="1">
    <dbPr connection="DRIVER={Microsoft ODBC for Oracle};UID=TATADB;pwd=TATADB9$;SERVER=MPLUSLIV;"/>
  </connection>
  <connection id="804" xr16:uid="{2DEC89BD-0AFB-460F-81E9-9A4FD2BD158F}" name="Connection1785" type="1" refreshedVersion="0" background="1">
    <dbPr connection="DRIVER={Microsoft ODBC for Oracle};UID=TATADB;pwd=TATADB9$;SERVER=MPLUSLIV;"/>
  </connection>
  <connection id="805" xr16:uid="{5981F808-6ECF-4C4E-B832-BE1AD1866506}" name="Connection1786" type="1" refreshedVersion="0" background="1">
    <dbPr connection="DRIVER={Microsoft ODBC for Oracle};UID=TATADB;pwd=TATADB9$;SERVER=MPLUSLIV;"/>
  </connection>
  <connection id="806" xr16:uid="{01E80E7B-1ACD-420E-84D7-CA97FD1CC469}" name="Connection1787" type="1" refreshedVersion="0" background="1">
    <dbPr connection="DRIVER={Microsoft ODBC for Oracle};UID=TATADB;pwd=TATADB9$;SERVER=MPLUSLIV;"/>
  </connection>
  <connection id="807" xr16:uid="{C88D2233-AB14-48FE-BDAE-3E30BA2A73F2}" name="Connection1788" type="1" refreshedVersion="0" background="1">
    <dbPr connection="DRIVER={Microsoft ODBC for Oracle};UID=TATADB;pwd=TATADB9$;SERVER=MPLUSLIV;"/>
  </connection>
  <connection id="808" xr16:uid="{537A9899-FE2A-464C-8ABC-6C3AA88169E7}" name="Connection1789" type="1" refreshedVersion="0" background="1">
    <dbPr connection="DRIVER={Microsoft ODBC for Oracle};UID=TATADB;pwd=TATADB9$;SERVER=MPLUSLIV;"/>
  </connection>
  <connection id="809" xr16:uid="{54ED5090-5DC0-4690-9557-C3AEE008F1D4}" name="Connection179" type="1" refreshedVersion="0" background="1">
    <dbPr connection="DRIVER={Microsoft ODBC for Oracle};UID=TATADB;pwd=TATADB9$;SERVER=MPLUSLIV;"/>
  </connection>
  <connection id="810" xr16:uid="{CBAB90AE-7717-4755-8B85-F26DC6AA95B1}" name="Connection1790" type="1" refreshedVersion="0" background="1">
    <dbPr connection="DRIVER={Microsoft ODBC for Oracle};UID=TATADB;pwd=TATADB9$;SERVER=MPLUSLIV;"/>
  </connection>
  <connection id="811" xr16:uid="{1714B32C-C96F-498C-848F-F9871CEE24CB}" name="Connection1791" type="1" refreshedVersion="0" background="1">
    <dbPr connection="DRIVER={Microsoft ODBC for Oracle};UID=TATADB;pwd=TATADB9$;SERVER=MPLUSLIV;"/>
  </connection>
  <connection id="812" xr16:uid="{864CCD58-6A11-463E-BE91-5939BF44A775}" name="Connection1792" type="1" refreshedVersion="0" background="1">
    <dbPr connection="DRIVER={Microsoft ODBC for Oracle};UID=TATADB;pwd=TATADB9$;SERVER=MPLUSLIV;"/>
  </connection>
  <connection id="813" xr16:uid="{9723E3A9-5D45-460A-9EB3-87B3288BDE9D}" name="Connection1795" type="1" refreshedVersion="0" background="1">
    <dbPr connection="DRIVER={Microsoft ODBC for Oracle};UID=TATADB;pwd=TATADB9$;SERVER=MPLUSLIV;"/>
  </connection>
  <connection id="814" xr16:uid="{EDDF4234-5051-4D45-819A-0CFAD075F2C0}" name="Connection179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RSFC'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RSFC' group by app_refer,value_date _x000d_) f  on f.app_refer=a.deal_ID _x000d_WHERE del_date&lt;='31 Mar 2026' AND mat_date &gt;'31 Mar 2026' and  deal_stat &lt;&gt; 'MAT' and a.rectype='L'  and a.scheme='TRSFC')_x000d_order by 6 desc"/>
  </connection>
  <connection id="815" xr16:uid="{EB1B8816-EF8A-4243-BF6F-73D58B712179}" name="Connection1797" type="1" refreshedVersion="0" background="1">
    <dbPr connection="DRIVER={Microsoft ODBC for Oracle};UID=TATADB;pwd=TATADB9$;SERVER=MPLUSLIV;"/>
  </connection>
  <connection id="816" xr16:uid="{FF8CB79C-3075-4567-8A73-546CA5F937FF}" name="Connection1798" type="1" refreshedVersion="0" background="1">
    <dbPr connection="DRIVER={Microsoft ODBC for Oracle};UID=TATADB;pwd=TATADB9$;SERVER=MPLUSLIV;"/>
  </connection>
  <connection id="817" xr16:uid="{6370950D-23AC-4BD6-B5E1-4C0EE0221234}" name="Connection1799" type="1" refreshedVersion="0" background="1">
    <dbPr connection="DRIVER={Microsoft ODBC for Oracle};UID=TATADB;pwd=TATADB9$;SERVER=MPLUSLIV;"/>
  </connection>
  <connection id="818" xr16:uid="{E839D84C-AA76-4D04-AF0B-ED6FAFEBDF59}" name="Connection18" type="1" refreshedVersion="0" background="1">
    <dbPr connection="DRIVER={Microsoft ODBC for Oracle};UID=TATADB;pwd=TATADB9$;SERVER=MPLUSLIV;"/>
  </connection>
  <connection id="819" xr16:uid="{A0D4DDEE-BBA3-454A-849E-3141733AC1C6}" name="Connection180" type="1" refreshedVersion="0" background="1">
    <dbPr connection="DRIVER={Microsoft ODBC for Oracle};UID=TATADB;pwd=TATADB9$;SERVER=MPLUSLIV;"/>
  </connection>
  <connection id="820" xr16:uid="{F88AFE01-36DB-436A-B4C5-6FB8F5BD5687}" name="Connection1800" type="1" refreshedVersion="0" background="1">
    <dbPr connection="DRIVER={Microsoft ODBC for Oracle};UID=TATADB;pwd=TATADB9$;SERVER=MPLUSLIV;"/>
  </connection>
  <connection id="821" xr16:uid="{4ABDA2D2-5D31-4DAF-9408-94F840C54FB0}" name="Connection1801" type="1" refreshedVersion="0" background="1">
    <dbPr connection="DRIVER={Microsoft ODBC for Oracle};UID=TATADB;pwd=TATADB9$;SERVER=MPLUSLIV;"/>
  </connection>
  <connection id="822" xr16:uid="{D84754E4-4106-4A57-A82B-90DD1DCFC185}" name="Connection1802" type="1" refreshedVersion="0" background="1">
    <dbPr connection="DRIVER={Microsoft ODBC for Oracle};UID=TATADB;pwd=TATADB9$;SERVER=MPLUSLIV;"/>
  </connection>
  <connection id="823" xr16:uid="{81EE84CB-D0B5-4F9B-94C8-5D0162653E92}" name="Connection1803" type="1" refreshedVersion="0" background="1">
    <dbPr connection="DRIVER={Microsoft ODBC for Oracle};UID=TATADB;pwd=TATADB9$;SERVER=MPLUSLIV;"/>
  </connection>
  <connection id="824" xr16:uid="{9876E00E-F549-439D-8C98-2DD7E2D4A57B}" name="Connection1804" type="1" refreshedVersion="0" background="1">
    <dbPr connection="DRIVER={Microsoft ODBC for Oracle};UID=TATADB;pwd=TATADB9$;SERVER=MPLUSLIV;"/>
  </connection>
  <connection id="825" xr16:uid="{62A84514-268F-4E24-BCB1-3E53B56801D1}" name="Connection1805" type="1" refreshedVersion="0" background="1">
    <dbPr connection="DRIVER={Microsoft ODBC for Oracle};UID=TATADB;pwd=TATADB9$;SERVER=MPLUSLIV;"/>
  </connection>
  <connection id="826" xr16:uid="{0CDB019F-B24E-4B7F-A5CD-41BB89A60FC5}" name="Connection1806" type="1" refreshedVersion="0" background="1">
    <dbPr connection="DRIVER={Microsoft ODBC for Oracle};UID=TATADB;pwd=TATADB9$;SERVER=MPLUSLIV;"/>
  </connection>
  <connection id="827" xr16:uid="{FEB042D4-7407-47DE-9051-0DCD00ADE599}" name="Connection180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RSFC' _x000d_ _x000d_and WEEKEND_DT='31 Mar 2026' and a.ASSET_TYPE in('05','06','07','09','11','12','14','25','29','34','18','52') and LISTED_Y_N='Y'  _x000d_and a.schclass='GLOBAL' and a.security is not null and a.UNITS&gt;0  and LAST_NET_ASSETS&gt;1 and f.schclass='GLOBAL' ) _x000d_where MKTVAL &gt; 0) order by 6 desc"/>
  </connection>
  <connection id="828" xr16:uid="{C5B80E60-22D7-4FC6-9E78-CE1D2FBF88CA}" name="Connection1809" type="1" refreshedVersion="0" background="1">
    <dbPr connection="DRIVER={Microsoft ODBC for Oracle};UID=TATADB;pwd=TATADB9$;SERVER=MPLUSLIV;"/>
  </connection>
  <connection id="829" xr16:uid="{E560F089-9AAA-486F-B58D-17ED16E70EEA}" name="Connection181" type="1" refreshedVersion="0" background="1">
    <dbPr connection="DRIVER={Microsoft ODBC for Oracle};UID=TATADB;pwd=TATADB9$;SERVER=MPLUSLIV;"/>
  </connection>
  <connection id="830" xr16:uid="{007316A2-8C78-4E07-908D-E3128750D11A}" name="Connection1810" type="1" refreshedVersion="0" background="1">
    <dbPr connection="DRIVER={Microsoft ODBC for Oracle};UID=TATADB;pwd=TATADB9$;SERVER=MPLUSLIV;"/>
  </connection>
  <connection id="831" xr16:uid="{0DEA62BF-140E-4BAB-AE00-D7DF2C37F627}" name="Connection1811" type="1" refreshedVersion="0" background="1">
    <dbPr connection="DRIVER={Microsoft ODBC for Oracle};UID=TATADB;pwd=TATADB9$;SERVER=MPLUSLIV;"/>
  </connection>
  <connection id="832" xr16:uid="{24ABB064-E4A5-4BBA-88BA-6216BCD3937F}" name="Connection1812" type="1" refreshedVersion="0" background="1">
    <dbPr connection="DRIVER={Microsoft ODBC for Oracle};UID=TATADB;pwd=TATADB9$;SERVER=MPLUSLIV;"/>
  </connection>
  <connection id="833" xr16:uid="{D14C6AF7-C9FA-4C7C-A21B-85CEEDAD6CF8}" name="Connection1813" type="1" refreshedVersion="0" background="1">
    <dbPr connection="DRIVER={Microsoft ODBC for Oracle};UID=TATADB;pwd=TATADB9$;SERVER=MPLUSLIV;"/>
  </connection>
  <connection id="834" xr16:uid="{5F84EF67-A1B1-4EB9-8BC6-0D0315F14CEF}" name="Connection1814" type="1" refreshedVersion="0" background="1">
    <dbPr connection="DRIVER={Microsoft ODBC for Oracle};UID=TATADB;pwd=TATADB9$;SERVER=MPLUSLIV;"/>
  </connection>
  <connection id="835" xr16:uid="{08E6C456-9148-4FAE-A372-57AEF3160223}" name="Connection1815" type="1" refreshedVersion="0" background="1">
    <dbPr connection="DRIVER={Microsoft ODBC for Oracle};UID=TATADB;pwd=TATADB9$;SERVER=MPLUSLIV;"/>
  </connection>
  <connection id="836" xr16:uid="{CC9C1B7A-F977-4CCD-8877-790CFF7EC49D}" name="Connection1816" type="1" refreshedVersion="0" background="1">
    <dbPr connection="DRIVER={Microsoft ODBC for Oracle};UID=TATADB;pwd=TATADB9$;SERVER=MPLUSLIV;"/>
  </connection>
  <connection id="837" xr16:uid="{EA55AFC8-4993-476C-9F96-0749A934B84A}" name="Connection1817" type="1" refreshedVersion="0" background="1">
    <dbPr connection="DRIVER={Microsoft ODBC for Oracle};UID=TATADB;pwd=TATADB9$;SERVER=MPLUSLIV;"/>
  </connection>
  <connection id="838" xr16:uid="{8AB121BD-4BF2-4730-AE2F-57005A70F53A}" name="Connection1818" type="1" refreshedVersion="0" background="1">
    <dbPr connection="DRIVER={Microsoft ODBC for Oracle};UID=TATADB;pwd=TATADB9$;SERVER=MPLUSLIV;"/>
  </connection>
  <connection id="839" xr16:uid="{EC1F78BA-47D3-460A-B98C-FF30D0C8D0EA}" name="Connection1819" type="1" refreshedVersion="0" background="1">
    <dbPr connection="DRIVER={Microsoft ODBC for Oracle};UID=TATADB;pwd=TATADB9$;SERVER=MPLUSLIV;"/>
  </connection>
  <connection id="840" xr16:uid="{87AF3234-F94F-4FB6-AEE7-DC82BA9F4501}" name="Connection182" type="1" refreshedVersion="0" background="1">
    <dbPr connection="DRIVER={Microsoft ODBC for Oracle};UID=TATADB;pwd=TATADB9$;SERVER=MPLUSLIV;"/>
  </connection>
  <connection id="841" xr16:uid="{363CD56A-A04C-439E-B27D-8DF3BC1F42AA}" name="Connection1820" type="1" refreshedVersion="0" background="1">
    <dbPr connection="DRIVER={Microsoft ODBC for Oracle};UID=TATADB;pwd=TATADB9$;SERVER=MPLUSLIV;"/>
  </connection>
  <connection id="842" xr16:uid="{40458E15-F155-4877-BA97-BFAEF892F8BA}" name="Connection1821"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RSFC' _x000d_ _x000d_and WEEKEND_DT='31 Mar 2026' and a.ASSET_TYPE in('32','33') _x000d_and a.schclass='GLOBAL' and a.security is not null and a.UNITS&gt;0  and LAST_NET_ASSETS&gt;1 and f.schclass='GLOBAL' ) _x000d_where MKTVAL &gt; 0 order by 6 desc"/>
  </connection>
  <connection id="843" xr16:uid="{508AF376-7E90-4D3F-8EB8-026CF2B56CD5}" name="Connection1823" type="1" refreshedVersion="0" background="1">
    <dbPr connection="DRIVER={Microsoft ODBC for Oracle};UID=TATADB;pwd=TATADB9$;SERVER=MPLUSLIV;"/>
  </connection>
  <connection id="844" xr16:uid="{9E7D8465-A727-4F96-9982-F8E7616B4BC0}" name="Connection1824" type="1" refreshedVersion="0" background="1">
    <dbPr connection="DRIVER={Microsoft ODBC for Oracle};UID=TATADB;pwd=TATADB9$;SERVER=MPLUSLIV;"/>
  </connection>
  <connection id="845" xr16:uid="{86DB714F-5776-49BD-9E6F-C57DC0EDD246}" name="Connection1825" type="1" refreshedVersion="0" background="1">
    <dbPr connection="DRIVER={Microsoft ODBC for Oracle};UID=TATADB;pwd=TATADB9$;SERVER=MPLUSLIV;"/>
  </connection>
  <connection id="846" xr16:uid="{5EDCD21D-9F23-4DFF-AFE6-FBE5A8C1F7E0}" name="Connection1826" type="1" refreshedVersion="0" background="1">
    <dbPr connection="DRIVER={Microsoft ODBC for Oracle};UID=TATADB;pwd=TATADB9$;SERVER=MPLUSLIV;"/>
  </connection>
  <connection id="847" xr16:uid="{F1EBB464-73CC-44C4-B4F0-FC96A65F824C}" name="Connection1827" type="1" refreshedVersion="0" background="1">
    <dbPr connection="DRIVER={Microsoft ODBC for Oracle};UID=TATADB;pwd=TATADB9$;SERVER=MPLUSLIV;"/>
  </connection>
  <connection id="848" xr16:uid="{13694E10-3DE7-4B91-9788-5C9B8C580111}" name="Connection1828" type="1" refreshedVersion="0" background="1">
    <dbPr connection="DRIVER={Microsoft ODBC for Oracle};UID=TATADB;pwd=TATADB9$;SERVER=MPLUSLIV;"/>
  </connection>
  <connection id="849" xr16:uid="{AFB73BB9-EDB4-485A-94A8-A81C257CB5D8}" name="Connection1829" type="1" refreshedVersion="0" background="1">
    <dbPr connection="DRIVER={Microsoft ODBC for Oracle};UID=TATADB;pwd=TATADB9$;SERVER=MPLUSLIV;"/>
  </connection>
  <connection id="850" xr16:uid="{35A66D95-1A2A-4C6A-B394-397E8034302A}" name="Connection183" type="1" refreshedVersion="0" background="1">
    <dbPr connection="DRIVER={Microsoft ODBC for Oracle};UID=TATADB;pwd=TATADB9$;SERVER=MPLUSLIV;"/>
  </connection>
  <connection id="851" xr16:uid="{2FA7AF99-00D9-477F-B5B9-9E4F9CFE2E3B}" name="Connection1830" type="1" refreshedVersion="0" background="1">
    <dbPr connection="DRIVER={Microsoft ODBC for Oracle};UID=TATADB;pwd=TATADB9$;SERVER=MPLUSLIV;"/>
  </connection>
  <connection id="852" xr16:uid="{A87300A6-C1F2-4772-886E-28FEC17EEF0E}" name="Connection1831" type="1" refreshedVersion="0" background="1">
    <dbPr connection="DRIVER={Microsoft ODBC for Oracle};UID=TATADB;pwd=TATADB9$;SERVER=MPLUSLIV;"/>
  </connection>
  <connection id="853" xr16:uid="{0C6EA810-79C3-4D14-8916-038296B5DE61}" name="Connection1832" type="1" refreshedVersion="0" background="1">
    <dbPr connection="DRIVER={Microsoft ODBC for Oracle};UID=TATADB;pwd=TATADB9$;SERVER=MPLUSLIV;"/>
  </connection>
  <connection id="854" xr16:uid="{9971A1C7-CC18-4E87-BC5A-564EE968C3D6}" name="Connection1833" type="1" refreshedVersion="0" background="1">
    <dbPr connection="DRIVER={Microsoft ODBC for Oracle};UID=TATADB;pwd=TATADB9$;SERVER=MPLUSLIV;"/>
  </connection>
  <connection id="855" xr16:uid="{493D3AE7-0F14-4AA1-A0E3-AA47D04573D5}" name="Connection1834" type="1" refreshedVersion="0" background="1">
    <dbPr connection="DRIVER={Microsoft ODBC for Oracle};UID=TATADB;pwd=TATADB9$;SERVER=MPLUSLIV;"/>
  </connection>
  <connection id="856" xr16:uid="{A1873AFB-42DA-4003-B0CD-1AD54E01A205}" name="Connection1837" type="1" refreshedVersion="0" background="1">
    <dbPr connection="DRIVER={Microsoft ODBC for Oracle};UID=TATADB;pwd=TATADB9$;SERVER=MPLUSLIV;"/>
  </connection>
  <connection id="857" xr16:uid="{7C15F77F-C90F-4CBB-9E05-EB35AAA08118}" name="Connection1838" type="1" refreshedVersion="0" background="1">
    <dbPr connection="DRIVER={Microsoft ODBC for Oracle};UID=TATADB;pwd=TATADB9$;SERVER=MPLUSLIV;"/>
  </connection>
  <connection id="858" xr16:uid="{10382B2D-A670-46D6-B852-2CBC61D4DB85}" name="Connection1839" type="1" refreshedVersion="0" background="1">
    <dbPr connection="DRIVER={Microsoft ODBC for Oracle};UID=TATADB;pwd=TATADB9$;SERVER=MPLUSLIV;"/>
  </connection>
  <connection id="859" xr16:uid="{DBEE8833-9664-42E1-BB8F-ECDBCF74FA8A}" name="Connection184" type="1" refreshedVersion="0" background="1">
    <dbPr connection="DRIVER={Microsoft ODBC for Oracle};UID=TATADB;pwd=TATADB9$;SERVER=MPLUSLIV;"/>
  </connection>
  <connection id="860" xr16:uid="{41066A20-287F-4528-9398-7A85FCFA83C5}" name="Connection1840" type="1" refreshedVersion="0" background="1">
    <dbPr connection="DRIVER={Microsoft ODBC for Oracle};UID=TATADB;pwd=TATADB9$;SERVER=MPLUSLIV;"/>
  </connection>
  <connection id="861" xr16:uid="{727B3DEC-83AC-45AB-B0A7-4006414EDE32}" name="Connection1841" type="1" refreshedVersion="0" background="1">
    <dbPr connection="DRIVER={Microsoft ODBC for Oracle};UID=TATADB;pwd=TATADB9$;SERVER=MPLUSLIV;"/>
  </connection>
  <connection id="862" xr16:uid="{02BDA371-A750-4F42-9EF7-3B5C339C2D7C}" name="Connection1842" type="1" refreshedVersion="0" background="1">
    <dbPr connection="DRIVER={Microsoft ODBC for Oracle};UID=TATADB;pwd=TATADB9$;SERVER=MPLUSLIV;"/>
  </connection>
  <connection id="863" xr16:uid="{1E66A2A4-C737-48B1-B972-E96A972CA3C3}" name="Connection1843" type="1" refreshedVersion="0" background="1">
    <dbPr connection="DRIVER={Microsoft ODBC for Oracle};UID=TATADB;pwd=TATADB9$;SERVER=MPLUSLIV;"/>
  </connection>
  <connection id="864" xr16:uid="{995BDF66-7C07-4C85-99C9-4D15F325BDE5}" name="Connection1844" type="1" refreshedVersion="0" background="1">
    <dbPr connection="DRIVER={Microsoft ODBC for Oracle};UID=TATADB;pwd=TATADB9$;SERVER=MPLUSLIV;"/>
  </connection>
  <connection id="865" xr16:uid="{3BC31561-3466-4FF5-A379-A3EDB1E593A3}" name="Connection1845" type="1" refreshedVersion="0" background="1">
    <dbPr connection="DRIVER={Microsoft ODBC for Oracle};UID=TATADB;pwd=TATADB9$;SERVER=MPLUSLIV;"/>
  </connection>
  <connection id="866" xr16:uid="{5244FD0C-7759-424A-93BF-082DACA51A0C}" name="Connection1846" type="1" refreshedVersion="0" background="1">
    <dbPr connection="DRIVER={Microsoft ODBC for Oracle};UID=TATADB;pwd=TATADB9$;SERVER=MPLUSLIV;"/>
  </connection>
  <connection id="867" xr16:uid="{95245C5D-47C1-4F30-8170-18A705D9CCBA}" name="Connection1847" type="1" refreshedVersion="0" background="1">
    <dbPr connection="DRIVER={Microsoft ODBC for Oracle};UID=TATADB;pwd=TATADB9$;SERVER=MPLUSLIV;"/>
  </connection>
  <connection id="868" xr16:uid="{5057564C-BFED-4E4A-A59D-887D8526BC41}" name="Connection1848" type="1" refreshedVersion="0" background="1">
    <dbPr connection="DRIVER={Microsoft ODBC for Oracle};UID=TATADB;pwd=TATADB9$;SERVER=MPLUSLIV;"/>
  </connection>
  <connection id="869" xr16:uid="{EA15666B-F52C-41DF-8F75-DD10616634A7}" name="Connection185" type="1" refreshedVersion="0" background="1">
    <dbPr connection="DRIVER={Microsoft ODBC for Oracle};UID=TATADB;pwd=TATADB9$;SERVER=MPLUSLIV;"/>
  </connection>
  <connection id="870" xr16:uid="{B14C5AA3-BF2E-4C9E-A82A-AF5F01C499FC}" name="Connection1850" type="1" refreshedVersion="0" background="1">
    <dbPr connection="DRIVER={Microsoft ODBC for Oracle};UID=TATADB;pwd=TATADB9$;SERVER=MPLUSLIV;"/>
  </connection>
  <connection id="871" xr16:uid="{C05ADBEC-B904-4484-BD5E-904DB8098A05}" name="Connection1851" type="1" refreshedVersion="0" background="1">
    <dbPr connection="DRIVER={Microsoft ODBC for Oracle};UID=TATADB;pwd=TATADB9$;SERVER=MPLUSLIV;"/>
  </connection>
  <connection id="872" xr16:uid="{43F72024-E8E4-4C65-86FD-DAD601B3F840}" name="Connection1852" type="1" refreshedVersion="0" background="1">
    <dbPr connection="DRIVER={Microsoft ODBC for Oracle};UID=TATADB;pwd=TATADB9$;SERVER=MPLUSLIV;"/>
  </connection>
  <connection id="873" xr16:uid="{AADCD4F3-32CB-4861-9A44-1EF53B833DCE}" name="Connection1853" type="1" refreshedVersion="0" background="1">
    <dbPr connection="DRIVER={Microsoft ODBC for Oracle};UID=TATADB;pwd=TATADB9$;SERVER=MPLUSLIV;"/>
  </connection>
  <connection id="874" xr16:uid="{E41B776D-89BE-4927-AFDE-BD7847FDDE3D}" name="Connection1854" type="1" refreshedVersion="0" background="1">
    <dbPr connection="DRIVER={Microsoft ODBC for Oracle};UID=TATADB;pwd=TATADB9$;SERVER=MPLUSLIV;"/>
  </connection>
  <connection id="875" xr16:uid="{D7F3F2E1-D9C9-4BE8-B5C0-1267F1C5D777}" name="Connection18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76" xr16:uid="{0B909A80-CB97-47A5-9026-25CE78D6612C}" name="Connection1857" type="1" refreshedVersion="0" background="1">
    <dbPr connection="DRIVER={Microsoft ODBC for Oracle};UID=TATADB;pwd=TATADB9$;SERVER=MPLUSLIV;"/>
  </connection>
  <connection id="877" xr16:uid="{A4861BEE-C44B-4463-A785-CCF9D345946D}" name="Connection1858" type="1" refreshedVersion="0" background="1">
    <dbPr connection="DRIVER={Microsoft ODBC for Oracle};UID=TATADB;pwd=TATADB9$;SERVER=MPLUSLIV;"/>
  </connection>
  <connection id="878" xr16:uid="{066C8AFF-1E4A-4799-8744-6A55A9AA4CAB}" name="Connection1859" type="1" refreshedVersion="0" background="1">
    <dbPr connection="DRIVER={Microsoft ODBC for Oracle};UID=TATADB;pwd=TATADB9$;SERVER=MPLUSLIV;"/>
  </connection>
  <connection id="879" xr16:uid="{21A34D74-E018-4AEA-A397-DF2EAC8AB18D}" name="Connection186" type="1" refreshedVersion="0" background="1">
    <dbPr connection="DRIVER={Microsoft ODBC for Oracle};UID=TATADB;pwd=TATADB9$;SERVER=MPLUSLIV;"/>
  </connection>
  <connection id="880" xr16:uid="{8F31DDCA-DA20-4CD3-AD7C-42845AFB1D73}" name="Connection186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STBF' _x000d_ _x000d_and WEEKEND_DT='31 Mar 2026' and a.ASSET_TYPE  in('02','04','38','46','47','53') _x000d_and a.schclass='GLOBAL' and a.security is not null and a.UNITS&gt;0   and LAST_NET_ASSETS&gt;1 and f.schclass='GLOBAL' ) _x000d_where units &gt; 0 _x000d_order by 6 desc"/>
  </connection>
  <connection id="881" xr16:uid="{FADBCACF-AE57-4260-A919-BC2034451B48}" name="Connection1862" type="1" refreshedVersion="0" background="1">
    <dbPr connection="DRIVER={Microsoft ODBC for Oracle};UID=TATADB;pwd=TATADB9$;SERVER=MPLUSLIV;"/>
  </connection>
  <connection id="882" xr16:uid="{136CC2A5-9D6A-4430-8B94-E0613A46601F}" name="Connection186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STBF' _x000d_ _x000d_and WEEKEND_DT='31 Mar 2026' and (A.ASSET_TYPE in('35','36','24') _x000d_and a.schclass='GLOBAL' and a.security is not null and a.UNITS&gt;0   and LAST_NET_ASSETS&gt;1 and f.schclass='GLOBAL' ) _x000d_AND (LAST_NET_ASSETS/100000) &gt; 0 order by 6 desc)"/>
  </connection>
  <connection id="883" xr16:uid="{42F5BE33-78D6-4D12-AC8E-63C6424F94BD}" name="Connection1864" type="1" refreshedVersion="0" background="1">
    <dbPr connection="DRIVER={Microsoft ODBC for Oracle};UID=TATADB;pwd=TATADB9$;SERVER=MPLUSLIV;"/>
  </connection>
  <connection id="884" xr16:uid="{7FD6F655-18E9-47F9-8255-EFA1DEF549A6}" name="Connection1865" type="1" refreshedVersion="0" background="1">
    <dbPr connection="DRIVER={Microsoft ODBC for Oracle};UID=TATADB;pwd=TATADB9$;SERVER=MPLUSLIV;"/>
  </connection>
  <connection id="885" xr16:uid="{0FFB0C29-DB86-4025-9417-0B3D68EA6C09}" name="Connection1866" type="1" refreshedVersion="0" background="1">
    <dbPr connection="DRIVER={Microsoft ODBC for Oracle};UID=TATADB;pwd=TATADB9$;SERVER=MPLUSLIV;"/>
  </connection>
  <connection id="886" xr16:uid="{15D6B5E4-76D2-459C-8D8F-173768D353BD}" name="Connection1868" type="1" refreshedVersion="0" background="1">
    <dbPr connection="DRIVER={Microsoft ODBC for Oracle};UID=TATADB;pwd=TATADB9$;SERVER=MPLUSLIV;"/>
  </connection>
  <connection id="887" xr16:uid="{228286D7-CA27-48D4-9822-B30518710CCB}" name="Connection1869" type="1" refreshedVersion="0" background="1">
    <dbPr connection="DRIVER={Microsoft ODBC for Oracle};UID=TATADB;pwd=TATADB9$;SERVER=MPLUSLIV;"/>
  </connection>
  <connection id="888" xr16:uid="{CDDCB5B4-3A91-477E-901D-022F064EC0AA}" name="Connection187" type="1" refreshedVersion="0" background="1">
    <dbPr connection="DRIVER={Microsoft ODBC for Oracle};UID=TATADB;pwd=TATADB9$;SERVER=MPLUSLIV;"/>
  </connection>
  <connection id="889" xr16:uid="{00AA5C38-B552-4718-9519-86B6A85B5D45}" name="Connection1870" type="1" refreshedVersion="0" background="1">
    <dbPr connection="DRIVER={Microsoft ODBC for Oracle};UID=TATADB;pwd=TATADB9$;SERVER=MPLUSLIV;"/>
  </connection>
  <connection id="890" xr16:uid="{8A2AC2CC-170D-4BB8-A432-3861B698FD12}" name="Connection1871" type="1" refreshedVersion="0" background="1">
    <dbPr connection="DRIVER={Microsoft ODBC for Oracle};UID=TATADB;pwd=TATADB9$;SERVER=MPLUSLIV;"/>
  </connection>
  <connection id="891" xr16:uid="{158A5922-99AE-4572-B472-0F6492CEB2EF}" name="Connection1872" type="1" refreshedVersion="0" background="1">
    <dbPr connection="DRIVER={Microsoft ODBC for Oracle};UID=TATADB;pwd=TATADB9$;SERVER=MPLUSLIV;"/>
  </connection>
  <connection id="892" xr16:uid="{5975D255-E49D-4B38-99EB-0F00987DB03A}" name="Connection1873" type="1" refreshedVersion="0" background="1">
    <dbPr connection="DRIVER={Microsoft ODBC for Oracle};UID=TATADB;pwd=TATADB9$;SERVER=MPLUSLIV;"/>
  </connection>
  <connection id="893" xr16:uid="{2992B060-C7CA-4775-9C04-96919EE638CC}" name="Connection1874" type="1" refreshedVersion="0" background="1">
    <dbPr connection="DRIVER={Microsoft ODBC for Oracle};UID=TATADB;pwd=TATADB9$;SERVER=MPLUSLIV;"/>
  </connection>
  <connection id="894" xr16:uid="{530839D5-6CE2-426E-B653-0AE3875506F4}" name="Connection1875" type="1" refreshedVersion="0" background="1">
    <dbPr connection="DRIVER={Microsoft ODBC for Oracle};UID=TATADB;pwd=TATADB9$;SERVER=MPLUSLIV;"/>
  </connection>
  <connection id="895" xr16:uid="{5CAB0301-613D-4429-8066-5F34E2D007D3}" name="Connection1876" type="1" refreshedVersion="0" background="1">
    <dbPr connection="DRIVER={Microsoft ODBC for Oracle};UID=TATADB;pwd=TATADB9$;SERVER=MPLUSLIV;"/>
  </connection>
  <connection id="896" xr16:uid="{CD81A115-D772-41B2-A12E-CF6AF366A0F1}" name="Connection187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STBF'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STBF' group by app_refer,value_date _x000d_) f  on f.app_refer=a.deal_ID _x000d_WHERE del_date&lt;='31 Mar 2026' AND mat_date &gt;'31 Mar 2026' and  deal_stat &lt;&gt; 'MAT' and a.rectype='L'  and a.scheme='TSTBF')_x000d_order by 6 desc"/>
  </connection>
  <connection id="897" xr16:uid="{3A9DB72D-AA1A-4D78-86B6-AFD3238ECCE3}" name="Connection187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STBF' _x000d_ _x000d_and WEEKEND_DT='31 Mar 2026' and a.ASSET_TYPE in('05','06','07','09','11','12','14','25','29','34','18','52') and LISTED_Y_N='Y'  _x000d_and a.schclass='GLOBAL' and a.security is not null and a.UNITS&gt;0  and LAST_NET_ASSETS&gt;1 and f.schclass='GLOBAL' ) _x000d_where MKTVAL &gt; 0) order by 6 desc"/>
  </connection>
  <connection id="898" xr16:uid="{30B701B4-BF36-460D-86F9-0C0FB971DAF0}" name="Connection1879" type="1" refreshedVersion="0" background="1">
    <dbPr connection="DRIVER={Microsoft ODBC for Oracle};UID=TATADB;pwd=TATADB9$;SERVER=MPLUSLIV;"/>
  </connection>
  <connection id="899" xr16:uid="{D2A422DD-FA9F-4862-90C1-EEF69DDD471E}" name="Connection188" type="1" refreshedVersion="0" background="1">
    <dbPr connection="DRIVER={Microsoft ODBC for Oracle};UID=TATADB;pwd=TATADB9$;SERVER=MPLUSLIV;"/>
  </connection>
  <connection id="900" xr16:uid="{8BDBA4B9-2E27-4CF6-BA60-54582A5229C5}" name="Connection1880" type="1" refreshedVersion="0" background="1">
    <dbPr connection="DRIVER={Microsoft ODBC for Oracle};UID=TATADB;pwd=TATADB9$;SERVER=MPLUSLIV;"/>
  </connection>
  <connection id="901" xr16:uid="{08F2A033-44AB-460A-AF70-12F6FFFAA13D}" name="Connection1881" type="1" refreshedVersion="0" background="1">
    <dbPr connection="DRIVER={Microsoft ODBC for Oracle};UID=TATADB;pwd=TATADB9$;SERVER=MPLUSLIV;"/>
  </connection>
  <connection id="902" xr16:uid="{14841FFE-94D9-4252-87B8-20BEB1720E5B}" name="Connection1882" type="1" refreshedVersion="0" background="1">
    <dbPr connection="DRIVER={Microsoft ODBC for Oracle};UID=TATADB;pwd=TATADB9$;SERVER=MPLUSLIV;"/>
  </connection>
  <connection id="903" xr16:uid="{246D8368-807A-469F-96DD-DABD8318D494}" name="Connection1883" type="1" refreshedVersion="0" background="1">
    <dbPr connection="DRIVER={Microsoft ODBC for Oracle};UID=TATADB;pwd=TATADB9$;SERVER=MPLUSLIV;"/>
  </connection>
  <connection id="904" xr16:uid="{8AB2A78F-B651-4E0D-AD03-D4B3B6F814C8}" name="Connection1884" type="1" refreshedVersion="0" background="1">
    <dbPr connection="DRIVER={Microsoft ODBC for Oracle};UID=TATADB;pwd=TATADB9$;SERVER=MPLUSLIV;"/>
  </connection>
  <connection id="905" xr16:uid="{A648B09C-D934-4886-8D69-1DA3A9B9B16D}" name="Connection1885" type="1" refreshedVersion="0" background="1">
    <dbPr connection="DRIVER={Microsoft ODBC for Oracle};UID=TATADB;pwd=TATADB9$;SERVER=MPLUSLIV;"/>
  </connection>
  <connection id="906" xr16:uid="{2FA9EA49-A0E0-4D63-87C7-3573333B4C8D}" name="Connection1886" type="1" refreshedVersion="0" background="1">
    <dbPr connection="DRIVER={Microsoft ODBC for Oracle};UID=TATADB;pwd=TATADB9$;SERVER=MPLUSLIV;"/>
  </connection>
  <connection id="907" xr16:uid="{3ACDDAFF-EB01-42D8-9239-8C84C14AD672}" name="Connection1887" type="1" refreshedVersion="0" background="1">
    <dbPr connection="DRIVER={Microsoft ODBC for Oracle};UID=TATADB;pwd=TATADB9$;SERVER=MPLUSLIV;"/>
  </connection>
  <connection id="908" xr16:uid="{C57883DE-79DE-4A97-8A3F-99DEF256BB03}" name="Connection1888" type="1" refreshedVersion="0" background="1">
    <dbPr connection="DRIVER={Microsoft ODBC for Oracle};UID=TATADB;pwd=TATADB9$;SERVER=MPLUSLIV;"/>
  </connection>
  <connection id="909" xr16:uid="{D2082D82-ED90-47B3-9B0D-3B12B4E8A444}" name="Connection1889" type="1" refreshedVersion="0" background="1">
    <dbPr connection="DRIVER={Microsoft ODBC for Oracle};UID=TATADB;pwd=TATADB9$;SERVER=MPLUSLIV;"/>
  </connection>
  <connection id="910" xr16:uid="{41452460-5E70-4086-8717-16C900490A85}" name="Connection189" type="1" refreshedVersion="0" background="1">
    <dbPr connection="DRIVER={Microsoft ODBC for Oracle};UID=TATADB;pwd=TATADB9$;SERVER=MPLUSLIV;"/>
  </connection>
  <connection id="911" xr16:uid="{B6847A76-67AE-470C-83D1-2FE9BF705EFF}" name="Connection1890" type="1" refreshedVersion="0" background="1">
    <dbPr connection="DRIVER={Microsoft ODBC for Oracle};UID=TATADB;pwd=TATADB9$;SERVER=MPLUSLIV;"/>
  </connection>
  <connection id="912" xr16:uid="{4EADF387-A7F1-4629-893C-E5B3F0DEF283}" name="Connection189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STBF' _x000d_ _x000d_and WEEKEND_DT='31 Mar 2026' and a.ASSET_TYPE in('32','33') _x000d_and a.schclass='GLOBAL' and a.security is not null and a.UNITS&gt;0  and LAST_NET_ASSETS&gt;1 and f.schclass='GLOBAL' ) _x000d_where MKTVAL &gt; 0 order by 6 desc"/>
  </connection>
  <connection id="913" xr16:uid="{929831F0-48B7-489F-B2D4-9E8097315BA7}" name="Connection1893" type="1" refreshedVersion="0" background="1">
    <dbPr connection="DRIVER={Microsoft ODBC for Oracle};UID=TATADB;pwd=TATADB9$;SERVER=MPLUSLIV;"/>
  </connection>
  <connection id="914" xr16:uid="{CE0C660E-A747-4323-9849-E5843AEC5E4B}" name="Connection1894" type="1" refreshedVersion="0" background="1">
    <dbPr connection="DRIVER={Microsoft ODBC for Oracle};UID=TATADB;pwd=TATADB9$;SERVER=MPLUSLIV;"/>
  </connection>
  <connection id="915" xr16:uid="{88C33086-0AC2-49CB-830B-CA3EA966858E}" name="Connection1895" type="1" refreshedVersion="0" background="1">
    <dbPr connection="DRIVER={Microsoft ODBC for Oracle};UID=TATADB;pwd=TATADB9$;SERVER=MPLUSLIV;"/>
  </connection>
  <connection id="916" xr16:uid="{A3ACD7FB-83BD-46F3-982B-C4C18E73500C}" name="Connection1896" type="1" refreshedVersion="0" background="1">
    <dbPr connection="DRIVER={Microsoft ODBC for Oracle};UID=TATADB;pwd=TATADB9$;SERVER=MPLUSLIV;"/>
  </connection>
  <connection id="917" xr16:uid="{26A2BB7E-FDEA-4E4C-A4E7-61B5F46C9239}" name="Connection1897" type="1" refreshedVersion="0" background="1">
    <dbPr connection="DRIVER={Microsoft ODBC for Oracle};UID=TATADB;pwd=TATADB9$;SERVER=MPLUSLIV;"/>
  </connection>
  <connection id="918" xr16:uid="{DFFE20F1-00E7-4E05-A146-6E4D3E5CC108}" name="Connection1898" type="1" refreshedVersion="0" background="1">
    <dbPr connection="DRIVER={Microsoft ODBC for Oracle};UID=TATADB;pwd=TATADB9$;SERVER=MPLUSLIV;"/>
  </connection>
  <connection id="919" xr16:uid="{0CE5DB1F-1DF5-4A44-BC7A-6FE6C481E392}" name="Connection1899" type="1" refreshedVersion="0" background="1">
    <dbPr connection="DRIVER={Microsoft ODBC for Oracle};UID=TATADB;pwd=TATADB9$;SERVER=MPLUSLIV;"/>
  </connection>
  <connection id="920" xr16:uid="{7B3BDE5E-E45D-4C1D-860D-03A838A5E2E8}" name="Connection19" type="1" refreshedVersion="0" background="1">
    <dbPr connection="DRIVER={Microsoft ODBC for Oracle};UID=TATADB;pwd=TATADB9$;SERVER=MPLUSLIV;"/>
  </connection>
  <connection id="921" xr16:uid="{70C680A9-B107-4429-B051-56B2144B40A1}" name="Connection190" type="1" refreshedVersion="0" background="1">
    <dbPr connection="DRIVER={Microsoft ODBC for Oracle};UID=TATADB;pwd=TATADB9$;SERVER=MPLUSLIV;"/>
  </connection>
  <connection id="922" xr16:uid="{EA3535F2-7AA5-4B05-9985-12A65CEBC2E5}" name="Connection1900" type="1" refreshedVersion="0" background="1">
    <dbPr connection="DRIVER={Microsoft ODBC for Oracle};UID=TATADB;pwd=TATADB9$;SERVER=MPLUSLIV;"/>
  </connection>
  <connection id="923" xr16:uid="{4CFB370B-9B24-4B9A-B493-C1328A42E63F}" name="Connection1901" type="1" refreshedVersion="0" background="1">
    <dbPr connection="DRIVER={Microsoft ODBC for Oracle};UID=TATADB;pwd=TATADB9$;SERVER=MPLUSLIV;"/>
  </connection>
  <connection id="924" xr16:uid="{B174D13A-F63C-41F2-9DC5-46E9D43DD14D}" name="Connection1902" type="1" refreshedVersion="0" background="1">
    <dbPr connection="DRIVER={Microsoft ODBC for Oracle};UID=TATADB;pwd=TATADB9$;SERVER=MPLUSLIV;"/>
  </connection>
  <connection id="925" xr16:uid="{05A135D0-76BA-48F0-8401-A337F3C02140}" name="Connection1903" type="1" refreshedVersion="0" background="1">
    <dbPr connection="DRIVER={Microsoft ODBC for Oracle};UID=TATADB;pwd=TATADB9$;SERVER=MPLUSLIV;"/>
  </connection>
  <connection id="926" xr16:uid="{09BA7DE1-6B84-4F2A-A89B-8CCF64F7470E}" name="Connection1904" type="1" refreshedVersion="0" background="1">
    <dbPr connection="DRIVER={Microsoft ODBC for Oracle};UID=TATADB;pwd=TATADB9$;SERVER=MPLUSLIV;"/>
  </connection>
  <connection id="927" xr16:uid="{BC091084-A4E9-44BA-9BB3-9AA1317BADF6}" name="Connection1906"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STBF' _x000d_ and LAST_NET_ASSETS&gt;1 and f.SCHCLASS='GLOBAL'_x000d_and WEEKEND_DT='31 Mar 2026' and a.ASSET_TYPE in('16','17','19','20','22','03','15'))  _x000d_where MKTVAL &gt; 0 order by 6 desc"/>
  </connection>
  <connection id="928" xr16:uid="{58011A2D-5C1F-4DBE-9FBA-3E238C4F042D}" name="Connection190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STBF' _x000d_ _x000d_and WEEKEND_DT='31 Mar 2026' and (A.ASSET_TYPE in('58') _x000d_and a.schclass='GLOBAL' and a.security is not null and a.UNITS&gt;0   and LAST_NET_ASSETS&gt;1 and f.schclass='GLOBAL' ) _x000d_AND (LAST_NET_ASSETS/100000) &gt; 0 order by 6 desc)"/>
  </connection>
  <connection id="929" xr16:uid="{AF111315-56BD-4265-92A6-F3C9257D1440}" name="Connection19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30" xr16:uid="{90812FDA-72FD-4886-912C-D66114A43972}" name="Connection191" type="1" refreshedVersion="0" background="1">
    <dbPr connection="DRIVER={Microsoft ODBC for Oracle};UID=TATADB;pwd=TATADB9$;SERVER=MPLUSLIV;"/>
  </connection>
  <connection id="931" xr16:uid="{E9CB3DE7-1AA2-4092-88E1-EF0A621174A6}" name="Connection191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FF'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FF' group by app_refer,value_date _x000d_) f  on f.app_refer=a.deal_ID _x000d_WHERE del_date&lt;='31 Mar 2026' AND mat_date &gt;'31 Mar 2026' and  deal_stat &lt;&gt; 'MAT' and a.rectype='L'  and a.scheme='TFF')_x000d_order by 6 desc"/>
  </connection>
  <connection id="932" xr16:uid="{B73E663B-E784-434E-A578-E7774AB00BD8}" name="Connection191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FF' _x000d_ _x000d_and WEEKEND_DT='31 Mar 2026' and a.ASSET_TYPE in('05','06','07','09','11','12','14','25','29','34','18','52') and LISTED_Y_N='Y'  _x000d_and a.schclass='GLOBAL' and a.security is not null and a.UNITS&gt;0  and LAST_NET_ASSETS&gt;1 and f.schclass='GLOBAL' ) _x000d_where MKTVAL &gt; 0) order by 6 desc"/>
  </connection>
  <connection id="933" xr16:uid="{92BB0D66-7C9D-4202-996F-3CA8C060CF13}" name="Connection191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FF' _x000d_ _x000d_and WEEKEND_DT='31 Mar 2026' and a.ASSET_TYPE in('32','33') _x000d_and a.schclass='GLOBAL' and a.security is not null and a.UNITS&gt;0  and LAST_NET_ASSETS&gt;1 and f.schclass='GLOBAL' ) _x000d_where MKTVAL &gt; 0 order by 6 desc"/>
  </connection>
  <connection id="934" xr16:uid="{1DE3D3C6-3D3F-4F31-94B7-CABAC872D30D}" name="Connection192" type="1" refreshedVersion="0" background="1">
    <dbPr connection="DRIVER={Microsoft ODBC for Oracle};UID=TATADB;pwd=TATADB9$;SERVER=MPLUSLIV;"/>
  </connection>
  <connection id="935" xr16:uid="{5D657DB4-DD65-48AD-A387-C01B40307800}" name="Connection192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FF' _x000d_ and LAST_NET_ASSETS&gt;1 and f.SCHCLASS='GLOBAL'_x000d_and WEEKEND_DT='31 Mar 2026' and a.ASSET_TYPE in('16','17','19','20','22','03','15'))  _x000d_where MKTVAL &gt; 0 order by 6 desc"/>
  </connection>
  <connection id="936" xr16:uid="{08BB49E9-BF00-4B5A-B07D-8AAA0EF48F9E}" name="Connection192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FF' _x000d_ _x000d_and WEEKEND_DT='31 Mar 2026' and (A.ASSET_TYPE in('58') _x000d_and a.schclass='GLOBAL' and a.security is not null and a.UNITS&gt;0   and LAST_NET_ASSETS&gt;1 and f.schclass='GLOBAL' ) _x000d_AND (LAST_NET_ASSETS/100000) &gt; 0 order by 6 desc)"/>
  </connection>
  <connection id="937" xr16:uid="{E5BC08B3-CD26-4D3B-AEAB-2624D21EFFA8}" name="Connection19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38" xr16:uid="{F2235270-B6A9-446B-823C-FD7CF7C54200}" name="Connection192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USTF'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USTF' group by app_refer,value_date _x000d_) f  on f.app_refer=a.deal_ID _x000d_WHERE del_date&lt;='31 Mar 2026' AND mat_date &gt;'31 Mar 2026' and  deal_stat &lt;&gt; 'MAT' and a.rectype='L'  and a.scheme='TUSTF')_x000d_order by 6 desc"/>
  </connection>
  <connection id="939" xr16:uid="{C5CD298E-98AB-4762-A4B5-E526E64FB52B}" name="Connection193" type="1" refreshedVersion="0" background="1">
    <dbPr connection="DRIVER={Microsoft ODBC for Oracle};UID=TATADB;pwd=TATADB9$;SERVER=MPLUSLIV;"/>
  </connection>
  <connection id="940" xr16:uid="{4B5E32E1-C5D7-4BE3-8FD0-23FC3F126956}" name="Connection193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USTF' _x000d_ _x000d_and WEEKEND_DT='31 Mar 2026' and a.ASSET_TYPE in('05','06','07','09','11','12','14','25','29','34','18','52') and LISTED_Y_N='Y'  _x000d_and a.schclass='GLOBAL' and a.security is not null and a.UNITS&gt;0  and LAST_NET_ASSETS&gt;1 and f.schclass='GLOBAL' ) _x000d_where MKTVAL &gt; 0) order by 6 desc"/>
  </connection>
  <connection id="941" xr16:uid="{A4E973F1-9A38-4DBD-87DF-FBEE1C228BB9}" name="Connection193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USTF' _x000d_ _x000d_and WEEKEND_DT='31 Mar 2026' and a.ASSET_TYPE in('32','33') _x000d_and a.schclass='GLOBAL' and a.security is not null and a.UNITS&gt;0  and LAST_NET_ASSETS&gt;1 and f.schclass='GLOBAL' ) _x000d_where MKTVAL &gt; 0 order by 6 desc"/>
  </connection>
  <connection id="942" xr16:uid="{D07A027F-CC36-4036-AFB8-876B792556FC}" name="Connection1934"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USTF' _x000d_ and LAST_NET_ASSETS&gt;1 and f.SCHCLASS='GLOBAL'_x000d_and WEEKEND_DT='31 Mar 2026' and a.ASSET_TYPE in('16','17','19','20','22','03','15'))  _x000d_where MKTVAL &gt; 0 order by 6 desc"/>
  </connection>
  <connection id="943" xr16:uid="{EF597ED2-3BE3-4C1C-87FA-51B77B408E93}" name="Connection193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USTF' _x000d_ _x000d_and WEEKEND_DT='31 Mar 2026' and (A.ASSET_TYPE in('58') _x000d_and a.schclass='GLOBAL' and a.security is not null and a.UNITS&gt;0   and LAST_NET_ASSETS&gt;1 and f.schclass='GLOBAL' ) _x000d_AND (LAST_NET_ASSETS/100000) &gt; 0 order by 6 desc)"/>
  </connection>
  <connection id="944" xr16:uid="{2694B9B8-5A66-48A7-BBD3-09E69063EFA2}" name="Connection19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45" xr16:uid="{D2FA2D9A-D6D0-4A1D-86AA-2AFD0EBDA85C}" name="Connection19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EGF' _x000d_ _x000d_and WEEKEND_DT='31 Mar 2026' and a.ASSET_TYPE in ('01','45','51','56','57','59')  _x000d_and a.schclass='GLOBAL' and a.security is not null and a.UNITS&gt;0   and LAST_NET_ASSETS&gt;1 and f.schclass='GLOBAL' ) _x000d_where units &gt; 0 _x000d_order by 6 desc"/>
  </connection>
  <connection id="946" xr16:uid="{57123231-AE84-48E1-8D31-86F6ABFEBC42}" name="Connection193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6' and units&lt;&gt;0 and a.security is not null AND A.scheme='TEGF'_x000d_ order by 6 desc"/>
  </connection>
  <connection id="947" xr16:uid="{6E2F7763-8EA5-40C5-A70A-44E24A562D11}" name="Connection194" type="1" refreshedVersion="0" background="1">
    <dbPr connection="DRIVER={Microsoft ODBC for Oracle};UID=TATADB;pwd=TATADB9$;SERVER=MPLUSLIV;"/>
  </connection>
  <connection id="948" xr16:uid="{8219FD3E-66FA-440B-BA58-557FA60FAF31}" name="Connection194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EGF' _x000d_ _x000d_and WEEKEND_DT='31 Mar 2026' and (A.ASSET_TYPE in('35','36','24') _x000d_and a.schclass='GLOBAL' and a.security is not null and a.UNITS&gt;0   and LAST_NET_ASSETS&gt;1 and f.schclass='GLOBAL' ) _x000d_AND (LAST_NET_ASSETS/100000) &gt; 0 order by 6 desc)"/>
  </connection>
  <connection id="949" xr16:uid="{D405A3BB-5FD5-4A54-81F4-A1B022392701}" name="Connection194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EGF'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EGF' group by app_refer,value_date _x000d_) f  on f.app_refer=a.deal_ID _x000d_WHERE del_date&lt;='31 Mar 2026' AND mat_date &gt;'31 Mar 2026' and  deal_stat &lt;&gt; 'MAT' and a.rectype='L'  and a.scheme='TEGF')_x000d_order by 6 desc"/>
  </connection>
  <connection id="950" xr16:uid="{0CD34C5F-51E9-418F-BD2B-9605BED2C351}" name="Connection194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EGF' _x000d_ _x000d_and WEEKEND_DT='31 Mar 2026' and a.ASSET_TYPE in('05','06','07','09','11','12','14','25','29','34','18','52') and LISTED_Y_N='Y'  _x000d_and a.schclass='GLOBAL' and a.security is not null and a.UNITS&gt;0  and LAST_NET_ASSETS&gt;1 and f.schclass='GLOBAL' ) _x000d_where MKTVAL &gt; 0) order by 6 desc"/>
  </connection>
  <connection id="951" xr16:uid="{8E549C12-DCFC-4356-A0FE-629CB60B81E0}" name="Connection194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FRSTF' _x000d_ _x000d_and WEEKEND_DT='31 Mar 2026' and a.ASSET_TYPE in('05','06','07','09','11','12','14','25','29','34','18','52') and LISTED_Y_N='Y'  _x000d_and a.schclass='GLOBAL' and a.security is not null and a.UNITS&gt;0  and LAST_NET_ASSETS&gt;1 and f.schclass='GLOBAL' ) _x000d_where MKTVAL &gt; 0) order by 6 desc"/>
  </connection>
  <connection id="952" xr16:uid="{60912A32-2FBA-4042-8813-76ED411368DB}" name="Connection194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EGF' _x000d_ _x000d_and WEEKEND_DT='31 Mar 2026' and a.ASSET_TYPE in('32','33') _x000d_and a.schclass='GLOBAL' and a.security is not null and a.UNITS&gt;0  and LAST_NET_ASSETS&gt;1 and f.schclass='GLOBAL' ) _x000d_where MKTVAL &gt; 0 order by 6 desc"/>
  </connection>
  <connection id="953" xr16:uid="{6BA81306-20C0-4886-8E29-93D221491E2E}" name="Connection194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FRSTF' _x000d_ and LAST_NET_ASSETS&gt;1 and f.SCHCLASS='GLOBAL'_x000d_and WEEKEND_DT='31 Mar 2026' and a.ASSET_TYPE in('16','17','19','20','22','03','15'))  _x000d_where MKTVAL &gt; 0 order by 6 desc"/>
  </connection>
  <connection id="954" xr16:uid="{02178CB2-59C1-41CA-B7D2-D75304C4B764}" name="Connection194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FRSTF' _x000d_ _x000d_and WEEKEND_DT='31 Mar 2026' and (A.ASSET_TYPE in('58') _x000d_and a.schclass='GLOBAL' and a.security is not null and a.UNITS&gt;0   and LAST_NET_ASSETS&gt;1 and f.schclass='GLOBAL' ) _x000d_AND (LAST_NET_ASSETS/100000) &gt; 0 order by 6 desc)"/>
  </connection>
  <connection id="955" xr16:uid="{6B8F7588-87EF-43F6-BE72-14A7B40CC2CE}" name="Connection195" type="1" refreshedVersion="0" background="1">
    <dbPr connection="DRIVER={Microsoft ODBC for Oracle};UID=TATADB;pwd=TATADB9$;SERVER=MPLUSLIV;"/>
  </connection>
  <connection id="956" xr16:uid="{40FAC7D9-2FBC-4DE1-BFB2-35403AE7EA81}" name="Connection19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7" xr16:uid="{11B2397A-1A50-4218-B52E-923EDAAA53DB}" name="Connection195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8" xr16:uid="{CA79A12E-962A-408F-B187-9CB415532B9E}" name="Connection19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AF' _x000d_ _x000d_and WEEKEND_DT='31 Mar 2026' and a.ASSET_TYPE in ('01','45','51','56','57','59')  _x000d_and a.schclass='GLOBAL' and a.security is not null and a.UNITS&gt;0   and LAST_NET_ASSETS&gt;1 and f.schclass='GLOBAL' ) _x000d_where units &gt; 0 _x000d_order by 6 desc"/>
  </connection>
  <connection id="959" xr16:uid="{AEDE4FCA-B208-44AE-8786-C9B9A6288C81}" name="Connection195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6' and units&lt;&gt;0 and a.security is not null AND A.scheme='TAF'_x000d_ order by 6 desc"/>
  </connection>
  <connection id="960" xr16:uid="{E6C0521A-E3B3-4A2B-9968-FDB21340725F}" name="Connection195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AF' _x000d_ _x000d_and WEEKEND_DT='31 Mar 2026' and (A.ASSET_TYPE in('35','36','24') _x000d_and a.schclass='GLOBAL' and a.security is not null and a.UNITS&gt;0   and LAST_NET_ASSETS&gt;1 and f.schclass='GLOBAL' ) _x000d_AND (LAST_NET_ASSETS/100000) &gt; 0 order by 6 desc)"/>
  </connection>
  <connection id="961" xr16:uid="{A9AC60AE-38E8-4EA9-8B97-9DBDFF92AD17}" name="Connection195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AF' _x000d_ _x000d_and WEEKEND_DT='31 Mar 2026' and a.ASSET_TYPE in('05','06','07','09','11','12','14','25','29','34','18','52') and LISTED_Y_N='Y'  _x000d_and a.schclass='GLOBAL' and a.security is not null and a.UNITS&gt;0  and LAST_NET_ASSETS&gt;1 and f.schclass='GLOBAL' ) _x000d_where MKTVAL &gt; 0) order by 6 desc"/>
  </connection>
  <connection id="962" xr16:uid="{B39567CA-FAA2-4616-B6F2-BBB574469BA3}" name="Connection196" type="1" refreshedVersion="0" background="1">
    <dbPr connection="DRIVER={Microsoft ODBC for Oracle};UID=TATADB;pwd=TATADB9$;SERVER=MPLUSLIV;"/>
  </connection>
  <connection id="963" xr16:uid="{17C79F64-5641-4E20-94C9-D48C7F47EC7C}" name="Connection196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AF' _x000d_ and LAST_NET_ASSETS&gt;1 and f.SCHCLASS='GLOBAL'_x000d_and WEEKEND_DT='31 Mar 2026' and a.ASSET_TYPE in('16','17','19','20','22','03','15'))  _x000d_where MKTVAL &gt; 0 order by 6 desc"/>
  </connection>
  <connection id="964" xr16:uid="{EB5F532D-E014-4E46-B5E9-194597930B29}" name="Connection19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5" xr16:uid="{28E49B81-AC00-4662-B5D0-6EDA0AE17FB2}" name="Connection19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BAF' _x000d_ _x000d_and WEEKEND_DT='31 Mar 2026' and a.ASSET_TYPE in ('01','45','51','56','57','59')  _x000d_and a.schclass='GLOBAL' and a.security is not null and a.UNITS&gt;0   and LAST_NET_ASSETS&gt;1 and f.schclass='GLOBAL' ) _x000d_where units &gt; 0 _x000d_order by 6 desc"/>
  </connection>
  <connection id="966" xr16:uid="{CF456FF4-6020-4F27-8543-DB41DC0FE44F}" name="Connection196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6' and units&lt;&gt;0 and a.security is not null AND A.scheme='TBAF'_x000d_ order by 6 desc"/>
  </connection>
  <connection id="967" xr16:uid="{67023725-5B80-4FB6-B212-8BE97B596998}" name="Connection19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BAF' _x000d_ _x000d_and WEEKEND_DT='31 Mar 2026' and a.ASSET_TYPE  in('02','04','38','46','47','53') _x000d_and a.schclass='GLOBAL' and a.security is not null and a.UNITS&gt;0   and LAST_NET_ASSETS&gt;1 and f.schclass='GLOBAL' ) _x000d_where units &gt; 0 _x000d_order by 6 desc"/>
  </connection>
  <connection id="968" xr16:uid="{4C7AFBBD-AEC5-4E65-B96C-248CB62BB21B}" name="Connection196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BAF' _x000d_ _x000d_and WEEKEND_DT='31 Mar 2026' and (A.ASSET_TYPE in('35','36','24') _x000d_and a.schclass='GLOBAL' and a.security is not null and a.UNITS&gt;0   and LAST_NET_ASSETS&gt;1 and f.schclass='GLOBAL' ) _x000d_AND (LAST_NET_ASSETS/100000) &gt; 0 order by 6 desc)"/>
  </connection>
  <connection id="969" xr16:uid="{FA92A7D4-BF5E-4160-994B-5D01D9C8410A}" name="Connection197" type="1" refreshedVersion="0" background="1">
    <dbPr connection="DRIVER={Microsoft ODBC for Oracle};UID=TATADB;pwd=TATADB9$;SERVER=MPLUSLIV;"/>
  </connection>
  <connection id="970" xr16:uid="{20C7C2FA-9B85-426E-84E4-F4BB567F3F42}" name="Connection19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BAF'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BAF' group by app_refer,value_date _x000d_) f  on f.app_refer=a.deal_ID _x000d_WHERE del_date&lt;='31 Mar 2026' AND mat_date &gt;'31 Mar 2026' and  deal_stat &lt;&gt; 'MAT' and a.rectype='L'  and a.scheme='TBAF')_x000d_order by 6 desc"/>
  </connection>
  <connection id="971" xr16:uid="{929D8A46-A491-4D5E-9562-8687BEFAF7CA}" name="Connection197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BAF' _x000d_ _x000d_and WEEKEND_DT='31 Mar 2026' and a.ASSET_TYPE in('05','06','07','09','11','12','14','25','29','34','18','52') and LISTED_Y_N='Y'  _x000d_and a.schclass='GLOBAL' and a.security is not null and a.UNITS&gt;0  and LAST_NET_ASSETS&gt;1 and f.schclass='GLOBAL' ) _x000d_where MKTVAL &gt; 0) order by 6 desc"/>
  </connection>
  <connection id="972" xr16:uid="{0F013738-ABCF-44F1-9435-01657E008B23}" name="Connection1974"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BAF' _x000d_ _x000d_and WEEKEND_DT='31 Mar 2026' and a.ASSET_TYPE in('32','33') _x000d_and a.schclass='GLOBAL' and a.security is not null and a.UNITS&gt;0  and LAST_NET_ASSETS&gt;1 and f.schclass='GLOBAL' ) _x000d_where MKTVAL &gt; 0 order by 6 desc"/>
  </connection>
  <connection id="973" xr16:uid="{E8069578-A76D-46C5-B67D-FD61A7BCE272}" name="Connection19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4" xr16:uid="{DE2FEE97-C4B0-4A89-9E43-1BA1263534E7}" name="Connection198" type="1" refreshedVersion="0" background="1">
    <dbPr connection="DRIVER={Microsoft ODBC for Oracle};UID=TATADB;pwd=TATADB9$;SERVER=MPLUSLIV;"/>
  </connection>
  <connection id="975" xr16:uid="{14F2E4D2-BD2A-4F34-BB47-93067D197FC8}" name="Connection19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BFSF' _x000d_ _x000d_and WEEKEND_DT='31 Mar 2026' and a.ASSET_TYPE in ('01','45','51','56','57','59')  _x000d_and a.schclass='GLOBAL' and a.security is not null and a.UNITS&gt;0   and LAST_NET_ASSETS&gt;1 and f.schclass='GLOBAL' ) _x000d_where units &gt; 0 _x000d_order by 6 desc"/>
  </connection>
  <connection id="976" xr16:uid="{876021ED-8BF7-4505-815C-51DFCEE99701}" name="Connection199" type="1" refreshedVersion="0" background="1">
    <dbPr connection="DRIVER={Microsoft ODBC for Oracle};UID=TATADB;pwd=TATADB9$;SERVER=MPLUSLIV;"/>
  </connection>
  <connection id="977" xr16:uid="{62DCA7EB-A3FC-45E2-8836-B51D8B245E54}" name="Connection19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8" xr16:uid="{5C079919-4812-427B-B9B5-BF4834517BB5}" name="Connection19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BMCIF' _x000d_ _x000d_and WEEKEND_DT='31 Mar 2026' and a.ASSET_TYPE in ('01','45','51','56','57','59')  _x000d_and a.schclass='GLOBAL' and a.security is not null and a.UNITS&gt;0   and LAST_NET_ASSETS&gt;1 and f.schclass='GLOBAL' ) _x000d_where units &gt; 0 _x000d_order by 6 desc"/>
  </connection>
  <connection id="979" xr16:uid="{CC462947-8C63-48C9-8175-2A8D042C479D}" name="Connection2" type="1" refreshedVersion="0" background="1">
    <dbPr connection="DRIVER={Microsoft ODBC for Oracle};UID=TATADB;pwd=TATADB9$;SERVER=MPLUSLIV;"/>
  </connection>
  <connection id="980" xr16:uid="{4520F550-F20E-4DB1-B0BB-FC0C05975A87}" name="Connection20" type="1" refreshedVersion="0" background="1">
    <dbPr connection="DRIVER={Microsoft ODBC for Oracle};UID=TATADB;pwd=TATADB9$;SERVER=MPLUSLIV;"/>
  </connection>
  <connection id="981" xr16:uid="{4C67F624-E71C-449A-9B75-ED73DAA4B7C1}" name="Connection200" type="1" refreshedVersion="0" background="1">
    <dbPr connection="DRIVER={Microsoft ODBC for Oracle};UID=TATADB;pwd=TATADB9$;SERVER=MPLUSLIV;"/>
  </connection>
  <connection id="982" xr16:uid="{9D199936-2B91-431E-BD24-69A1FFA64185}" name="Connection20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BMC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3" xr16:uid="{6BE7D3F2-D591-4156-A723-B4FC832C1473}" name="Connection20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BSEQIF' _x000d_ _x000d_and WEEKEND_DT='31 Mar 2026' and a.ASSET_TYPE in ('01','45','51','56','57','59')  _x000d_and a.schclass='GLOBAL' and a.security is not null and a.UNITS&gt;0   and LAST_NET_ASSETS&gt;1 and f.schclass='GLOBAL' ) _x000d_where units &gt; 0 _x000d_order by 6 desc"/>
  </connection>
  <connection id="984" xr16:uid="{5FDC7D6E-20A8-426C-9A11-79B09E5B2DB1}" name="Connection201" type="1" refreshedVersion="0" background="1">
    <dbPr connection="DRIVER={Microsoft ODBC for Oracle};UID=TATADB;pwd=TATADB9$;SERVER=MPLUSLIV;"/>
  </connection>
  <connection id="985" xr16:uid="{7BA1AC66-CC08-4DDF-BF52-292A36FACDEC}" name="Connection202" type="1" refreshedVersion="0" background="1">
    <dbPr connection="DRIVER={Microsoft ODBC for Oracle};UID=TATADB;pwd=TATADB9$;SERVER=MPLUSLIV;"/>
  </connection>
  <connection id="986" xr16:uid="{8425FA15-FE18-4C2E-9871-BBB365D8A523}" name="Connection20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7" xr16:uid="{7FC10FA6-5A9B-46A4-BA08-C10DE1BD80A3}" name="Connection20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BSBGIF' _x000d_ _x000d_and WEEKEND_DT='31 Mar 2026' and a.ASSET_TYPE in ('01','45','51','56','57','59')  _x000d_and a.schclass='GLOBAL' and a.security is not null and a.UNITS&gt;0   and LAST_NET_ASSETS&gt;1 and f.schclass='GLOBAL' ) _x000d_where units &gt; 0 _x000d_order by 6 desc"/>
  </connection>
  <connection id="988" xr16:uid="{FEED2E98-5D5B-437A-AC21-5FC71015DA35}" name="Connection203" type="1" refreshedVersion="0" background="1">
    <dbPr connection="DRIVER={Microsoft ODBC for Oracle};UID=TATADB;pwd=TATADB9$;SERVER=MPLUSLIV;"/>
  </connection>
  <connection id="989" xr16:uid="{B0A4E57B-91A3-4B7C-B6F7-ACBC4BE462F2}" name="Connection20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0" xr16:uid="{4B33A661-DD3C-43E8-97E3-1C9A300369A0}" name="Connection20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IFSA' _x000d_ _x000d_and WEEKEND_DT='31 Mar 2026' and a.ASSET_TYPE in ('01','45','51','56','57','59')  _x000d_and a.schclass='GLOBAL' and a.security is not null and a.UNITS&gt;0   and LAST_NET_ASSETS&gt;1 and f.schclass='GLOBAL' ) _x000d_where units &gt; 0 _x000d_order by 6 desc"/>
  </connection>
  <connection id="991" xr16:uid="{BFC3F83F-8907-4DC2-B023-81E5E27FD212}" name="Connection204" type="1" refreshedVersion="0" background="1">
    <dbPr connection="DRIVER={Microsoft ODBC for Oracle};UID=TATADB;pwd=TATADB9$;SERVER=MPLUSLIV;"/>
  </connection>
  <connection id="992" xr16:uid="{6B3F3849-4F9D-4FD2-82FC-FB6986EF90B0}" name="Connection20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3" xr16:uid="{44DAD94D-935B-4711-8CB9-997AC8072AA1}" name="Connection205" type="1" refreshedVersion="0" background="1">
    <dbPr connection="DRIVER={Microsoft ODBC for Oracle};UID=TATADB;pwd=TATADB9$;SERVER=MPLUSLIV;"/>
  </connection>
  <connection id="994" xr16:uid="{45001D1B-9E44-40AD-A2BD-FC49E5A9D6D3}" name="Connection20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BCF' _x000d_ _x000d_and WEEKEND_DT='31 Mar 2026' and a.ASSET_TYPE in ('01','45','51','56','57','59')  _x000d_and a.schclass='GLOBAL' and a.security is not null and a.UNITS&gt;0   and LAST_NET_ASSETS&gt;1 and f.schclass='GLOBAL' ) _x000d_where units &gt; 0 _x000d_order by 6 desc"/>
  </connection>
  <connection id="995" xr16:uid="{4402199C-4EED-4D57-8C0C-6191CF42DD4E}" name="Connection205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BCF' _x000d_ _x000d_and WEEKEND_DT='31 Mar 2026' and (A.ASSET_TYPE in('35','36','24') _x000d_and a.schclass='GLOBAL' and a.security is not null and a.UNITS&gt;0   and LAST_NET_ASSETS&gt;1 and f.schclass='GLOBAL' ) _x000d_AND (LAST_NET_ASSETS/100000) &gt; 0 order by 6 desc)"/>
  </connection>
  <connection id="996" xr16:uid="{3C4622E5-7979-4456-991E-D7805043D87A}" name="Connection206" type="1" refreshedVersion="0" background="1">
    <dbPr connection="DRIVER={Microsoft ODBC for Oracle};UID=TATADB;pwd=TATADB9$;SERVER=MPLUSLIV;"/>
  </connection>
  <connection id="997" xr16:uid="{42935CE4-0832-4CC2-A6C7-0978B7FA181D}" name="Connection20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8" xr16:uid="{D09FA352-11FA-4BB7-B1E9-1286CFA7D690}" name="Connection20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YCF' _x000d_ _x000d_and WEEKEND_DT='31 Mar 2026' and a.ASSET_TYPE in ('01','45','51','56','57','59')  _x000d_and a.schclass='GLOBAL' and a.security is not null and a.UNITS&gt;0   and LAST_NET_ASSETS&gt;1 and f.schclass='GLOBAL' ) _x000d_where units &gt; 0 _x000d_order by 6 desc"/>
  </connection>
  <connection id="999" xr16:uid="{0B519C3E-7F8E-4E44-91EF-BF4124D249D2}" name="Connection20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YCF' _x000d_ _x000d_and WEEKEND_DT='31 Mar 2026' and a.ASSET_TYPE  in('02','04','38','46','47','53') _x000d_and a.schclass='GLOBAL' and a.security is not null and a.UNITS&gt;0   and LAST_NET_ASSETS&gt;1 and f.schclass='GLOBAL' ) _x000d_where units &gt; 0 _x000d_order by 6 desc"/>
  </connection>
  <connection id="1000" xr16:uid="{8E29B1C5-6209-45EE-8FC2-66836FAB1874}" name="Connection207" type="1" refreshedVersion="0" background="1">
    <dbPr connection="DRIVER={Microsoft ODBC for Oracle};UID=TATADB;pwd=TATADB9$;SERVER=MPLUSLIV;"/>
  </connection>
  <connection id="1001" xr16:uid="{2CA48FAC-BD60-4B05-92EF-BCF5DE31AF16}" name="Connection20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2" xr16:uid="{406C1D16-0CE6-4C10-A6E9-F8762FDBF925}" name="Connection20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DIF' _x000d_ _x000d_and WEEKEND_DT='31 Mar 2026' and a.ASSET_TYPE in ('01','45','51','56','57','59')  _x000d_and a.schclass='GLOBAL' and a.security is not null and a.UNITS&gt;0   and LAST_NET_ASSETS&gt;1 and f.schclass='GLOBAL' ) _x000d_where units &gt; 0 _x000d_order by 6 desc"/>
  </connection>
  <connection id="1003" xr16:uid="{1357E3EC-2B39-4828-8A1A-32FC5531F080}" name="Connection208" type="1" refreshedVersion="0" background="1">
    <dbPr connection="DRIVER={Microsoft ODBC for Oracle};UID=TATADB;pwd=TATADB9$;SERVER=MPLUSLIV;"/>
  </connection>
  <connection id="1004" xr16:uid="{FE1F4F41-14B3-45A5-9FA7-6A2707D5BBD7}" name="Connection209" type="1" refreshedVersion="0" background="1">
    <dbPr connection="DRIVER={Microsoft ODBC for Oracle};UID=TATADB;pwd=TATADB9$;SERVER=MPLUSLIV;"/>
  </connection>
  <connection id="1005" xr16:uid="{BD4D1CDE-1382-44B7-8F74-4585BDF674B5}" name="Connection20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6" xr16:uid="{F6369CD3-6F6E-46B1-8EFF-BBB931A655FB}" name="Connection20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DIVYF' _x000d_ _x000d_and WEEKEND_DT='31 Mar 2026' and a.ASSET_TYPE in ('01','45','51','56','57','59')  _x000d_and a.schclass='GLOBAL' and a.security is not null and a.UNITS&gt;0   and LAST_NET_ASSETS&gt;1 and f.schclass='GLOBAL' ) _x000d_where units &gt; 0 _x000d_order by 6 desc"/>
  </connection>
  <connection id="1007" xr16:uid="{0199D279-6A80-479B-BEFF-50D017A66D9E}" name="Connection20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DIVYF' _x000d_ _x000d_and WEEKEND_DT='31 Mar 2026' and a.ASSET_TYPE  in('02','04','38','46','47','53') _x000d_and a.schclass='GLOBAL' and a.security is not null and a.UNITS&gt;0   and LAST_NET_ASSETS&gt;1 and f.schclass='GLOBAL' ) _x000d_where units &gt; 0 _x000d_order by 6 desc"/>
  </connection>
  <connection id="1008" xr16:uid="{D19C1D24-A338-4EB3-8F98-456B3F850F97}" name="Connection209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DIVYF' _x000d_ _x000d_and WEEKEND_DT='31 Mar 2026' and (A.ASSET_TYPE in('35','36','24') _x000d_and a.schclass='GLOBAL' and a.security is not null and a.UNITS&gt;0   and LAST_NET_ASSETS&gt;1 and f.schclass='GLOBAL' ) _x000d_AND (LAST_NET_ASSETS/100000) &gt; 0 order by 6 desc)"/>
  </connection>
  <connection id="1009" xr16:uid="{1753D113-0EF8-4AAE-951C-5ED64F06AC2B}" name="Connection21" type="1" refreshedVersion="0" background="1">
    <dbPr connection="DRIVER={Microsoft ODBC for Oracle};UID=TATADB;pwd=TATADB9$;SERVER=MPLUSLIV;"/>
  </connection>
  <connection id="1010" xr16:uid="{E6EC17BB-865E-4F62-BA8C-86B3B7C70A97}" name="Connection210" type="1" refreshedVersion="0" background="1">
    <dbPr connection="DRIVER={Microsoft ODBC for Oracle};UID=TATADB;pwd=TATADB9$;SERVER=MPLUSLIV;"/>
  </connection>
  <connection id="1011" xr16:uid="{58AC43D0-EC9A-4FE1-964E-D9394BFFEED3}" name="Connection21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2" xr16:uid="{44055F01-C076-43BA-B15F-9428E57A3D42}" name="Connection21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TSF96' _x000d_ _x000d_and WEEKEND_DT='31 Mar 2026' and a.ASSET_TYPE in ('01','45','51','56','57','59')  _x000d_and a.schclass='GLOBAL' and a.security is not null and a.UNITS&gt;0   and LAST_NET_ASSETS&gt;1 and f.schclass='GLOBAL' ) _x000d_where units &gt; 0 _x000d_order by 6 desc"/>
  </connection>
  <connection id="1013" xr16:uid="{6D0FCC96-239B-45E5-9077-531E8F286783}" name="Connection211" type="1" refreshedVersion="0" background="1">
    <dbPr connection="DRIVER={Microsoft ODBC for Oracle};UID=TATADB;pwd=TATADB9$;SERVER=MPLUSLIV;"/>
  </connection>
  <connection id="1014" xr16:uid="{0A804B05-76FB-41FB-822E-41795693E645}" name="Connection21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5" xr16:uid="{09474ACC-33C1-4B09-84D9-C509AD985E0A}" name="Connection212" type="1" refreshedVersion="0" background="1">
    <dbPr connection="DRIVER={Microsoft ODBC for Oracle};UID=TATADB;pwd=TATADB9$;SERVER=MPLUSLIV;"/>
  </connection>
  <connection id="1016" xr16:uid="{AB3263C7-DD26-4F5D-84AF-A9F878AF0FF0}" name="Connection21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CS' _x000d_ _x000d_and WEEKEND_DT='31 Mar 2026' and a.ASSET_TYPE in ('01','45','51','56','57','59')  _x000d_and a.schclass='GLOBAL' and a.security is not null and a.UNITS&gt;0   and LAST_NET_ASSETS&gt;1 and f.schclass='GLOBAL' ) _x000d_where units &gt; 0 _x000d_order by 6 desc"/>
  </connection>
  <connection id="1017" xr16:uid="{671AB2C5-BE7A-4100-B6AF-6B0F91B33097}" name="Connection213" type="1" refreshedVersion="0" background="1">
    <dbPr connection="DRIVER={Microsoft ODBC for Oracle};UID=TATADB;pwd=TATADB9$;SERVER=MPLUSLIV;"/>
  </connection>
  <connection id="1018" xr16:uid="{BBB7BAAF-13A6-4FF8-A0C3-2148B0CF1FB2}" name="Connection21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9" xr16:uid="{44CA520C-2364-4383-AB6A-B0CEF4CA2C63}" name="Connection21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MCAPF' _x000d_ _x000d_and WEEKEND_DT='31 Mar 2026' and a.ASSET_TYPE in ('01','45','51','56','57','59')  _x000d_and a.schclass='GLOBAL' and a.security is not null and a.UNITS&gt;0   and LAST_NET_ASSETS&gt;1 and f.schclass='GLOBAL' ) _x000d_where units &gt; 0 _x000d_order by 6 desc"/>
  </connection>
  <connection id="1020" xr16:uid="{96FC4D3D-8043-4C2F-A6B3-1D0A02F4318C}" name="Connection21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MCAPF' _x000d_ _x000d_and WEEKEND_DT='31 Mar 2026' and a.ASSET_TYPE  in('02','04','38','46','47','53') _x000d_and a.schclass='GLOBAL' and a.security is not null and a.UNITS&gt;0   and LAST_NET_ASSETS&gt;1 and f.schclass='GLOBAL' ) _x000d_where units &gt; 0 _x000d_order by 6 desc"/>
  </connection>
  <connection id="1021" xr16:uid="{C7ED97B2-1C85-4EA1-A58E-DF0304D9AB82}" name="Connection214" type="1" refreshedVersion="0" background="1">
    <dbPr connection="DRIVER={Microsoft ODBC for Oracle};UID=TATADB;pwd=TATADB9$;SERVER=MPLUSLIV;"/>
  </connection>
  <connection id="1022" xr16:uid="{D4CB1B71-CB48-48CB-8162-C96DD44CF00B}" name="Connection21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3" xr16:uid="{951D909A-D4AC-4F95-84D0-457C55E57A14}" name="Connection21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FEF' _x000d_ _x000d_and WEEKEND_DT='31 Mar 2026' and a.ASSET_TYPE in ('01','45','51','56','57','59')  _x000d_and a.schclass='GLOBAL' and a.security is not null and a.UNITS&gt;0   and LAST_NET_ASSETS&gt;1 and f.schclass='GLOBAL' ) _x000d_where units &gt; 0 _x000d_order by 6 desc"/>
  </connection>
  <connection id="1024" xr16:uid="{A4A8AAAC-4A5F-45BC-BEEB-57D7E1300D76}" name="Connection215" type="1" refreshedVersion="0" background="1">
    <dbPr connection="DRIVER={Microsoft ODBC for Oracle};UID=TATADB;pwd=TATADB9$;SERVER=MPLUSLIV;"/>
  </connection>
  <connection id="1025" xr16:uid="{867E9575-2171-4E32-8644-4C23C900740A}" name="Connection216" type="1" refreshedVersion="0" background="1">
    <dbPr connection="DRIVER={Microsoft ODBC for Oracle};UID=TATADB;pwd=TATADB9$;SERVER=MPLUSLIV;"/>
  </connection>
  <connection id="1026" xr16:uid="{11072488-47EE-4239-9664-46319B983D9D}" name="Connection21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7" xr16:uid="{62B6E493-79AB-460D-A127-CCEF73154AB3}" name="Connection21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HOF' _x000d_ _x000d_and WEEKEND_DT='31 Mar 2026' and a.ASSET_TYPE in ('01','45','51','56','57','59')  _x000d_and a.schclass='GLOBAL' and a.security is not null and a.UNITS&gt;0   and LAST_NET_ASSETS&gt;1 and f.schclass='GLOBAL' ) _x000d_where units &gt; 0 _x000d_order by 6 desc"/>
  </connection>
  <connection id="1028" xr16:uid="{C532169E-5EC2-4885-8A17-7BF37589CF67}" name="Connection217" type="1" refreshedVersion="0" background="1">
    <dbPr connection="DRIVER={Microsoft ODBC for Oracle};UID=TATADB;pwd=TATADB9$;SERVER=MPLUSLIV;"/>
  </connection>
  <connection id="1029" xr16:uid="{F61BAE13-FA57-4EB2-BF90-FAF2F0ACAB66}" name="Connection21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0" xr16:uid="{AF774849-4491-4237-9ED2-A276A8D8CC08}" name="Connection21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ICF' _x000d_ _x000d_and WEEKEND_DT='31 Mar 2026' and a.ASSET_TYPE in ('01','45','51','56','57','59')  _x000d_and a.schclass='GLOBAL' and a.security is not null and a.UNITS&gt;0   and LAST_NET_ASSETS&gt;1 and f.schclass='GLOBAL' ) _x000d_where units &gt; 0 _x000d_order by 6 desc"/>
  </connection>
  <connection id="1031" xr16:uid="{106416C5-7196-4D9F-8E5C-66F389B1CBF0}" name="Connection218" type="1" refreshedVersion="0" background="1">
    <dbPr connection="DRIVER={Microsoft ODBC for Oracle};UID=TATADB;pwd=TATADB9$;SERVER=MPLUSLIV;"/>
  </connection>
  <connection id="1032" xr16:uid="{28CA97CB-9FD8-447E-88AC-9F8F0735F965}" name="Connection21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3" xr16:uid="{70099FC3-3C93-4103-8BBD-B93C6F44117E}" name="Connection219" type="1" refreshedVersion="0" background="1">
    <dbPr connection="DRIVER={Microsoft ODBC for Oracle};UID=TATADB;pwd=TATADB9$;SERVER=MPLUSLIV;"/>
  </connection>
  <connection id="1034" xr16:uid="{97F1D2A2-6D37-45A0-BCD0-B97922BDCE43}" name="Connection21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IIF' _x000d_ _x000d_and WEEKEND_DT='31 Mar 2026' and a.ASSET_TYPE in ('01','45','51','56','57','59')  _x000d_and a.schclass='GLOBAL' and a.security is not null and a.UNITS&gt;0   and LAST_NET_ASSETS&gt;1 and f.schclass='GLOBAL' ) _x000d_where units &gt; 0 _x000d_order by 6 desc"/>
  </connection>
  <connection id="1035" xr16:uid="{3B20ECF4-1CA2-4C70-89D0-4C7E84A37008}" name="Connection22" type="1" refreshedVersion="0" background="1">
    <dbPr connection="DRIVER={Microsoft ODBC for Oracle};UID=TATADB;pwd=TATADB9$;SERVER=MPLUSLIV;"/>
  </connection>
  <connection id="1036" xr16:uid="{F0243619-0FE7-4769-8B52-83D67708C914}" name="Connection220" type="1" refreshedVersion="0" background="1">
    <dbPr connection="DRIVER={Microsoft ODBC for Oracle};UID=TATADB;pwd=TATADB9$;SERVER=MPLUSLIV;"/>
  </connection>
  <connection id="1037" xr16:uid="{5682B6F6-0C54-4ED4-AEB2-B79DF1662FF8}" name="Connection22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8" xr16:uid="{AD2FCCAD-86D8-46FF-9BEE-4C4B4190B20F}" name="Connection22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IPHF' _x000d_ _x000d_and WEEKEND_DT='31 Mar 2026' and a.ASSET_TYPE in ('01','45','51','56','57','59')  _x000d_and a.schclass='GLOBAL' and a.security is not null and a.UNITS&gt;0   and LAST_NET_ASSETS&gt;1 and f.schclass='GLOBAL' ) _x000d_where units &gt; 0 _x000d_order by 6 desc"/>
  </connection>
  <connection id="1039" xr16:uid="{26DFAF1C-CDDA-4F0D-B408-22A35FD740E3}" name="Connection22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0" xr16:uid="{DA98A022-5939-451D-8FB0-EF3258091965}" name="Connection22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ISF' _x000d_ _x000d_and WEEKEND_DT='31 Mar 2026' and a.ASSET_TYPE in ('01','45','51','56','57','59')  _x000d_and a.schclass='GLOBAL' and a.security is not null and a.UNITS&gt;0   and LAST_NET_ASSETS&gt;1 and f.schclass='GLOBAL' ) _x000d_where units &gt; 0 _x000d_order by 6 desc"/>
  </connection>
  <connection id="1041" xr16:uid="{CA666785-0928-42A8-9CCA-5B8C3614EDD5}" name="Connection222" type="1" refreshedVersion="0" background="1">
    <dbPr connection="DRIVER={Microsoft ODBC for Oracle};UID=TATADB;pwd=TATADB9$;SERVER=MPLUSLIV;"/>
  </connection>
  <connection id="1042" xr16:uid="{B6A8CF86-1E0B-49A0-BC6D-492EFE6E3EDC}" name="Connection22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ISF' _x000d_ _x000d_and WEEKEND_DT='31 Mar 2026' and a.ASSET_TYPE  in('02','04','38','46','47','53') _x000d_and a.schclass='GLOBAL' and a.security is not null and a.UNITS&gt;0   and LAST_NET_ASSETS&gt;1 and f.schclass='GLOBAL' ) _x000d_where units &gt; 0 _x000d_order by 6 desc"/>
  </connection>
  <connection id="1043" xr16:uid="{73A0D2BC-F336-4CD9-90A3-157FE41C8EFD}" name="Connection223" type="1" refreshedVersion="0" background="1">
    <dbPr connection="DRIVER={Microsoft ODBC for Oracle};UID=TATADB;pwd=TATADB9$;SERVER=MPLUSLIV;"/>
  </connection>
  <connection id="1044" xr16:uid="{B5996A6D-8FB0-499B-B1CD-1CD08287B643}" name="Connection22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5" xr16:uid="{08BB3BD7-9A0D-42EB-A8D7-FAD33CAE3EBC}" name="Connection22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EOF' _x000d_ _x000d_and WEEKEND_DT='31 Mar 2026' and a.ASSET_TYPE in ('01','45','51','56','57','59')  _x000d_and a.schclass='GLOBAL' and a.security is not null and a.UNITS&gt;0   and LAST_NET_ASSETS&gt;1 and f.schclass='GLOBAL' ) _x000d_where units &gt; 0 _x000d_order by 6 desc"/>
  </connection>
  <connection id="1046" xr16:uid="{053D5ACD-98DC-4033-A235-6649FBE9500F}" name="Connection224" type="1" refreshedVersion="0" background="1">
    <dbPr connection="DRIVER={Microsoft ODBC for Oracle};UID=TATADB;pwd=TATADB9$;SERVER=MPLUSLIV;"/>
  </connection>
  <connection id="1047" xr16:uid="{BA8FAEC4-32D0-4C9E-A222-69C357CB41A7}" name="Connection22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8" xr16:uid="{544AD590-0AE3-4873-9C9D-D3D4BA12086E}" name="Connection22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TOFE' _x000d_ _x000d_and WEEKEND_DT='31 Mar 2026' and a.ASSET_TYPE in ('01','45','51','56','57','59')  _x000d_and a.schclass='GLOBAL' and a.security is not null and a.UNITS&gt;0   and LAST_NET_ASSETS&gt;1 and f.schclass='GLOBAL' ) _x000d_where units &gt; 0 _x000d_order by 6 desc"/>
  </connection>
  <connection id="1049" xr16:uid="{389E1D1B-6B42-4EBD-A3D5-4482F19F9C0F}" name="Connection225" type="1" refreshedVersion="0" background="1">
    <dbPr connection="DRIVER={Microsoft ODBC for Oracle};UID=TATADB;pwd=TATADB9$;SERVER=MPLUSLIV;"/>
  </connection>
  <connection id="1050" xr16:uid="{AD631893-5B02-47C4-85CB-E54E5C34FDF8}" name="Connection22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1" xr16:uid="{7E4D6457-770D-46EC-8ADD-D39D9C43AE47}" name="Connection226" type="1" refreshedVersion="0" background="1">
    <dbPr connection="DRIVER={Microsoft ODBC for Oracle};UID=TATADB;pwd=TATADB9$;SERVER=MPLUSLIV;"/>
  </connection>
  <connection id="1052" xr16:uid="{11B6F5CD-2946-45CF-8B59-E572C4D26628}" name="Connection22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INR' _x000d_ _x000d_and WEEKEND_DT='31 Mar 2026' and a.ASSET_TYPE in ('01','45','51','56','57','59')  _x000d_and a.schclass='GLOBAL' and a.security is not null and a.UNITS&gt;0   and LAST_NET_ASSETS&gt;1 and f.schclass='GLOBAL' ) _x000d_where units &gt; 0 _x000d_order by 6 desc"/>
  </connection>
  <connection id="1053" xr16:uid="{63CC9F11-2ECC-403E-93E2-A1B0B9903615}" name="Connection226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6' and units&lt;&gt;0 and a.security is not null AND A.scheme='TINR'_x000d_ order by 6 desc"/>
  </connection>
  <connection id="1054" xr16:uid="{C9FC97D5-80D9-4551-B56D-86162E6AD0AC}" name="Connection227" type="1" refreshedVersion="0" background="1">
    <dbPr connection="DRIVER={Microsoft ODBC for Oracle};UID=TATADB;pwd=TATADB9$;SERVER=MPLUSLIV;"/>
  </connection>
  <connection id="1055" xr16:uid="{2D4EE730-5322-49D6-B536-C1512CF053F1}" name="Connection22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6" xr16:uid="{A72AF128-8B91-470B-BFA7-8A56FB63892C}" name="Connection22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MAOF' _x000d_ _x000d_and WEEKEND_DT='31 Mar 2026' and a.ASSET_TYPE in ('01','45','51','56','57','59')  _x000d_and a.schclass='GLOBAL' and a.security is not null and a.UNITS&gt;0   and LAST_NET_ASSETS&gt;1 and f.schclass='GLOBAL' ) _x000d_where units &gt; 0 _x000d_order by 6 desc"/>
  </connection>
  <connection id="1057" xr16:uid="{C686F0E4-D3A0-49EE-BE0D-B69E731A61D6}" name="Connection227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6' and units&lt;&gt;0 and a.security is not null AND A.scheme='TMAOF'_x000d_ order by 6 desc"/>
  </connection>
  <connection id="1058" xr16:uid="{209FE997-92A4-417B-87CE-B0919EF99661}" name="Connection227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MAOF' _x000d_ _x000d_and WEEKEND_DT='31 Mar 2026' and (A.ASSET_TYPE in('35','36','24') _x000d_and a.schclass='GLOBAL' and a.security is not null and a.UNITS&gt;0   and LAST_NET_ASSETS&gt;1 and f.schclass='GLOBAL' ) _x000d_AND (LAST_NET_ASSETS/100000) &gt; 0 order by 6 desc)"/>
  </connection>
  <connection id="1059" xr16:uid="{0213B637-D25C-4D89-B418-E6508BDF0767}" name="Connection227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MAOF'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MAOF' group by app_refer,value_date _x000d_) f  on f.app_refer=a.deal_ID _x000d_WHERE del_date&lt;='31 Mar 2026' AND mat_date &gt;'31 Mar 2026' and  deal_stat &lt;&gt; 'MAT' and a.rectype='L'  and a.scheme='TMAOF')_x000d_order by 6 desc"/>
  </connection>
  <connection id="1060" xr16:uid="{80095931-0D31-40B2-BC88-D8BDB967F98F}" name="Connection228" type="1" refreshedVersion="0" background="1">
    <dbPr connection="DRIVER={Microsoft ODBC for Oracle};UID=TATADB;pwd=TATADB9$;SERVER=MPLUSLIV;"/>
  </connection>
  <connection id="1061" xr16:uid="{CBDF6E26-B55C-4946-979D-A243A7C1921A}" name="Connection228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MAOF' _x000d_ _x000d_and WEEKEND_DT='31 Mar 2026' and a.ASSET_TYPE in('05','06','07','09','11','12','14','25','29','34','18','52') and LISTED_Y_N='Y'  _x000d_and a.schclass='GLOBAL' and a.security is not null and a.UNITS&gt;0  and LAST_NET_ASSETS&gt;1 and f.schclass='GLOBAL' ) _x000d_where MKTVAL &gt; 0) order by 6 desc"/>
  </connection>
  <connection id="1062" xr16:uid="{DD1ECA87-C666-48A5-B47C-DD9DF8407DB7}" name="Connection228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MAOF' _x000d_ _x000d_and WEEKEND_DT='31 Mar 2026' and a.ASSET_TYPE in('32','33') _x000d_and a.schclass='GLOBAL' and a.security is not null and a.UNITS&gt;0  and LAST_NET_ASSETS&gt;1 and f.schclass='GLOBAL' ) _x000d_where MKTVAL &gt; 0 order by 6 desc"/>
  </connection>
  <connection id="1063" xr16:uid="{729AE4CF-22F1-4857-8A48-F07E255020E3}" name="Connection22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64" xr16:uid="{01063F13-95A8-43D3-985E-1696EA538088}" name="Connection22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MULTICF' _x000d_ _x000d_and WEEKEND_DT='31 Mar 2026' and a.ASSET_TYPE in ('01','45','51','56','57','59')  _x000d_and a.schclass='GLOBAL' and a.security is not null and a.UNITS&gt;0   and LAST_NET_ASSETS&gt;1 and f.schclass='GLOBAL' ) _x000d_where units &gt; 0 _x000d_order by 6 desc"/>
  </connection>
  <connection id="1065" xr16:uid="{11E49415-E47A-484F-B751-8381ACA35BE0}" name="Connection23" type="1" refreshedVersion="0" background="1">
    <dbPr connection="DRIVER={Microsoft ODBC for Oracle};UID=TATADB;pwd=TATADB9$;SERVER=MPLUSLIV;"/>
  </connection>
  <connection id="1066" xr16:uid="{AB42795C-5401-4DB4-9416-7905733D5209}" name="Connection230" type="1" refreshedVersion="0" background="1">
    <dbPr connection="DRIVER={Microsoft ODBC for Oracle};UID=TATADB;pwd=TATADB9$;SERVER=MPLUSLIV;"/>
  </connection>
  <connection id="1067" xr16:uid="{F9A5D75C-116F-4813-841C-518BE3D8D1E6}" name="Connection23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68" xr16:uid="{C8670416-CA55-467D-B47E-E43C313D6B60}" name="Connection23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ETF' _x000d_ _x000d_and WEEKEND_DT='31 Mar 2026' and a.ASSET_TYPE in ('01','45','51','56','57','59')  _x000d_and a.schclass='GLOBAL' and a.security is not null and a.UNITS&gt;0   and LAST_NET_ASSETS&gt;1 and f.schclass='GLOBAL' ) _x000d_where units &gt; 0 _x000d_order by 6 desc"/>
  </connection>
  <connection id="1069" xr16:uid="{29BC2139-32A5-4930-8BAC-C2D2FE62EEAA}" name="Connection231" type="1" refreshedVersion="0" background="1">
    <dbPr connection="DRIVER={Microsoft ODBC for Oracle};UID=TATADB;pwd=TATADB9$;SERVER=MPLUSLIV;"/>
  </connection>
  <connection id="1070" xr16:uid="{9C66C6FB-A462-40E5-891B-3FD15017585E}" name="Connection23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1" xr16:uid="{44638B29-B754-45A3-AD28-EBECD073A729}" name="Connection23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IFNA' _x000d_ _x000d_and WEEKEND_DT='31 Mar 2026' and a.ASSET_TYPE in ('01','45','51','56','57','59')  _x000d_and a.schclass='GLOBAL' and a.security is not null and a.UNITS&gt;0   and LAST_NET_ASSETS&gt;1 and f.schclass='GLOBAL' ) _x000d_where units &gt; 0 _x000d_order by 6 desc"/>
  </connection>
  <connection id="1072" xr16:uid="{E9DC3F47-BA2D-4974-B483-909B48806645}" name="Connection232" type="1" refreshedVersion="0" background="1">
    <dbPr connection="DRIVER={Microsoft ODBC for Oracle};UID=TATADB;pwd=TATADB9$;SERVER=MPLUSLIV;"/>
  </connection>
  <connection id="1073" xr16:uid="{3E0C8235-E90C-4F04-A32E-1BA8BD136A0F}" name="Connection23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4" xr16:uid="{6A54E37B-D348-4504-BCD4-C7BA004691A0}" name="Connection233" type="1" refreshedVersion="0" background="1">
    <dbPr connection="DRIVER={Microsoft ODBC for Oracle};UID=TATADB;pwd=TATADB9$;SERVER=MPLUSLIV;"/>
  </connection>
  <connection id="1075" xr16:uid="{592ECA9C-4170-4B5D-A911-EBCFDFCB5242}" name="Connection23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AIF' _x000d_ _x000d_and WEEKEND_DT='31 Mar 2026' and a.ASSET_TYPE in ('01','45','51','56','57','59')  _x000d_and a.schclass='GLOBAL' and a.security is not null and a.UNITS&gt;0   and LAST_NET_ASSETS&gt;1 and f.schclass='GLOBAL' ) _x000d_where units &gt; 0 _x000d_order by 6 desc"/>
  </connection>
  <connection id="1076" xr16:uid="{23B1401D-1A97-47FD-AF33-60B63803003B}" name="Connection23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AIF' _x000d_ _x000d_and WEEKEND_DT='31 Mar 2026' and a.ASSET_TYPE  in('02','04','38','46','47','53') _x000d_and a.schclass='GLOBAL' and a.security is not null and a.UNITS&gt;0   and LAST_NET_ASSETS&gt;1 and f.schclass='GLOBAL' ) _x000d_where units &gt; 0 _x000d_order by 6 desc"/>
  </connection>
  <connection id="1077" xr16:uid="{51EC9E8B-B968-4604-908D-BD3FD343D838}" name="Connection234" type="1" refreshedVersion="0" background="1">
    <dbPr connection="DRIVER={Microsoft ODBC for Oracle};UID=TATADB;pwd=TATADB9$;SERVER=MPLUSLIV;"/>
  </connection>
  <connection id="1078" xr16:uid="{ED29E4B8-CF1D-482A-97C1-7A9263C91F65}" name="Connection23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9" xr16:uid="{F7074AE1-03ED-4EB9-842F-0B344F5F82AC}" name="Connection23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CMIF' _x000d_ _x000d_and WEEKEND_DT='31 Mar 2026' and a.ASSET_TYPE in ('01','45','51','56','57','59')  _x000d_and a.schclass='GLOBAL' and a.security is not null and a.UNITS&gt;0   and LAST_NET_ASSETS&gt;1 and f.schclass='GLOBAL' ) _x000d_where units &gt; 0 _x000d_order by 6 desc"/>
  </connection>
  <connection id="1080" xr16:uid="{6A0DD4B6-9729-4945-9D3C-17DE7DE213E4}" name="Connection235" type="1" refreshedVersion="0" background="1">
    <dbPr connection="DRIVER={Microsoft ODBC for Oracle};UID=TATADB;pwd=TATADB9$;SERVER=MPLUSLIV;"/>
  </connection>
  <connection id="1081" xr16:uid="{B85117AB-0870-4339-BA09-0FBAC56B2D8D}" name="Connection23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2" xr16:uid="{D502BD19-D113-44BA-A7BC-6AF20D3F7D20}" name="Connection23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FSIF' _x000d_ _x000d_and WEEKEND_DT='31 Mar 2026' and a.ASSET_TYPE in ('01','45','51','56','57','59')  _x000d_and a.schclass='GLOBAL' and a.security is not null and a.UNITS&gt;0   and LAST_NET_ASSETS&gt;1 and f.schclass='GLOBAL' ) _x000d_where units &gt; 0 _x000d_order by 6 desc"/>
  </connection>
  <connection id="1083" xr16:uid="{DCAF37C3-8801-46F8-A7CE-008598E22083}" name="Connection236" type="1" refreshedVersion="0" background="1">
    <dbPr connection="DRIVER={Microsoft ODBC for Oracle};UID=TATADB;pwd=TATADB9$;SERVER=MPLUSLIV;"/>
  </connection>
  <connection id="1084" xr16:uid="{D8BA7BA5-E4A3-43B2-86C9-A50080A30807}" name="Connection237" type="1" refreshedVersion="0" background="1">
    <dbPr connection="DRIVER={Microsoft ODBC for Oracle};UID=TATADB;pwd=TATADB9$;SERVER=MPLUSLIV;"/>
  </connection>
  <connection id="1085" xr16:uid="{0EB69497-8ADB-4717-8D7B-A81CBEE0C3DD}" name="Connection23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6" xr16:uid="{1F818475-591D-489E-BFCB-111EB9055C47}" name="Connection237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NIDFOF' _x000d_ _x000d_and WEEKEND_DT='31 Mar 2026' and (A.ASSET_TYPE in('35','36','24') _x000d_and a.schclass='GLOBAL' and a.security is not null and a.UNITS&gt;0   and LAST_NET_ASSETS&gt;1 and f.schclass='GLOBAL' ) _x000d_AND (LAST_NET_ASSETS/100000) &gt; 0 order by 6 desc)"/>
  </connection>
  <connection id="1087" xr16:uid="{E2F73E79-B469-47B2-91B0-35D6F0E59FE1}" name="Connection238" type="1" refreshedVersion="0" background="1">
    <dbPr connection="DRIVER={Microsoft ODBC for Oracle};UID=TATADB;pwd=TATADB9$;SERVER=MPLUSLIV;"/>
  </connection>
  <connection id="1088" xr16:uid="{206C761C-6C04-4BA9-98A6-90DC206E15B2}" name="Connection23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9" xr16:uid="{CED90463-6117-4C2E-B1C3-F27439FB355C}" name="Connection23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IDETF' _x000d_ _x000d_and WEEKEND_DT='31 Mar 2026' and a.ASSET_TYPE in ('01','45','51','56','57','59')  _x000d_and a.schclass='GLOBAL' and a.security is not null and a.UNITS&gt;0   and LAST_NET_ASSETS&gt;1 and f.schclass='GLOBAL' ) _x000d_where units &gt; 0 _x000d_order by 6 desc"/>
  </connection>
  <connection id="1090" xr16:uid="{5BBF89F8-B6D8-4575-9D7D-39B1F707CD88}" name="Connection239" type="1" refreshedVersion="0" background="1">
    <dbPr connection="DRIVER={Microsoft ODBC for Oracle};UID=TATADB;pwd=TATADB9$;SERVER=MPLUSLIV;"/>
  </connection>
  <connection id="1091" xr16:uid="{55FBBEE8-A988-4144-9F90-D439AEAAEE2D}" name="Connection23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92" xr16:uid="{AA0D69EC-A7AD-4AEC-8DBE-5F31868F1F44}" name="Connection24" type="1" refreshedVersion="0" background="1">
    <dbPr connection="DRIVER={Microsoft ODBC for Oracle};UID=TATADB;pwd=TATADB9$;SERVER=MPLUSLIV;"/>
  </connection>
  <connection id="1093" xr16:uid="{E739BF0A-4750-4D0E-80CB-324DC22D2844}" name="Connection240" type="1" refreshedVersion="0" background="1">
    <dbPr connection="DRIVER={Microsoft ODBC for Oracle};UID=TATADB;pwd=TATADB9$;SERVER=MPLUSLIV;"/>
  </connection>
  <connection id="1094" xr16:uid="{11A7EF53-B507-4761-AD91-5EF77F2F7F94}" name="Connection24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ITIF' _x000d_ _x000d_and WEEKEND_DT='31 Mar 2026' and a.ASSET_TYPE in ('01','45','51','56','57','59')  _x000d_and a.schclass='GLOBAL' and a.security is not null and a.UNITS&gt;0   and LAST_NET_ASSETS&gt;1 and f.schclass='GLOBAL' ) _x000d_where units &gt; 0 _x000d_order by 6 desc"/>
  </connection>
  <connection id="1095" xr16:uid="{AF559A85-723D-40A7-8111-9E43BD6438F6}" name="Connection241" type="1" refreshedVersion="0" background="1">
    <dbPr connection="DRIVER={Microsoft ODBC for Oracle};UID=TATADB;pwd=TATADB9$;SERVER=MPLUSLIV;"/>
  </connection>
  <connection id="1096" xr16:uid="{A6CAE540-D685-4696-A8B5-B598E56DD7B0}" name="Connection24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97" xr16:uid="{75A8CC38-8AB1-4267-8156-9C3E67376D9D}" name="Connection2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MIF150' _x000d_ _x000d_and WEEKEND_DT='31 Mar 2026' and a.ASSET_TYPE in ('01','45','51','56','57','59')  _x000d_and a.schclass='GLOBAL' and a.security is not null and a.UNITS&gt;0   and LAST_NET_ASSETS&gt;1 and f.schclass='GLOBAL' ) _x000d_where units &gt; 0 _x000d_order by 6 desc"/>
  </connection>
  <connection id="1098" xr16:uid="{2650D168-4162-4E53-A20E-78F00F613B36}" name="Connection242" type="1" refreshedVersion="0" background="1">
    <dbPr connection="DRIVER={Microsoft ODBC for Oracle};UID=TATADB;pwd=TATADB9$;SERVER=MPLUSLIV;"/>
  </connection>
  <connection id="1099" xr16:uid="{77EBB6ED-5984-40B8-BF2E-4527E10076F4}" name="Connection24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MIF150'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0" xr16:uid="{3D8BAD8C-2096-42FC-AB86-2DDCAD69181C}" name="Connection24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MMIF' _x000d_ _x000d_and WEEKEND_DT='31 Mar 2026' and a.ASSET_TYPE in ('01','45','51','56','57','59')  _x000d_and a.schclass='GLOBAL' and a.security is not null and a.UNITS&gt;0   and LAST_NET_ASSETS&gt;1 and f.schclass='GLOBAL' ) _x000d_where units &gt; 0 _x000d_order by 6 desc"/>
  </connection>
  <connection id="1101" xr16:uid="{D092F0C1-411F-4AD2-8FAC-9980FCBBBF5F}" name="Connection244" type="1" refreshedVersion="0" background="1">
    <dbPr connection="DRIVER={Microsoft ODBC for Oracle};UID=TATADB;pwd=TATADB9$;SERVER=MPLUSLIV;"/>
  </connection>
  <connection id="1102" xr16:uid="{9003E31B-FC90-49D1-AB97-C2997B4A1A8C}" name="Connection24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3" xr16:uid="{B27DA889-D0B2-47F0-8DA9-F6518991304C}" name="Connection24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MSHIF' _x000d_ _x000d_and WEEKEND_DT='31 Mar 2026' and a.ASSET_TYPE in ('01','45','51','56','57','59')  _x000d_and a.schclass='GLOBAL' and a.security is not null and a.UNITS&gt;0   and LAST_NET_ASSETS&gt;1 and f.schclass='GLOBAL' ) _x000d_where units &gt; 0 _x000d_order by 6 desc"/>
  </connection>
  <connection id="1104" xr16:uid="{3C00233E-0E74-49AD-8634-4A84AC7C22BE}" name="Connection245" type="1" refreshedVersion="0" background="1">
    <dbPr connection="DRIVER={Microsoft ODBC for Oracle};UID=TATADB;pwd=TATADB9$;SERVER=MPLUSLIV;"/>
  </connection>
  <connection id="1105" xr16:uid="{63AC867A-E252-4836-AD6F-222AADAFE638}" name="Connection24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6" xr16:uid="{4E375A97-7CB4-444A-AD35-EAC1837F4C91}" name="Connection24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NIF' _x000d_ _x000d_and WEEKEND_DT='31 Mar 2026' and a.ASSET_TYPE in ('01','45','51','56','57','59')  _x000d_and a.schclass='GLOBAL' and a.security is not null and a.UNITS&gt;0   and LAST_NET_ASSETS&gt;1 and f.schclass='GLOBAL' ) _x000d_where units &gt; 0 _x000d_order by 6 desc"/>
  </connection>
  <connection id="1107" xr16:uid="{893CE954-D3E9-46E1-A022-74E711189E15}" name="Connection246" type="1" refreshedVersion="0" background="1">
    <dbPr connection="DRIVER={Microsoft ODBC for Oracle};UID=TATADB;pwd=TATADB9$;SERVER=MPLUSLIV;"/>
  </connection>
  <connection id="1108" xr16:uid="{495E5E5B-A19D-4ACE-B818-4B1E3480B963}" name="Connection24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N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9" xr16:uid="{515301BB-CDFD-4C1F-8340-80294A8CF6DD}" name="Connection247" type="1" refreshedVersion="0" background="1">
    <dbPr connection="DRIVER={Microsoft ODBC for Oracle};UID=TATADB;pwd=TATADB9$;SERVER=MPLUSLIV;"/>
  </connection>
  <connection id="1110" xr16:uid="{F48015A9-53C8-492E-8197-36D3F724B2F0}" name="Connection24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PBETF' _x000d_ _x000d_and WEEKEND_DT='31 Mar 2026' and a.ASSET_TYPE in ('01','45','51','56','57','59')  _x000d_and a.schclass='GLOBAL' and a.security is not null and a.UNITS&gt;0   and LAST_NET_ASSETS&gt;1 and f.schclass='GLOBAL' ) _x000d_where units &gt; 0 _x000d_order by 6 desc"/>
  </connection>
  <connection id="1111" xr16:uid="{76900021-0E37-4149-BD2E-ED2DEA1339C9}" name="Connection248" type="1" refreshedVersion="0" background="1">
    <dbPr connection="DRIVER={Microsoft ODBC for Oracle};UID=TATADB;pwd=TATADB9$;SERVER=MPLUSLIV;"/>
  </connection>
  <connection id="1112" xr16:uid="{3AADEEE4-EE25-4345-B035-BB34D9CD2388}" name="Connection24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3" xr16:uid="{DE8532CB-2225-4604-88A3-8C46C8948B2E}" name="Connection24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RIF' _x000d_ _x000d_and WEEKEND_DT='31 Mar 2026' and a.ASSET_TYPE in ('01','45','51','56','57','59')  _x000d_and a.schclass='GLOBAL' and a.security is not null and a.UNITS&gt;0   and LAST_NET_ASSETS&gt;1 and f.schclass='GLOBAL' ) _x000d_where units &gt; 0 _x000d_order by 6 desc"/>
  </connection>
  <connection id="1114" xr16:uid="{DC4E342E-F236-4798-867A-9014D9CA2273}" name="Connection249" type="1" refreshedVersion="0" background="1">
    <dbPr connection="DRIVER={Microsoft ODBC for Oracle};UID=TATADB;pwd=TATADB9$;SERVER=MPLUSLIV;"/>
  </connection>
  <connection id="1115" xr16:uid="{3F5E36DC-7C3D-4C40-937A-E16192939D6E}" name="Connection24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6" xr16:uid="{932F7E64-50EA-493C-BE31-04A079A2C129}" name="Connection24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A30IF' _x000d_ _x000d_and WEEKEND_DT='31 Mar 2026' and a.ASSET_TYPE in ('01','45','51','56','57','59')  _x000d_and a.schclass='GLOBAL' and a.security is not null and a.UNITS&gt;0   and LAST_NET_ASSETS&gt;1 and f.schclass='GLOBAL' ) _x000d_where units &gt; 0 _x000d_order by 6 desc"/>
  </connection>
  <connection id="1117" xr16:uid="{92BACCA3-8F25-4444-B965-138855C7F363}" name="Connection25" type="1" refreshedVersion="0" background="1">
    <dbPr connection="DRIVER={Microsoft ODBC for Oracle};UID=TATADB;pwd=TATADB9$;SERVER=MPLUSLIV;"/>
  </connection>
  <connection id="1118" xr16:uid="{788FC2C9-F0CF-4F81-A8EE-BD01A0C65767}" name="Connection250" type="1" refreshedVersion="0" background="1">
    <dbPr connection="DRIVER={Microsoft ODBC for Oracle};UID=TATADB;pwd=TATADB9$;SERVER=MPLUSLIV;"/>
  </connection>
  <connection id="1119" xr16:uid="{7784AE1A-CCDC-4674-BCB1-4752D0C5AA74}" name="Connection251" type="1" refreshedVersion="0" background="1">
    <dbPr connection="DRIVER={Microsoft ODBC for Oracle};UID=TATADB;pwd=TATADB9$;SERVER=MPLUSLIV;"/>
  </connection>
  <connection id="1120" xr16:uid="{54CD5D06-2D7B-4DE7-BAD5-05348DEC4564}" name="Connection25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1" xr16:uid="{503339DC-EE45-436E-BE74-15231AF38608}" name="Connection25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MIMIF' _x000d_ _x000d_and WEEKEND_DT='31 Mar 2026' and a.ASSET_TYPE in ('01','45','51','56','57','59')  _x000d_and a.schclass='GLOBAL' and a.security is not null and a.UNITS&gt;0   and LAST_NET_ASSETS&gt;1 and f.schclass='GLOBAL' ) _x000d_where units &gt; 0 _x000d_order by 6 desc"/>
  </connection>
  <connection id="1122" xr16:uid="{93A74FA6-B0F5-43DC-AFC5-DEC3CCA43C05}" name="Connection252" type="1" refreshedVersion="0" background="1">
    <dbPr connection="DRIVER={Microsoft ODBC for Oracle};UID=TATADB;pwd=TATADB9$;SERVER=MPLUSLIV;"/>
  </connection>
  <connection id="1123" xr16:uid="{AAD33F0C-A91C-4205-BD30-B95FBC667CD5}" name="Connection25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4" xr16:uid="{3240CC3A-F6AB-4EBE-BCF3-7E47F9B40FE9}" name="Connection25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NMIIF' _x000d_ _x000d_and WEEKEND_DT='31 Mar 2026' and a.ASSET_TYPE in ('01','45','51','56','57','59')  _x000d_and a.schclass='GLOBAL' and a.security is not null and a.UNITS&gt;0   and LAST_NET_ASSETS&gt;1 and f.schclass='GLOBAL' ) _x000d_where units &gt; 0 _x000d_order by 6 desc"/>
  </connection>
  <connection id="1125" xr16:uid="{DE1EBBDC-066F-41E7-9EDC-F77E2940D0DE}" name="Connection253" type="1" refreshedVersion="0" background="1">
    <dbPr connection="DRIVER={Microsoft ODBC for Oracle};UID=TATADB;pwd=TATADB9$;SERVER=MPLUSLIV;"/>
  </connection>
  <connection id="1126" xr16:uid="{B1B47898-CB19-4CD5-B630-4C201FA2D2DF}" name="Connection25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7" xr16:uid="{EE8710EC-FDAF-45A0-B5AD-732CE3409B3F}" name="Connection254" type="1" refreshedVersion="0" background="1">
    <dbPr connection="DRIVER={Microsoft ODBC for Oracle};UID=TATADB;pwd=TATADB9$;SERVER=MPLUSLIV;"/>
  </connection>
  <connection id="1128" xr16:uid="{F9DBF4A6-4020-4B84-ADA0-03A075BEDD0D}" name="Connection25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REF' _x000d_ _x000d_and WEEKEND_DT='31 Mar 2026' and a.ASSET_TYPE in ('01','45','51','56','57','59')  _x000d_and a.schclass='GLOBAL' and a.security is not null and a.UNITS&gt;0   and LAST_NET_ASSETS&gt;1 and f.schclass='GLOBAL' ) _x000d_where units &gt; 0 _x000d_order by 6 desc"/>
  </connection>
  <connection id="1129" xr16:uid="{FC2F7790-BC79-4EC2-B043-FB3C0399631B}" name="Connection255" type="1" refreshedVersion="0" background="1">
    <dbPr connection="DRIVER={Microsoft ODBC for Oracle};UID=TATADB;pwd=TATADB9$;SERVER=MPLUSLIV;"/>
  </connection>
  <connection id="1130" xr16:uid="{C0DC1D7A-70CA-4FA7-8A64-1410E83B3BCA}" name="Connection25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1" xr16:uid="{027E8973-0147-4A87-9E46-0B07E642548C}" name="Connection25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RSFM' _x000d_ _x000d_and WEEKEND_DT='31 Mar 2026' and a.ASSET_TYPE in ('01','45','51','56','57','59')  _x000d_and a.schclass='GLOBAL' and a.security is not null and a.UNITS&gt;0   and LAST_NET_ASSETS&gt;1 and f.schclass='GLOBAL' ) _x000d_where units &gt; 0 _x000d_order by 6 desc"/>
  </connection>
  <connection id="1132" xr16:uid="{E44F0111-01ED-4D32-82D8-07A6A9DF7E68}" name="Connection255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RSFM'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RSFM' group by app_refer,value_date _x000d_) f  on f.app_refer=a.deal_ID _x000d_WHERE del_date&lt;='31 Mar 2026' AND mat_date &gt;'31 Mar 2026' and  deal_stat &lt;&gt; 'MAT' and a.rectype='L'  and a.scheme='TRSFM')_x000d_order by 6 desc"/>
  </connection>
  <connection id="1133" xr16:uid="{B075699E-EFD8-48AE-A4A4-9BF6DCA21F1B}" name="Connection256" type="1" refreshedVersion="0" background="1">
    <dbPr connection="DRIVER={Microsoft ODBC for Oracle};UID=TATADB;pwd=TATADB9$;SERVER=MPLUSLIV;"/>
  </connection>
  <connection id="1134" xr16:uid="{42A96253-C65C-4A92-AFB0-58E527AA710F}" name="Connection256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RSFM' _x000d_ _x000d_and WEEKEND_DT='31 Mar 2026' and a.ASSET_TYPE in('05','06','07','09','11','12','14','25','29','34','18','52') and LISTED_Y_N='Y'  _x000d_and a.schclass='GLOBAL' and a.security is not null and a.UNITS&gt;0  and LAST_NET_ASSETS&gt;1 and f.schclass='GLOBAL' ) _x000d_where MKTVAL &gt; 0) order by 6 desc"/>
  </connection>
  <connection id="1135" xr16:uid="{526B5702-46A7-4884-AE05-1FE094F8027E}" name="Connection256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RSFM' _x000d_ _x000d_and WEEKEND_DT='31 Mar 2026' and a.ASSET_TYPE in('32','33') _x000d_and a.schclass='GLOBAL' and a.security is not null and a.UNITS&gt;0  and LAST_NET_ASSETS&gt;1 and f.schclass='GLOBAL' ) _x000d_where MKTVAL &gt; 0 order by 6 desc"/>
  </connection>
  <connection id="1136" xr16:uid="{15438B37-55CE-41DC-8A8E-90A2071F3B95}" name="Connection25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7" xr16:uid="{FCF62EC8-C25F-4BAC-B6F4-866D4ABB2665}" name="Connection25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RSFP' _x000d_ _x000d_and WEEKEND_DT='31 Mar 2026' and a.ASSET_TYPE in ('01','45','51','56','57','59')  _x000d_and a.schclass='GLOBAL' and a.security is not null and a.UNITS&gt;0   and LAST_NET_ASSETS&gt;1 and f.schclass='GLOBAL' ) _x000d_where units &gt; 0 _x000d_order by 6 desc"/>
  </connection>
  <connection id="1138" xr16:uid="{8D5E6470-6C20-40EB-B4F3-B3714F26655C}" name="Connection257" type="1" refreshedVersion="0" background="1">
    <dbPr connection="DRIVER={Microsoft ODBC for Oracle};UID=TATADB;pwd=TATADB9$;SERVER=MPLUSLIV;"/>
  </connection>
  <connection id="1139" xr16:uid="{BB652A70-C67A-4E4E-BAF4-BFF5EB3BCA3B}" name="Connection258" type="1" refreshedVersion="0" background="1">
    <dbPr connection="DRIVER={Microsoft ODBC for Oracle};UID=TATADB;pwd=TATADB9$;SERVER=MPLUSLIV;"/>
  </connection>
  <connection id="1140" xr16:uid="{2B8B7CBF-FF07-428B-94B6-474B05478FFB}" name="Connection25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1" xr16:uid="{68EA1AFC-B9FF-4600-86B8-310BD60C5C64}" name="Connection25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SCAPF' _x000d_ _x000d_and WEEKEND_DT='31 Mar 2026' and a.ASSET_TYPE in ('01','45','51','56','57','59')  _x000d_and a.schclass='GLOBAL' and a.security is not null and a.UNITS&gt;0   and LAST_NET_ASSETS&gt;1 and f.schclass='GLOBAL' ) _x000d_where units &gt; 0 _x000d_order by 6 desc"/>
  </connection>
  <connection id="1142" xr16:uid="{23403E5D-3D18-4558-A13E-6E038205435B}" name="Connection25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SCAPF' _x000d_ _x000d_and WEEKEND_DT='31 Mar 2026' and a.ASSET_TYPE  in('02','04','38','46','47','53') _x000d_and a.schclass='GLOBAL' and a.security is not null and a.UNITS&gt;0   and LAST_NET_ASSETS&gt;1 and f.schclass='GLOBAL' ) _x000d_where units &gt; 0 _x000d_order by 6 desc"/>
  </connection>
  <connection id="1143" xr16:uid="{5584B3CE-6CF4-4AFF-BE5D-8C19215E4864}" name="Connection259" type="1" refreshedVersion="0" background="1">
    <dbPr connection="DRIVER={Microsoft ODBC for Oracle};UID=TATADB;pwd=TATADB9$;SERVER=MPLUSLIV;"/>
  </connection>
  <connection id="1144" xr16:uid="{1876EDF0-0770-452F-BAC1-FF0EFD5C331B}" name="Connection25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5" xr16:uid="{2E027A5A-6253-4A06-A4D5-28AA3C6BCEF3}" name="Connection2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EQPEF' _x000d_ _x000d_and WEEKEND_DT='31 Mar 2026' and a.ASSET_TYPE in ('01','45','51','56','57','59')  _x000d_and a.schclass='GLOBAL' and a.security is not null and a.UNITS&gt;0   and LAST_NET_ASSETS&gt;1 and f.schclass='GLOBAL' ) _x000d_where units &gt; 0 _x000d_order by 6 desc"/>
  </connection>
  <connection id="1146" xr16:uid="{6FFE2D25-35E4-4CBF-BEBF-7F33E4D8EE2F}" name="Connection26" type="1" refreshedVersion="0" background="1">
    <dbPr connection="DRIVER={Microsoft ODBC for Oracle};UID=TATADB;pwd=TATADB9$;SERVER=MPLUSLIV;"/>
  </connection>
  <connection id="1147" xr16:uid="{3A6B9BCA-5701-4DFE-BD61-440F3AD67344}" name="Connection260" type="1" refreshedVersion="0" background="1">
    <dbPr connection="DRIVER={Microsoft ODBC for Oracle};UID=TATADB;pwd=TATADB9$;SERVER=MPLUSLIV;"/>
  </connection>
  <connection id="1148" xr16:uid="{C2FCCD2F-A1D7-414B-B443-56CE26E6E655}" name="Connection26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9" xr16:uid="{B76CBDEF-B661-4D6C-B6F5-52A8E489DE54}" name="Connection261" type="1" refreshedVersion="0" background="1">
    <dbPr connection="DRIVER={Microsoft ODBC for Oracle};UID=TATADB;pwd=TATADB9$;SERVER=MPLUSLIV;"/>
  </connection>
  <connection id="1150" xr16:uid="{9A843CBF-B19C-441E-9379-4C1C70929E53}" name="Connection26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GLDETF' _x000d_ _x000d_and WEEKEND_DT='31 Mar 2026' and a.ASSET_TYPE in ('01','45','51','56','57','59')  _x000d_and a.schclass='GLOBAL' and a.security is not null and a.UNITS&gt;0   and LAST_NET_ASSETS&gt;1 and f.schclass='GLOBAL' ) _x000d_where units &gt; 0 _x000d_order by 6 desc"/>
  </connection>
  <connection id="1151" xr16:uid="{6B238071-A1DD-4533-AB8E-00668C0BED8A}" name="Connection262" type="1" refreshedVersion="0" background="1">
    <dbPr connection="DRIVER={Microsoft ODBC for Oracle};UID=TATADB;pwd=TATADB9$;SERVER=MPLUSLIV;"/>
  </connection>
  <connection id="1152" xr16:uid="{E258C48A-7A05-4737-A1B7-B879C2CE5313}" name="Connection26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3" xr16:uid="{DB12A7F4-639B-4494-99AE-FBE2F31CB901}" name="Connection26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SLVETF' _x000d_ _x000d_and WEEKEND_DT='31 Mar 2026' and a.ASSET_TYPE in ('01','45','51','56','57','59')  _x000d_and a.schclass='GLOBAL' and a.security is not null and a.UNITS&gt;0   and LAST_NET_ASSETS&gt;1 and f.schclass='GLOBAL' ) _x000d_where units &gt; 0 _x000d_order by 6 desc"/>
  </connection>
  <connection id="1154" xr16:uid="{9796CE1C-F540-4FC4-B192-FCBBC2006015}" name="Connection263" type="1" refreshedVersion="0" background="1">
    <dbPr connection="DRIVER={Microsoft ODBC for Oracle};UID=TATADB;pwd=TATADB9$;SERVER=MPLUSLIV;"/>
  </connection>
  <connection id="1155" xr16:uid="{3666E3F8-DFCF-4690-82FB-E33A2D8787BA}" name="Connection26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6" xr16:uid="{BBC2F915-B727-46BC-9305-5CD8D019D9D1}" name="Connection264" type="1" refreshedVersion="0" background="1">
    <dbPr connection="DRIVER={Microsoft ODBC for Oracle};UID=TATADB;pwd=TATADB9$;SERVER=MPLUSLIV;"/>
  </connection>
  <connection id="1157" xr16:uid="{32D92245-2277-4B46-B08F-F84392E44A39}" name="Connection265" type="1" refreshedVersion="0" background="1">
    <dbPr connection="DRIVER={Microsoft ODBC for Oracle};UID=TATADB;pwd=TATADB9$;SERVER=MPLUSLIV;"/>
  </connection>
  <connection id="1158" xr16:uid="{509513E2-5F6C-430B-91B6-22472A647B95}" name="Connection265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IPAAFOF' _x000d_ _x000d_and WEEKEND_DT='31 Mar 2026' and (A.ASSET_TYPE in('35','36','24') _x000d_and a.schclass='GLOBAL' and a.security is not null and a.UNITS&gt;0   and LAST_NET_ASSETS&gt;1 and f.schclass='GLOBAL' ) _x000d_AND (LAST_NET_ASSETS/100000) &gt; 0 order by 6 desc)"/>
  </connection>
  <connection id="1159" xr16:uid="{682BDC14-7942-47C4-9256-4E65A555D110}" name="Connection266" type="1" refreshedVersion="0" background="1">
    <dbPr connection="DRIVER={Microsoft ODBC for Oracle};UID=TATADB;pwd=TATADB9$;SERVER=MPLUSLIV;"/>
  </connection>
  <connection id="1160" xr16:uid="{626A75D7-CCEA-48C1-96EA-593BC2FF9996}" name="Connection26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IPAA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1" xr16:uid="{2C400CDE-D7BD-4CE3-8452-FB8D90A3B8F0}" name="Connection26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GLDFOF' _x000d_ _x000d_and WEEKEND_DT='31 Mar 2026' and a.ASSET_TYPE in ('01','45','51','56','57','59')  _x000d_and a.schclass='GLOBAL' and a.security is not null and a.UNITS&gt;0   and LAST_NET_ASSETS&gt;1 and f.schclass='GLOBAL' ) _x000d_where units &gt; 0 _x000d_order by 6 desc"/>
  </connection>
  <connection id="1162" xr16:uid="{DDAE4A41-5911-4221-8822-A63723F467CD}" name="Connection267" type="1" refreshedVersion="0" background="1">
    <dbPr connection="DRIVER={Microsoft ODBC for Oracle};UID=TATADB;pwd=TATADB9$;SERVER=MPLUSLIV;"/>
  </connection>
  <connection id="1163" xr16:uid="{71D5C4E9-5F8D-4921-9FBE-A9BCE1AE0719}" name="Connection2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4" xr16:uid="{34E852B1-2EA6-41E6-9C8C-B43A13C82A8E}" name="Connection268" type="1" refreshedVersion="0" background="1">
    <dbPr connection="DRIVER={Microsoft ODBC for Oracle};UID=TATADB;pwd=TATADB9$;SERVER=MPLUSLIV;"/>
  </connection>
  <connection id="1165" xr16:uid="{CCF7A53E-49D3-4A70-A7B8-DC99C04334E6}" name="Connection26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6' and a.scheme='TSLVFOF' _x000d_ _x000d_and WEEKEND_DT='31 Mar 2026' and a.ASSET_TYPE in ('01','45','51','56','57','59')  _x000d_and a.schclass='GLOBAL' and a.security is not null and a.UNITS&gt;0   and LAST_NET_ASSETS&gt;1 and f.schclass='GLOBAL' ) _x000d_where units &gt; 0 _x000d_order by 6 desc"/>
  </connection>
  <connection id="1166" xr16:uid="{2B413A24-F547-4093-99F9-CAB6202AA537}" name="Connection269" type="1" refreshedVersion="0" background="1">
    <dbPr connection="DRIVER={Microsoft ODBC for Oracle};UID=TATADB;pwd=TATADB9$;SERVER=MPLUSLIV;"/>
  </connection>
  <connection id="1167" xr16:uid="{A1C48F25-EB78-4FA1-8C51-7E23883E81E3}" name="Connection26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8" xr16:uid="{9415D343-3361-4B30-97E8-7DC92383DE29}" name="Connection27" type="1" refreshedVersion="0" background="1">
    <dbPr connection="DRIVER={Microsoft ODBC for Oracle};UID=TATADB;pwd=TATADB9$;SERVER=MPLUSLIV;"/>
  </connection>
  <connection id="1169" xr16:uid="{9C5365EC-53E4-4C78-8B97-E4A96DBD2689}" name="Connection270" type="1" refreshedVersion="0" background="1">
    <dbPr connection="DRIVER={Microsoft ODBC for Oracle};UID=TATADB;pwd=TATADB9$;SERVER=MPLUSLIV;"/>
  </connection>
  <connection id="1170" xr16:uid="{CE92A4D6-B3BC-4C4C-BCA8-A294DB358181}" name="Connection271" type="1" refreshedVersion="0" background="1">
    <dbPr connection="DRIVER={Microsoft ODBC for Oracle};UID=TATADB;pwd=TATADB9$;SERVER=MPLUSLIV;"/>
  </connection>
  <connection id="1171" xr16:uid="{FC1FD6C0-0639-4BAE-B7E5-675C2BE4F67B}" name="Connection272" type="1" refreshedVersion="0" background="1">
    <dbPr connection="DRIVER={Microsoft ODBC for Oracle};UID=TATADB;pwd=TATADB9$;SERVER=MPLUSLIV;"/>
  </connection>
  <connection id="1172" xr16:uid="{8E02489F-EF79-4231-BC3E-0C2A44B24106}" name="Connection273" type="1" refreshedVersion="0" background="1">
    <dbPr connection="DRIVER={Microsoft ODBC for Oracle};UID=TATADB;pwd=TATADB9$;SERVER=MPLUSLIV;"/>
  </connection>
  <connection id="1173" xr16:uid="{7A2AE21A-2284-46B7-882E-93C0494E6AC5}" name="Connection274" type="1" refreshedVersion="0" background="1">
    <dbPr connection="DRIVER={Microsoft ODBC for Oracle};UID=TATADB;pwd=TATADB9$;SERVER=MPLUSLIV;"/>
  </connection>
  <connection id="1174" xr16:uid="{8A26FDC6-0A74-4BBE-9B53-9625A20C1982}" name="Connection275" type="1" refreshedVersion="0" background="1">
    <dbPr connection="DRIVER={Microsoft ODBC for Oracle};UID=TATADB;pwd=TATADB9$;SERVER=MPLUSLIV;"/>
  </connection>
  <connection id="1175" xr16:uid="{115B7E2E-5418-415E-B5AC-49FF14CD93EE}" name="Connection276" type="1" refreshedVersion="0" background="1">
    <dbPr connection="DRIVER={Microsoft ODBC for Oracle};UID=TATADB;pwd=TATADB9$;SERVER=MPLUSLIV;"/>
  </connection>
  <connection id="1176" xr16:uid="{39CA82C3-57EB-4580-8AA5-D31EE7741F4F}" name="Connection277" type="1" refreshedVersion="0" background="1">
    <dbPr connection="DRIVER={Microsoft ODBC for Oracle};UID=TATADB;pwd=TATADB9$;SERVER=MPLUSLIV;"/>
  </connection>
  <connection id="1177" xr16:uid="{C7207171-8595-4BAB-97F3-78770346450B}" name="Connection278" type="1" refreshedVersion="0" background="1">
    <dbPr connection="DRIVER={Microsoft ODBC for Oracle};UID=TATADB;pwd=TATADB9$;SERVER=MPLUSLIV;"/>
  </connection>
  <connection id="1178" xr16:uid="{4FE82832-D7AD-4295-801E-669C4FEECE3C}" name="Connection279" type="1" refreshedVersion="0" background="1">
    <dbPr connection="DRIVER={Microsoft ODBC for Oracle};UID=TATADB;pwd=TATADB9$;SERVER=MPLUSLIV;"/>
  </connection>
  <connection id="1179" xr16:uid="{5675C3D9-7DD4-41E2-BC28-3959E8F72218}" name="Connection28" type="1" refreshedVersion="0" background="1">
    <dbPr connection="DRIVER={Microsoft ODBC for Oracle};UID=TATADB;pwd=TATADB9$;SERVER=MPLUSLIV;"/>
  </connection>
  <connection id="1180" xr16:uid="{06553224-E7BA-445C-B2D4-3459C3175B23}" name="Connection280" type="1" refreshedVersion="0" background="1">
    <dbPr connection="DRIVER={Microsoft ODBC for Oracle};UID=TATADB;pwd=TATADB9$;SERVER=MPLUSLIV;"/>
  </connection>
  <connection id="1181" xr16:uid="{CEA30DDC-DCF6-4526-8D63-5C291B7C199B}" name="Connection281" type="1" refreshedVersion="0" background="1">
    <dbPr connection="DRIVER={Microsoft ODBC for Oracle};UID=TATADB;pwd=TATADB9$;SERVER=MPLUSLIV;"/>
  </connection>
  <connection id="1182" xr16:uid="{2F1ACE03-AEE9-49B6-AD34-1488A5C594F8}" name="Connection282" type="1" refreshedVersion="0" background="1">
    <dbPr connection="DRIVER={Microsoft ODBC for Oracle};UID=TATADB;pwd=TATADB9$;SERVER=MPLUSLIV;"/>
  </connection>
  <connection id="1183" xr16:uid="{E02DEF4F-39BC-466D-910B-ECEC94BC77E5}" name="Connection283" type="1" refreshedVersion="0" background="1">
    <dbPr connection="DRIVER={Microsoft ODBC for Oracle};UID=TATADB;pwd=TATADB9$;SERVER=MPLUSLIV;"/>
  </connection>
  <connection id="1184" xr16:uid="{143658A9-E0D4-4BD7-8891-3D3E1DE50982}" name="Connection284" type="1" refreshedVersion="0" background="1">
    <dbPr connection="DRIVER={Microsoft ODBC for Oracle};UID=TATADB;pwd=TATADB9$;SERVER=MPLUSLIV;"/>
  </connection>
  <connection id="1185" xr16:uid="{F3798E1B-C146-4E0A-913E-DC9A65F06636}" name="Connection286" type="1" refreshedVersion="0" background="1">
    <dbPr connection="DRIVER={Microsoft ODBC for Oracle};UID=TATADB;pwd=TATADB9$;SERVER=MPLUSLIV;"/>
  </connection>
  <connection id="1186" xr16:uid="{FB38517A-0607-4B4B-A36B-4658BAF3D3C5}" name="Connection287" type="1" refreshedVersion="0" background="1">
    <dbPr connection="DRIVER={Microsoft ODBC for Oracle};UID=TATADB;pwd=TATADB9$;SERVER=MPLUSLIV;"/>
  </connection>
  <connection id="1187" xr16:uid="{602CA4A6-C5BB-422D-935B-A7C6A39E0CA1}" name="Connection288" type="1" refreshedVersion="0" background="1">
    <dbPr connection="DRIVER={Microsoft ODBC for Oracle};UID=TATADB;pwd=TATADB9$;SERVER=MPLUSLIV;"/>
  </connection>
  <connection id="1188" xr16:uid="{D9223F98-3ECA-42F3-86D0-CEE12D3AFADD}" name="Connection289" type="1" refreshedVersion="0" background="1">
    <dbPr connection="DRIVER={Microsoft ODBC for Oracle};UID=TATADB;pwd=TATADB9$;SERVER=MPLUSLIV;"/>
  </connection>
  <connection id="1189" xr16:uid="{BB6F75F1-4EC4-42AA-8A70-BBA32E6B36AB}" name="Connection29" type="1" refreshedVersion="0" background="1">
    <dbPr connection="DRIVER={Microsoft ODBC for Oracle};UID=TATADB;pwd=TATADB9$;SERVER=MPLUSLIV;"/>
  </connection>
  <connection id="1190" xr16:uid="{2C58492D-37B7-4D43-A224-E855632F5FAC}" name="Connection290" type="1" refreshedVersion="0" background="1">
    <dbPr connection="DRIVER={Microsoft ODBC for Oracle};UID=TATADB;pwd=TATADB9$;SERVER=MPLUSLIV;"/>
  </connection>
  <connection id="1191" xr16:uid="{C24CCDDC-FDA9-4084-B527-C3A0535977BA}" name="Connection291" type="1" refreshedVersion="0" background="1">
    <dbPr connection="DRIVER={Microsoft ODBC for Oracle};UID=TATADB;pwd=TATADB9$;SERVER=MPLUSLIV;"/>
  </connection>
  <connection id="1192" xr16:uid="{7A1A87F1-EF55-4F4E-BD18-18CBD5F3FAD9}" name="Connection292" type="1" refreshedVersion="0" background="1">
    <dbPr connection="DRIVER={Microsoft ODBC for Oracle};UID=TATADB;pwd=TATADB9$;SERVER=MPLUSLIV;"/>
  </connection>
  <connection id="1193" xr16:uid="{20A1FA38-1A39-44EE-83E9-291EB0AF8739}" name="Connection293" type="1" refreshedVersion="0" background="1">
    <dbPr connection="DRIVER={Microsoft ODBC for Oracle};UID=TATADB;pwd=TATADB9$;SERVER=MPLUSLIV;"/>
  </connection>
  <connection id="1194" xr16:uid="{B5632807-C863-4B16-B145-7B4DB147053E}" name="Connection294" type="1" refreshedVersion="0" background="1">
    <dbPr connection="DRIVER={Microsoft ODBC for Oracle};UID=TATADB;pwd=TATADB9$;SERVER=MPLUSLIV;"/>
  </connection>
  <connection id="1195" xr16:uid="{EECF7531-8409-4337-8D4E-AF50F9FBDE9C}" name="Connection295" type="1" refreshedVersion="0" background="1">
    <dbPr connection="DRIVER={Microsoft ODBC for Oracle};UID=TATADB;pwd=TATADB9$;SERVER=MPLUSLIV;"/>
  </connection>
  <connection id="1196" xr16:uid="{BF067B45-B04D-4396-B043-879DCF215BD4}" name="Connection296" type="1" refreshedVersion="0" background="1">
    <dbPr connection="DRIVER={Microsoft ODBC for Oracle};UID=TATADB;pwd=TATADB9$;SERVER=MPLUSLIV;"/>
  </connection>
  <connection id="1197" xr16:uid="{C1353A11-1670-4A1E-8893-ABD46205262A}" name="Connection297" type="1" refreshedVersion="0" background="1">
    <dbPr connection="DRIVER={Microsoft ODBC for Oracle};UID=TATADB;pwd=TATADB9$;SERVER=MPLUSLIV;"/>
  </connection>
  <connection id="1198" xr16:uid="{D66E08EB-3FFA-4600-9A39-78152B1E2D91}" name="Connection298" type="1" refreshedVersion="0" background="1">
    <dbPr connection="DRIVER={Microsoft ODBC for Oracle};UID=TATADB;pwd=TATADB9$;SERVER=MPLUSLIV;"/>
  </connection>
  <connection id="1199" xr16:uid="{A94DC6EF-3EBB-4474-86F5-C2845DF73A1F}" name="Connection299" type="1" refreshedVersion="0" background="1">
    <dbPr connection="DRIVER={Microsoft ODBC for Oracle};UID=TATADB;pwd=TATADB9$;SERVER=MPLUSLIV;"/>
  </connection>
  <connection id="1200" xr16:uid="{1CB0CFA7-7340-4102-AF9D-E60092F138A3}" name="Connection3" type="1" refreshedVersion="0" background="1">
    <dbPr connection="DRIVER={Microsoft ODBC for Oracle};UID=TATADB;pwd=TATADB9$;SERVER=MPLUSLIV;"/>
  </connection>
  <connection id="1201" xr16:uid="{15855D16-B5B4-4970-863E-4D2A90113D07}" name="Connection30" type="1" refreshedVersion="0" background="1">
    <dbPr connection="DRIVER={Microsoft ODBC for Oracle};UID=TATADB;pwd=TATADB9$;SERVER=MPLUSLIV;"/>
  </connection>
  <connection id="1202" xr16:uid="{F7C0DB8E-94C6-457B-A54F-D4F7D183E36C}" name="Connection300" type="1" refreshedVersion="0" background="1">
    <dbPr connection="DRIVER={Microsoft ODBC for Oracle};UID=TATADB;pwd=TATADB9$;SERVER=MPLUSLIV;"/>
  </connection>
  <connection id="1203" xr16:uid="{19A635A3-CB33-4EF1-A88C-77192B07BAFF}" name="Connection301" type="1" refreshedVersion="0" background="1">
    <dbPr connection="DRIVER={Microsoft ODBC for Oracle};UID=TATADB;pwd=TATADB9$;SERVER=MPLUSLIV;"/>
  </connection>
  <connection id="1204" xr16:uid="{94BB80BD-2689-4698-8737-3F102E76D489}" name="Connection302" type="1" refreshedVersion="0" background="1">
    <dbPr connection="DRIVER={Microsoft ODBC for Oracle};UID=TATADB;pwd=TATADB9$;SERVER=MPLUSLIV;"/>
  </connection>
  <connection id="1205" xr16:uid="{CCEAD56C-CCB2-444D-B390-960230193219}" name="Connection303" type="1" refreshedVersion="0" background="1">
    <dbPr connection="DRIVER={Microsoft ODBC for Oracle};UID=TATADB;pwd=TATADB9$;SERVER=MPLUSLIV;"/>
  </connection>
  <connection id="1206" xr16:uid="{BD629A49-2F84-4C16-BCB1-36CD903C6675}" name="Connection304" type="1" refreshedVersion="0" background="1">
    <dbPr connection="DRIVER={Microsoft ODBC for Oracle};UID=TATADB;pwd=TATADB9$;SERVER=MPLUSLIV;"/>
  </connection>
  <connection id="1207" xr16:uid="{3ED701FD-93FE-4D6B-8C10-2A7332A18E10}" name="Connection305" type="1" refreshedVersion="0" background="1">
    <dbPr connection="DRIVER={Microsoft ODBC for Oracle};UID=TATADB;pwd=TATADB9$;SERVER=MPLUSLIV;"/>
  </connection>
  <connection id="1208" xr16:uid="{41A2AADD-CAE8-4479-90FE-9BA04D937089}" name="Connection306" type="1" refreshedVersion="0" background="1">
    <dbPr connection="DRIVER={Microsoft ODBC for Oracle};UID=TATADB;pwd=TATADB9$;SERVER=MPLUSLIV;"/>
  </connection>
  <connection id="1209" xr16:uid="{53309447-CF95-4BB8-B33D-CCB93B4FF43A}" name="Connection307" type="1" refreshedVersion="0" background="1">
    <dbPr connection="DRIVER={Microsoft ODBC for Oracle};UID=TATADB;pwd=TATADB9$;SERVER=MPLUSLIV;"/>
  </connection>
  <connection id="1210" xr16:uid="{3023D2A9-7813-4A1E-845E-C381D146BD6A}" name="Connection308" type="1" refreshedVersion="0" background="1">
    <dbPr connection="DRIVER={Microsoft ODBC for Oracle};UID=TATADB;pwd=TATADB9$;SERVER=MPLUSLIV;"/>
  </connection>
  <connection id="1211" xr16:uid="{96D6025F-D262-44FF-89D8-0FA0B469B460}" name="Connection309" type="1" refreshedVersion="0" background="1">
    <dbPr connection="DRIVER={Microsoft ODBC for Oracle};UID=TATADB;pwd=TATADB9$;SERVER=MPLUSLIV;"/>
  </connection>
  <connection id="1212" xr16:uid="{5CB2F605-7A54-439C-83EF-374220DE346D}" name="Connection31" type="1" refreshedVersion="0" background="1">
    <dbPr connection="DRIVER={Microsoft ODBC for Oracle};UID=TATADB;pwd=TATADB9$;SERVER=MPLUSLIV;"/>
  </connection>
  <connection id="1213" xr16:uid="{2A2C486B-962D-47CC-AE81-9480DD72278C}" name="Connection310" type="1" refreshedVersion="0" background="1">
    <dbPr connection="DRIVER={Microsoft ODBC for Oracle};UID=TATADB;pwd=TATADB9$;SERVER=MPLUSLIV;"/>
  </connection>
  <connection id="1214" xr16:uid="{FA7D2B83-22AD-400D-AB5E-786771570502}" name="Connection311" type="1" refreshedVersion="0" background="1">
    <dbPr connection="DRIVER={Microsoft ODBC for Oracle};UID=TATADB;pwd=TATADB9$;SERVER=MPLUSLIV;"/>
  </connection>
  <connection id="1215" xr16:uid="{579B9D15-CEB0-4CBA-A19B-3137F8CD7BA4}" name="Connection312" type="1" refreshedVersion="0" background="1">
    <dbPr connection="DRIVER={Microsoft ODBC for Oracle};UID=TATADB;pwd=TATADB9$;SERVER=MPLUSLIV;"/>
  </connection>
  <connection id="1216" xr16:uid="{9ED67377-5413-4758-B580-DB513CA2E841}" name="Connection313" type="1" refreshedVersion="0" background="1">
    <dbPr connection="DRIVER={Microsoft ODBC for Oracle};UID=TATADB;pwd=TATADB9$;SERVER=MPLUSLIV;"/>
  </connection>
  <connection id="1217" xr16:uid="{88BBE9D0-1E44-4192-8252-1B307CBBB0A3}" name="Connection314" type="1" refreshedVersion="0" background="1">
    <dbPr connection="DRIVER={Microsoft ODBC for Oracle};UID=TATADB;pwd=TATADB9$;SERVER=MPLUSLIV;"/>
  </connection>
  <connection id="1218" xr16:uid="{9FB15FD8-B21C-4A61-8F6D-581D6A8940A4}" name="Connection315" type="1" refreshedVersion="0" background="1">
    <dbPr connection="DRIVER={Microsoft ODBC for Oracle};UID=TATADB;pwd=TATADB9$;SERVER=MPLUSLIV;"/>
  </connection>
  <connection id="1219" xr16:uid="{38383404-0CD1-46EF-8B40-1CB0201B7EDD}" name="Connection316" type="1" refreshedVersion="0" background="1">
    <dbPr connection="DRIVER={Microsoft ODBC for Oracle};UID=TATADB;pwd=TATADB9$;SERVER=MPLUSLIV;"/>
  </connection>
  <connection id="1220" xr16:uid="{C3331712-D4A1-43A1-86E3-3633F6F22BC7}" name="Connection317" type="1" refreshedVersion="0" background="1">
    <dbPr connection="DRIVER={Microsoft ODBC for Oracle};UID=TATADB;pwd=TATADB9$;SERVER=MPLUSLIV;"/>
  </connection>
  <connection id="1221" xr16:uid="{D7506069-A4FB-4486-9715-BC679D9C289F}" name="Connection318" type="1" refreshedVersion="0" background="1">
    <dbPr connection="DRIVER={Microsoft ODBC for Oracle};UID=TATADB;pwd=TATADB9$;SERVER=MPLUSLIV;"/>
  </connection>
  <connection id="1222" xr16:uid="{F7C8E4F1-67B8-4404-A49E-2438EEF2AF8A}" name="Connection319" type="1" refreshedVersion="0" background="1">
    <dbPr connection="DRIVER={Microsoft ODBC for Oracle};UID=TATADB;pwd=TATADB9$;SERVER=MPLUSLIV;"/>
  </connection>
  <connection id="1223" xr16:uid="{FD45B2A9-C3F1-46BE-872E-1E0024DD7844}" name="Connection32" type="1" refreshedVersion="0" background="1">
    <dbPr connection="DRIVER={Microsoft ODBC for Oracle};UID=TATADB;pwd=TATADB9$;SERVER=MPLUSLIV;"/>
  </connection>
  <connection id="1224" xr16:uid="{29E1B7D2-CBC8-463B-9248-05A57ECD6657}" name="Connection320" type="1" refreshedVersion="0" background="1">
    <dbPr connection="DRIVER={Microsoft ODBC for Oracle};UID=TATADB;pwd=TATADB9$;SERVER=MPLUSLIV;"/>
  </connection>
  <connection id="1225" xr16:uid="{F30CBD0A-058D-47B5-A7D8-44F53D967E40}" name="Connection321" type="1" refreshedVersion="0" background="1">
    <dbPr connection="DRIVER={Microsoft ODBC for Oracle};UID=TATADB;pwd=TATADB9$;SERVER=MPLUSLIV;"/>
  </connection>
  <connection id="1226" xr16:uid="{2F5ACEAE-7781-42B6-BC5A-05BB19B52FB2}" name="Connection322" type="1" refreshedVersion="0" background="1">
    <dbPr connection="DRIVER={Microsoft ODBC for Oracle};UID=TATADB;pwd=TATADB9$;SERVER=MPLUSLIV;"/>
  </connection>
  <connection id="1227" xr16:uid="{E0D05014-C442-4F28-A227-1EEE81B58753}" name="Connection323" type="1" refreshedVersion="0" background="1">
    <dbPr connection="DRIVER={Microsoft ODBC for Oracle};UID=TATADB;pwd=TATADB9$;SERVER=MPLUSLIV;"/>
  </connection>
  <connection id="1228" xr16:uid="{37761C7C-8BEB-450D-800D-D4965F38348C}" name="Connection324" type="1" refreshedVersion="0" background="1">
    <dbPr connection="DRIVER={Microsoft ODBC for Oracle};UID=TATADB;pwd=TATADB9$;SERVER=MPLUSLIV;"/>
  </connection>
  <connection id="1229" xr16:uid="{52629F5B-4434-4983-9EB0-D6B72E354DE3}" name="Connection325" type="1" refreshedVersion="0" background="1">
    <dbPr connection="DRIVER={Microsoft ODBC for Oracle};UID=TATADB;pwd=TATADB9$;SERVER=MPLUSLIV;"/>
  </connection>
  <connection id="1230" xr16:uid="{38215C30-7FA3-42CC-A4AD-FF48D1A29413}" name="Connection326" type="1" refreshedVersion="0" background="1">
    <dbPr connection="DRIVER={Microsoft ODBC for Oracle};UID=TATADB;pwd=TATADB9$;SERVER=MPLUSLIV;"/>
  </connection>
  <connection id="1231" xr16:uid="{61DB4206-3CDB-46BB-B51F-AC248C8C6085}" name="Connection327" type="1" refreshedVersion="0" background="1">
    <dbPr connection="DRIVER={Microsoft ODBC for Oracle};UID=TATADB;pwd=TATADB9$;SERVER=MPLUSLIV;"/>
  </connection>
  <connection id="1232" xr16:uid="{8C9BE707-74DF-4972-9081-D07F0B446234}" name="Connection329" type="1" refreshedVersion="0" background="1">
    <dbPr connection="DRIVER={Microsoft ODBC for Oracle};UID=TATADB;pwd=TATADB9$;SERVER=MPLUSLIV;"/>
  </connection>
  <connection id="1233" xr16:uid="{8E4724C2-ADD2-4718-99A9-8D361018AEEA}" name="Connection33" type="1" refreshedVersion="0" background="1">
    <dbPr connection="DRIVER={Microsoft ODBC for Oracle};UID=TATADB;pwd=TATADB9$;SERVER=MPLUSLIV;"/>
  </connection>
  <connection id="1234" xr16:uid="{B68F54EC-EF23-4990-93EF-A0455709F824}" name="Connection330" type="1" refreshedVersion="0" background="1">
    <dbPr connection="DRIVER={Microsoft ODBC for Oracle};UID=TATADB;pwd=TATADB9$;SERVER=MPLUSLIV;"/>
  </connection>
  <connection id="1235" xr16:uid="{B0F2A755-32F8-4D6E-8D39-16FAA2FB6492}" name="Connection331" type="1" refreshedVersion="0" background="1">
    <dbPr connection="DRIVER={Microsoft ODBC for Oracle};UID=TATADB;pwd=TATADB9$;SERVER=MPLUSLIV;"/>
  </connection>
  <connection id="1236" xr16:uid="{AC48E555-D6D6-4437-B0C4-BFF9683E7B22}" name="Connection332" type="1" refreshedVersion="0" background="1">
    <dbPr connection="DRIVER={Microsoft ODBC for Oracle};UID=TATADB;pwd=TATADB9$;SERVER=MPLUSLIV;"/>
  </connection>
  <connection id="1237" xr16:uid="{E89DF39A-2CE6-4CE4-A26F-2C900AA65D3A}" name="Connection333" type="1" refreshedVersion="0" background="1">
    <dbPr connection="DRIVER={Microsoft ODBC for Oracle};UID=TATADB;pwd=TATADB9$;SERVER=MPLUSLIV;"/>
  </connection>
  <connection id="1238" xr16:uid="{B44D33CF-20DC-42B5-9F4C-E46B61AB7793}" name="Connection334" type="1" refreshedVersion="0" background="1">
    <dbPr connection="DRIVER={Microsoft ODBC for Oracle};UID=TATADB;pwd=TATADB9$;SERVER=MPLUSLIV;"/>
  </connection>
  <connection id="1239" xr16:uid="{309AFFE8-CFDF-401E-B9FB-AD9F71E583A5}" name="Connection335" type="1" refreshedVersion="0" background="1">
    <dbPr connection="DRIVER={Microsoft ODBC for Oracle};UID=TATADB;pwd=TATADB9$;SERVER=MPLUSLIV;"/>
  </connection>
  <connection id="1240" xr16:uid="{C69D43D7-663C-4FDC-9F9E-DF1B8845A5F8}" name="Connection336" type="1" refreshedVersion="0" background="1">
    <dbPr connection="DRIVER={Microsoft ODBC for Oracle};UID=TATADB;pwd=TATADB9$;SERVER=MPLUSLIV;"/>
  </connection>
  <connection id="1241" xr16:uid="{7B010A28-3DCA-48B5-8BCA-7EEC896293F4}" name="Connection337" type="1" refreshedVersion="0" background="1">
    <dbPr connection="DRIVER={Microsoft ODBC for Oracle};UID=TATADB;pwd=TATADB9$;SERVER=MPLUSLIV;"/>
  </connection>
  <connection id="1242" xr16:uid="{9FEEBEDC-4120-4C48-AE01-1D9EE69CE977}" name="Connection338" type="1" refreshedVersion="0" background="1">
    <dbPr connection="DRIVER={Microsoft ODBC for Oracle};UID=TATADB;pwd=TATADB9$;SERVER=MPLUSLIV;"/>
  </connection>
  <connection id="1243" xr16:uid="{4C4E01D1-FD0F-44AB-9536-D8E8E6AD298C}" name="Connection339" type="1" refreshedVersion="0" background="1">
    <dbPr connection="DRIVER={Microsoft ODBC for Oracle};UID=TATADB;pwd=TATADB9$;SERVER=MPLUSLIV;"/>
  </connection>
  <connection id="1244" xr16:uid="{42076556-FB9C-4DA3-9B0C-80E149427422}" name="Connection34" type="1" refreshedVersion="0" background="1">
    <dbPr connection="DRIVER={Microsoft ODBC for Oracle};UID=TATADB;pwd=TATADB9$;SERVER=MPLUSLIV;"/>
  </connection>
  <connection id="1245" xr16:uid="{2DB3AFBA-7E2E-4ECD-AB28-7A9A9CF6C17B}" name="Connection340" type="1" refreshedVersion="0" background="1">
    <dbPr connection="DRIVER={Microsoft ODBC for Oracle};UID=TATADB;pwd=TATADB9$;SERVER=MPLUSLIV;"/>
  </connection>
  <connection id="1246" xr16:uid="{3CE78143-2821-44D2-95C4-F1E563694161}" name="Connection341" type="1" refreshedVersion="0" background="1">
    <dbPr connection="DRIVER={Microsoft ODBC for Oracle};UID=TATADB;pwd=TATADB9$;SERVER=MPLUSLIV;"/>
  </connection>
  <connection id="1247" xr16:uid="{D66A83C5-94FE-4B69-AED7-1C589C9BE4B3}" name="Connection342" type="1" refreshedVersion="0" background="1">
    <dbPr connection="DRIVER={Microsoft ODBC for Oracle};UID=TATADB;pwd=TATADB9$;SERVER=MPLUSLIV;"/>
  </connection>
  <connection id="1248" xr16:uid="{0E73BD48-6B7C-49D0-B99F-C625500D010E}" name="Connection343" type="1" refreshedVersion="0" background="1">
    <dbPr connection="DRIVER={Microsoft ODBC for Oracle};UID=TATADB;pwd=TATADB9$;SERVER=MPLUSLIV;"/>
  </connection>
  <connection id="1249" xr16:uid="{96280BA2-BF29-4D5A-B4D4-BDF3399CA7BA}" name="Connection344" type="1" refreshedVersion="0" background="1">
    <dbPr connection="DRIVER={Microsoft ODBC for Oracle};UID=TATADB;pwd=TATADB9$;SERVER=MPLUSLIV;"/>
  </connection>
  <connection id="1250" xr16:uid="{54471D87-4FFB-4E57-A169-155296966BE0}" name="Connection345" type="1" refreshedVersion="0" background="1">
    <dbPr connection="DRIVER={Microsoft ODBC for Oracle};UID=TATADB;pwd=TATADB9$;SERVER=MPLUSLIV;"/>
  </connection>
  <connection id="1251" xr16:uid="{088976DE-41CC-4DFF-9322-33E7E9F549C1}" name="Connection346" type="1" refreshedVersion="0" background="1">
    <dbPr connection="DRIVER={Microsoft ODBC for Oracle};UID=TATADB;pwd=TATADB9$;SERVER=MPLUSLIV;"/>
  </connection>
  <connection id="1252" xr16:uid="{C68F4A22-4D62-4832-B9BA-9D1DD88A7EEF}" name="Connection34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CORPBF'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CORPBF' group by app_refer,value_date _x000d_) f  on f.app_refer=a.deal_ID _x000d_WHERE del_date&lt;='31 Mar 2026' AND mat_date &gt;'31 Mar 2026' and  deal_stat &lt;&gt; 'MAT' and a.rectype='L'  and a.scheme='TCORPBF')_x000d_order by 6 desc"/>
  </connection>
  <connection id="1253" xr16:uid="{BD304C7A-7007-44F5-B6C8-2333D1F215D2}" name="Connection348" type="1" refreshedVersion="0" background="1">
    <dbPr connection="DRIVER={Microsoft ODBC for Oracle};UID=TATADB;pwd=TATADB9$;SERVER=MPLUSLIV;"/>
  </connection>
  <connection id="1254" xr16:uid="{EC5AB438-87A8-4703-A21B-B0697BDFA99A}" name="Connection349" type="1" refreshedVersion="0" background="1">
    <dbPr connection="DRIVER={Microsoft ODBC for Oracle};UID=TATADB;pwd=TATADB9$;SERVER=MPLUSLIV;"/>
  </connection>
  <connection id="1255" xr16:uid="{AB6FBC89-D3FB-4177-8D77-FFBDDAF25AEA}" name="Connection35" type="1" refreshedVersion="0" background="1">
    <dbPr connection="DRIVER={Microsoft ODBC for Oracle};UID=TATADB;pwd=TATADB9$;SERVER=MPLUSLIV;"/>
  </connection>
  <connection id="1256" xr16:uid="{10160B53-27AB-48B5-9942-00033743C68C}" name="Connection350" type="1" refreshedVersion="0" background="1">
    <dbPr connection="DRIVER={Microsoft ODBC for Oracle};UID=TATADB;pwd=TATADB9$;SERVER=MPLUSLIV;"/>
  </connection>
  <connection id="1257" xr16:uid="{29BF2FA3-4B75-4505-B5AD-1EECC711B6A1}" name="Connection351" type="1" refreshedVersion="0" background="1">
    <dbPr connection="DRIVER={Microsoft ODBC for Oracle};UID=TATADB;pwd=TATADB9$;SERVER=MPLUSLIV;"/>
  </connection>
  <connection id="1258" xr16:uid="{C80D8712-5344-4622-9B32-5C81526FD6C7}" name="Connection352" type="1" refreshedVersion="0" background="1">
    <dbPr connection="DRIVER={Microsoft ODBC for Oracle};UID=TATADB;pwd=TATADB9$;SERVER=MPLUSLIV;"/>
  </connection>
  <connection id="1259" xr16:uid="{6357A476-C0B0-45AD-BBFE-8CC39D298EFF}" name="Connection353" type="1" refreshedVersion="0" background="1">
    <dbPr connection="DRIVER={Microsoft ODBC for Oracle};UID=TATADB;pwd=TATADB9$;SERVER=MPLUSLIV;"/>
  </connection>
  <connection id="1260" xr16:uid="{9B015633-0ACD-4E2F-A631-54023BD7DE6E}" name="Connection354" type="1" refreshedVersion="0" background="1">
    <dbPr connection="DRIVER={Microsoft ODBC for Oracle};UID=TATADB;pwd=TATADB9$;SERVER=MPLUSLIV;"/>
  </connection>
  <connection id="1261" xr16:uid="{2D89779B-B0E5-4A80-ABE8-1F0711EFF67F}" name="Connection355" type="1" refreshedVersion="0" background="1">
    <dbPr connection="DRIVER={Microsoft ODBC for Oracle};UID=TATADB;pwd=TATADB9$;SERVER=MPLUSLIV;"/>
  </connection>
  <connection id="1262" xr16:uid="{B7977F30-A288-454A-877C-8340D1B6D5FF}" name="Connection356" type="1" refreshedVersion="0" background="1">
    <dbPr connection="DRIVER={Microsoft ODBC for Oracle};UID=TATADB;pwd=TATADB9$;SERVER=MPLUSLIV;"/>
  </connection>
  <connection id="1263" xr16:uid="{CCB98404-B66E-4FFF-9B0F-235963958F95}" name="Connection357" type="1" refreshedVersion="0" background="1">
    <dbPr connection="DRIVER={Microsoft ODBC for Oracle};UID=TATADB;pwd=TATADB9$;SERVER=MPLUSLIV;"/>
  </connection>
  <connection id="1264" xr16:uid="{BC059EF2-F7A9-46E3-8883-2F429EB8F2DE}" name="Connection358" type="1" refreshedVersion="0" background="1">
    <dbPr connection="DRIVER={Microsoft ODBC for Oracle};UID=TATADB;pwd=TATADB9$;SERVER=MPLUSLIV;"/>
  </connection>
  <connection id="1265" xr16:uid="{49AA2CBC-45E4-42AA-9B44-ED02E83B5D64}" name="Connection359" type="1" refreshedVersion="0" background="1">
    <dbPr connection="DRIVER={Microsoft ODBC for Oracle};UID=TATADB;pwd=TATADB9$;SERVER=MPLUSLIV;"/>
  </connection>
  <connection id="1266" xr16:uid="{680740E3-D743-4723-8472-BB261179F068}" name="Connection36" type="1" refreshedVersion="0" background="1">
    <dbPr connection="DRIVER={Microsoft ODBC for Oracle};UID=TATADB;pwd=TATADB9$;SERVER=MPLUSLIV;"/>
  </connection>
  <connection id="1267" xr16:uid="{12601C44-57FF-462F-ACE5-7486885EC598}" name="Connection360" type="1" refreshedVersion="0" background="1">
    <dbPr connection="DRIVER={Microsoft ODBC for Oracle};UID=TATADB;pwd=TATADB9$;SERVER=MPLUSLIV;"/>
  </connection>
  <connection id="1268" xr16:uid="{A4EFBB9F-DD47-45C6-88BB-5C6E7F06FEB7}" name="Connection361" type="1" refreshedVersion="0" background="1">
    <dbPr connection="DRIVER={Microsoft ODBC for Oracle};UID=TATADB;pwd=TATADB9$;SERVER=MPLUSLIV;"/>
  </connection>
  <connection id="1269" xr16:uid="{37EF66F0-02BB-4056-98D9-5126B1E1C83C}" name="Connection362" type="1" refreshedVersion="0" background="1">
    <dbPr connection="DRIVER={Microsoft ODBC for Oracle};UID=TATADB;pwd=TATADB9$;SERVER=MPLUSLIV;"/>
  </connection>
  <connection id="1270" xr16:uid="{D4805781-D811-480A-82AD-F95F427EC09A}" name="Connection363" type="1" refreshedVersion="0" background="1">
    <dbPr connection="DRIVER={Microsoft ODBC for Oracle};UID=TATADB;pwd=TATADB9$;SERVER=MPLUSLIV;"/>
  </connection>
  <connection id="1271" xr16:uid="{3EE6A934-9189-4224-9787-384AEC2DF812}" name="Connection364" type="1" refreshedVersion="0" background="1">
    <dbPr connection="DRIVER={Microsoft ODBC for Oracle};UID=TATADB;pwd=TATADB9$;SERVER=MPLUSLIV;"/>
  </connection>
  <connection id="1272" xr16:uid="{37392C7A-FD7F-4438-AF84-B23DADCCBF61}" name="Connection365" type="1" refreshedVersion="0" background="1">
    <dbPr connection="DRIVER={Microsoft ODBC for Oracle};UID=TATADB;pwd=TATADB9$;SERVER=MPLUSLIV;"/>
  </connection>
  <connection id="1273" xr16:uid="{3DCEC1DE-0E94-47F4-A7B5-35840F425F9E}" name="Connection366" type="1" refreshedVersion="0" background="1">
    <dbPr connection="DRIVER={Microsoft ODBC for Oracle};UID=TATADB;pwd=TATADB9$;SERVER=MPLUSLIV;"/>
  </connection>
  <connection id="1274" xr16:uid="{DEE2D017-D3A6-4072-92B2-B66FDB8AFD1F}" name="Connection367" type="1" refreshedVersion="0" background="1">
    <dbPr connection="DRIVER={Microsoft ODBC for Oracle};UID=TATADB;pwd=TATADB9$;SERVER=MPLUSLIV;"/>
  </connection>
  <connection id="1275" xr16:uid="{30407DFA-A5FE-491B-94AF-2C98AABFDCE5}" name="Connection368" type="1" refreshedVersion="0" background="1">
    <dbPr connection="DRIVER={Microsoft ODBC for Oracle};UID=TATADB;pwd=TATADB9$;SERVER=MPLUSLIV;"/>
  </connection>
  <connection id="1276" xr16:uid="{5A8E685B-32C5-4BF9-AE11-0E73E8BE9A05}" name="Connection369" type="1" refreshedVersion="0" background="1">
    <dbPr connection="DRIVER={Microsoft ODBC for Oracle};UID=TATADB;pwd=TATADB9$;SERVER=MPLUSLIV;"/>
  </connection>
  <connection id="1277" xr16:uid="{1303B6BE-CD4E-475D-9028-BD77735D04D5}" name="Connection37" type="1" refreshedVersion="0" background="1">
    <dbPr connection="DRIVER={Microsoft ODBC for Oracle};UID=TATADB;pwd=TATADB9$;SERVER=MPLUSLIV;"/>
  </connection>
  <connection id="1278" xr16:uid="{33681765-B8AD-4914-B573-1A18CB1DD045}" name="Connection370" type="1" refreshedVersion="0" background="1">
    <dbPr connection="DRIVER={Microsoft ODBC for Oracle};UID=TATADB;pwd=TATADB9$;SERVER=MPLUSLIV;"/>
  </connection>
  <connection id="1279" xr16:uid="{B909E3D9-4ADB-46B2-9BD5-5AE7F9C7E65F}" name="Connection371" type="1" refreshedVersion="0" background="1">
    <dbPr connection="DRIVER={Microsoft ODBC for Oracle};UID=TATADB;pwd=TATADB9$;SERVER=MPLUSLIV;"/>
  </connection>
  <connection id="1280" xr16:uid="{4C5E1D2F-9C90-4DAA-85BB-15BF8FA8F4EC}" name="Connection372" type="1" refreshedVersion="0" background="1">
    <dbPr connection="DRIVER={Microsoft ODBC for Oracle};UID=TATADB;pwd=TATADB9$;SERVER=MPLUSLIV;"/>
  </connection>
  <connection id="1281" xr16:uid="{7206ABC6-F58C-4018-B7EF-B9AA74A8F20D}" name="Connection373" type="1" refreshedVersion="0" background="1">
    <dbPr connection="DRIVER={Microsoft ODBC for Oracle};UID=TATADB;pwd=TATADB9$;SERVER=MPLUSLIV;"/>
  </connection>
  <connection id="1282" xr16:uid="{D57439FE-4952-4A2D-8CA0-A3F1C221147C}" name="Connection374" type="1" refreshedVersion="0" background="1">
    <dbPr connection="DRIVER={Microsoft ODBC for Oracle};UID=TATADB;pwd=TATADB9$;SERVER=MPLUSLIV;"/>
  </connection>
  <connection id="1283" xr16:uid="{5A3B5FD0-65AB-4B23-AB68-2E7FA4189943}" name="Connection375" type="1" refreshedVersion="0" background="1">
    <dbPr connection="DRIVER={Microsoft ODBC for Oracle};UID=TATADB;pwd=TATADB9$;SERVER=MPLUSLIV;"/>
  </connection>
  <connection id="1284" xr16:uid="{DC91D5C3-73E3-4E89-A9A3-693A6C0B871D}" name="Connection376" type="1" refreshedVersion="0" background="1">
    <dbPr connection="DRIVER={Microsoft ODBC for Oracle};UID=TATADB;pwd=TATADB9$;SERVER=MPLUSLIV;"/>
  </connection>
  <connection id="1285" xr16:uid="{C840754E-68B1-414A-80B6-C7EAB31325A5}" name="Connection377" type="1" refreshedVersion="0" background="1">
    <dbPr connection="DRIVER={Microsoft ODBC for Oracle};UID=TATADB;pwd=TATADB9$;SERVER=MPLUSLIV;"/>
  </connection>
  <connection id="1286" xr16:uid="{5D7E80AC-6F25-4F13-8A74-89B46C46630E}" name="Connection378" type="1" refreshedVersion="0" background="1">
    <dbPr connection="DRIVER={Microsoft ODBC for Oracle};UID=TATADB;pwd=TATADB9$;SERVER=MPLUSLIV;"/>
  </connection>
  <connection id="1287" xr16:uid="{E5EAB389-6C27-4AAA-84ED-CFC51D94C33A}" name="Connection379" type="1" refreshedVersion="0" background="1">
    <dbPr connection="DRIVER={Microsoft ODBC for Oracle};UID=TATADB;pwd=TATADB9$;SERVER=MPLUSLIV;"/>
  </connection>
  <connection id="1288" xr16:uid="{D8E1D476-489A-4723-A1BA-EFE122254CA6}" name="Connection38" type="1" refreshedVersion="0" background="1">
    <dbPr connection="DRIVER={Microsoft ODBC for Oracle};UID=TATADB;pwd=TATADB9$;SERVER=MPLUSLIV;"/>
  </connection>
  <connection id="1289" xr16:uid="{EC22CC47-C684-47A2-B682-3DFEEC56F340}" name="Connection380" type="1" refreshedVersion="0" background="1">
    <dbPr connection="DRIVER={Microsoft ODBC for Oracle};UID=TATADB;pwd=TATADB9$;SERVER=MPLUSLIV;"/>
  </connection>
  <connection id="1290" xr16:uid="{8B4DE795-445A-4083-9335-321A3C772F93}" name="Connection381" type="1" refreshedVersion="0" background="1">
    <dbPr connection="DRIVER={Microsoft ODBC for Oracle};UID=TATADB;pwd=TATADB9$;SERVER=MPLUSLIV;"/>
  </connection>
  <connection id="1291" xr16:uid="{719C8384-9861-4480-B748-2089E74E2806}" name="Connection382" type="1" refreshedVersion="0" background="1">
    <dbPr connection="DRIVER={Microsoft ODBC for Oracle};UID=TATADB;pwd=TATADB9$;SERVER=MPLUSLIV;"/>
  </connection>
  <connection id="1292" xr16:uid="{025E5017-6D88-4125-965A-32881679F3DE}" name="Connection383" type="1" refreshedVersion="0" background="1">
    <dbPr connection="DRIVER={Microsoft ODBC for Oracle};UID=TATADB;pwd=TATADB9$;SERVER=MPLUSLIV;"/>
  </connection>
  <connection id="1293" xr16:uid="{E43592A3-A4E1-4888-A76A-D3EBBDAECBC3}" name="Connection384" type="1" refreshedVersion="0" background="1">
    <dbPr connection="DRIVER={Microsoft ODBC for Oracle};UID=TATADB;pwd=TATADB9$;SERVER=MPLUSLIV;"/>
  </connection>
  <connection id="1294" xr16:uid="{113684BF-4255-45FE-9EB5-4A36123B8B46}" name="Connection385" type="1" refreshedVersion="0" background="1">
    <dbPr connection="DRIVER={Microsoft ODBC for Oracle};UID=TATADB;pwd=TATADB9$;SERVER=MPLUSLIV;"/>
  </connection>
  <connection id="1295" xr16:uid="{38B08776-104D-475B-A6CA-7608F39B2CE8}" name="Connection386" type="1" refreshedVersion="0" background="1">
    <dbPr connection="DRIVER={Microsoft ODBC for Oracle};UID=TATADB;pwd=TATADB9$;SERVER=MPLUSLIV;"/>
  </connection>
  <connection id="1296" xr16:uid="{217287FC-3BC4-43C4-8FDD-FDCE4C5D4173}" name="Connection387" type="1" refreshedVersion="0" background="1">
    <dbPr connection="DRIVER={Microsoft ODBC for Oracle};UID=TATADB;pwd=TATADB9$;SERVER=MPLUSLIV;"/>
  </connection>
  <connection id="1297" xr16:uid="{3D47FD10-B6C7-4D3F-BC0C-BA2A2A3B9463}" name="Connection388" type="1" refreshedVersion="0" background="1">
    <dbPr connection="DRIVER={Microsoft ODBC for Oracle};UID=TATADB;pwd=TATADB9$;SERVER=MPLUSLIV;"/>
  </connection>
  <connection id="1298" xr16:uid="{3346EEFF-51D0-4E82-A795-44A35FFDB273}" name="Connection389" type="1" refreshedVersion="0" background="1">
    <dbPr connection="DRIVER={Microsoft ODBC for Oracle};UID=TATADB;pwd=TATADB9$;SERVER=MPLUSLIV;"/>
  </connection>
  <connection id="1299" xr16:uid="{663853C1-CCFD-4A88-A354-CE024768306F}" name="Connection39" type="1" refreshedVersion="0" background="1">
    <dbPr connection="DRIVER={Microsoft ODBC for Oracle};UID=TATADB;pwd=TATADB9$;SERVER=MPLUSLIV;"/>
  </connection>
  <connection id="1300" xr16:uid="{F11ED2D1-5D92-4326-A289-706198F72A90}" name="Connection390" type="1" refreshedVersion="0" background="1">
    <dbPr connection="DRIVER={Microsoft ODBC for Oracle};UID=TATADB;pwd=TATADB9$;SERVER=MPLUSLIV;"/>
  </connection>
  <connection id="1301" xr16:uid="{F0D5302C-84F9-473F-B5AE-AE0A63C225B5}" name="Connection39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CORPBF' _x000d_ _x000d_and WEEKEND_DT='31 Mar 2026' and a.ASSET_TYPE in('05','06','07','09','11','12','14','25','29','34','18','52') and LISTED_Y_N='Y'  _x000d_and a.schclass='GLOBAL' and a.security is not null and a.UNITS&gt;0  and LAST_NET_ASSETS&gt;1 and f.schclass='GLOBAL' ) _x000d_where MKTVAL &gt; 0) order by 6 desc"/>
  </connection>
  <connection id="1302" xr16:uid="{72DD6BC6-F286-4E55-82B3-DD1A109C91FD}" name="Connection392" type="1" refreshedVersion="0" background="1">
    <dbPr connection="DRIVER={Microsoft ODBC for Oracle};UID=TATADB;pwd=TATADB9$;SERVER=MPLUSLIV;"/>
  </connection>
  <connection id="1303" xr16:uid="{77D78DB6-EF98-4D98-BCD9-3DD72EF894E1}" name="Connection393" type="1" refreshedVersion="0" background="1">
    <dbPr connection="DRIVER={Microsoft ODBC for Oracle};UID=TATADB;pwd=TATADB9$;SERVER=MPLUSLIV;"/>
  </connection>
  <connection id="1304" xr16:uid="{BB27E78D-DC9F-472D-86E4-7813D87E408D}" name="Connection394" type="1" refreshedVersion="0" background="1">
    <dbPr connection="DRIVER={Microsoft ODBC for Oracle};UID=TATADB;pwd=TATADB9$;SERVER=MPLUSLIV;"/>
  </connection>
  <connection id="1305" xr16:uid="{7889E60E-CD96-4958-A2EE-C6495788039F}" name="Connection395" type="1" refreshedVersion="0" background="1">
    <dbPr connection="DRIVER={Microsoft ODBC for Oracle};UID=TATADB;pwd=TATADB9$;SERVER=MPLUSLIV;"/>
  </connection>
  <connection id="1306" xr16:uid="{A9D4982F-8268-4E84-942A-73F3A9AE6907}" name="Connection396" type="1" refreshedVersion="0" background="1">
    <dbPr connection="DRIVER={Microsoft ODBC for Oracle};UID=TATADB;pwd=TATADB9$;SERVER=MPLUSLIV;"/>
  </connection>
  <connection id="1307" xr16:uid="{926B709C-4AA5-495B-9BD3-2175CA4F9C87}" name="Connection397" type="1" refreshedVersion="0" background="1">
    <dbPr connection="DRIVER={Microsoft ODBC for Oracle};UID=TATADB;pwd=TATADB9$;SERVER=MPLUSLIV;"/>
  </connection>
  <connection id="1308" xr16:uid="{D92AF52E-E554-4374-A1DD-2ACFE58DF3B1}" name="Connection398" type="1" refreshedVersion="0" background="1">
    <dbPr connection="DRIVER={Microsoft ODBC for Oracle};UID=TATADB;pwd=TATADB9$;SERVER=MPLUSLIV;"/>
  </connection>
  <connection id="1309" xr16:uid="{CEA8D7DB-FD36-4811-AD85-A97AFC435294}" name="Connection399" type="1" refreshedVersion="0" background="1">
    <dbPr connection="DRIVER={Microsoft ODBC for Oracle};UID=TATADB;pwd=TATADB9$;SERVER=MPLUSLIV;"/>
  </connection>
  <connection id="1310" xr16:uid="{97BD6F2F-A138-4ACC-9533-99BE1D5EDC77}" name="Connection4" type="1" refreshedVersion="0" background="1">
    <dbPr connection="DRIVER={Microsoft ODBC for Oracle};UID=TATADB;pwd=TATADB9$;SERVER=MPLUSLIV;"/>
  </connection>
  <connection id="1311" xr16:uid="{16563E55-EE19-4190-AAF2-C463425238C1}" name="Connection40" type="1" refreshedVersion="0" background="1">
    <dbPr connection="DRIVER={Microsoft ODBC for Oracle};UID=TATADB;pwd=TATADB9$;SERVER=MPLUSLIV;"/>
  </connection>
  <connection id="1312" xr16:uid="{F9F559AD-F48D-4840-B56E-0050BBC7BA7F}" name="Connection400" type="1" refreshedVersion="0" background="1">
    <dbPr connection="DRIVER={Microsoft ODBC for Oracle};UID=TATADB;pwd=TATADB9$;SERVER=MPLUSLIV;"/>
  </connection>
  <connection id="1313" xr16:uid="{94D543BB-7392-4F60-9F5A-476A5E902811}" name="Connection401" type="1" refreshedVersion="0" background="1">
    <dbPr connection="DRIVER={Microsoft ODBC for Oracle};UID=TATADB;pwd=TATADB9$;SERVER=MPLUSLIV;"/>
  </connection>
  <connection id="1314" xr16:uid="{75D0E4B6-2F19-4E48-B485-B475749E8B56}" name="Connection402" type="1" refreshedVersion="0" background="1">
    <dbPr connection="DRIVER={Microsoft ODBC for Oracle};UID=TATADB;pwd=TATADB9$;SERVER=MPLUSLIV;"/>
  </connection>
  <connection id="1315" xr16:uid="{10B87CDA-B4B0-4516-B7FD-8B8AC0758DC5}" name="Connection403" type="1" refreshedVersion="0" background="1">
    <dbPr connection="DRIVER={Microsoft ODBC for Oracle};UID=TATADB;pwd=TATADB9$;SERVER=MPLUSLIV;"/>
  </connection>
  <connection id="1316" xr16:uid="{DE202C96-93A8-4978-A961-BCD4A9EA4463}" name="Connection404" type="1" refreshedVersion="0" background="1">
    <dbPr connection="DRIVER={Microsoft ODBC for Oracle};UID=TATADB;pwd=TATADB9$;SERVER=MPLUSLIV;"/>
  </connection>
  <connection id="1317" xr16:uid="{671C36F1-A82D-464A-8974-09D6C613339F}" name="Connection406" type="1" refreshedVersion="0" background="1">
    <dbPr connection="DRIVER={Microsoft ODBC for Oracle};UID=TATADB;pwd=TATADB9$;SERVER=MPLUSLIV;"/>
  </connection>
  <connection id="1318" xr16:uid="{C640A1B4-9C1F-4D7C-8CD9-53F9A5FFE954}" name="Connection407" type="1" refreshedVersion="0" background="1">
    <dbPr connection="DRIVER={Microsoft ODBC for Oracle};UID=TATADB;pwd=TATADB9$;SERVER=MPLUSLIV;"/>
  </connection>
  <connection id="1319" xr16:uid="{DE963F1F-E3F6-4B80-96AC-7F5A3B880CA6}" name="Connection408" type="1" refreshedVersion="0" background="1">
    <dbPr connection="DRIVER={Microsoft ODBC for Oracle};UID=TATADB;pwd=TATADB9$;SERVER=MPLUSLIV;"/>
  </connection>
  <connection id="1320" xr16:uid="{4189C011-634A-4BED-B8C9-313DD4C8AA15}" name="Connection409" type="1" refreshedVersion="0" background="1">
    <dbPr connection="DRIVER={Microsoft ODBC for Oracle};UID=TATADB;pwd=TATADB9$;SERVER=MPLUSLIV;"/>
  </connection>
  <connection id="1321" xr16:uid="{E9F55F58-5884-4901-BC0A-B6DF58A8354E}" name="Connection41" type="1" refreshedVersion="0" background="1">
    <dbPr connection="DRIVER={Microsoft ODBC for Oracle};UID=TATADB;pwd=TATADB9$;SERVER=MPLUSLIV;"/>
  </connection>
  <connection id="1322" xr16:uid="{E950A45C-77DE-4C58-BCB0-C920091B9827}" name="Connection410" type="1" refreshedVersion="0" background="1">
    <dbPr connection="DRIVER={Microsoft ODBC for Oracle};UID=TATADB;pwd=TATADB9$;SERVER=MPLUSLIV;"/>
  </connection>
  <connection id="1323" xr16:uid="{9B2E46CA-7EAA-42B9-BC6F-FE8891667907}" name="Connection411" type="1" refreshedVersion="0" background="1">
    <dbPr connection="DRIVER={Microsoft ODBC for Oracle};UID=TATADB;pwd=TATADB9$;SERVER=MPLUSLIV;"/>
  </connection>
  <connection id="1324" xr16:uid="{60C40DC1-D93D-43D8-93B3-F29955CD742B}" name="Connection412" type="1" refreshedVersion="0" background="1">
    <dbPr connection="DRIVER={Microsoft ODBC for Oracle};UID=TATADB;pwd=TATADB9$;SERVER=MPLUSLIV;"/>
  </connection>
  <connection id="1325" xr16:uid="{98B6269A-4264-4935-83D0-AD36CF5B03E6}" name="Connection413" type="1" refreshedVersion="0" background="1">
    <dbPr connection="DRIVER={Microsoft ODBC for Oracle};UID=TATADB;pwd=TATADB9$;SERVER=MPLUSLIV;"/>
  </connection>
  <connection id="1326" xr16:uid="{03978FE6-3F53-43F1-A826-6993BADD3F57}" name="Connection414" type="1" refreshedVersion="0" background="1">
    <dbPr connection="DRIVER={Microsoft ODBC for Oracle};UID=TATADB;pwd=TATADB9$;SERVER=MPLUSLIV;"/>
  </connection>
  <connection id="1327" xr16:uid="{7399BF78-2BF1-43D0-919A-F74E96A2D1BF}" name="Connection415"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CORPBF' _x000d_ _x000d_and WEEKEND_DT='31 Mar 2026' and a.ASSET_TYPE in('32','33') _x000d_and a.schclass='GLOBAL' and a.security is not null and a.UNITS&gt;0  and LAST_NET_ASSETS&gt;1 and f.schclass='GLOBAL' ) _x000d_where MKTVAL &gt; 0 order by 6 desc"/>
  </connection>
  <connection id="1328" xr16:uid="{C7F37C0E-016F-4226-91C3-D64AE30C0858}" name="Connection416" type="1" refreshedVersion="0" background="1">
    <dbPr connection="DRIVER={Microsoft ODBC for Oracle};UID=TATADB;pwd=TATADB9$;SERVER=MPLUSLIV;"/>
  </connection>
  <connection id="1329" xr16:uid="{E55C7761-67AF-4178-842A-5DA3D7405B43}" name="Connection417" type="1" refreshedVersion="0" background="1">
    <dbPr connection="DRIVER={Microsoft ODBC for Oracle};UID=TATADB;pwd=TATADB9$;SERVER=MPLUSLIV;"/>
  </connection>
  <connection id="1330" xr16:uid="{9EFAA349-F43C-4C72-98A0-FC3304AB8FB5}" name="Connection418" type="1" refreshedVersion="0" background="1">
    <dbPr connection="DRIVER={Microsoft ODBC for Oracle};UID=TATADB;pwd=TATADB9$;SERVER=MPLUSLIV;"/>
  </connection>
  <connection id="1331" xr16:uid="{4CC839F0-32B8-49E9-B930-51F2B84B3C5E}" name="Connection42" type="1" refreshedVersion="0" background="1">
    <dbPr connection="DRIVER={Microsoft ODBC for Oracle};UID=TATADB;pwd=TATADB9$;SERVER=MPLUSLIV;"/>
  </connection>
  <connection id="1332" xr16:uid="{A3354D07-A494-49F9-8F85-70DE8B55A0BF}" name="Connection420" type="1" refreshedVersion="0" background="1">
    <dbPr connection="DRIVER={Microsoft ODBC for Oracle};UID=TATADB;pwd=TATADB9$;SERVER=MPLUSLIV;"/>
  </connection>
  <connection id="1333" xr16:uid="{D1DC1D59-185E-4BF8-8755-C53173BA2EC6}" name="Connection421" type="1" refreshedVersion="0" background="1">
    <dbPr connection="DRIVER={Microsoft ODBC for Oracle};UID=TATADB;pwd=TATADB9$;SERVER=MPLUSLIV;"/>
  </connection>
  <connection id="1334" xr16:uid="{A1EA6AD4-BD4D-4C61-A3BD-4741377C4458}" name="Connection422" type="1" refreshedVersion="0" background="1">
    <dbPr connection="DRIVER={Microsoft ODBC for Oracle};UID=TATADB;pwd=TATADB9$;SERVER=MPLUSLIV;"/>
  </connection>
  <connection id="1335" xr16:uid="{6E489A71-F4F1-46D9-B0E8-95535AF24CF9}" name="Connection423" type="1" refreshedVersion="0" background="1">
    <dbPr connection="DRIVER={Microsoft ODBC for Oracle};UID=TATADB;pwd=TATADB9$;SERVER=MPLUSLIV;"/>
  </connection>
  <connection id="1336" xr16:uid="{23C50AE2-B9FF-4AAA-BB0A-807D24EE1EB8}" name="Connection424" type="1" refreshedVersion="0" background="1">
    <dbPr connection="DRIVER={Microsoft ODBC for Oracle};UID=TATADB;pwd=TATADB9$;SERVER=MPLUSLIV;"/>
  </connection>
  <connection id="1337" xr16:uid="{C636F2B6-61FB-4BBB-B393-B000312AA89E}" name="Connection425" type="1" refreshedVersion="0" background="1">
    <dbPr connection="DRIVER={Microsoft ODBC for Oracle};UID=TATADB;pwd=TATADB9$;SERVER=MPLUSLIV;"/>
  </connection>
  <connection id="1338" xr16:uid="{D4CE0FCD-0250-4812-92D0-AE3AD08A609B}" name="Connection426" type="1" refreshedVersion="0" background="1">
    <dbPr connection="DRIVER={Microsoft ODBC for Oracle};UID=TATADB;pwd=TATADB9$;SERVER=MPLUSLIV;"/>
  </connection>
  <connection id="1339" xr16:uid="{51FF4302-81F0-42F9-9BC0-F8156C1B26B6}" name="Connection427" type="1" refreshedVersion="0" background="1">
    <dbPr connection="DRIVER={Microsoft ODBC for Oracle};UID=TATADB;pwd=TATADB9$;SERVER=MPLUSLIV;"/>
  </connection>
  <connection id="1340" xr16:uid="{699BFF8A-B315-4BC5-BEE3-D56D5BEE5B3D}" name="Connection428" type="1" refreshedVersion="0" background="1">
    <dbPr connection="DRIVER={Microsoft ODBC for Oracle};UID=TATADB;pwd=TATADB9$;SERVER=MPLUSLIV;"/>
  </connection>
  <connection id="1341" xr16:uid="{8A6B8F8C-EFB2-41F7-9B5C-C096EC1B7D8D}" name="Connection429" type="1" refreshedVersion="0" background="1">
    <dbPr connection="DRIVER={Microsoft ODBC for Oracle};UID=TATADB;pwd=TATADB9$;SERVER=MPLUSLIV;"/>
  </connection>
  <connection id="1342" xr16:uid="{E935D11F-BB12-4D8D-8432-A75659E33DA1}" name="Connection43" type="1" refreshedVersion="0" background="1">
    <dbPr connection="DRIVER={Microsoft ODBC for Oracle};UID=TATADB;pwd=TATADB9$;SERVER=MPLUSLIV;"/>
  </connection>
  <connection id="1343" xr16:uid="{ACE64AA1-6A84-4C34-96A0-889BAE47A8D2}" name="Connection430" type="1" refreshedVersion="0" background="1">
    <dbPr connection="DRIVER={Microsoft ODBC for Oracle};UID=TATADB;pwd=TATADB9$;SERVER=MPLUSLIV;"/>
  </connection>
  <connection id="1344" xr16:uid="{BCAD1304-46AC-4EB1-87FA-162073FD2F32}" name="Connection431" type="1" refreshedVersion="0" background="1">
    <dbPr connection="DRIVER={Microsoft ODBC for Oracle};UID=TATADB;pwd=TATADB9$;SERVER=MPLUSLIV;"/>
  </connection>
  <connection id="1345" xr16:uid="{CE770395-30F8-4860-8856-2A5C4547445E}" name="Connection432" type="1" refreshedVersion="0" background="1">
    <dbPr connection="DRIVER={Microsoft ODBC for Oracle};UID=TATADB;pwd=TATADB9$;SERVER=MPLUSLIV;"/>
  </connection>
  <connection id="1346" xr16:uid="{FC441AF4-DD2D-4B99-8D7C-C0E755BA62C2}" name="Connection433" type="1" refreshedVersion="0" background="1">
    <dbPr connection="DRIVER={Microsoft ODBC for Oracle};UID=TATADB;pwd=TATADB9$;SERVER=MPLUSLIV;"/>
  </connection>
  <connection id="1347" xr16:uid="{4FCA6A53-8AF1-4E04-8AC6-097ED25DB90F}" name="Connection434" type="1" refreshedVersion="0" background="1">
    <dbPr connection="DRIVER={Microsoft ODBC for Oracle};UID=TATADB;pwd=TATADB9$;SERVER=MPLUSLIV;"/>
  </connection>
  <connection id="1348" xr16:uid="{4A7EBAD3-628A-45B4-9571-99A421EC58B1}" name="Connection435" type="1" refreshedVersion="0" background="1">
    <dbPr connection="DRIVER={Microsoft ODBC for Oracle};UID=TATADB;pwd=TATADB9$;SERVER=MPLUSLIV;"/>
  </connection>
  <connection id="1349" xr16:uid="{D27FA20F-FC0F-40C0-88D9-4B4343E4E054}" name="Connection436" type="1" refreshedVersion="0" background="1">
    <dbPr connection="DRIVER={Microsoft ODBC for Oracle};UID=TATADB;pwd=TATADB9$;SERVER=MPLUSLIV;"/>
  </connection>
  <connection id="1350" xr16:uid="{3DF133BF-F98A-4DCE-ACDD-99C5DDF5B42A}" name="Connection437" type="1" refreshedVersion="0" background="1">
    <dbPr connection="DRIVER={Microsoft ODBC for Oracle};UID=TATADB;pwd=TATADB9$;SERVER=MPLUSLIV;"/>
  </connection>
  <connection id="1351" xr16:uid="{D3053997-0C8B-48A1-AFF2-63C96017D047}" name="Connection438" type="1" refreshedVersion="0" background="1">
    <dbPr connection="DRIVER={Microsoft ODBC for Oracle};UID=TATADB;pwd=TATADB9$;SERVER=MPLUSLIV;"/>
  </connection>
  <connection id="1352" xr16:uid="{3C1CF436-A654-4149-A4C1-A1D72F4DFD18}" name="Connection439" type="1" refreshedVersion="0" background="1">
    <dbPr connection="DRIVER={Microsoft ODBC for Oracle};UID=TATADB;pwd=TATADB9$;SERVER=MPLUSLIV;"/>
  </connection>
  <connection id="1353" xr16:uid="{335299B8-3EE3-4503-848F-C21589847F75}" name="Connection44" type="1" refreshedVersion="0" background="1">
    <dbPr connection="DRIVER={Microsoft ODBC for Oracle};UID=TATADB;pwd=TATADB9$;SERVER=MPLUSLIV;"/>
  </connection>
  <connection id="1354" xr16:uid="{E7370AFC-3956-4629-8DD6-96942F9BBE8D}" name="Connection440" type="1" refreshedVersion="0" background="1">
    <dbPr connection="DRIVER={Microsoft ODBC for Oracle};UID=TATADB;pwd=TATADB9$;SERVER=MPLUSLIV;"/>
  </connection>
  <connection id="1355" xr16:uid="{35AC78B6-DAF6-4CD0-BC81-0D8AC5D14F72}" name="Connection441" type="1" refreshedVersion="0" background="1">
    <dbPr connection="DRIVER={Microsoft ODBC for Oracle};UID=TATADB;pwd=TATADB9$;SERVER=MPLUSLIV;"/>
  </connection>
  <connection id="1356" xr16:uid="{550654F6-134E-40E2-A789-469F7472A02C}" name="Connection442" type="1" refreshedVersion="0" background="1">
    <dbPr connection="DRIVER={Microsoft ODBC for Oracle};UID=TATADB;pwd=TATADB9$;SERVER=MPLUSLIV;"/>
  </connection>
  <connection id="1357" xr16:uid="{59675810-4859-4C07-A591-9584EE823013}" name="Connection443" type="1" refreshedVersion="0" background="1">
    <dbPr connection="DRIVER={Microsoft ODBC for Oracle};UID=TATADB;pwd=TATADB9$;SERVER=MPLUSLIV;"/>
  </connection>
  <connection id="1358" xr16:uid="{22C96D33-CC4F-414B-AF64-6C6B1463B825}" name="Connection444" type="1" refreshedVersion="0" background="1">
    <dbPr connection="DRIVER={Microsoft ODBC for Oracle};UID=TATADB;pwd=TATADB9$;SERVER=MPLUSLIV;"/>
  </connection>
  <connection id="1359" xr16:uid="{AFB3575A-D4FE-45A5-B629-5B2291896A45}" name="Connection445" type="1" refreshedVersion="0" background="1">
    <dbPr connection="DRIVER={Microsoft ODBC for Oracle};UID=TATADB;pwd=TATADB9$;SERVER=MPLUSLIV;"/>
  </connection>
  <connection id="1360" xr16:uid="{76412941-527E-4287-AACB-8677D57116B3}" name="Connection446" type="1" refreshedVersion="0" background="1">
    <dbPr connection="DRIVER={Microsoft ODBC for Oracle};UID=TATADB;pwd=TATADB9$;SERVER=MPLUSLIV;"/>
  </connection>
  <connection id="1361" xr16:uid="{13E926BB-6844-491F-83C6-51EDDA440317}" name="Connection447" type="1" refreshedVersion="0" background="1">
    <dbPr connection="DRIVER={Microsoft ODBC for Oracle};UID=TATADB;pwd=TATADB9$;SERVER=MPLUSLIV;"/>
  </connection>
  <connection id="1362" xr16:uid="{27CE8CA8-06FE-476F-8547-EF0D8FE680EB}" name="Connection448" type="1" refreshedVersion="0" background="1">
    <dbPr connection="DRIVER={Microsoft ODBC for Oracle};UID=TATADB;pwd=TATADB9$;SERVER=MPLUSLIV;"/>
  </connection>
  <connection id="1363" xr16:uid="{F8B59DF7-C1A6-4A45-8662-9BC1A11F8D8D}" name="Connection449" type="1" refreshedVersion="0" background="1">
    <dbPr connection="DRIVER={Microsoft ODBC for Oracle};UID=TATADB;pwd=TATADB9$;SERVER=MPLUSLIV;"/>
  </connection>
  <connection id="1364" xr16:uid="{2498870D-8FE5-4EBC-8701-F9A98A44B0B1}" name="Connection45" type="1" refreshedVersion="0" background="1">
    <dbPr connection="DRIVER={Microsoft ODBC for Oracle};UID=TATADB;pwd=TATADB9$;SERVER=MPLUSLIV;"/>
  </connection>
  <connection id="1365" xr16:uid="{4A1C20DE-C517-4713-94FE-6A194039D3B2}" name="Connection450" type="1" refreshedVersion="0" background="1">
    <dbPr connection="DRIVER={Microsoft ODBC for Oracle};UID=TATADB;pwd=TATADB9$;SERVER=MPLUSLIV;"/>
  </connection>
  <connection id="1366" xr16:uid="{D12C37DD-7531-4EB5-81B2-3C9D18704A92}" name="Connection451" type="1" refreshedVersion="0" background="1">
    <dbPr connection="DRIVER={Microsoft ODBC for Oracle};UID=TATADB;pwd=TATADB9$;SERVER=MPLUSLIV;"/>
  </connection>
  <connection id="1367" xr16:uid="{D0F44130-21EC-46AE-B665-8E0F6545E370}" name="Connection452" type="1" refreshedVersion="0" background="1">
    <dbPr connection="DRIVER={Microsoft ODBC for Oracle};UID=TATADB;pwd=TATADB9$;SERVER=MPLUSLIV;"/>
  </connection>
  <connection id="1368" xr16:uid="{74C1767E-37A9-43E3-93E5-CCBC62C5B269}" name="Connection453" type="1" refreshedVersion="0" background="1">
    <dbPr connection="DRIVER={Microsoft ODBC for Oracle};UID=TATADB;pwd=TATADB9$;SERVER=MPLUSLIV;"/>
  </connection>
  <connection id="1369" xr16:uid="{00E09CCE-94A6-442A-BEFE-FE5EBECE3468}" name="Connection454" type="1" refreshedVersion="0" background="1">
    <dbPr connection="DRIVER={Microsoft ODBC for Oracle};UID=TATADB;pwd=TATADB9$;SERVER=MPLUSLIV;"/>
  </connection>
  <connection id="1370" xr16:uid="{6A6B9A3F-BDFF-4D39-AEDB-6E672CBE1FA7}" name="Connection455" type="1" refreshedVersion="0" background="1">
    <dbPr connection="DRIVER={Microsoft ODBC for Oracle};UID=TATADB;pwd=TATADB9$;SERVER=MPLUSLIV;"/>
  </connection>
  <connection id="1371" xr16:uid="{73073396-D37D-462E-B647-14C936E34377}" name="Connection456" type="1" refreshedVersion="0" background="1">
    <dbPr connection="DRIVER={Microsoft ODBC for Oracle};UID=TATADB;pwd=TATADB9$;SERVER=MPLUSLIV;"/>
  </connection>
  <connection id="1372" xr16:uid="{00095BF3-AA44-4B2E-B5F4-0B8A91AC7B03}" name="Connection457" type="1" refreshedVersion="0" background="1">
    <dbPr connection="DRIVER={Microsoft ODBC for Oracle};UID=TATADB;pwd=TATADB9$;SERVER=MPLUSLIV;"/>
  </connection>
  <connection id="1373" xr16:uid="{F9364D71-42A6-45BB-B1C2-5DBA60F211BD}" name="Connection458" type="1" refreshedVersion="0" background="1">
    <dbPr connection="DRIVER={Microsoft ODBC for Oracle};UID=TATADB;pwd=TATADB9$;SERVER=MPLUSLIV;"/>
  </connection>
  <connection id="1374" xr16:uid="{75127C6A-7860-4484-AF6E-E035DFE11512}" name="Connection459" type="1" refreshedVersion="0" background="1">
    <dbPr connection="DRIVER={Microsoft ODBC for Oracle};UID=TATADB;pwd=TATADB9$;SERVER=MPLUSLIV;"/>
  </connection>
  <connection id="1375" xr16:uid="{E0E87CAD-1EFE-48B6-B87E-2CFDA090CF23}" name="Connection46" type="1" refreshedVersion="0" background="1">
    <dbPr connection="DRIVER={Microsoft ODBC for Oracle};UID=TATADB;pwd=TATADB9$;SERVER=MPLUSLIV;"/>
  </connection>
  <connection id="1376" xr16:uid="{B723F5F3-51DA-4B50-9909-2ABED452F32C}" name="Connection460" type="1" refreshedVersion="0" background="1">
    <dbPr connection="DRIVER={Microsoft ODBC for Oracle};UID=TATADB;pwd=TATADB9$;SERVER=MPLUSLIV;"/>
  </connection>
  <connection id="1377" xr16:uid="{E3D07F1E-1AD8-4584-83A6-C74240B6C987}" name="Connection461" type="1" refreshedVersion="0" background="1">
    <dbPr connection="DRIVER={Microsoft ODBC for Oracle};UID=TATADB;pwd=TATADB9$;SERVER=MPLUSLIV;"/>
  </connection>
  <connection id="1378" xr16:uid="{2D114B9E-BBAC-427F-8ABE-35668E020D09}" name="Connection462" type="1" refreshedVersion="0" background="1">
    <dbPr connection="DRIVER={Microsoft ODBC for Oracle};UID=TATADB;pwd=TATADB9$;SERVER=MPLUSLIV;"/>
  </connection>
  <connection id="1379" xr16:uid="{5466D2B8-4067-4652-9A90-9FE8A68AEA47}" name="Connection463" type="1" refreshedVersion="0" background="1">
    <dbPr connection="DRIVER={Microsoft ODBC for Oracle};UID=TATADB;pwd=TATADB9$;SERVER=MPLUSLIV;"/>
  </connection>
  <connection id="1380" xr16:uid="{454EC626-7741-4AF1-93FC-15F8D2A07728}" name="Connection464" type="1" refreshedVersion="0" background="1">
    <dbPr connection="DRIVER={Microsoft ODBC for Oracle};UID=TATADB;pwd=TATADB9$;SERVER=MPLUSLIV;"/>
  </connection>
  <connection id="1381" xr16:uid="{8D327A44-D2E3-4297-961B-73803E884EFA}" name="Connection465" type="1" refreshedVersion="0" background="1">
    <dbPr connection="DRIVER={Microsoft ODBC for Oracle};UID=TATADB;pwd=TATADB9$;SERVER=MPLUSLIV;"/>
  </connection>
  <connection id="1382" xr16:uid="{EB8A23F3-DB37-4CC0-815A-45A95AB6F7DB}" name="Connection466" type="1" refreshedVersion="0" background="1">
    <dbPr connection="DRIVER={Microsoft ODBC for Oracle};UID=TATADB;pwd=TATADB9$;SERVER=MPLUSLIV;"/>
  </connection>
  <connection id="1383" xr16:uid="{664E2A3C-3CD7-4E41-9602-31BB98CB9ECB}" name="Connection467" type="1" refreshedVersion="0" background="1">
    <dbPr connection="DRIVER={Microsoft ODBC for Oracle};UID=TATADB;pwd=TATADB9$;SERVER=MPLUSLIV;"/>
  </connection>
  <connection id="1384" xr16:uid="{730F3336-7D7D-4EF4-88DB-1D22471940B7}" name="Connection468" type="1" refreshedVersion="0" background="1">
    <dbPr connection="DRIVER={Microsoft ODBC for Oracle};UID=TATADB;pwd=TATADB9$;SERVER=MPLUSLIV;"/>
  </connection>
  <connection id="1385" xr16:uid="{D02CE860-7DA8-432A-A21D-17C18BBE9C6B}" name="Connection469" type="1" refreshedVersion="0" background="1">
    <dbPr connection="DRIVER={Microsoft ODBC for Oracle};UID=TATADB;pwd=TATADB9$;SERVER=MPLUSLIV;"/>
  </connection>
  <connection id="1386" xr16:uid="{FA848C06-D5EC-4CD3-A0A7-BD9745369F14}" name="Connection47" type="1" refreshedVersion="0" background="1">
    <dbPr connection="DRIVER={Microsoft ODBC for Oracle};UID=TATADB;pwd=TATADB9$;SERVER=MPLUSLIV;"/>
  </connection>
  <connection id="1387" xr16:uid="{1355E66D-7C35-47B0-9103-784D55466358}" name="Connection470" type="1" refreshedVersion="0" background="1">
    <dbPr connection="DRIVER={Microsoft ODBC for Oracle};UID=TATADB;pwd=TATADB9$;SERVER=MPLUSLIV;"/>
  </connection>
  <connection id="1388" xr16:uid="{2C2B0DEE-204B-44DB-A5E5-09A5EBB67909}" name="Connection471" type="1" refreshedVersion="0" background="1">
    <dbPr connection="DRIVER={Microsoft ODBC for Oracle};UID=TATADB;pwd=TATADB9$;SERVER=MPLUSLIV;"/>
  </connection>
  <connection id="1389" xr16:uid="{A2EA6757-E706-4066-8901-E85EE00ECE0D}" name="Connection472" type="1" refreshedVersion="0" background="1">
    <dbPr connection="DRIVER={Microsoft ODBC for Oracle};UID=TATADB;pwd=TATADB9$;SERVER=MPLUSLIV;"/>
  </connection>
  <connection id="1390" xr16:uid="{780A452F-7443-48D9-82F6-3040FE91A147}" name="Connection473" type="1" refreshedVersion="0" background="1">
    <dbPr connection="DRIVER={Microsoft ODBC for Oracle};UID=TATADB;pwd=TATADB9$;SERVER=MPLUSLIV;"/>
  </connection>
  <connection id="1391" xr16:uid="{80F3305C-04F3-45D4-B156-147983309E4C}" name="Connection474" type="1" refreshedVersion="0" background="1">
    <dbPr connection="DRIVER={Microsoft ODBC for Oracle};UID=TATADB;pwd=TATADB9$;SERVER=MPLUSLIV;"/>
  </connection>
  <connection id="1392" xr16:uid="{5A37B925-F5A6-40B5-8B82-AF98A0CD6A69}" name="Connection475" type="1" refreshedVersion="0" background="1">
    <dbPr connection="DRIVER={Microsoft ODBC for Oracle};UID=TATADB;pwd=TATADB9$;SERVER=MPLUSLIV;"/>
  </connection>
  <connection id="1393" xr16:uid="{B9D6C611-31BE-4DDB-9316-5AE115322497}" name="Connection476" type="1" refreshedVersion="0" background="1">
    <dbPr connection="DRIVER={Microsoft ODBC for Oracle};UID=TATADB;pwd=TATADB9$;SERVER=MPLUSLIV;"/>
  </connection>
  <connection id="1394" xr16:uid="{4FF29FF7-75D0-41AE-B4EC-07573B94B2E0}" name="Connection477" type="1" refreshedVersion="0" background="1">
    <dbPr connection="DRIVER={Microsoft ODBC for Oracle};UID=TATADB;pwd=TATADB9$;SERVER=MPLUSLIV;"/>
  </connection>
  <connection id="1395" xr16:uid="{7CD2A412-3D48-46DE-85BF-91EB1C4F8CFE}" name="Connection478" type="1" refreshedVersion="0" background="1">
    <dbPr connection="DRIVER={Microsoft ODBC for Oracle};UID=TATADB;pwd=TATADB9$;SERVER=MPLUSLIV;"/>
  </connection>
  <connection id="1396" xr16:uid="{03F31D80-FF94-4BF8-A5DA-D1627EC0BF5A}" name="Connection479" type="1" refreshedVersion="0" background="1">
    <dbPr connection="DRIVER={Microsoft ODBC for Oracle};UID=TATADB;pwd=TATADB9$;SERVER=MPLUSLIV;"/>
  </connection>
  <connection id="1397" xr16:uid="{55B8ECC4-3504-4D20-A9FD-FAA6BCE183F7}" name="Connection48" type="1" refreshedVersion="0" background="1">
    <dbPr connection="DRIVER={Microsoft ODBC for Oracle};UID=TATADB;pwd=TATADB9$;SERVER=MPLUSLIV;"/>
  </connection>
  <connection id="1398" xr16:uid="{29C05CEA-6F13-456A-8518-D6517CFBF682}" name="Connection480" type="1" refreshedVersion="0" background="1">
    <dbPr connection="DRIVER={Microsoft ODBC for Oracle};UID=TATADB;pwd=TATADB9$;SERVER=MPLUSLIV;"/>
  </connection>
  <connection id="1399" xr16:uid="{B18AA556-3E6B-4D70-8CD1-DA999E5C671A}" name="Connection481" type="1" refreshedVersion="0" background="1">
    <dbPr connection="DRIVER={Microsoft ODBC for Oracle};UID=TATADB;pwd=TATADB9$;SERVER=MPLUSLIV;"/>
  </connection>
  <connection id="1400" xr16:uid="{A4F98944-3287-455A-90DB-B4D7D20DADE6}" name="Connection482" type="1" refreshedVersion="0" background="1">
    <dbPr connection="DRIVER={Microsoft ODBC for Oracle};UID=TATADB;pwd=TATADB9$;SERVER=MPLUSLIV;"/>
  </connection>
  <connection id="1401" xr16:uid="{513F65D8-193D-44B5-AFF0-721ED1A6212D}" name="Connection483" type="1" refreshedVersion="0" background="1">
    <dbPr connection="DRIVER={Microsoft ODBC for Oracle};UID=TATADB;pwd=TATADB9$;SERVER=MPLUSLIV;"/>
  </connection>
  <connection id="1402" xr16:uid="{C6A3E539-F25A-494A-8847-98993884E9EE}" name="Connection484" type="1" refreshedVersion="0" background="1">
    <dbPr connection="DRIVER={Microsoft ODBC for Oracle};UID=TATADB;pwd=TATADB9$;SERVER=MPLUSLIV;"/>
  </connection>
  <connection id="1403" xr16:uid="{F023F206-3DE2-43ED-B27A-258885AD590F}" name="Connection485" type="1" refreshedVersion="0" background="1">
    <dbPr connection="DRIVER={Microsoft ODBC for Oracle};UID=TATADB;pwd=TATADB9$;SERVER=MPLUSLIV;"/>
  </connection>
  <connection id="1404" xr16:uid="{4A8554C6-A4A4-41DC-AFBD-953855D4AC02}" name="Connection486" type="1" refreshedVersion="0" background="1">
    <dbPr connection="DRIVER={Microsoft ODBC for Oracle};UID=TATADB;pwd=TATADB9$;SERVER=MPLUSLIV;"/>
  </connection>
  <connection id="1405" xr16:uid="{C809138C-C7E2-48D4-9E5C-B4BBC0D2A762}" name="Connection487" type="1" refreshedVersion="0" background="1">
    <dbPr connection="DRIVER={Microsoft ODBC for Oracle};UID=TATADB;pwd=TATADB9$;SERVER=MPLUSLIV;"/>
  </connection>
  <connection id="1406" xr16:uid="{101ED4C9-8DA2-4F91-A0E4-FDEBF9903676}" name="Connection488" type="1" refreshedVersion="0" background="1">
    <dbPr connection="DRIVER={Microsoft ODBC for Oracle};UID=TATADB;pwd=TATADB9$;SERVER=MPLUSLIV;"/>
  </connection>
  <connection id="1407" xr16:uid="{230271EC-957E-41A7-85C4-4E8F0C8F6D51}" name="Connection489" type="1" refreshedVersion="0" background="1">
    <dbPr connection="DRIVER={Microsoft ODBC for Oracle};UID=TATADB;pwd=TATADB9$;SERVER=MPLUSLIV;"/>
  </connection>
  <connection id="1408" xr16:uid="{B5FD399D-18F0-4672-874C-5FA48965559B}" name="Connection49" type="1" refreshedVersion="0" background="1">
    <dbPr connection="DRIVER={Microsoft ODBC for Oracle};UID=TATADB;pwd=TATADB9$;SERVER=MPLUSLIV;"/>
  </connection>
  <connection id="1409" xr16:uid="{CAA09287-13F6-4EF4-AC4A-179EE188D9C3}" name="Connection490" type="1" refreshedVersion="0" background="1">
    <dbPr connection="DRIVER={Microsoft ODBC for Oracle};UID=TATADB;pwd=TATADB9$;SERVER=MPLUSLIV;"/>
  </connection>
  <connection id="1410" xr16:uid="{0B0F7549-FD54-4258-AF17-83B556624631}" name="Connection491" type="1" refreshedVersion="0" background="1">
    <dbPr connection="DRIVER={Microsoft ODBC for Oracle};UID=TATADB;pwd=TATADB9$;SERVER=MPLUSLIV;"/>
  </connection>
  <connection id="1411" xr16:uid="{EBA0FA53-5A5D-4CE9-B5BE-8F0DC80F0761}" name="Connection492" type="1" refreshedVersion="0" background="1">
    <dbPr connection="DRIVER={Microsoft ODBC for Oracle};UID=TATADB;pwd=TATADB9$;SERVER=MPLUSLIV;"/>
  </connection>
  <connection id="1412" xr16:uid="{93C7F5BE-869C-4B62-BD0F-3544EA2E8615}" name="Connection493" type="1" refreshedVersion="0" background="1">
    <dbPr connection="DRIVER={Microsoft ODBC for Oracle};UID=TATADB;pwd=TATADB9$;SERVER=MPLUSLIV;"/>
  </connection>
  <connection id="1413" xr16:uid="{8A7B9602-F6A3-4A5C-89F0-D56169B1D9A4}" name="Connection494" type="1" refreshedVersion="0" background="1">
    <dbPr connection="DRIVER={Microsoft ODBC for Oracle};UID=TATADB;pwd=TATADB9$;SERVER=MPLUSLIV;"/>
  </connection>
  <connection id="1414" xr16:uid="{1BD4D24F-A9A7-471B-AF6F-7AE3240D5C61}" name="Connection495" type="1" refreshedVersion="0" background="1">
    <dbPr connection="DRIVER={Microsoft ODBC for Oracle};UID=TATADB;pwd=TATADB9$;SERVER=MPLUSLIV;"/>
  </connection>
  <connection id="1415" xr16:uid="{8E155169-BB88-4529-8F01-1C7F915EFED1}" name="Connection496" type="1" refreshedVersion="0" background="1">
    <dbPr connection="DRIVER={Microsoft ODBC for Oracle};UID=TATADB;pwd=TATADB9$;SERVER=MPLUSLIV;"/>
  </connection>
  <connection id="1416" xr16:uid="{6A3C9536-5B02-4E7B-BF31-39A244DEAE65}" name="Connection497" type="1" refreshedVersion="0" background="1">
    <dbPr connection="DRIVER={Microsoft ODBC for Oracle};UID=TATADB;pwd=TATADB9$;SERVER=MPLUSLIV;"/>
  </connection>
  <connection id="1417" xr16:uid="{D800CEF9-F9A3-4C0E-8FC2-4C18426098A1}" name="Connection498" type="1" refreshedVersion="0" background="1">
    <dbPr connection="DRIVER={Microsoft ODBC for Oracle};UID=TATADB;pwd=TATADB9$;SERVER=MPLUSLIV;"/>
  </connection>
  <connection id="1418" xr16:uid="{B89D6C9D-8360-4162-A1E9-7FF4185225AA}" name="Connection499" type="1" refreshedVersion="0" background="1">
    <dbPr connection="DRIVER={Microsoft ODBC for Oracle};UID=TATADB;pwd=TATADB9$;SERVER=MPLUSLIV;"/>
  </connection>
  <connection id="1419" xr16:uid="{567B32E1-3347-4C2A-99CA-9C59B6ED0F2E}" name="Connection5" type="1" refreshedVersion="0" background="1">
    <dbPr connection="DRIVER={Microsoft ODBC for Oracle};UID=TATADB;pwd=TATADB9$;SERVER=MPLUSLIV;"/>
  </connection>
  <connection id="1420" xr16:uid="{D032627C-74F4-4096-9202-A2879E63072B}" name="Connection50" type="1" refreshedVersion="0" background="1">
    <dbPr connection="DRIVER={Microsoft ODBC for Oracle};UID=TATADB;pwd=TATADB9$;SERVER=MPLUSLIV;"/>
  </connection>
  <connection id="1421" xr16:uid="{BA075350-95B2-473C-83E3-69E047F6403C}" name="Connection500" type="1" refreshedVersion="0" background="1">
    <dbPr connection="DRIVER={Microsoft ODBC for Oracle};UID=TATADB;pwd=TATADB9$;SERVER=MPLUSLIV;"/>
  </connection>
  <connection id="1422" xr16:uid="{7E3FA9E4-A1C4-4C0C-B6BC-3F12F5F90BB9}" name="Connection501" type="1" refreshedVersion="0" background="1">
    <dbPr connection="DRIVER={Microsoft ODBC for Oracle};UID=TATADB;pwd=TATADB9$;SERVER=MPLUSLIV;"/>
  </connection>
  <connection id="1423" xr16:uid="{5A706650-342A-4AA9-9CFE-6B9CD69E0CC8}" name="Connection502" type="1" refreshedVersion="0" background="1">
    <dbPr connection="DRIVER={Microsoft ODBC for Oracle};UID=TATADB;pwd=TATADB9$;SERVER=MPLUSLIV;"/>
  </connection>
  <connection id="1424" xr16:uid="{51C8BEDF-5A24-40F3-91BD-0FBE70A2C7F2}" name="Connection503" type="1" refreshedVersion="0" background="1">
    <dbPr connection="DRIVER={Microsoft ODBC for Oracle};UID=TATADB;pwd=TATADB9$;SERVER=MPLUSLIV;"/>
  </connection>
  <connection id="1425" xr16:uid="{2C39BF8E-24C5-44BC-A52D-4B4FB058FA8B}" name="Connection504" type="1" refreshedVersion="0" background="1">
    <dbPr connection="DRIVER={Microsoft ODBC for Oracle};UID=TATADB;pwd=TATADB9$;SERVER=MPLUSLIV;"/>
  </connection>
  <connection id="1426" xr16:uid="{1662BD5B-7AF3-4528-A3C9-DA3EC20DFD49}" name="Connection505" type="1" refreshedVersion="0" background="1">
    <dbPr connection="DRIVER={Microsoft ODBC for Oracle};UID=TATADB;pwd=TATADB9$;SERVER=MPLUSLIV;"/>
  </connection>
  <connection id="1427" xr16:uid="{57881EA2-EB57-45A3-8F19-BC3C2152B6A1}" name="Connection506" type="1" refreshedVersion="0" background="1">
    <dbPr connection="DRIVER={Microsoft ODBC for Oracle};UID=TATADB;pwd=TATADB9$;SERVER=MPLUSLIV;"/>
  </connection>
  <connection id="1428" xr16:uid="{F91DDCF8-5C82-4F10-9CD9-FE2E8A3F569B}" name="Connection507" type="1" refreshedVersion="0" background="1">
    <dbPr connection="DRIVER={Microsoft ODBC for Oracle};UID=TATADB;pwd=TATADB9$;SERVER=MPLUSLIV;"/>
  </connection>
  <connection id="1429" xr16:uid="{2BAC8A37-387A-4ADB-A0FB-356839CBDD85}" name="Connection508" type="1" refreshedVersion="0" background="1">
    <dbPr connection="DRIVER={Microsoft ODBC for Oracle};UID=TATADB;pwd=TATADB9$;SERVER=MPLUSLIV;"/>
  </connection>
  <connection id="1430" xr16:uid="{99E19938-A784-4E6C-A4DB-9740DCC734CE}" name="Connection509" type="1" refreshedVersion="0" background="1">
    <dbPr connection="DRIVER={Microsoft ODBC for Oracle};UID=TATADB;pwd=TATADB9$;SERVER=MPLUSLIV;"/>
  </connection>
  <connection id="1431" xr16:uid="{B184C741-3137-4C16-A2F5-56BE40925FF1}" name="Connection51" type="1" refreshedVersion="0" background="1">
    <dbPr connection="DRIVER={Microsoft ODBC for Oracle};UID=TATADB;pwd=TATADB9$;SERVER=MPLUSLIV;"/>
  </connection>
  <connection id="1432" xr16:uid="{1A2F84BE-F8FF-4018-8399-AB4F5727ECDB}" name="Connection510" type="1" refreshedVersion="0" background="1">
    <dbPr connection="DRIVER={Microsoft ODBC for Oracle};UID=TATADB;pwd=TATADB9$;SERVER=MPLUSLIV;"/>
  </connection>
  <connection id="1433" xr16:uid="{2AFBD661-16E7-468B-8F1F-3FB4BC0095D1}" name="Connection511" type="1" refreshedVersion="0" background="1">
    <dbPr connection="DRIVER={Microsoft ODBC for Oracle};UID=TATADB;pwd=TATADB9$;SERVER=MPLUSLIV;"/>
  </connection>
  <connection id="1434" xr16:uid="{10AC5278-8836-498D-8A18-8DB7E1A04372}" name="Connection512" type="1" refreshedVersion="0" background="1">
    <dbPr connection="DRIVER={Microsoft ODBC for Oracle};UID=TATADB;pwd=TATADB9$;SERVER=MPLUSLIV;"/>
  </connection>
  <connection id="1435" xr16:uid="{9D673592-4F36-4ABA-A680-857BC4B41B3D}" name="Connection513" type="1" refreshedVersion="0" background="1">
    <dbPr connection="DRIVER={Microsoft ODBC for Oracle};UID=TATADB;pwd=TATADB9$;SERVER=MPLUSLIV;"/>
  </connection>
  <connection id="1436" xr16:uid="{E80CC097-2A18-4CCE-861E-FF270C930923}" name="Connection514" type="1" refreshedVersion="0" background="1">
    <dbPr connection="DRIVER={Microsoft ODBC for Oracle};UID=TATADB;pwd=TATADB9$;SERVER=MPLUSLIV;"/>
  </connection>
  <connection id="1437" xr16:uid="{638A0278-DDC9-42A8-BE0C-29BD2AE70805}" name="Connection515" type="1" refreshedVersion="0" background="1">
    <dbPr connection="DRIVER={Microsoft ODBC for Oracle};UID=TATADB;pwd=TATADB9$;SERVER=MPLUSLIV;"/>
  </connection>
  <connection id="1438" xr16:uid="{37891F64-5A70-45EA-8BB2-D913F774E889}" name="Connection516" type="1" refreshedVersion="0" background="1">
    <dbPr connection="DRIVER={Microsoft ODBC for Oracle};UID=TATADB;pwd=TATADB9$;SERVER=MPLUSLIV;"/>
  </connection>
  <connection id="1439" xr16:uid="{E64BA99C-4F68-4E8B-ACC0-ABDC521E16EF}" name="Connection517" type="1" refreshedVersion="0" background="1">
    <dbPr connection="DRIVER={Microsoft ODBC for Oracle};UID=TATADB;pwd=TATADB9$;SERVER=MPLUSLIV;"/>
  </connection>
  <connection id="1440" xr16:uid="{D963D897-0C3B-4C95-A58A-40E3A7AB0823}" name="Connection518" type="1" refreshedVersion="0" background="1">
    <dbPr connection="DRIVER={Microsoft ODBC for Oracle};UID=TATADB;pwd=TATADB9$;SERVER=MPLUSLIV;"/>
  </connection>
  <connection id="1441" xr16:uid="{B9701F14-0B8B-44DC-A06E-583070D27840}" name="Connection519" type="1" refreshedVersion="0" background="1">
    <dbPr connection="DRIVER={Microsoft ODBC for Oracle};UID=TATADB;pwd=TATADB9$;SERVER=MPLUSLIV;"/>
  </connection>
  <connection id="1442" xr16:uid="{C748000F-8873-45A0-AC0D-F439450C2C3F}" name="Connection52" type="1" refreshedVersion="0" background="1">
    <dbPr connection="DRIVER={Microsoft ODBC for Oracle};UID=TATADB;pwd=TATADB9$;SERVER=MPLUSLIV;"/>
  </connection>
  <connection id="1443" xr16:uid="{222DAE84-C5ED-4D4C-B0B1-C2856AF6BBA0}" name="Connection520" type="1" refreshedVersion="0" background="1">
    <dbPr connection="DRIVER={Microsoft ODBC for Oracle};UID=TATADB;pwd=TATADB9$;SERVER=MPLUSLIV;"/>
  </connection>
  <connection id="1444" xr16:uid="{C9D695B8-046E-4E32-9BFB-F0DAC6B54CC5}" name="Connection521" type="1" refreshedVersion="0" background="1">
    <dbPr connection="DRIVER={Microsoft ODBC for Oracle};UID=TATADB;pwd=TATADB9$;SERVER=MPLUSLIV;"/>
  </connection>
  <connection id="1445" xr16:uid="{ECE11664-E3CE-40CE-B44E-F3EE4ECEED08}" name="Connection522" type="1" refreshedVersion="0" background="1">
    <dbPr connection="DRIVER={Microsoft ODBC for Oracle};UID=TATADB;pwd=TATADB9$;SERVER=MPLUSLIV;"/>
  </connection>
  <connection id="1446" xr16:uid="{E703D05F-8771-4C35-B5BA-F67696EFFEE5}" name="Connection523" type="1" refreshedVersion="0" background="1">
    <dbPr connection="DRIVER={Microsoft ODBC for Oracle};UID=TATADB;pwd=TATADB9$;SERVER=MPLUSLIV;"/>
  </connection>
  <connection id="1447" xr16:uid="{50E4A437-EA8B-4814-BA04-DB41ACA7FDAF}" name="Connection524" type="1" refreshedVersion="0" background="1">
    <dbPr connection="DRIVER={Microsoft ODBC for Oracle};UID=TATADB;pwd=TATADB9$;SERVER=MPLUSLIV;"/>
  </connection>
  <connection id="1448" xr16:uid="{606F9C0B-6C5E-4F19-857A-85B944FCE419}" name="Connection526" type="1" refreshedVersion="0" background="1">
    <dbPr connection="DRIVER={Microsoft ODBC for Oracle};UID=TATADB;pwd=TATADB9$;SERVER=MPLUSLIV;"/>
  </connection>
  <connection id="1449" xr16:uid="{97116927-99A4-4108-B073-6CCC80E2E860}" name="Connection527" type="1" refreshedVersion="0" background="1">
    <dbPr connection="DRIVER={Microsoft ODBC for Oracle};UID=TATADB;pwd=TATADB9$;SERVER=MPLUSLIV;"/>
  </connection>
  <connection id="1450" xr16:uid="{10793BCF-7186-46A1-9385-545FCFE0B6FC}" name="Connection528" type="1" refreshedVersion="0" background="1">
    <dbPr connection="DRIVER={Microsoft ODBC for Oracle};UID=TATADB;pwd=TATADB9$;SERVER=MPLUSLIV;"/>
  </connection>
  <connection id="1451" xr16:uid="{5A007D26-8AF8-46B7-AFAC-A09304076081}" name="Connection529" type="1" refreshedVersion="0" background="1">
    <dbPr connection="DRIVER={Microsoft ODBC for Oracle};UID=TATADB;pwd=TATADB9$;SERVER=MPLUSLIV;"/>
  </connection>
  <connection id="1452" xr16:uid="{AA8400F3-C45B-4320-A21A-F3F561B9D925}" name="Connection53" type="1" refreshedVersion="0" background="1">
    <dbPr connection="DRIVER={Microsoft ODBC for Oracle};UID=TATADB;pwd=TATADB9$;SERVER=MPLUSLIV;"/>
  </connection>
  <connection id="1453" xr16:uid="{0B007760-EB29-41BD-94CA-B800D7F27264}" name="Connection530" type="1" refreshedVersion="0" background="1">
    <dbPr connection="DRIVER={Microsoft ODBC for Oracle};UID=TATADB;pwd=TATADB9$;SERVER=MPLUSLIV;"/>
  </connection>
  <connection id="1454" xr16:uid="{C100E576-38C1-4C0B-98B5-AE86116AEEDE}" name="Connection531" type="1" refreshedVersion="0" background="1">
    <dbPr connection="DRIVER={Microsoft ODBC for Oracle};UID=TATADB;pwd=TATADB9$;SERVER=MPLUSLIV;"/>
  </connection>
  <connection id="1455" xr16:uid="{6324F3CB-612C-4FAF-9E9E-2DA27264C0CA}" name="Connection532" type="1" refreshedVersion="0" background="1">
    <dbPr connection="DRIVER={Microsoft ODBC for Oracle};UID=TATADB;pwd=TATADB9$;SERVER=MPLUSLIV;"/>
  </connection>
  <connection id="1456" xr16:uid="{9DE65716-F8FE-4CC6-8523-29833E3A62D1}" name="Connection533" type="1" refreshedVersion="0" background="1">
    <dbPr connection="DRIVER={Microsoft ODBC for Oracle};UID=TATADB;pwd=TATADB9$;SERVER=MPLUSLIV;"/>
  </connection>
  <connection id="1457" xr16:uid="{C4D609E6-423D-4C9C-A4A4-CB0BF07E5007}" name="Connection534" type="1" refreshedVersion="0" background="1">
    <dbPr connection="DRIVER={Microsoft ODBC for Oracle};UID=TATADB;pwd=TATADB9$;SERVER=MPLUSLIV;"/>
  </connection>
  <connection id="1458" xr16:uid="{3F5A3CD3-D6D8-41A4-A1BE-09EFE9E5794A}" name="Connection535" type="1" refreshedVersion="0" background="1">
    <dbPr connection="DRIVER={Microsoft ODBC for Oracle};UID=TATADB;pwd=TATADB9$;SERVER=MPLUSLIV;"/>
  </connection>
  <connection id="1459" xr16:uid="{604031B6-B53F-44EA-88D7-20F4B7E9DA15}" name="Connection536" type="1" refreshedVersion="0" background="1">
    <dbPr connection="DRIVER={Microsoft ODBC for Oracle};UID=TATADB;pwd=TATADB9$;SERVER=MPLUSLIV;"/>
  </connection>
  <connection id="1460" xr16:uid="{07147423-BCB4-44BA-A28A-77BAEFADB0F3}" name="Connection537" type="1" refreshedVersion="0" background="1">
    <dbPr connection="DRIVER={Microsoft ODBC for Oracle};UID=TATADB;pwd=TATADB9$;SERVER=MPLUSLIV;"/>
  </connection>
  <connection id="1461" xr16:uid="{D454B029-4C59-49ED-8C6B-50BBA8BDFC94}" name="Connection538" type="1" refreshedVersion="0" background="1">
    <dbPr connection="DRIVER={Microsoft ODBC for Oracle};UID=TATADB;pwd=TATADB9$;SERVER=MPLUSLIV;"/>
  </connection>
  <connection id="1462" xr16:uid="{69065837-B792-4AE9-AC72-88BE52288488}" name="Connection539" type="1" refreshedVersion="0" background="1">
    <dbPr connection="DRIVER={Microsoft ODBC for Oracle};UID=TATADB;pwd=TATADB9$;SERVER=MPLUSLIV;"/>
  </connection>
  <connection id="1463" xr16:uid="{6B7E8E63-717B-4502-AC3A-B49E683693B7}" name="Connection54" type="1" refreshedVersion="0" background="1">
    <dbPr connection="DRIVER={Microsoft ODBC for Oracle};UID=TATADB;pwd=TATADB9$;SERVER=MPLUSLIV;"/>
  </connection>
  <connection id="1464" xr16:uid="{A31BC127-4D55-4EC0-B4E0-A3FFBCBA5001}" name="Connection540" type="1" refreshedVersion="0" background="1">
    <dbPr connection="DRIVER={Microsoft ODBC for Oracle};UID=TATADB;pwd=TATADB9$;SERVER=MPLUSLIV;"/>
  </connection>
  <connection id="1465" xr16:uid="{2181845C-29A3-4CF3-A885-D06DA17E6DBD}" name="Connection541" type="1" refreshedVersion="0" background="1">
    <dbPr connection="DRIVER={Microsoft ODBC for Oracle};UID=TATADB;pwd=TATADB9$;SERVER=MPLUSLIV;"/>
  </connection>
  <connection id="1466" xr16:uid="{2B7D7BE7-179F-45ED-A2F4-55F042FB82BA}" name="Connection542" type="1" refreshedVersion="0" background="1">
    <dbPr connection="DRIVER={Microsoft ODBC for Oracle};UID=TATADB;pwd=TATADB9$;SERVER=MPLUSLIV;"/>
  </connection>
  <connection id="1467" xr16:uid="{DC14CFBF-6EAB-49E4-B477-0E7CDC9072A6}" name="Connection543" type="1" refreshedVersion="0" background="1">
    <dbPr connection="DRIVER={Microsoft ODBC for Oracle};UID=TATADB;pwd=TATADB9$;SERVER=MPLUSLIV;"/>
  </connection>
  <connection id="1468" xr16:uid="{7CA78FF7-3FA9-465E-8888-1651F817DB18}" name="Connection544" type="1" refreshedVersion="0" background="1">
    <dbPr connection="DRIVER={Microsoft ODBC for Oracle};UID=TATADB;pwd=TATADB9$;SERVER=MPLUSLIV;"/>
  </connection>
  <connection id="1469" xr16:uid="{1A6D3832-16E3-45C6-9B77-3CFE7D562697}" name="Connection545" type="1" refreshedVersion="0" background="1">
    <dbPr connection="DRIVER={Microsoft ODBC for Oracle};UID=TATADB;pwd=TATADB9$;SERVER=MPLUSLIV;"/>
  </connection>
  <connection id="1470" xr16:uid="{BC60DA04-A8D5-4138-96C1-DC011EE2BA90}" name="Connection546" type="1" refreshedVersion="0" background="1">
    <dbPr connection="DRIVER={Microsoft ODBC for Oracle};UID=TATADB;pwd=TATADB9$;SERVER=MPLUSLIV;"/>
  </connection>
  <connection id="1471" xr16:uid="{F456381F-297E-4F13-82F1-38A671608587}" name="Connection547" type="1" refreshedVersion="0" background="1">
    <dbPr connection="DRIVER={Microsoft ODBC for Oracle};UID=TATADB;pwd=TATADB9$;SERVER=MPLUSLIV;"/>
  </connection>
  <connection id="1472" xr16:uid="{4A7CA150-5466-4089-A3A0-D6DE4274539F}" name="Connection548" type="1" refreshedVersion="0" background="1">
    <dbPr connection="DRIVER={Microsoft ODBC for Oracle};UID=TATADB;pwd=TATADB9$;SERVER=MPLUSLIV;"/>
  </connection>
  <connection id="1473" xr16:uid="{423D3B72-0C27-46F6-82D9-11A60ADC27C0}" name="Connection549" type="1" refreshedVersion="0" background="1">
    <dbPr connection="DRIVER={Microsoft ODBC for Oracle};UID=TATADB;pwd=TATADB9$;SERVER=MPLUSLIV;"/>
  </connection>
  <connection id="1474" xr16:uid="{3C7A7C4E-12E3-4537-9AB4-758AC55D4034}" name="Connection55" type="1" refreshedVersion="0" background="1">
    <dbPr connection="DRIVER={Microsoft ODBC for Oracle};UID=TATADB;pwd=TATADB9$;SERVER=MPLUSLIV;"/>
  </connection>
  <connection id="1475" xr16:uid="{56A2FF48-4C34-4AFA-A393-74B200E50529}" name="Connection550" type="1" refreshedVersion="0" background="1">
    <dbPr connection="DRIVER={Microsoft ODBC for Oracle};UID=TATADB;pwd=TATADB9$;SERVER=MPLUSLIV;"/>
  </connection>
  <connection id="1476" xr16:uid="{845BB3AA-146E-45CA-9F04-D9AE1F563DE7}" name="Connection551" type="1" refreshedVersion="0" background="1">
    <dbPr connection="DRIVER={Microsoft ODBC for Oracle};UID=TATADB;pwd=TATADB9$;SERVER=MPLUSLIV;"/>
  </connection>
  <connection id="1477" xr16:uid="{FD31E386-C346-4964-A599-6567D1D57652}" name="Connection552" type="1" refreshedVersion="0" background="1">
    <dbPr connection="DRIVER={Microsoft ODBC for Oracle};UID=TATADB;pwd=TATADB9$;SERVER=MPLUSLIV;"/>
  </connection>
  <connection id="1478" xr16:uid="{7645BE97-71CD-4FC7-90A8-286ECCEFD77C}" name="Connection553" type="1" refreshedVersion="0" background="1">
    <dbPr connection="DRIVER={Microsoft ODBC for Oracle};UID=TATADB;pwd=TATADB9$;SERVER=MPLUSLIV;"/>
  </connection>
  <connection id="1479" xr16:uid="{EAD617E5-9185-4979-8A23-7068A28A7643}" name="Connection554" type="1" refreshedVersion="0" background="1">
    <dbPr connection="DRIVER={Microsoft ODBC for Oracle};UID=TATADB;pwd=TATADB9$;SERVER=MPLUSLIV;"/>
  </connection>
  <connection id="1480" xr16:uid="{BAAB4A19-E294-4D26-B3DD-329DA7F53F3D}" name="Connection555" type="1" refreshedVersion="0" background="1">
    <dbPr connection="DRIVER={Microsoft ODBC for Oracle};UID=TATADB;pwd=TATADB9$;SERVER=MPLUSLIV;"/>
  </connection>
  <connection id="1481" xr16:uid="{02B6D4EA-E3C5-4DBD-999A-DA181AB69B89}" name="Connection556" type="1" refreshedVersion="0" background="1">
    <dbPr connection="DRIVER={Microsoft ODBC for Oracle};UID=TATADB;pwd=TATADB9$;SERVER=MPLUSLIV;"/>
  </connection>
  <connection id="1482" xr16:uid="{97A9568C-4BDD-450F-A54D-55C71AB68883}" name="Connection557" type="1" refreshedVersion="0" background="1">
    <dbPr connection="DRIVER={Microsoft ODBC for Oracle};UID=TATADB;pwd=TATADB9$;SERVER=MPLUSLIV;"/>
  </connection>
  <connection id="1483" xr16:uid="{4B21C9FA-CAA7-421F-95F7-9B7341E091D9}" name="Connection558" type="1" refreshedVersion="0" background="1">
    <dbPr connection="DRIVER={Microsoft ODBC for Oracle};UID=TATADB;pwd=TATADB9$;SERVER=MPLUSLIV;"/>
  </connection>
  <connection id="1484" xr16:uid="{8C579410-3E16-41D6-8436-9AA7D05D9726}" name="Connection559" type="1" refreshedVersion="0" background="1">
    <dbPr connection="DRIVER={Microsoft ODBC for Oracle};UID=TATADB;pwd=TATADB9$;SERVER=MPLUSLIV;"/>
  </connection>
  <connection id="1485" xr16:uid="{DA1F4F85-A814-44E2-B7AF-04D60E1AB1F3}" name="Connection56" type="1" refreshedVersion="0" background="1">
    <dbPr connection="DRIVER={Microsoft ODBC for Oracle};UID=TATADB;pwd=TATADB9$;SERVER=MPLUSLIV;"/>
  </connection>
  <connection id="1486" xr16:uid="{1EBCFC17-2138-4F3F-B9A5-D409D118B0F4}" name="Connection560" type="1" refreshedVersion="0" background="1">
    <dbPr connection="DRIVER={Microsoft ODBC for Oracle};UID=TATADB;pwd=TATADB9$;SERVER=MPLUSLIV;"/>
  </connection>
  <connection id="1487" xr16:uid="{9DD97768-8EF1-403A-A943-B25B2FD47F8F}" name="Connection561" type="1" refreshedVersion="0" background="1">
    <dbPr connection="DRIVER={Microsoft ODBC for Oracle};UID=TATADB;pwd=TATADB9$;SERVER=MPLUSLIV;"/>
  </connection>
  <connection id="1488" xr16:uid="{90B9FE9B-4550-4DA0-9F62-F5100BD04828}" name="Connection562" type="1" refreshedVersion="0" background="1">
    <dbPr connection="DRIVER={Microsoft ODBC for Oracle};UID=TATADB;pwd=TATADB9$;SERVER=MPLUSLIV;"/>
  </connection>
  <connection id="1489" xr16:uid="{BC714238-DD16-4B48-9E30-00630D739DA0}" name="Connection563" type="1" refreshedVersion="0" background="1">
    <dbPr connection="DRIVER={Microsoft ODBC for Oracle};UID=TATADB;pwd=TATADB9$;SERVER=MPLUSLIV;"/>
  </connection>
  <connection id="1490" xr16:uid="{3964DA2B-6137-4B92-8A92-916E6BFC3EB6}" name="Connection564" type="1" refreshedVersion="0" background="1">
    <dbPr connection="DRIVER={Microsoft ODBC for Oracle};UID=TATADB;pwd=TATADB9$;SERVER=MPLUSLIV;"/>
  </connection>
  <connection id="1491" xr16:uid="{7ABC54A9-693D-4935-BBF1-225089CF0743}" name="Connection565" type="1" refreshedVersion="0" background="1">
    <dbPr connection="DRIVER={Microsoft ODBC for Oracle};UID=TATADB;pwd=TATADB9$;SERVER=MPLUSLIV;"/>
  </connection>
  <connection id="1492" xr16:uid="{13A7CEE1-B2A8-489C-9D53-284E5B723248}" name="Connection566" type="1" refreshedVersion="0" background="1">
    <dbPr connection="DRIVER={Microsoft ODBC for Oracle};UID=TATADB;pwd=TATADB9$;SERVER=MPLUSLIV;"/>
  </connection>
  <connection id="1493" xr16:uid="{56204E3D-387E-4F0A-9B35-116172499B15}" name="Connection567" type="1" refreshedVersion="0" background="1">
    <dbPr connection="DRIVER={Microsoft ODBC for Oracle};UID=TATADB;pwd=TATADB9$;SERVER=MPLUSLIV;"/>
  </connection>
  <connection id="1494" xr16:uid="{CC540E00-3F3A-433D-A488-0B2FFABCDAD9}" name="Connection568" type="1" refreshedVersion="0" background="1">
    <dbPr connection="DRIVER={Microsoft ODBC for Oracle};UID=TATADB;pwd=TATADB9$;SERVER=MPLUSLIV;"/>
  </connection>
  <connection id="1495" xr16:uid="{17CBD9E7-E945-4D03-BEAE-090BBD02A3D1}" name="Connection569" type="1" refreshedVersion="0" background="1">
    <dbPr connection="DRIVER={Microsoft ODBC for Oracle};UID=TATADB;pwd=TATADB9$;SERVER=MPLUSLIV;"/>
  </connection>
  <connection id="1496" xr16:uid="{66E23251-3C07-408A-A407-6685B3154A61}" name="Connection57" type="1" refreshedVersion="0" background="1">
    <dbPr connection="DRIVER={Microsoft ODBC for Oracle};UID=TATADB;pwd=TATADB9$;SERVER=MPLUSLIV;"/>
  </connection>
  <connection id="1497" xr16:uid="{C3CF7870-55CD-4D61-99F9-A95E3C170EDF}" name="Connection570" type="1" refreshedVersion="0" background="1">
    <dbPr connection="DRIVER={Microsoft ODBC for Oracle};UID=TATADB;pwd=TATADB9$;SERVER=MPLUSLIV;"/>
  </connection>
  <connection id="1498" xr16:uid="{F5F96E5F-A91A-4898-8145-1813CB60179D}" name="Connection571" type="1" refreshedVersion="0" background="1">
    <dbPr connection="DRIVER={Microsoft ODBC for Oracle};UID=TATADB;pwd=TATADB9$;SERVER=MPLUSLIV;"/>
  </connection>
  <connection id="1499" xr16:uid="{8020EDB7-2428-4347-A297-BF3488652CC8}" name="Connection572" type="1" refreshedVersion="0" background="1">
    <dbPr connection="DRIVER={Microsoft ODBC for Oracle};UID=TATADB;pwd=TATADB9$;SERVER=MPLUSLIV;"/>
  </connection>
  <connection id="1500" xr16:uid="{FAFD8430-41E2-4DEC-9CC6-D97EFE0B315B}" name="Connection573" type="1" refreshedVersion="0" background="1">
    <dbPr connection="DRIVER={Microsoft ODBC for Oracle};UID=TATADB;pwd=TATADB9$;SERVER=MPLUSLIV;"/>
  </connection>
  <connection id="1501" xr16:uid="{7AF53AE2-2EBE-4859-BF73-A5075AF4B158}" name="Connection574" type="1" refreshedVersion="0" background="1">
    <dbPr connection="DRIVER={Microsoft ODBC for Oracle};UID=TATADB;pwd=TATADB9$;SERVER=MPLUSLIV;"/>
  </connection>
  <connection id="1502" xr16:uid="{6DD5D226-29FB-4819-B52E-B1861D2AA043}" name="Connection575" type="1" refreshedVersion="0" background="1">
    <dbPr connection="DRIVER={Microsoft ODBC for Oracle};UID=TATADB;pwd=TATADB9$;SERVER=MPLUSLIV;"/>
  </connection>
  <connection id="1503" xr16:uid="{5B18517F-78DE-4AF8-A0B6-DB532435244B}" name="Connection576" type="1" refreshedVersion="0" background="1">
    <dbPr connection="DRIVER={Microsoft ODBC for Oracle};UID=TATADB;pwd=TATADB9$;SERVER=MPLUSLIV;"/>
  </connection>
  <connection id="1504" xr16:uid="{099413B0-36C6-4AA4-B8D0-38F0320A6F92}" name="Connection577" type="1" refreshedVersion="0" background="1">
    <dbPr connection="DRIVER={Microsoft ODBC for Oracle};UID=TATADB;pwd=TATADB9$;SERVER=MPLUSLIV;"/>
  </connection>
  <connection id="1505" xr16:uid="{962ACC37-F0A9-4474-9C91-C6309DA852F0}" name="Connection578" type="1" refreshedVersion="0" background="1">
    <dbPr connection="DRIVER={Microsoft ODBC for Oracle};UID=TATADB;pwd=TATADB9$;SERVER=MPLUSLIV;"/>
  </connection>
  <connection id="1506" xr16:uid="{F64D7321-0A2F-48C7-8F0A-40A84343AAB1}" name="Connection579" type="1" refreshedVersion="0" background="1">
    <dbPr connection="DRIVER={Microsoft ODBC for Oracle};UID=TATADB;pwd=TATADB9$;SERVER=MPLUSLIV;"/>
  </connection>
  <connection id="1507" xr16:uid="{2A64ADB3-D424-4816-96C5-7DC90CD4F3E9}" name="Connection58" type="1" refreshedVersion="0" background="1">
    <dbPr connection="DRIVER={Microsoft ODBC for Oracle};UID=TATADB;pwd=TATADB9$;SERVER=MPLUSLIV;"/>
  </connection>
  <connection id="1508" xr16:uid="{1C9278AF-328B-4301-B26A-BF6ED9F996B0}" name="Connection580" type="1" refreshedVersion="0" background="1">
    <dbPr connection="DRIVER={Microsoft ODBC for Oracle};UID=TATADB;pwd=TATADB9$;SERVER=MPLUSLIV;"/>
  </connection>
  <connection id="1509" xr16:uid="{DB031438-FD1B-4AD6-AB50-65B9AAC5A0AF}" name="Connection581" type="1" refreshedVersion="0" background="1">
    <dbPr connection="DRIVER={Microsoft ODBC for Oracle};UID=TATADB;pwd=TATADB9$;SERVER=MPLUSLIV;"/>
  </connection>
  <connection id="1510" xr16:uid="{F3F8E9B5-E7B5-4FED-88A9-7540182AD6E7}" name="Connection582" type="1" refreshedVersion="0" background="1">
    <dbPr connection="DRIVER={Microsoft ODBC for Oracle};UID=TATADB;pwd=TATADB9$;SERVER=MPLUSLIV;"/>
  </connection>
  <connection id="1511" xr16:uid="{14297BE8-CBF6-4791-AE54-1D63BB2D8BAA}" name="Connection583" type="1" refreshedVersion="0" background="1">
    <dbPr connection="DRIVER={Microsoft ODBC for Oracle};UID=TATADB;pwd=TATADB9$;SERVER=MPLUSLIV;"/>
  </connection>
  <connection id="1512" xr16:uid="{AF5C58F1-7107-4C4C-B363-6739EE170201}" name="Connection584" type="1" refreshedVersion="0" background="1">
    <dbPr connection="DRIVER={Microsoft ODBC for Oracle};UID=TATADB;pwd=TATADB9$;SERVER=MPLUSLIV;"/>
  </connection>
  <connection id="1513" xr16:uid="{56442DCA-DB82-4C93-9297-54928860F60A}" name="Connection585" type="1" refreshedVersion="0" background="1">
    <dbPr connection="DRIVER={Microsoft ODBC for Oracle};UID=TATADB;pwd=TATADB9$;SERVER=MPLUSLIV;"/>
  </connection>
  <connection id="1514" xr16:uid="{67AC7CD9-FD74-451D-8050-3AFCA60C727E}" name="Connection586" type="1" refreshedVersion="0" background="1">
    <dbPr connection="DRIVER={Microsoft ODBC for Oracle};UID=TATADB;pwd=TATADB9$;SERVER=MPLUSLIV;"/>
  </connection>
  <connection id="1515" xr16:uid="{187C7828-329B-4288-BF42-FC3FAD859026}" name="Connection587" type="1" refreshedVersion="0" background="1">
    <dbPr connection="DRIVER={Microsoft ODBC for Oracle};UID=TATADB;pwd=TATADB9$;SERVER=MPLUSLIV;"/>
  </connection>
  <connection id="1516" xr16:uid="{D25F936E-8718-4A26-8552-F9F4E070B0C1}" name="Connection588" type="1" refreshedVersion="0" background="1">
    <dbPr connection="DRIVER={Microsoft ODBC for Oracle};UID=TATADB;pwd=TATADB9$;SERVER=MPLUSLIV;"/>
  </connection>
  <connection id="1517" xr16:uid="{4B927FEA-CBBC-44F5-B580-19A500AB5D13}" name="Connection589" type="1" refreshedVersion="0" background="1">
    <dbPr connection="DRIVER={Microsoft ODBC for Oracle};UID=TATADB;pwd=TATADB9$;SERVER=MPLUSLIV;"/>
  </connection>
  <connection id="1518" xr16:uid="{4E9FEF1D-500E-4742-A54A-A1ABB647052B}" name="Connection59" type="1" refreshedVersion="0" background="1">
    <dbPr connection="DRIVER={Microsoft ODBC for Oracle};UID=TATADB;pwd=TATADB9$;SERVER=MPLUSLIV;"/>
  </connection>
  <connection id="1519" xr16:uid="{80B5C433-1B40-47C4-87B0-BD7C64B265B5}" name="Connection590" type="1" refreshedVersion="0" background="1">
    <dbPr connection="DRIVER={Microsoft ODBC for Oracle};UID=TATADB;pwd=TATADB9$;SERVER=MPLUSLIV;"/>
  </connection>
  <connection id="1520" xr16:uid="{318B3DE9-1F3B-4BC1-8A8E-EFE5A8C50A91}" name="Connection591" type="1" refreshedVersion="0" background="1">
    <dbPr connection="DRIVER={Microsoft ODBC for Oracle};UID=TATADB;pwd=TATADB9$;SERVER=MPLUSLIV;"/>
  </connection>
  <connection id="1521" xr16:uid="{441975CB-9FBB-43B0-A800-515736915A69}" name="Connection592" type="1" refreshedVersion="0" background="1">
    <dbPr connection="DRIVER={Microsoft ODBC for Oracle};UID=TATADB;pwd=TATADB9$;SERVER=MPLUSLIV;"/>
  </connection>
  <connection id="1522" xr16:uid="{56556EAC-2B01-4A15-A54F-CE6FA5B51A17}" name="Connection593" type="1" refreshedVersion="0" background="1">
    <dbPr connection="DRIVER={Microsoft ODBC for Oracle};UID=TATADB;pwd=TATADB9$;SERVER=MPLUSLIV;"/>
  </connection>
  <connection id="1523" xr16:uid="{D129AA1D-1230-4F74-AA0E-2F26E3AE6CBF}" name="Connection594" type="1" refreshedVersion="0" background="1">
    <dbPr connection="DRIVER={Microsoft ODBC for Oracle};UID=TATADB;pwd=TATADB9$;SERVER=MPLUSLIV;"/>
  </connection>
  <connection id="1524" xr16:uid="{4932E7C2-9D8B-4A0F-9690-1413761AC62F}" name="Connection595" type="1" refreshedVersion="0" background="1">
    <dbPr connection="DRIVER={Microsoft ODBC for Oracle};UID=TATADB;pwd=TATADB9$;SERVER=MPLUSLIV;"/>
  </connection>
  <connection id="1525" xr16:uid="{954E9009-8C53-45F5-BF43-B16D4B9D088A}" name="Connection596" type="1" refreshedVersion="0" background="1">
    <dbPr connection="DRIVER={Microsoft ODBC for Oracle};UID=TATADB;pwd=TATADB9$;SERVER=MPLUSLIV;"/>
  </connection>
  <connection id="1526" xr16:uid="{7C371CDE-AFB3-4589-B1B4-DE364DB8BC3D}" name="Connection597" type="1" refreshedVersion="0" background="1">
    <dbPr connection="DRIVER={Microsoft ODBC for Oracle};UID=TATADB;pwd=TATADB9$;SERVER=MPLUSLIV;"/>
  </connection>
  <connection id="1527" xr16:uid="{1035A18F-52EB-4C74-BDC5-0266B576A93F}" name="Connection598" type="1" refreshedVersion="0" background="1">
    <dbPr connection="DRIVER={Microsoft ODBC for Oracle};UID=TATADB;pwd=TATADB9$;SERVER=MPLUSLIV;"/>
  </connection>
  <connection id="1528" xr16:uid="{603ACE12-C82D-4521-B66A-F84C9D6F3DE7}" name="Connection599" type="1" refreshedVersion="0" background="1">
    <dbPr connection="DRIVER={Microsoft ODBC for Oracle};UID=TATADB;pwd=TATADB9$;SERVER=MPLUSLIV;"/>
  </connection>
  <connection id="1529" xr16:uid="{90F236E8-C7FA-4F23-A748-0835941F60C6}" name="Connection6" type="1" refreshedVersion="0" background="1">
    <dbPr connection="DRIVER={Microsoft ODBC for Oracle};UID=TATADB;pwd=TATADB9$;SERVER=MPLUSLIV;"/>
  </connection>
  <connection id="1530" xr16:uid="{3054B028-AE42-4DB4-A5D1-2AF9C2F5714C}" name="Connection60" type="1" refreshedVersion="0" background="1">
    <dbPr connection="DRIVER={Microsoft ODBC for Oracle};UID=TATADB;pwd=TATADB9$;SERVER=MPLUSLIV;"/>
  </connection>
  <connection id="1531" xr16:uid="{3B6A4D2C-B6BF-4FB9-9485-0A0C106DDAC4}" name="Connection600" type="1" refreshedVersion="0" background="1">
    <dbPr connection="DRIVER={Microsoft ODBC for Oracle};UID=TATADB;pwd=TATADB9$;SERVER=MPLUSLIV;"/>
  </connection>
  <connection id="1532" xr16:uid="{16E1469E-AB8A-4BEF-9D26-82A9137D5483}" name="Connection601" type="1" refreshedVersion="0" background="1">
    <dbPr connection="DRIVER={Microsoft ODBC for Oracle};UID=TATADB;pwd=TATADB9$;SERVER=MPLUSLIV;"/>
  </connection>
  <connection id="1533" xr16:uid="{56D03C91-F3D8-4719-BD08-D145CFEF7A10}" name="Connection602" type="1" refreshedVersion="0" background="1">
    <dbPr connection="DRIVER={Microsoft ODBC for Oracle};UID=TATADB;pwd=TATADB9$;SERVER=MPLUSLIV;"/>
  </connection>
  <connection id="1534" xr16:uid="{47E27F89-8811-40A1-9161-AEC8853BDC23}" name="Connection603" type="1" refreshedVersion="0" background="1">
    <dbPr connection="DRIVER={Microsoft ODBC for Oracle};UID=TATADB;pwd=TATADB9$;SERVER=MPLUSLIV;"/>
  </connection>
  <connection id="1535" xr16:uid="{E60A42D3-4EF8-4AE0-B79D-990AC5FCEDB6}" name="Connection604" type="1" refreshedVersion="0" background="1">
    <dbPr connection="DRIVER={Microsoft ODBC for Oracle};UID=TATADB;pwd=TATADB9$;SERVER=MPLUSLIV;"/>
  </connection>
  <connection id="1536" xr16:uid="{DD6C3F6C-AB18-48A4-A131-8B5365CCDEA6}" name="Connection605" type="1" refreshedVersion="0" background="1">
    <dbPr connection="DRIVER={Microsoft ODBC for Oracle};UID=TATADB;pwd=TATADB9$;SERVER=MPLUSLIV;"/>
  </connection>
  <connection id="1537" xr16:uid="{F30BBE2E-256D-4FCD-B207-F2D1E6D4C4B6}" name="Connection606" type="1" refreshedVersion="0" background="1">
    <dbPr connection="DRIVER={Microsoft ODBC for Oracle};UID=TATADB;pwd=TATADB9$;SERVER=MPLUSLIV;"/>
  </connection>
  <connection id="1538" xr16:uid="{F843B0F3-D8EA-4AF5-816A-9EC450C52DC4}" name="Connection607" type="1" refreshedVersion="0" background="1">
    <dbPr connection="DRIVER={Microsoft ODBC for Oracle};UID=TATADB;pwd=TATADB9$;SERVER=MPLUSLIV;"/>
  </connection>
  <connection id="1539" xr16:uid="{20495EDF-0493-4179-A018-62308A4614DD}" name="Connection608" type="1" refreshedVersion="0" background="1">
    <dbPr connection="DRIVER={Microsoft ODBC for Oracle};UID=TATADB;pwd=TATADB9$;SERVER=MPLUSLIV;"/>
  </connection>
  <connection id="1540" xr16:uid="{1FD130CE-6210-414E-82D9-9FA7B52D5762}" name="Connection609" type="1" refreshedVersion="0" background="1">
    <dbPr connection="DRIVER={Microsoft ODBC for Oracle};UID=TATADB;pwd=TATADB9$;SERVER=MPLUSLIV;"/>
  </connection>
  <connection id="1541" xr16:uid="{6B88BEA6-2D2D-4E1B-944A-58A7FDF95FD8}" name="Connection61" type="1" refreshedVersion="0" background="1">
    <dbPr connection="DRIVER={Microsoft ODBC for Oracle};UID=TATADB;pwd=TATADB9$;SERVER=MPLUSLIV;"/>
  </connection>
  <connection id="1542" xr16:uid="{5366B972-FDEF-4BAA-B017-89A3BBA108D2}" name="Connection610" type="1" refreshedVersion="0" background="1">
    <dbPr connection="DRIVER={Microsoft ODBC for Oracle};UID=TATADB;pwd=TATADB9$;SERVER=MPLUSLIV;"/>
  </connection>
  <connection id="1543" xr16:uid="{C9AA01D1-242F-497A-9CFB-AFF90BB1FAB9}" name="Connection611" type="1" refreshedVersion="0" background="1">
    <dbPr connection="DRIVER={Microsoft ODBC for Oracle};UID=TATADB;pwd=TATADB9$;SERVER=MPLUSLIV;"/>
  </connection>
  <connection id="1544" xr16:uid="{41C79566-193A-447C-81CC-EA7C74207A9C}" name="Connection612" type="1" refreshedVersion="0" background="1">
    <dbPr connection="DRIVER={Microsoft ODBC for Oracle};UID=TATADB;pwd=TATADB9$;SERVER=MPLUSLIV;"/>
  </connection>
  <connection id="1545" xr16:uid="{8C436933-5110-4518-AC37-FF7AA0B1FD97}" name="Connection613" type="1" refreshedVersion="0" background="1">
    <dbPr connection="DRIVER={Microsoft ODBC for Oracle};UID=TATADB;pwd=TATADB9$;SERVER=MPLUSLIV;"/>
  </connection>
  <connection id="1546" xr16:uid="{4BE51A31-562B-45B9-B81E-D3E722C16E93}" name="Connection614" type="1" refreshedVersion="0" background="1">
    <dbPr connection="DRIVER={Microsoft ODBC for Oracle};UID=TATADB;pwd=TATADB9$;SERVER=MPLUSLIV;"/>
  </connection>
  <connection id="1547" xr16:uid="{13236183-9CBE-4AD8-BBD6-5DA75416CD02}" name="Connection615" type="1" refreshedVersion="0" background="1">
    <dbPr connection="DRIVER={Microsoft ODBC for Oracle};UID=TATADB;pwd=TATADB9$;SERVER=MPLUSLIV;"/>
  </connection>
  <connection id="1548" xr16:uid="{14F3FA6A-81BB-4E6D-8F70-353A78497D7D}" name="Connection616" type="1" refreshedVersion="0" background="1">
    <dbPr connection="DRIVER={Microsoft ODBC for Oracle};UID=TATADB;pwd=TATADB9$;SERVER=MPLUSLIV;"/>
  </connection>
  <connection id="1549" xr16:uid="{1840B775-D25D-4D89-921E-4CE6B73A53BD}" name="Connection617" type="1" refreshedVersion="0" background="1">
    <dbPr connection="DRIVER={Microsoft ODBC for Oracle};UID=TATADB;pwd=TATADB9$;SERVER=MPLUSLIV;"/>
  </connection>
  <connection id="1550" xr16:uid="{F2CC194C-5200-433D-9CDE-5865558136D1}" name="Connection618" type="1" refreshedVersion="0" background="1">
    <dbPr connection="DRIVER={Microsoft ODBC for Oracle};UID=TATADB;pwd=TATADB9$;SERVER=MPLUSLIV;"/>
  </connection>
  <connection id="1551" xr16:uid="{CE0134A5-6AEC-409D-B126-2138C1FFA9CE}" name="Connection619" type="1" refreshedVersion="0" background="1">
    <dbPr connection="DRIVER={Microsoft ODBC for Oracle};UID=TATADB;pwd=TATADB9$;SERVER=MPLUSLIV;"/>
  </connection>
  <connection id="1552" xr16:uid="{4664A809-3F50-4A45-AD12-AA5C47A476C2}" name="Connection62" type="1" refreshedVersion="0" background="1">
    <dbPr connection="DRIVER={Microsoft ODBC for Oracle};UID=TATADB;pwd=TATADB9$;SERVER=MPLUSLIV;"/>
  </connection>
  <connection id="1553" xr16:uid="{D59661DA-9CAD-4B73-858D-CBB121DBB9BE}" name="Connection620" type="1" refreshedVersion="0" background="1">
    <dbPr connection="DRIVER={Microsoft ODBC for Oracle};UID=TATADB;pwd=TATADB9$;SERVER=MPLUSLIV;"/>
  </connection>
  <connection id="1554" xr16:uid="{D26B513E-CD3B-435C-802D-A0CBFCDB1AEC}" name="Connection621" type="1" refreshedVersion="0" background="1">
    <dbPr connection="DRIVER={Microsoft ODBC for Oracle};UID=TATADB;pwd=TATADB9$;SERVER=MPLUSLIV;"/>
  </connection>
  <connection id="1555" xr16:uid="{57A54B9F-BE8E-4B22-B19C-961981256F29}" name="Connection622" type="1" refreshedVersion="0" background="1">
    <dbPr connection="DRIVER={Microsoft ODBC for Oracle};UID=TATADB;pwd=TATADB9$;SERVER=MPLUSLIV;"/>
  </connection>
  <connection id="1556" xr16:uid="{0F771F55-079B-4E08-8C4C-B4D782B5CAE6}" name="Connection623" type="1" refreshedVersion="0" background="1">
    <dbPr connection="DRIVER={Microsoft ODBC for Oracle};UID=TATADB;pwd=TATADB9$;SERVER=MPLUSLIV;"/>
  </connection>
  <connection id="1557" xr16:uid="{5C77A666-1BDF-4E6D-8E12-3B397F75EDFA}" name="Connection624" type="1" refreshedVersion="0" background="1">
    <dbPr connection="DRIVER={Microsoft ODBC for Oracle};UID=TATADB;pwd=TATADB9$;SERVER=MPLUSLIV;"/>
  </connection>
  <connection id="1558" xr16:uid="{BAFAFCE2-CD19-409A-8ADC-A5C3482BDAB2}" name="Connection625" type="1" refreshedVersion="0" background="1">
    <dbPr connection="DRIVER={Microsoft ODBC for Oracle};UID=TATADB;pwd=TATADB9$;SERVER=MPLUSLIV;"/>
  </connection>
  <connection id="1559" xr16:uid="{587ADD9B-594B-46E1-8D7C-5C87D67647BA}" name="Connection626" type="1" refreshedVersion="0" background="1">
    <dbPr connection="DRIVER={Microsoft ODBC for Oracle};UID=TATADB;pwd=TATADB9$;SERVER=MPLUSLIV;"/>
  </connection>
  <connection id="1560" xr16:uid="{1A3F705A-2B75-4C58-B31E-22A4082BC81A}" name="Connection627" type="1" refreshedVersion="0" background="1">
    <dbPr connection="DRIVER={Microsoft ODBC for Oracle};UID=TATADB;pwd=TATADB9$;SERVER=MPLUSLIV;"/>
  </connection>
  <connection id="1561" xr16:uid="{350C1091-49CE-43AE-93C0-84BE54E112C7}" name="Connection628" type="1" refreshedVersion="0" background="1">
    <dbPr connection="DRIVER={Microsoft ODBC for Oracle};UID=TATADB;pwd=TATADB9$;SERVER=MPLUSLIV;"/>
  </connection>
  <connection id="1562" xr16:uid="{37F29593-5076-4633-88E3-BC09058CD4AC}" name="Connection629" type="1" refreshedVersion="0" background="1">
    <dbPr connection="DRIVER={Microsoft ODBC for Oracle};UID=TATADB;pwd=TATADB9$;SERVER=MPLUSLIV;"/>
  </connection>
  <connection id="1563" xr16:uid="{E207F498-8FCF-4A09-AE21-CECE97BA09B9}" name="Connection63" type="1" refreshedVersion="0" background="1">
    <dbPr connection="DRIVER={Microsoft ODBC for Oracle};UID=TATADB;pwd=TATADB9$;SERVER=MPLUSLIV;"/>
  </connection>
  <connection id="1564" xr16:uid="{AC66AE18-3232-48B3-86BF-C63C3E52D437}" name="Connection630" type="1" refreshedVersion="0" background="1">
    <dbPr connection="DRIVER={Microsoft ODBC for Oracle};UID=TATADB;pwd=TATADB9$;SERVER=MPLUSLIV;"/>
  </connection>
  <connection id="1565" xr16:uid="{5A6599D1-73A5-4304-8462-7C378917BDF0}" name="Connection631" type="1" refreshedVersion="0" background="1">
    <dbPr connection="DRIVER={Microsoft ODBC for Oracle};UID=TATADB;pwd=TATADB9$;SERVER=MPLUSLIV;"/>
  </connection>
  <connection id="1566" xr16:uid="{D00D3A3E-BEFB-456B-8464-62D0D7F14720}" name="Connection632" type="1" refreshedVersion="0" background="1">
    <dbPr connection="DRIVER={Microsoft ODBC for Oracle};UID=TATADB;pwd=TATADB9$;SERVER=MPLUSLIV;"/>
  </connection>
  <connection id="1567" xr16:uid="{ADE76DE2-4C08-453E-AB0D-2F69C83870E6}" name="Connection633" type="1" refreshedVersion="0" background="1">
    <dbPr connection="DRIVER={Microsoft ODBC for Oracle};UID=TATADB;pwd=TATADB9$;SERVER=MPLUSLIV;"/>
  </connection>
  <connection id="1568" xr16:uid="{CD51F3D0-C9F1-4808-AA72-DA6E1C8C1F34}" name="Connection634" type="1" refreshedVersion="0" background="1">
    <dbPr connection="DRIVER={Microsoft ODBC for Oracle};UID=TATADB;pwd=TATADB9$;SERVER=MPLUSLIV;"/>
  </connection>
  <connection id="1569" xr16:uid="{27903AAB-85A6-4238-9B2F-34E15739052F}" name="Connection635" type="1" refreshedVersion="0" background="1">
    <dbPr connection="DRIVER={Microsoft ODBC for Oracle};UID=TATADB;pwd=TATADB9$;SERVER=MPLUSLIV;"/>
  </connection>
  <connection id="1570" xr16:uid="{8A2570FD-3EE0-4118-917B-F04339D3E7C9}" name="Connection636"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CORPBF' _x000d_ _x000d_and WEEKEND_DT='31 Mar 2026' and (A.ASSET_TYPE in('58') _x000d_and a.schclass='GLOBAL' and a.security is not null and a.UNITS&gt;0   and LAST_NET_ASSETS&gt;1 and f.schclass='GLOBAL' ) _x000d_AND (LAST_NET_ASSETS/100000) &gt; 0 order by 6 desc)"/>
  </connection>
  <connection id="1571" xr16:uid="{FE229641-4AD8-40F7-A175-10FD02EE200B}" name="Connection637" type="1" refreshedVersion="0" background="1">
    <dbPr connection="DRIVER={Microsoft ODBC for Oracle};UID=TATADB;pwd=TATADB9$;SERVER=MPLUSLIV;"/>
  </connection>
  <connection id="1572" xr16:uid="{127F4AF1-ECCA-4DA9-8A25-B9AB5662E951}" name="Connection638" type="1" refreshedVersion="0" background="1">
    <dbPr connection="DRIVER={Microsoft ODBC for Oracle};UID=TATADB;pwd=TATADB9$;SERVER=MPLUSLIV;"/>
  </connection>
  <connection id="1573" xr16:uid="{D293914C-7B7A-49C9-AEF3-336C560C1404}" name="Connection639" type="1" refreshedVersion="0" background="1">
    <dbPr connection="DRIVER={Microsoft ODBC for Oracle};UID=TATADB;pwd=TATADB9$;SERVER=MPLUSLIV;"/>
  </connection>
  <connection id="1574" xr16:uid="{0CC41C21-EE47-49FC-9F15-3D3CCB0C4158}" name="Connection64" type="1" refreshedVersion="0" background="1">
    <dbPr connection="DRIVER={Microsoft ODBC for Oracle};UID=TATADB;pwd=TATADB9$;SERVER=MPLUSLIV;"/>
  </connection>
  <connection id="1575" xr16:uid="{1996F018-A60E-4AA7-9E1F-7FEB57E15C8F}" name="Connection640" type="1" refreshedVersion="0" background="1">
    <dbPr connection="DRIVER={Microsoft ODBC for Oracle};UID=TATADB;pwd=TATADB9$;SERVER=MPLUSLIV;"/>
  </connection>
  <connection id="1576" xr16:uid="{E6425E4B-4606-47DE-8CF5-497342D5D943}" name="Connection641" type="1" refreshedVersion="0" background="1">
    <dbPr connection="DRIVER={Microsoft ODBC for Oracle};UID=TATADB;pwd=TATADB9$;SERVER=MPLUSLIV;"/>
  </connection>
  <connection id="1577" xr16:uid="{54FF62CC-0BB0-41C5-A495-9820AA29FAB9}" name="Connection642" type="1" refreshedVersion="0" background="1">
    <dbPr connection="DRIVER={Microsoft ODBC for Oracle};UID=TATADB;pwd=TATADB9$;SERVER=MPLUSLIV;"/>
  </connection>
  <connection id="1578" xr16:uid="{40A699AD-A410-4B96-85AC-5788C4DD0BD1}" name="Connection643" type="1" refreshedVersion="0" background="1">
    <dbPr connection="DRIVER={Microsoft ODBC for Oracle};UID=TATADB;pwd=TATADB9$;SERVER=MPLUSLIV;"/>
  </connection>
  <connection id="1579" xr16:uid="{09C17DF6-C443-4D97-AAAA-8670696CE10E}" name="Connection644" type="1" refreshedVersion="0" background="1">
    <dbPr connection="DRIVER={Microsoft ODBC for Oracle};UID=TATADB;pwd=TATADB9$;SERVER=MPLUSLIV;"/>
  </connection>
  <connection id="1580" xr16:uid="{63444FBA-E25C-4E0C-843E-0F83B909BD17}" name="Connection645" type="1" refreshedVersion="0" background="1">
    <dbPr connection="DRIVER={Microsoft ODBC for Oracle};UID=TATADB;pwd=TATADB9$;SERVER=MPLUSLIV;"/>
  </connection>
  <connection id="1581" xr16:uid="{77B6BB6E-D85A-4549-8A10-4098539289CE}" name="Connection646" type="1" refreshedVersion="0" background="1">
    <dbPr connection="DRIVER={Microsoft ODBC for Oracle};UID=TATADB;pwd=TATADB9$;SERVER=MPLUSLIV;"/>
  </connection>
  <connection id="1582" xr16:uid="{5D9C51C1-473B-441B-AE1E-ECC11C098135}" name="Connection647" type="1" refreshedVersion="0" background="1">
    <dbPr connection="DRIVER={Microsoft ODBC for Oracle};UID=TATADB;pwd=TATADB9$;SERVER=MPLUSLIV;"/>
  </connection>
  <connection id="1583" xr16:uid="{C898C273-FA22-4125-95B9-171F18795519}" name="Connection648" type="1" refreshedVersion="0" background="1">
    <dbPr connection="DRIVER={Microsoft ODBC for Oracle};UID=TATADB;pwd=TATADB9$;SERVER=MPLUSLIV;"/>
  </connection>
  <connection id="1584" xr16:uid="{ABD0781C-08C2-46A7-8F2B-ABF16734294D}" name="Connection649" type="1" refreshedVersion="0" background="1">
    <dbPr connection="DRIVER={Microsoft ODBC for Oracle};UID=TATADB;pwd=TATADB9$;SERVER=MPLUSLIV;"/>
  </connection>
  <connection id="1585" xr16:uid="{70626109-5334-42A0-92F8-C7BE5AFD9067}" name="Connection65" type="1" refreshedVersion="0" background="1">
    <dbPr connection="DRIVER={Microsoft ODBC for Oracle};UID=TATADB;pwd=TATADB9$;SERVER=MPLUSLIV;"/>
  </connection>
  <connection id="1586" xr16:uid="{F82118C8-752A-4133-B133-B2585246FCC9}" name="Connection650" type="1" refreshedVersion="0" background="1">
    <dbPr connection="DRIVER={Microsoft ODBC for Oracle};UID=TATADB;pwd=TATADB9$;SERVER=MPLUSLIV;"/>
  </connection>
  <connection id="1587" xr16:uid="{6EE1F7BE-1BF8-46A1-BE3D-3397FE539D8A}" name="Connection651" type="1" refreshedVersion="0" background="1">
    <dbPr connection="DRIVER={Microsoft ODBC for Oracle};UID=TATADB;pwd=TATADB9$;SERVER=MPLUSLIV;"/>
  </connection>
  <connection id="1588" xr16:uid="{661DFD99-EE1E-4DC9-BFEA-35090775FD78}" name="Connection652" type="1" refreshedVersion="0" background="1">
    <dbPr connection="DRIVER={Microsoft ODBC for Oracle};UID=TATADB;pwd=TATADB9$;SERVER=MPLUSLIV;"/>
  </connection>
  <connection id="1589" xr16:uid="{71EAC5DF-0BFA-4C17-99CE-49379C72EB09}" name="Connection653" type="1" refreshedVersion="0" background="1">
    <dbPr connection="DRIVER={Microsoft ODBC for Oracle};UID=TATADB;pwd=TATADB9$;SERVER=MPLUSLIV;"/>
  </connection>
  <connection id="1590" xr16:uid="{3D2671E7-E2A0-4E53-8155-D6E3E0257370}" name="Connection654" type="1" refreshedVersion="0" background="1">
    <dbPr connection="DRIVER={Microsoft ODBC for Oracle};UID=TATADB;pwd=TATADB9$;SERVER=MPLUSLIV;"/>
  </connection>
  <connection id="1591" xr16:uid="{4BB62E21-E414-4544-9C91-8ACB6E46CD85}" name="Connection655" type="1" refreshedVersion="0" background="1">
    <dbPr connection="DRIVER={Microsoft ODBC for Oracle};UID=TATADB;pwd=TATADB9$;SERVER=MPLUSLIV;"/>
  </connection>
  <connection id="1592" xr16:uid="{E961D506-C6C3-400A-9D8A-E1FC30C29CC0}" name="Connection656" type="1" refreshedVersion="0" background="1">
    <dbPr connection="DRIVER={Microsoft ODBC for Oracle};UID=TATADB;pwd=TATADB9$;SERVER=MPLUSLIV;"/>
  </connection>
  <connection id="1593" xr16:uid="{77812D94-B927-4E49-A2AA-34B8BFAD9C68}" name="Connection657" type="1" refreshedVersion="0" background="1">
    <dbPr connection="DRIVER={Microsoft ODBC for Oracle};UID=TATADB;pwd=TATADB9$;SERVER=MPLUSLIV;"/>
  </connection>
  <connection id="1594" xr16:uid="{35A9AF6D-98BB-4C4D-8710-0432AB8694B3}" name="Connection658" type="1" refreshedVersion="0" background="1">
    <dbPr connection="DRIVER={Microsoft ODBC for Oracle};UID=TATADB;pwd=TATADB9$;SERVER=MPLUSLIV;"/>
  </connection>
  <connection id="1595" xr16:uid="{7B664923-06FF-479B-B108-47914A842CAB}" name="Connection659" type="1" refreshedVersion="0" background="1">
    <dbPr connection="DRIVER={Microsoft ODBC for Oracle};UID=TATADB;pwd=TATADB9$;SERVER=MPLUSLIV;"/>
  </connection>
  <connection id="1596" xr16:uid="{0309DD39-D3F1-4B91-891A-306C32459F2F}" name="Connection66" type="1" refreshedVersion="0" background="1">
    <dbPr connection="DRIVER={Microsoft ODBC for Oracle};UID=TATADB;pwd=TATADB9$;SERVER=MPLUSLIV;"/>
  </connection>
  <connection id="1597" xr16:uid="{CA03F5D2-057E-46B4-9CA6-5D43A9EF2C7D}" name="Connection660" type="1" refreshedVersion="0" background="1">
    <dbPr connection="DRIVER={Microsoft ODBC for Oracle};UID=TATADB;pwd=TATADB9$;SERVER=MPLUSLIV;"/>
  </connection>
  <connection id="1598" xr16:uid="{5926538F-6D5D-4EEF-8AF5-60CD3060FC3C}" name="Connection661" type="1" refreshedVersion="0" background="1">
    <dbPr connection="DRIVER={Microsoft ODBC for Oracle};UID=TATADB;pwd=TATADB9$;SERVER=MPLUSLIV;"/>
  </connection>
  <connection id="1599" xr16:uid="{B95A34CE-D5E2-464A-B09A-9E06923F4CB1}" name="Connection662" type="1" refreshedVersion="0" background="1">
    <dbPr connection="DRIVER={Microsoft ODBC for Oracle};UID=TATADB;pwd=TATADB9$;SERVER=MPLUSLIV;"/>
  </connection>
  <connection id="1600" xr16:uid="{28DC532B-9D6B-4DAE-AB74-D9FCB7DA8A0E}" name="Connection663" type="1" refreshedVersion="0" background="1">
    <dbPr connection="DRIVER={Microsoft ODBC for Oracle};UID=TATADB;pwd=TATADB9$;SERVER=MPLUSLIV;"/>
  </connection>
  <connection id="1601" xr16:uid="{8CEA1982-D811-4E57-94C0-82520AC8F8C5}" name="Connection664" type="1" refreshedVersion="0" background="1">
    <dbPr connection="DRIVER={Microsoft ODBC for Oracle};UID=TATADB;pwd=TATADB9$;SERVER=MPLUSLIV;"/>
  </connection>
  <connection id="1602" xr16:uid="{31DED691-A7E0-4852-BF62-C467E4664553}" name="Connection665" type="1" refreshedVersion="0" background="1">
    <dbPr connection="DRIVER={Microsoft ODBC for Oracle};UID=TATADB;pwd=TATADB9$;SERVER=MPLUSLIV;"/>
  </connection>
  <connection id="1603" xr16:uid="{ACB7B620-BF65-458E-B6CA-4AF92716E0D4}" name="Connection666" type="1" refreshedVersion="0" background="1">
    <dbPr connection="DRIVER={Microsoft ODBC for Oracle};UID=TATADB;pwd=TATADB9$;SERVER=MPLUSLIV;"/>
  </connection>
  <connection id="1604" xr16:uid="{9CFBB37C-1C8D-425C-B3C6-D43472D9D4F3}" name="Connection667" type="1" refreshedVersion="0" background="1">
    <dbPr connection="DRIVER={Microsoft ODBC for Oracle};UID=TATADB;pwd=TATADB9$;SERVER=MPLUSLIV;"/>
  </connection>
  <connection id="1605" xr16:uid="{3017A1D1-ED64-4751-88E6-6F2E91184ED7}" name="Connection668" type="1" refreshedVersion="0" background="1">
    <dbPr connection="DRIVER={Microsoft ODBC for Oracle};UID=TATADB;pwd=TATADB9$;SERVER=MPLUSLIV;"/>
  </connection>
  <connection id="1606" xr16:uid="{9D6CECF0-F1AA-4ED7-8F4B-0FCD6E2543CD}" name="Connection669" type="1" refreshedVersion="0" background="1">
    <dbPr connection="DRIVER={Microsoft ODBC for Oracle};UID=TATADB;pwd=TATADB9$;SERVER=MPLUSLIV;"/>
  </connection>
  <connection id="1607" xr16:uid="{D5E74E14-A337-4F43-BCC1-66D1728E1262}" name="Connection67" type="1" refreshedVersion="0" background="1">
    <dbPr connection="DRIVER={Microsoft ODBC for Oracle};UID=TATADB;pwd=TATADB9$;SERVER=MPLUSLIV;"/>
  </connection>
  <connection id="1608" xr16:uid="{7053A9D1-FF7E-42FA-922B-818EFAD4FD8D}" name="Connection670" type="1" refreshedVersion="0" background="1">
    <dbPr connection="DRIVER={Microsoft ODBC for Oracle};UID=TATADB;pwd=TATADB9$;SERVER=MPLUSLIV;"/>
  </connection>
  <connection id="1609" xr16:uid="{6FB9AAA7-0190-4EEF-8157-575A0FC92549}" name="Connection671" type="1" refreshedVersion="0" background="1">
    <dbPr connection="DRIVER={Microsoft ODBC for Oracle};UID=TATADB;pwd=TATADB9$;SERVER=MPLUSLIV;"/>
  </connection>
  <connection id="1610" xr16:uid="{753C4F9A-7ADA-4657-8A0B-F2D3DDDD47E1}" name="Connection672" type="1" refreshedVersion="0" background="1">
    <dbPr connection="DRIVER={Microsoft ODBC for Oracle};UID=TATADB;pwd=TATADB9$;SERVER=MPLUSLIV;"/>
  </connection>
  <connection id="1611" xr16:uid="{5F93DD31-0899-47F4-AFE2-B25A8A2EEFE0}" name="Connection673" type="1" refreshedVersion="0" background="1">
    <dbPr connection="DRIVER={Microsoft ODBC for Oracle};UID=TATADB;pwd=TATADB9$;SERVER=MPLUSLIV;"/>
  </connection>
  <connection id="1612" xr16:uid="{BA11AC4D-A5B5-4670-B46D-6E93D46DFE7D}" name="Connection674" type="1" refreshedVersion="0" background="1">
    <dbPr connection="DRIVER={Microsoft ODBC for Oracle};UID=TATADB;pwd=TATADB9$;SERVER=MPLUSLIV;"/>
  </connection>
  <connection id="1613" xr16:uid="{F5E26929-DECD-4224-9FE2-D355AE72C65F}" name="Connection675" type="1" refreshedVersion="0" background="1">
    <dbPr connection="DRIVER={Microsoft ODBC for Oracle};UID=TATADB;pwd=TATADB9$;SERVER=MPLUSLIV;"/>
  </connection>
  <connection id="1614" xr16:uid="{104CE2B5-87E5-4499-8DDD-73E85C0CA4B1}" name="Connection676" type="1" refreshedVersion="0" background="1">
    <dbPr connection="DRIVER={Microsoft ODBC for Oracle};UID=TATADB;pwd=TATADB9$;SERVER=MPLUSLIV;"/>
  </connection>
  <connection id="1615" xr16:uid="{3554C271-4562-40A0-9BA0-D268E14157D8}" name="Connection677" type="1" refreshedVersion="0" background="1">
    <dbPr connection="DRIVER={Microsoft ODBC for Oracle};UID=TATADB;pwd=TATADB9$;SERVER=MPLUSLIV;"/>
  </connection>
  <connection id="1616" xr16:uid="{E96F6677-33E1-4631-99FB-4E2BA2C034B5}" name="Connection678" type="1" refreshedVersion="0" background="1">
    <dbPr connection="DRIVER={Microsoft ODBC for Oracle};UID=TATADB;pwd=TATADB9$;SERVER=MPLUSLIV;"/>
  </connection>
  <connection id="1617" xr16:uid="{447D8B58-EB78-441F-822A-E5295CB01CF1}" name="Connection679" type="1" refreshedVersion="0" background="1">
    <dbPr connection="DRIVER={Microsoft ODBC for Oracle};UID=TATADB;pwd=TATADB9$;SERVER=MPLUSLIV;"/>
  </connection>
  <connection id="1618" xr16:uid="{7B3D1248-DC1C-4B41-B66D-6181AFC0F23C}" name="Connection68" type="1" refreshedVersion="0" background="1">
    <dbPr connection="DRIVER={Microsoft ODBC for Oracle};UID=TATADB;pwd=TATADB9$;SERVER=MPLUSLIV;"/>
  </connection>
  <connection id="1619" xr16:uid="{C7C82731-05CD-4D94-9B70-B87AB11284D2}" name="Connection680" type="1" refreshedVersion="0" background="1">
    <dbPr connection="DRIVER={Microsoft ODBC for Oracle};UID=TATADB;pwd=TATADB9$;SERVER=MPLUSLIV;"/>
  </connection>
  <connection id="1620" xr16:uid="{8D2E65D3-3BBD-42CE-A141-6593F44A2D0B}" name="Connection681" type="1" refreshedVersion="0" background="1">
    <dbPr connection="DRIVER={Microsoft ODBC for Oracle};UID=TATADB;pwd=TATADB9$;SERVER=MPLUSLIV;"/>
  </connection>
  <connection id="1621" xr16:uid="{CB773D70-EBFD-4091-9B8E-0E0FBF609AF6}" name="Connection682" type="1" refreshedVersion="0" background="1">
    <dbPr connection="DRIVER={Microsoft ODBC for Oracle};UID=TATADB;pwd=TATADB9$;SERVER=MPLUSLIV;"/>
  </connection>
  <connection id="1622" xr16:uid="{F28C9F26-5CED-4A71-9306-D8360521E18B}" name="Connection683" type="1" refreshedVersion="0" background="1">
    <dbPr connection="DRIVER={Microsoft ODBC for Oracle};UID=TATADB;pwd=TATADB9$;SERVER=MPLUSLIV;"/>
  </connection>
  <connection id="1623" xr16:uid="{455BEDCC-EE35-4DCF-BAC7-DEE051120BF8}" name="Connection684" type="1" refreshedVersion="0" background="1">
    <dbPr connection="DRIVER={Microsoft ODBC for Oracle};UID=TATADB;pwd=TATADB9$;SERVER=MPLUSLIV;"/>
  </connection>
  <connection id="1624" xr16:uid="{EE91F700-E216-49AE-8B14-98CD17AB93F6}" name="Connection685" type="1" refreshedVersion="0" background="1">
    <dbPr connection="DRIVER={Microsoft ODBC for Oracle};UID=TATADB;pwd=TATADB9$;SERVER=MPLUSLIV;"/>
  </connection>
  <connection id="1625" xr16:uid="{32118E3A-8ECC-48CF-B844-C5521D9419C0}" name="Connection686" type="1" refreshedVersion="0" background="1">
    <dbPr connection="DRIVER={Microsoft ODBC for Oracle};UID=TATADB;pwd=TATADB9$;SERVER=MPLUSLIV;"/>
  </connection>
  <connection id="1626" xr16:uid="{F2B67CAE-7A4A-47D2-93D8-2EDB0A97840C}" name="Connection687" type="1" refreshedVersion="0" background="1">
    <dbPr connection="DRIVER={Microsoft ODBC for Oracle};UID=TATADB;pwd=TATADB9$;SERVER=MPLUSLIV;"/>
  </connection>
  <connection id="1627" xr16:uid="{2E36BBA8-39A8-42CB-9D33-E6A0E58A3C71}" name="Connection688" type="1" refreshedVersion="0" background="1">
    <dbPr connection="DRIVER={Microsoft ODBC for Oracle};UID=TATADB;pwd=TATADB9$;SERVER=MPLUSLIV;"/>
  </connection>
  <connection id="1628" xr16:uid="{E884A024-D58B-4A77-885E-ADC2BA0F3E7F}" name="Connection689" type="1" refreshedVersion="0" background="1">
    <dbPr connection="DRIVER={Microsoft ODBC for Oracle};UID=TATADB;pwd=TATADB9$;SERVER=MPLUSLIV;"/>
  </connection>
  <connection id="1629" xr16:uid="{AD6C8431-5F9A-4AF1-BB11-A613E9440816}" name="Connection69" type="1" refreshedVersion="0" background="1">
    <dbPr connection="DRIVER={Microsoft ODBC for Oracle};UID=TATADB;pwd=TATADB9$;SERVER=MPLUSLIV;"/>
  </connection>
  <connection id="1630" xr16:uid="{EDED666D-B776-4B1C-8DF4-96E71D59313D}" name="Connection690" type="1" refreshedVersion="0" background="1">
    <dbPr connection="DRIVER={Microsoft ODBC for Oracle};UID=TATADB;pwd=TATADB9$;SERVER=MPLUSLIV;"/>
  </connection>
  <connection id="1631" xr16:uid="{83A6A171-87F7-4783-95F8-AB831DFF7FC1}" name="Connection691" type="1" refreshedVersion="0" background="1">
    <dbPr connection="DRIVER={Microsoft ODBC for Oracle};UID=TATADB;pwd=TATADB9$;SERVER=MPLUSLIV;"/>
  </connection>
  <connection id="1632" xr16:uid="{5C15D593-9485-49B4-B3D3-5EA0EE1AB209}" name="Connection692" type="1" refreshedVersion="0" background="1">
    <dbPr connection="DRIVER={Microsoft ODBC for Oracle};UID=TATADB;pwd=TATADB9$;SERVER=MPLUSLIV;"/>
  </connection>
  <connection id="1633" xr16:uid="{E7F49012-9150-412C-B86C-3307E46CA328}" name="Connection693" type="1" refreshedVersion="0" background="1">
    <dbPr connection="DRIVER={Microsoft ODBC for Oracle};UID=TATADB;pwd=TATADB9$;SERVER=MPLUSLIV;"/>
  </connection>
  <connection id="1634" xr16:uid="{D3BE71B2-03D5-4C61-8DF1-28D762319815}" name="Connection694" type="1" refreshedVersion="0" background="1">
    <dbPr connection="DRIVER={Microsoft ODBC for Oracle};UID=TATADB;pwd=TATADB9$;SERVER=MPLUSLIV;"/>
  </connection>
  <connection id="1635" xr16:uid="{647B4F5E-ADF6-4F81-9359-36A0FBB33929}" name="Connection695" type="1" refreshedVersion="0" background="1">
    <dbPr connection="DRIVER={Microsoft ODBC for Oracle};UID=TATADB;pwd=TATADB9$;SERVER=MPLUSLIV;"/>
  </connection>
  <connection id="1636" xr16:uid="{27C55B1F-D35D-432B-AB17-B435458BD542}" name="Connection696" type="1" refreshedVersion="0" background="1">
    <dbPr connection="DRIVER={Microsoft ODBC for Oracle};UID=TATADB;pwd=TATADB9$;SERVER=MPLUSLIV;"/>
  </connection>
  <connection id="1637" xr16:uid="{39D4FFD3-EBAB-4024-99E6-ED5CE00082E5}" name="Connection697" type="1" refreshedVersion="0" background="1">
    <dbPr connection="DRIVER={Microsoft ODBC for Oracle};UID=TATADB;pwd=TATADB9$;SERVER=MPLUSLIV;"/>
  </connection>
  <connection id="1638" xr16:uid="{0790A633-AC03-4FA0-897B-EF2551E28266}" name="Connection698" type="1" refreshedVersion="0" background="1">
    <dbPr connection="DRIVER={Microsoft ODBC for Oracle};UID=TATADB;pwd=TATADB9$;SERVER=MPLUSLIV;"/>
  </connection>
  <connection id="1639" xr16:uid="{140D1037-436B-4E72-99EC-03304104801A}" name="Connection699" type="1" refreshedVersion="0" background="1">
    <dbPr connection="DRIVER={Microsoft ODBC for Oracle};UID=TATADB;pwd=TATADB9$;SERVER=MPLUSLIV;"/>
  </connection>
  <connection id="1640" xr16:uid="{166A7AC5-6911-4EF0-ADA4-6F41DF43F90E}" name="Connection7" type="1" refreshedVersion="0" background="1">
    <dbPr connection="DRIVER={Microsoft ODBC for Oracle};UID=TATADB;pwd=TATADB9$;SERVER=MPLUSLIV;"/>
  </connection>
  <connection id="1641" xr16:uid="{8E01D9A8-A3BA-4565-9188-FF8322D7DAA8}" name="Connection70" type="1" refreshedVersion="0" background="1">
    <dbPr connection="DRIVER={Microsoft ODBC for Oracle};UID=TATADB;pwd=TATADB9$;SERVER=MPLUSLIV;"/>
  </connection>
  <connection id="1642" xr16:uid="{CB1BBB79-D8B0-48B1-9629-A7F57B6A2382}" name="Connection700" type="1" refreshedVersion="0" background="1">
    <dbPr connection="DRIVER={Microsoft ODBC for Oracle};UID=TATADB;pwd=TATADB9$;SERVER=MPLUSLIV;"/>
  </connection>
  <connection id="1643" xr16:uid="{F6C77E39-E32C-4A2D-8D56-20902A749D1D}" name="Connection701" type="1" refreshedVersion="0" background="1">
    <dbPr connection="DRIVER={Microsoft ODBC for Oracle};UID=TATADB;pwd=TATADB9$;SERVER=MPLUSLIV;"/>
  </connection>
  <connection id="1644" xr16:uid="{E3E25A29-4BD4-4C8F-8532-30CF200A2150}" name="Connection702" type="1" refreshedVersion="0" background="1">
    <dbPr connection="DRIVER={Microsoft ODBC for Oracle};UID=TATADB;pwd=TATADB9$;SERVER=MPLUSLIV;"/>
  </connection>
  <connection id="1645" xr16:uid="{FB7D178C-BF13-44C8-B914-84870048E641}" name="Connection703" type="1" refreshedVersion="0" background="1">
    <dbPr connection="DRIVER={Microsoft ODBC for Oracle};UID=TATADB;pwd=TATADB9$;SERVER=MPLUSLIV;"/>
  </connection>
  <connection id="1646" xr16:uid="{4C76AB59-599C-4E47-B0CD-02BC2B18FB11}" name="Connection704" type="1" refreshedVersion="0" background="1">
    <dbPr connection="DRIVER={Microsoft ODBC for Oracle};UID=TATADB;pwd=TATADB9$;SERVER=MPLUSLIV;"/>
  </connection>
  <connection id="1647" xr16:uid="{1B47F2A0-53D7-499D-9DA2-FBF56E656BE6}" name="Connection705" type="1" refreshedVersion="0" background="1">
    <dbPr connection="DRIVER={Microsoft ODBC for Oracle};UID=TATADB;pwd=TATADB9$;SERVER=MPLUSLIV;"/>
  </connection>
  <connection id="1648" xr16:uid="{D1B58359-DA1E-446F-BE2C-BF025F87DEFD}" name="Connection706" type="1" refreshedVersion="0" background="1">
    <dbPr connection="DRIVER={Microsoft ODBC for Oracle};UID=TATADB;pwd=TATADB9$;SERVER=MPLUSLIV;"/>
  </connection>
  <connection id="1649" xr16:uid="{B32A2FC0-4C36-4398-8520-09D0DD15DA90}" name="Connection707" type="1" refreshedVersion="0" background="1">
    <dbPr connection="DRIVER={Microsoft ODBC for Oracle};UID=TATADB;pwd=TATADB9$;SERVER=MPLUSLIV;"/>
  </connection>
  <connection id="1650" xr16:uid="{E7D14362-47DA-4278-BA99-DFD4A9DF9EF7}" name="Connection708" type="1" refreshedVersion="0" background="1">
    <dbPr connection="DRIVER={Microsoft ODBC for Oracle};UID=TATADB;pwd=TATADB9$;SERVER=MPLUSLIV;"/>
  </connection>
  <connection id="1651" xr16:uid="{7AFCBA37-299B-49D7-99FC-97FF4071115D}" name="Connection709" type="1" refreshedVersion="0" background="1">
    <dbPr connection="DRIVER={Microsoft ODBC for Oracle};UID=TATADB;pwd=TATADB9$;SERVER=MPLUSLIV;"/>
  </connection>
  <connection id="1652" xr16:uid="{CD2AD369-76C4-4E27-B5B0-2E4A1088525B}" name="Connection71" type="1" refreshedVersion="0" background="1">
    <dbPr connection="DRIVER={Microsoft ODBC for Oracle};UID=TATADB;pwd=TATADB9$;SERVER=MPLUSLIV;"/>
  </connection>
  <connection id="1653" xr16:uid="{8F5987C4-2B44-4AD9-AC5A-37A96EBB959D}" name="Connection710" type="1" refreshedVersion="0" background="1">
    <dbPr connection="DRIVER={Microsoft ODBC for Oracle};UID=TATADB;pwd=TATADB9$;SERVER=MPLUSLIV;"/>
  </connection>
  <connection id="1654" xr16:uid="{369F7701-019E-43E2-B5A2-4097D9CC6F64}" name="Connection711" type="1" refreshedVersion="0" background="1">
    <dbPr connection="DRIVER={Microsoft ODBC for Oracle};UID=TATADB;pwd=TATADB9$;SERVER=MPLUSLIV;"/>
  </connection>
  <connection id="1655" xr16:uid="{E3C45A1F-6B8D-4FDD-91D7-C0C45DBD6E60}" name="Connection712" type="1" refreshedVersion="0" background="1">
    <dbPr connection="DRIVER={Microsoft ODBC for Oracle};UID=TATADB;pwd=TATADB9$;SERVER=MPLUSLIV;"/>
  </connection>
  <connection id="1656" xr16:uid="{9977F99F-DC98-4D22-B67C-BD5AE6BA6709}" name="Connection713" type="1" refreshedVersion="0" background="1">
    <dbPr connection="DRIVER={Microsoft ODBC for Oracle};UID=TATADB;pwd=TATADB9$;SERVER=MPLUSLIV;"/>
  </connection>
  <connection id="1657" xr16:uid="{348A467A-FB5C-496E-B188-DEB64DC1E390}" name="Connection714" type="1" refreshedVersion="0" background="1">
    <dbPr connection="DRIVER={Microsoft ODBC for Oracle};UID=TATADB;pwd=TATADB9$;SERVER=MPLUSLIV;"/>
  </connection>
  <connection id="1658" xr16:uid="{C6EA12BB-437A-48A8-946D-D18B5AC8BF07}" name="Connection715" type="1" refreshedVersion="0" background="1">
    <dbPr connection="DRIVER={Microsoft ODBC for Oracle};UID=TATADB;pwd=TATADB9$;SERVER=MPLUSLIV;"/>
  </connection>
  <connection id="1659" xr16:uid="{746B1ACA-F103-47FB-88C7-6C7CE31A38FA}" name="Connection716" type="1" refreshedVersion="0" background="1">
    <dbPr connection="DRIVER={Microsoft ODBC for Oracle};UID=TATADB;pwd=TATADB9$;SERVER=MPLUSLIV;"/>
  </connection>
  <connection id="1660" xr16:uid="{214D4962-6907-4793-BF98-A8F42046314F}" name="Connection717" type="1" refreshedVersion="0" background="1">
    <dbPr connection="DRIVER={Microsoft ODBC for Oracle};UID=TATADB;pwd=TATADB9$;SERVER=MPLUSLIV;"/>
  </connection>
  <connection id="1661" xr16:uid="{13FABABF-0904-4F4D-81E2-BE81E0475CC3}" name="Connection718" type="1" refreshedVersion="0" background="1">
    <dbPr connection="DRIVER={Microsoft ODBC for Oracle};UID=TATADB;pwd=TATADB9$;SERVER=MPLUSLIV;"/>
  </connection>
  <connection id="1662" xr16:uid="{17B00B69-8311-464A-9AA2-72F08E686715}" name="Connection719" type="1" refreshedVersion="0" background="1">
    <dbPr connection="DRIVER={Microsoft ODBC for Oracle};UID=TATADB;pwd=TATADB9$;SERVER=MPLUSLIV;"/>
  </connection>
  <connection id="1663" xr16:uid="{381FA111-5492-43BC-9D77-3B3907D33DEF}" name="Connection72" type="1" refreshedVersion="0" background="1">
    <dbPr connection="DRIVER={Microsoft ODBC for Oracle};UID=TATADB;pwd=TATADB9$;SERVER=MPLUSLIV;"/>
  </connection>
  <connection id="1664" xr16:uid="{391C1AAD-0F28-42F8-8389-65AE68E82E3F}" name="Connection720" type="1" refreshedVersion="0" background="1">
    <dbPr connection="DRIVER={Microsoft ODBC for Oracle};UID=TATADB;pwd=TATADB9$;SERVER=MPLUSLIV;"/>
  </connection>
  <connection id="1665" xr16:uid="{0A79D7FD-6E06-4F34-B36D-6C447AA75F07}" name="Connection722" type="1" refreshedVersion="0" background="1">
    <dbPr connection="DRIVER={Microsoft ODBC for Oracle};UID=TATADB;pwd=TATADB9$;SERVER=MPLUSLIV;"/>
  </connection>
  <connection id="1666" xr16:uid="{458C5089-92B8-4999-A619-FFBF7416CB9B}" name="Connection723" type="1" refreshedVersion="0" background="1">
    <dbPr connection="DRIVER={Microsoft ODBC for Oracle};UID=TATADB;pwd=TATADB9$;SERVER=MPLUSLIV;"/>
  </connection>
  <connection id="1667" xr16:uid="{0699FD89-C754-4B5B-B96C-48FC0B6B2D9A}" name="Connection724" type="1" refreshedVersion="0" background="1">
    <dbPr connection="DRIVER={Microsoft ODBC for Oracle};UID=TATADB;pwd=TATADB9$;SERVER=MPLUSLIV;"/>
  </connection>
  <connection id="1668" xr16:uid="{4C2516E1-92D2-4354-A7CF-2E63D27C9918}" name="Connection725" type="1" refreshedVersion="0" background="1">
    <dbPr connection="DRIVER={Microsoft ODBC for Oracle};UID=TATADB;pwd=TATADB9$;SERVER=MPLUSLIV;"/>
  </connection>
  <connection id="1669" xr16:uid="{93BC9D3E-F602-4CDA-8A35-681221B22962}" name="Connection726" type="1" refreshedVersion="0" background="1">
    <dbPr connection="DRIVER={Microsoft ODBC for Oracle};UID=TATADB;pwd=TATADB9$;SERVER=MPLUSLIV;"/>
  </connection>
  <connection id="1670" xr16:uid="{89F7DA94-9247-4FE4-97EA-E2EDECD52D15}" name="Connection727" type="1" refreshedVersion="0" background="1">
    <dbPr connection="DRIVER={Microsoft ODBC for Oracle};UID=TATADB;pwd=TATADB9$;SERVER=MPLUSLIV;"/>
  </connection>
  <connection id="1671" xr16:uid="{8DB38A97-F7E8-47B5-8E80-55D45F62A8EF}" name="Connection728" type="1" refreshedVersion="0" background="1">
    <dbPr connection="DRIVER={Microsoft ODBC for Oracle};UID=TATADB;pwd=TATADB9$;SERVER=MPLUSLIV;"/>
  </connection>
  <connection id="1672" xr16:uid="{8668F152-0A75-4F16-B3C3-8D79E31F097F}" name="Connection729" type="1" refreshedVersion="0" background="1">
    <dbPr connection="DRIVER={Microsoft ODBC for Oracle};UID=TATADB;pwd=TATADB9$;SERVER=MPLUSLIV;"/>
  </connection>
  <connection id="1673" xr16:uid="{D473BC6B-09F7-47A4-A6D8-321C0D0061A0}" name="Connection73" type="1" refreshedVersion="0" background="1">
    <dbPr connection="DRIVER={Microsoft ODBC for Oracle};UID=TATADB;pwd=TATADB9$;SERVER=MPLUSLIV;"/>
  </connection>
  <connection id="1674" xr16:uid="{493B39D7-1693-406E-831A-A51900211AF9}" name="Connection730" type="1" refreshedVersion="0" background="1">
    <dbPr connection="DRIVER={Microsoft ODBC for Oracle};UID=TATADB;pwd=TATADB9$;SERVER=MPLUSLIV;"/>
  </connection>
  <connection id="1675" xr16:uid="{5DE70243-1BA2-4CB3-A375-42A4E95586B8}" name="Connection731" type="1" refreshedVersion="0" background="1">
    <dbPr connection="DRIVER={Microsoft ODBC for Oracle};UID=TATADB;pwd=TATADB9$;SERVER=MPLUSLIV;"/>
  </connection>
  <connection id="1676" xr16:uid="{B7BCF5A8-1685-428B-B1A6-5AB6E5D625E5}" name="Connection732" type="1" refreshedVersion="0" background="1">
    <dbPr connection="DRIVER={Microsoft ODBC for Oracle};UID=TATADB;pwd=TATADB9$;SERVER=MPLUSLIV;"/>
  </connection>
  <connection id="1677" xr16:uid="{22A1CFB8-EE2B-4ABF-98BA-F464340A7FDF}" name="Connection733" type="1" refreshedVersion="0" background="1">
    <dbPr connection="DRIVER={Microsoft ODBC for Oracle};UID=TATADB;pwd=TATADB9$;SERVER=MPLUSLIV;"/>
  </connection>
  <connection id="1678" xr16:uid="{6FF8F4A3-B684-4D78-B449-FD9DCA9EAD0B}" name="Connection734" type="1" refreshedVersion="0" background="1">
    <dbPr connection="DRIVER={Microsoft ODBC for Oracle};UID=TATADB;pwd=TATADB9$;SERVER=MPLUSLIV;"/>
  </connection>
  <connection id="1679" xr16:uid="{38FF193C-D2CD-41C6-B564-195A877B4328}" name="Connection735" type="1" refreshedVersion="0" background="1">
    <dbPr connection="DRIVER={Microsoft ODBC for Oracle};UID=TATADB;pwd=TATADB9$;SERVER=MPLUSLIV;"/>
  </connection>
  <connection id="1680" xr16:uid="{5FD4FC69-6F0F-49C3-A0AA-3AF601ABE174}" name="Connection736" type="1" refreshedVersion="0" background="1">
    <dbPr connection="DRIVER={Microsoft ODBC for Oracle};UID=TATADB;pwd=TATADB9$;SERVER=MPLUSLIV;"/>
  </connection>
  <connection id="1681" xr16:uid="{551267E8-311D-47EB-B16B-8986897E4D13}" name="Connection737" type="1" refreshedVersion="0" background="1">
    <dbPr connection="DRIVER={Microsoft ODBC for Oracle};UID=TATADB;pwd=TATADB9$;SERVER=MPLUSLIV;"/>
  </connection>
  <connection id="1682" xr16:uid="{BFEEFD57-B6E9-4893-AAD5-29D8F26CE285}" name="Connection7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6',add_months('31 Mar 2026',-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 xr16:uid="{321FAD3C-306D-4227-B156-F1C595BE9D5E}" name="Connection739" type="1" refreshedVersion="0" background="1">
    <dbPr connection="DRIVER={Microsoft ODBC for Oracle};UID=TATADB;pwd=TATADB9$;SERVER=MPLUSLIV;"/>
  </connection>
  <connection id="1684" xr16:uid="{2D32EA17-8B84-4FA0-A2B8-CF9C5154C6F9}" name="Connection74" type="1" refreshedVersion="0" background="1">
    <dbPr connection="DRIVER={Microsoft ODBC for Oracle};UID=TATADB;pwd=TATADB9$;SERVER=MPLUSLIV;"/>
  </connection>
  <connection id="1685" xr16:uid="{F30D5C95-9379-4799-A417-D0DD8C7FBB14}" name="Connection741" type="1" refreshedVersion="0" background="1">
    <dbPr connection="DRIVER={Microsoft ODBC for Oracle};UID=TATADB;pwd=TATADB9$;SERVER=MPLUSLIV;"/>
  </connection>
  <connection id="1686" xr16:uid="{A57EE09D-E409-45E3-969D-E9654F79A730}" name="Connection742" type="1" refreshedVersion="0" background="1">
    <dbPr connection="DRIVER={Microsoft ODBC for Oracle};UID=TATADB;pwd=TATADB9$;SERVER=MPLUSLIV;"/>
  </connection>
  <connection id="1687" xr16:uid="{84B6F3C0-ACE1-44CB-AC6F-B911299CEADA}" name="Connection743" type="1" refreshedVersion="0" background="1">
    <dbPr connection="DRIVER={Microsoft ODBC for Oracle};UID=TATADB;pwd=TATADB9$;SERVER=MPLUSLIV;"/>
  </connection>
  <connection id="1688" xr16:uid="{E1E1D3BF-BEFF-4CC1-8F19-6C35593C266C}" name="Connection744" type="1" refreshedVersion="0" background="1">
    <dbPr connection="DRIVER={Microsoft ODBC for Oracle};UID=TATADB;pwd=TATADB9$;SERVER=MPLUSLIV;"/>
  </connection>
  <connection id="1689" xr16:uid="{57B12637-81E6-4DAD-883C-FA67F8B58F80}" name="Connection745" type="1" refreshedVersion="0" background="1">
    <dbPr connection="DRIVER={Microsoft ODBC for Oracle};UID=TATADB;pwd=TATADB9$;SERVER=MPLUSLIV;"/>
  </connection>
  <connection id="1690" xr16:uid="{8864CCBA-5E9D-4EF9-A861-FC6AAE8A09D5}" name="Connection746" type="1" refreshedVersion="0" background="1">
    <dbPr connection="DRIVER={Microsoft ODBC for Oracle};UID=TATADB;pwd=TATADB9$;SERVER=MPLUSLIV;"/>
  </connection>
  <connection id="1691" xr16:uid="{AFCDC3FE-F640-490C-954C-F8EC9257903C}" name="Connection747" type="1" refreshedVersion="0" background="1">
    <dbPr connection="DRIVER={Microsoft ODBC for Oracle};UID=TATADB;pwd=TATADB9$;SERVER=MPLUSLIV;"/>
  </connection>
  <connection id="1692" xr16:uid="{03D4D245-09B8-44E3-BF0E-A6B503567C1A}" name="Connection749" type="1" refreshedVersion="0" background="1">
    <dbPr connection="DRIVER={Microsoft ODBC for Oracle};UID=TATADB;pwd=TATADB9$;SERVER=MPLUSLIV;"/>
  </connection>
  <connection id="1693" xr16:uid="{1D56A3DC-758B-40C7-82B2-AFE46AD93466}" name="Connection75" type="1" refreshedVersion="0" background="1">
    <dbPr connection="DRIVER={Microsoft ODBC for Oracle};UID=TATADB;pwd=TATADB9$;SERVER=MPLUSLIV;"/>
  </connection>
  <connection id="1694" xr16:uid="{D8FF4A14-2807-4C47-96D7-3D3C7881CC8C}" name="Connection750" type="1" refreshedVersion="0" background="1">
    <dbPr connection="DRIVER={Microsoft ODBC for Oracle};UID=TATADB;pwd=TATADB9$;SERVER=MPLUSLIV;"/>
  </connection>
  <connection id="1695" xr16:uid="{9A5C7891-4F7F-481E-B9C5-518783AA513F}" name="Connection751" type="1" refreshedVersion="0" background="1">
    <dbPr connection="DRIVER={Microsoft ODBC for Oracle};UID=TATADB;pwd=TATADB9$;SERVER=MPLUSLIV;"/>
  </connection>
  <connection id="1696" xr16:uid="{CADE2F7C-8D62-4580-8B54-22D762E787BE}" name="Connection752" type="1" refreshedVersion="0" background="1">
    <dbPr connection="DRIVER={Microsoft ODBC for Oracle};UID=TATADB;pwd=TATADB9$;SERVER=MPLUSLIV;"/>
  </connection>
  <connection id="1697" xr16:uid="{CAC0274C-F8F8-4FF2-8E3A-EDC95C95959F}" name="Connection753" type="1" refreshedVersion="0" background="1">
    <dbPr connection="DRIVER={Microsoft ODBC for Oracle};UID=TATADB;pwd=TATADB9$;SERVER=MPLUSLIV;"/>
  </connection>
  <connection id="1698" xr16:uid="{653CAAD5-2AD1-43C0-B532-7AE8E92F84D4}" name="Connection754" type="1" refreshedVersion="0" background="1">
    <dbPr connection="DRIVER={Microsoft ODBC for Oracle};UID=TATADB;pwd=TATADB9$;SERVER=MPLUSLIV;"/>
  </connection>
  <connection id="1699" xr16:uid="{7206077C-3FC8-4788-A693-9B35A3C8D96E}" name="Connection755" type="1" refreshedVersion="0" background="1">
    <dbPr connection="DRIVER={Microsoft ODBC for Oracle};UID=TATADB;pwd=TATADB9$;SERVER=MPLUSLIV;"/>
  </connection>
  <connection id="1700" xr16:uid="{71896283-F779-4AD1-96DF-EAC357651C62}" name="Connection756" type="1" refreshedVersion="0" background="1">
    <dbPr connection="DRIVER={Microsoft ODBC for Oracle};UID=TATADB;pwd=TATADB9$;SERVER=MPLUSLIV;"/>
  </connection>
  <connection id="1701" xr16:uid="{E44B50E5-B95A-4A97-8449-091C6592D2A7}" name="Connection757" type="1" refreshedVersion="0" background="1">
    <dbPr connection="DRIVER={Microsoft ODBC for Oracle};UID=TATADB;pwd=TATADB9$;SERVER=MPLUSLIV;"/>
  </connection>
  <connection id="1702" xr16:uid="{89281D33-3C46-464C-97F7-64D75194CD57}" name="Connection758" type="1" refreshedVersion="0" background="1">
    <dbPr connection="DRIVER={Microsoft ODBC for Oracle};UID=TATADB;pwd=TATADB9$;SERVER=MPLUSLIV;"/>
  </connection>
  <connection id="1703" xr16:uid="{6DA7CB44-E22C-4CE5-A662-FECAF6045624}" name="Connection759" type="1" refreshedVersion="0" background="1">
    <dbPr connection="DRIVER={Microsoft ODBC for Oracle};UID=TATADB;pwd=TATADB9$;SERVER=MPLUSLIV;"/>
  </connection>
  <connection id="1704" xr16:uid="{302E8587-70C1-444E-B8D9-203A5818B740}" name="Connection76" type="1" refreshedVersion="0" background="1">
    <dbPr connection="DRIVER={Microsoft ODBC for Oracle};UID=TATADB;pwd=TATADB9$;SERVER=MPLUSLIV;"/>
  </connection>
  <connection id="1705" xr16:uid="{015C5D9E-792C-42BE-9721-051E959BB427}" name="Connection760" type="1" refreshedVersion="0" background="1">
    <dbPr connection="DRIVER={Microsoft ODBC for Oracle};UID=TATADB;pwd=TATADB9$;SERVER=MPLUSLIV;"/>
  </connection>
  <connection id="1706" xr16:uid="{D483CCAB-5B8C-4CBA-8924-8A02C235AB1B}" name="Connection761" type="1" refreshedVersion="0" background="1">
    <dbPr connection="DRIVER={Microsoft ODBC for Oracle};UID=TATADB;pwd=TATADB9$;SERVER=MPLUSLIV;"/>
  </connection>
  <connection id="1707" xr16:uid="{847EE53F-D475-4FFA-BDB1-EC62EDFAB861}" name="Connection762" type="1" refreshedVersion="0" background="1">
    <dbPr connection="DRIVER={Microsoft ODBC for Oracle};UID=TATADB;pwd=TATADB9$;SERVER=MPLUSLIV;"/>
  </connection>
  <connection id="1708" xr16:uid="{D1D106F1-D113-4CFC-9B2A-2973549C6896}" name="Connection763" type="1" refreshedVersion="0" background="1">
    <dbPr connection="DRIVER={Microsoft ODBC for Oracle};UID=TATADB;pwd=TATADB9$;SERVER=MPLUSLIV;"/>
  </connection>
  <connection id="1709" xr16:uid="{6F9B0C1F-FC94-4C6B-9FB9-B9E778250196}" name="Connection764" type="1" refreshedVersion="0" background="1">
    <dbPr connection="DRIVER={Microsoft ODBC for Oracle};UID=TATADB;pwd=TATADB9$;SERVER=MPLUSLIV;"/>
  </connection>
  <connection id="1710" xr16:uid="{29794292-181C-4A85-AE21-199908356186}" name="Connection765" type="1" refreshedVersion="0" background="1">
    <dbPr connection="DRIVER={Microsoft ODBC for Oracle};UID=TATADB;pwd=TATADB9$;SERVER=MPLUSLIV;"/>
  </connection>
  <connection id="1711" xr16:uid="{20BC5C76-EDC8-46F8-8731-1077592A42F5}" name="Connection766" type="1" refreshedVersion="0" background="1">
    <dbPr connection="DRIVER={Microsoft ODBC for Oracle};UID=TATADB;pwd=TATADB9$;SERVER=MPLUSLIV;"/>
  </connection>
  <connection id="1712" xr16:uid="{440FD7E2-B08E-4B7A-BAF4-F9824BEA72FA}" name="Connection767" type="1" refreshedVersion="0" background="1">
    <dbPr connection="DRIVER={Microsoft ODBC for Oracle};UID=TATADB;pwd=TATADB9$;SERVER=MPLUSLIV;"/>
  </connection>
  <connection id="1713" xr16:uid="{3861F566-0E11-49CA-8058-5572C7D2CEF3}" name="Connection768" type="1" refreshedVersion="0" background="1">
    <dbPr connection="DRIVER={Microsoft ODBC for Oracle};UID=TATADB;pwd=TATADB9$;SERVER=MPLUSLIV;"/>
  </connection>
  <connection id="1714" xr16:uid="{3D8CBEAD-638E-4F9F-B622-12A20445A729}" name="Connection769" type="1" refreshedVersion="0" background="1">
    <dbPr connection="DRIVER={Microsoft ODBC for Oracle};UID=TATADB;pwd=TATADB9$;SERVER=MPLUSLIV;"/>
  </connection>
  <connection id="1715" xr16:uid="{A94705BD-5C59-40E0-B037-A893DA4BB739}" name="Connection77" type="1" refreshedVersion="0" background="1">
    <dbPr connection="DRIVER={Microsoft ODBC for Oracle};UID=TATADB;pwd=TATADB9$;SERVER=MPLUSLIV;"/>
  </connection>
  <connection id="1716" xr16:uid="{82CDEEC2-CA36-4873-B1E7-CEC7D4244F19}" name="Connection770" type="1" refreshedVersion="0" background="1">
    <dbPr connection="DRIVER={Microsoft ODBC for Oracle};UID=TATADB;pwd=TATADB9$;SERVER=MPLUSLIV;"/>
  </connection>
  <connection id="1717" xr16:uid="{09013FBF-5EBE-493A-8FE6-20315CBABD0C}" name="Connection771" type="1" refreshedVersion="0" background="1">
    <dbPr connection="DRIVER={Microsoft ODBC for Oracle};UID=TATADB;pwd=TATADB9$;SERVER=MPLUSLIV;"/>
  </connection>
  <connection id="1718" xr16:uid="{B02B0C15-32F6-4AF4-B8DB-AF363EB90A9D}" name="Connection772" type="1" refreshedVersion="0" background="1">
    <dbPr connection="DRIVER={Microsoft ODBC for Oracle};UID=TATADB;pwd=TATADB9$;SERVER=MPLUSLIV;"/>
  </connection>
  <connection id="1719" xr16:uid="{CC289D57-DA71-4169-96E8-53C6201A1A78}" name="Connection773" type="1" refreshedVersion="0" background="1">
    <dbPr connection="DRIVER={Microsoft ODBC for Oracle};UID=TATADB;pwd=TATADB9$;SERVER=MPLUSLIV;"/>
  </connection>
  <connection id="1720" xr16:uid="{6A32AA01-38A3-4453-AD48-67AF82AB703C}" name="Connection774" type="1" refreshedVersion="0" background="1">
    <dbPr connection="DRIVER={Microsoft ODBC for Oracle};UID=TATADB;pwd=TATADB9$;SERVER=MPLUSLIV;"/>
  </connection>
  <connection id="1721" xr16:uid="{2DF0544E-8871-4A41-8F0A-34820E1FCCD1}" name="Connection775" type="1" refreshedVersion="0" background="1">
    <dbPr connection="DRIVER={Microsoft ODBC for Oracle};UID=TATADB;pwd=TATADB9$;SERVER=MPLUSLIV;"/>
  </connection>
  <connection id="1722" xr16:uid="{82F213CD-E817-449F-A517-E5E04DA0F5D9}" name="Connection776" type="1" refreshedVersion="0" background="1">
    <dbPr connection="DRIVER={Microsoft ODBC for Oracle};UID=TATADB;pwd=TATADB9$;SERVER=MPLUSLIV;"/>
  </connection>
  <connection id="1723" xr16:uid="{46C15A8A-E136-4B6C-A29F-939599B82522}" name="Connection778" type="1" refreshedVersion="0" background="1">
    <dbPr connection="DRIVER={Microsoft ODBC for Oracle};UID=TATADB;pwd=TATADB9$;SERVER=MPLUSLIV;"/>
  </connection>
  <connection id="1724" xr16:uid="{C27CC099-3ECE-4427-A980-0205596A180B}" name="Connection779" type="1" refreshedVersion="0" background="1">
    <dbPr connection="DRIVER={Microsoft ODBC for Oracle};UID=TATADB;pwd=TATADB9$;SERVER=MPLUSLIV;"/>
  </connection>
  <connection id="1725" xr16:uid="{587FA5B7-5B07-4F25-A44C-C4740957CB11}" name="Connection78" type="1" refreshedVersion="0" background="1">
    <dbPr connection="DRIVER={Microsoft ODBC for Oracle};UID=TATADB;pwd=TATADB9$;SERVER=MPLUSLIV;"/>
  </connection>
  <connection id="1726" xr16:uid="{D83995D5-780A-4DC5-AE99-E269A0F16728}" name="Connection780" type="1" refreshedVersion="0" background="1">
    <dbPr connection="DRIVER={Microsoft ODBC for Oracle};UID=TATADB;pwd=TATADB9$;SERVER=MPLUSLIV;"/>
  </connection>
  <connection id="1727" xr16:uid="{D60BDA5B-6848-472A-BCDA-E6C3F24FB9B3}" name="Connection781" type="1" refreshedVersion="0" background="1">
    <dbPr connection="DRIVER={Microsoft ODBC for Oracle};UID=TATADB;pwd=TATADB9$;SERVER=MPLUSLIV;"/>
  </connection>
  <connection id="1728" xr16:uid="{CE334171-0002-428D-A2A6-8229D701E1C6}" name="Connection782" type="1" refreshedVersion="0" background="1">
    <dbPr connection="DRIVER={Microsoft ODBC for Oracle};UID=TATADB;pwd=TATADB9$;SERVER=MPLUSLIV;"/>
  </connection>
  <connection id="1729" xr16:uid="{713214EF-7E5A-41AC-87AC-07466C0043F4}" name="Connection783" type="1" refreshedVersion="0" background="1">
    <dbPr connection="DRIVER={Microsoft ODBC for Oracle};UID=TATADB;pwd=TATADB9$;SERVER=MPLUSLIV;"/>
  </connection>
  <connection id="1730" xr16:uid="{F2816939-5FFC-4F98-A104-3BC6413651AF}" name="Connection784" type="1" refreshedVersion="0" background="1">
    <dbPr connection="DRIVER={Microsoft ODBC for Oracle};UID=TATADB;pwd=TATADB9$;SERVER=MPLUSLIV;"/>
  </connection>
  <connection id="1731" xr16:uid="{284FC490-CD9B-4840-8590-97DF6A9C3F7C}" name="Connection785" type="1" refreshedVersion="0" background="1">
    <dbPr connection="DRIVER={Microsoft ODBC for Oracle};UID=TATADB;pwd=TATADB9$;SERVER=MPLUSLIV;"/>
  </connection>
  <connection id="1732" xr16:uid="{594890A0-29A1-4661-8950-4F46085949DC}" name="Connection786" type="1" refreshedVersion="0" background="1">
    <dbPr connection="DRIVER={Microsoft ODBC for Oracle};UID=TATADB;pwd=TATADB9$;SERVER=MPLUSLIV;"/>
  </connection>
  <connection id="1733" xr16:uid="{376FDA85-2886-4315-9BEA-905FA5E53132}" name="Connection787" type="1" refreshedVersion="0" background="1">
    <dbPr connection="DRIVER={Microsoft ODBC for Oracle};UID=TATADB;pwd=TATADB9$;SERVER=MPLUSLIV;"/>
  </connection>
  <connection id="1734" xr16:uid="{A287C5BA-5A60-4DAD-BBE6-94B31AA3E1E8}" name="Connection788" type="1" refreshedVersion="0" background="1">
    <dbPr connection="DRIVER={Microsoft ODBC for Oracle};UID=TATADB;pwd=TATADB9$;SERVER=MPLUSLIV;"/>
  </connection>
  <connection id="1735" xr16:uid="{11F29E82-8C5B-4DC5-9CCD-B16C57E0B792}" name="Connection789" type="1" refreshedVersion="0" background="1">
    <dbPr connection="DRIVER={Microsoft ODBC for Oracle};UID=TATADB;pwd=TATADB9$;SERVER=MPLUSLIV;"/>
  </connection>
  <connection id="1736" xr16:uid="{AF7E3DB3-539E-4E2B-849A-1D83EC02A798}" name="Connection79" type="1" refreshedVersion="0" background="1">
    <dbPr connection="DRIVER={Microsoft ODBC for Oracle};UID=TATADB;pwd=TATADB9$;SERVER=MPLUSLIV;"/>
  </connection>
  <connection id="1737" xr16:uid="{63DE109B-2764-4E59-9050-F7696E23BBCE}" name="Connection790" type="1" refreshedVersion="0" background="1">
    <dbPr connection="DRIVER={Microsoft ODBC for Oracle};UID=TATADB;pwd=TATADB9$;SERVER=MPLUSLIV;"/>
  </connection>
  <connection id="1738" xr16:uid="{ED3FB314-5F34-4ACF-B31B-1A50D66E92A9}" name="Connection791" type="1" refreshedVersion="0" background="1">
    <dbPr connection="DRIVER={Microsoft ODBC for Oracle};UID=TATADB;pwd=TATADB9$;SERVER=MPLUSLIV;"/>
  </connection>
  <connection id="1739" xr16:uid="{DE621D0A-18A3-41D8-B62F-4B6D671A19DF}" name="Connection792" type="1" refreshedVersion="0" background="1">
    <dbPr connection="DRIVER={Microsoft ODBC for Oracle};UID=TATADB;pwd=TATADB9$;SERVER=MPLUSLIV;"/>
  </connection>
  <connection id="1740" xr16:uid="{329E583A-50A4-42FA-B1D6-A339EB4CB3AB}" name="Connection793" type="1" refreshedVersion="0" background="1">
    <dbPr connection="DRIVER={Microsoft ODBC for Oracle};UID=TATADB;pwd=TATADB9$;SERVER=MPLUSLIV;"/>
  </connection>
  <connection id="1741" xr16:uid="{EAD5B0AE-7412-4CC5-A3E5-A0041F4AE939}" name="Connection794" type="1" refreshedVersion="0" background="1">
    <dbPr connection="DRIVER={Microsoft ODBC for Oracle};UID=TATADB;pwd=TATADB9$;SERVER=MPLUSLIV;"/>
  </connection>
  <connection id="1742" xr16:uid="{1D5EE188-6DB3-4840-BCDA-6CF5CEAE96E2}" name="Connection795" type="1" refreshedVersion="0" background="1">
    <dbPr connection="DRIVER={Microsoft ODBC for Oracle};UID=TATADB;pwd=TATADB9$;SERVER=MPLUSLIV;"/>
  </connection>
  <connection id="1743" xr16:uid="{063D268B-C7B3-4F94-8898-D1B7B5F3C6FE}" name="Connection796" type="1" refreshedVersion="0" background="1">
    <dbPr connection="DRIVER={Microsoft ODBC for Oracle};UID=TATADB;pwd=TATADB9$;SERVER=MPLUSLIV;"/>
  </connection>
  <connection id="1744" xr16:uid="{E09971FC-CFAA-411E-82A4-FF583BF302B9}" name="Connection797" type="1" refreshedVersion="0" background="1">
    <dbPr connection="DRIVER={Microsoft ODBC for Oracle};UID=TATADB;pwd=TATADB9$;SERVER=MPLUSLIV;"/>
  </connection>
  <connection id="1745" xr16:uid="{200F4FA8-F202-48EB-8F2A-885692601289}" name="Connection798" type="1" refreshedVersion="0" background="1">
    <dbPr connection="DRIVER={Microsoft ODBC for Oracle};UID=TATADB;pwd=TATADB9$;SERVER=MPLUSLIV;"/>
  </connection>
  <connection id="1746" xr16:uid="{204F8136-ED54-4D15-AD33-9E17C9C3943B}" name="Connection799" type="1" refreshedVersion="0" background="1">
    <dbPr connection="DRIVER={Microsoft ODBC for Oracle};UID=TATADB;pwd=TATADB9$;SERVER=MPLUSLIV;"/>
  </connection>
  <connection id="1747" xr16:uid="{220FB291-F487-442A-9FA7-93D1698AB0B3}" name="Connection8" type="1" refreshedVersion="0" background="1">
    <dbPr connection="DRIVER={Microsoft ODBC for Oracle};UID=TATADB;pwd=TATADB9$;SERVER=MPLUSLIV;"/>
  </connection>
  <connection id="1748" xr16:uid="{BC5B72DC-FA33-4BB5-A174-10DC8E623967}" name="Connection80" type="1" refreshedVersion="0" background="1">
    <dbPr connection="DRIVER={Microsoft ODBC for Oracle};UID=TATADB;pwd=TATADB9$;SERVER=MPLUSLIV;"/>
  </connection>
  <connection id="1749" xr16:uid="{D1C6DBF5-C691-42F4-B5C6-0E00BDAB4109}" name="Connection800" type="1" refreshedVersion="0" background="1">
    <dbPr connection="DRIVER={Microsoft ODBC for Oracle};UID=TATADB;pwd=TATADB9$;SERVER=MPLUSLIV;"/>
  </connection>
  <connection id="1750" xr16:uid="{3C684D09-5F84-47D3-BAFE-86B7D4874782}" name="Connection801" type="1" refreshedVersion="0" background="1">
    <dbPr connection="DRIVER={Microsoft ODBC for Oracle};UID=TATADB;pwd=TATADB9$;SERVER=MPLUSLIV;"/>
  </connection>
  <connection id="1751" xr16:uid="{B9EBA7E2-590F-419E-B948-C1363C418EAB}" name="Connection802" type="1" refreshedVersion="0" background="1">
    <dbPr connection="DRIVER={Microsoft ODBC for Oracle};UID=TATADB;pwd=TATADB9$;SERVER=MPLUSLIV;"/>
  </connection>
  <connection id="1752" xr16:uid="{CB5EA05C-BB69-4DE1-BD4B-4F27112762D5}" name="Connection803" type="1" refreshedVersion="0" background="1">
    <dbPr connection="DRIVER={Microsoft ODBC for Oracle};UID=TATADB;pwd=TATADB9$;SERVER=MPLUSLIV;"/>
  </connection>
  <connection id="1753" xr16:uid="{BA674BDA-6345-4BDF-86F4-977E19A9428A}" name="Connection805" type="1" refreshedVersion="0" background="1">
    <dbPr connection="DRIVER={Microsoft ODBC for Oracle};UID=TATADB;pwd=TATADB9$;SERVER=MPLUSLIV;"/>
  </connection>
  <connection id="1754" xr16:uid="{7023C045-C042-43DD-9EF4-E9B9BD3D78FB}" name="Connection806" type="1" refreshedVersion="0" background="1">
    <dbPr connection="DRIVER={Microsoft ODBC for Oracle};UID=TATADB;pwd=TATADB9$;SERVER=MPLUSLIV;"/>
  </connection>
  <connection id="1755" xr16:uid="{21D9838A-A2D7-4318-8613-9C6F7DBC0617}" name="Connection807" type="1" refreshedVersion="0" background="1">
    <dbPr connection="DRIVER={Microsoft ODBC for Oracle};UID=TATADB;pwd=TATADB9$;SERVER=MPLUSLIV;"/>
  </connection>
  <connection id="1756" xr16:uid="{87AD5D5D-94C8-4E0C-8526-B59B5297656D}" name="Connection808" type="1" refreshedVersion="0" background="1">
    <dbPr connection="DRIVER={Microsoft ODBC for Oracle};UID=TATADB;pwd=TATADB9$;SERVER=MPLUSLIV;"/>
  </connection>
  <connection id="1757" xr16:uid="{C376CE07-594F-4696-906D-A5E7346AB17E}" name="Connection809" type="1" refreshedVersion="0" background="1">
    <dbPr connection="DRIVER={Microsoft ODBC for Oracle};UID=TATADB;pwd=TATADB9$;SERVER=MPLUSLIV;"/>
  </connection>
  <connection id="1758" xr16:uid="{84919D2D-C497-40A1-A241-9C0DEB97D1D5}" name="Connection81" type="1" refreshedVersion="0" background="1">
    <dbPr connection="DRIVER={Microsoft ODBC for Oracle};UID=TATADB;pwd=TATADB9$;SERVER=MPLUSLIV;"/>
  </connection>
  <connection id="1759" xr16:uid="{7CFBBBA3-B511-461F-845E-50C0218DDFCD}" name="Connection810" type="1" refreshedVersion="0" background="1">
    <dbPr connection="DRIVER={Microsoft ODBC for Oracle};UID=TATADB;pwd=TATADB9$;SERVER=MPLUSLIV;"/>
  </connection>
  <connection id="1760" xr16:uid="{E856C557-E40A-4A86-8C3F-1200769B200C}" name="Connection811" type="1" refreshedVersion="0" background="1">
    <dbPr connection="DRIVER={Microsoft ODBC for Oracle};UID=TATADB;pwd=TATADB9$;SERVER=MPLUSLIV;"/>
  </connection>
  <connection id="1761" xr16:uid="{4FD8270F-3E43-4103-B299-40C00D96A9B2}" name="Connection812" type="1" refreshedVersion="0" background="1">
    <dbPr connection="DRIVER={Microsoft ODBC for Oracle};UID=TATADB;pwd=TATADB9$;SERVER=MPLUSLIV;"/>
  </connection>
  <connection id="1762" xr16:uid="{33BA018E-06BD-4A7F-BC0B-5ED33E527C7E}" name="Connection813" type="1" refreshedVersion="0" background="1">
    <dbPr connection="DRIVER={Microsoft ODBC for Oracle};UID=TATADB;pwd=TATADB9$;SERVER=MPLUSLIV;"/>
  </connection>
  <connection id="1763" xr16:uid="{7A6461C5-D989-4DF9-ACCA-5F77BFFA4270}" name="Connection814" type="1" refreshedVersion="0" background="1">
    <dbPr connection="DRIVER={Microsoft ODBC for Oracle};UID=TATADB;pwd=TATADB9$;SERVER=MPLUSLIV;"/>
  </connection>
  <connection id="1764" xr16:uid="{D78E51D4-54C9-4EAF-BFF8-B7403586EC89}" name="Connection815" type="1" refreshedVersion="0" background="1">
    <dbPr connection="DRIVER={Microsoft ODBC for Oracle};UID=TATADB;pwd=TATADB9$;SERVER=MPLUSLIV;"/>
  </connection>
  <connection id="1765" xr16:uid="{351BC78D-9623-43B5-B543-EB1A0D672E69}" name="Connection816" type="1" refreshedVersion="0" background="1">
    <dbPr connection="DRIVER={Microsoft ODBC for Oracle};UID=TATADB;pwd=TATADB9$;SERVER=MPLUSLIV;"/>
  </connection>
  <connection id="1766" xr16:uid="{A613FE04-5632-4795-8AE2-DEFC1F7C413E}" name="Connection817" type="1" refreshedVersion="0" background="1">
    <dbPr connection="DRIVER={Microsoft ODBC for Oracle};UID=TATADB;pwd=TATADB9$;SERVER=MPLUSLIV;"/>
  </connection>
  <connection id="1767" xr16:uid="{BA61CD1C-3822-4651-8B1D-D8F707A98C25}" name="Connection819" type="1" refreshedVersion="0" background="1">
    <dbPr connection="DRIVER={Microsoft ODBC for Oracle};UID=TATADB;pwd=TATADB9$;SERVER=MPLUSLIV;"/>
  </connection>
  <connection id="1768" xr16:uid="{57D31F8C-7E39-47B5-B4BF-D3E273047309}" name="Connection82" type="1" refreshedVersion="0" background="1">
    <dbPr connection="DRIVER={Microsoft ODBC for Oracle};UID=TATADB;pwd=TATADB9$;SERVER=MPLUSLIV;"/>
  </connection>
  <connection id="1769" xr16:uid="{6AC8A48C-4C05-457D-9A2B-68C7775B7884}" name="Connection820" type="1" refreshedVersion="0" background="1">
    <dbPr connection="DRIVER={Microsoft ODBC for Oracle};UID=TATADB;pwd=TATADB9$;SERVER=MPLUSLIV;"/>
  </connection>
  <connection id="1770" xr16:uid="{90DAEB23-C85F-4381-9964-17546EBE857B}" name="Connection821" type="1" refreshedVersion="0" background="1">
    <dbPr connection="DRIVER={Microsoft ODBC for Oracle};UID=TATADB;pwd=TATADB9$;SERVER=MPLUSLIV;"/>
  </connection>
  <connection id="1771" xr16:uid="{2B0BEBFC-5EE6-4214-9F6D-A2007D883B65}" name="Connection822" type="1" refreshedVersion="0" background="1">
    <dbPr connection="DRIVER={Microsoft ODBC for Oracle};UID=TATADB;pwd=TATADB9$;SERVER=MPLUSLIV;"/>
  </connection>
  <connection id="1772" xr16:uid="{4A76A6D2-B38B-4D24-9AC2-AF079B446531}" name="Connection823" type="1" refreshedVersion="0" background="1">
    <dbPr connection="DRIVER={Microsoft ODBC for Oracle};UID=TATADB;pwd=TATADB9$;SERVER=MPLUSLIV;"/>
  </connection>
  <connection id="1773" xr16:uid="{C98A06D4-C3D1-4872-A584-4845F357896D}" name="Connection824" type="1" refreshedVersion="0" background="1">
    <dbPr connection="DRIVER={Microsoft ODBC for Oracle};UID=TATADB;pwd=TATADB9$;SERVER=MPLUSLIV;"/>
  </connection>
  <connection id="1774" xr16:uid="{577AC7C3-DF2D-4966-8891-A2179AD68E22}" name="Connection825" type="1" refreshedVersion="0" background="1">
    <dbPr connection="DRIVER={Microsoft ODBC for Oracle};UID=TATADB;pwd=TATADB9$;SERVER=MPLUSLIV;"/>
  </connection>
  <connection id="1775" xr16:uid="{1498A57A-BA15-423F-AB00-54764D7F0848}" name="Connection826" type="1" refreshedVersion="0" background="1">
    <dbPr connection="DRIVER={Microsoft ODBC for Oracle};UID=TATADB;pwd=TATADB9$;SERVER=MPLUSLIV;"/>
  </connection>
  <connection id="1776" xr16:uid="{2821D6DE-F90B-4907-A98B-10D20A18E319}" name="Connection827" type="1" refreshedVersion="0" background="1">
    <dbPr connection="DRIVER={Microsoft ODBC for Oracle};UID=TATADB;pwd=TATADB9$;SERVER=MPLUSLIV;"/>
  </connection>
  <connection id="1777" xr16:uid="{EBD35B73-6B0B-4BA0-B9B2-09C8DC44D024}" name="Connection828" type="1" refreshedVersion="0" background="1">
    <dbPr connection="DRIVER={Microsoft ODBC for Oracle};UID=TATADB;pwd=TATADB9$;SERVER=MPLUSLIV;"/>
  </connection>
  <connection id="1778" xr16:uid="{6471CFFB-0765-44A2-9A5E-E1F224C6014A}" name="Connection829" type="1" refreshedVersion="0" background="1">
    <dbPr connection="DRIVER={Microsoft ODBC for Oracle};UID=TATADB;pwd=TATADB9$;SERVER=MPLUSLIV;"/>
  </connection>
  <connection id="1779" xr16:uid="{C2889FDC-2493-4078-A49B-FD562BF27BC5}" name="Connection83" type="1" refreshedVersion="0" background="1">
    <dbPr connection="DRIVER={Microsoft ODBC for Oracle};UID=TATADB;pwd=TATADB9$;SERVER=MPLUSLIV;"/>
  </connection>
  <connection id="1780" xr16:uid="{73D77AD2-C652-4CC4-91E0-AA39229B112D}" name="Connection830" type="1" refreshedVersion="0" background="1">
    <dbPr connection="DRIVER={Microsoft ODBC for Oracle};UID=TATADB;pwd=TATADB9$;SERVER=MPLUSLIV;"/>
  </connection>
  <connection id="1781" xr16:uid="{ABF1E349-BE82-4B6F-B114-2D99A195706A}" name="Connection831" type="1" refreshedVersion="0" background="1">
    <dbPr connection="DRIVER={Microsoft ODBC for Oracle};UID=TATADB;pwd=TATADB9$;SERVER=MPLUSLIV;"/>
  </connection>
  <connection id="1782" xr16:uid="{6543485C-CF11-49AE-8046-6F398867DC13}" name="Connection832" type="1" refreshedVersion="0" background="1">
    <dbPr connection="DRIVER={Microsoft ODBC for Oracle};UID=TATADB;pwd=TATADB9$;SERVER=MPLUSLIV;"/>
  </connection>
  <connection id="1783" xr16:uid="{85A9C64E-BF0A-4674-83F6-37F9D68883FE}" name="Connection833" type="1" refreshedVersion="0" background="1">
    <dbPr connection="DRIVER={Microsoft ODBC for Oracle};UID=TATADB;pwd=TATADB9$;SERVER=MPLUSLIV;"/>
  </connection>
  <connection id="1784" xr16:uid="{60A259B2-380B-4D67-B21F-5FA060B93465}" name="Connection834" type="1" refreshedVersion="0" background="1">
    <dbPr connection="DRIVER={Microsoft ODBC for Oracle};UID=TATADB;pwd=TATADB9$;SERVER=MPLUSLIV;"/>
  </connection>
  <connection id="1785" xr16:uid="{5F145B23-5780-4296-8B40-08ACFEAAA429}" name="Connection835" type="1" refreshedVersion="0" background="1">
    <dbPr connection="DRIVER={Microsoft ODBC for Oracle};UID=TATADB;pwd=TATADB9$;SERVER=MPLUSLIV;"/>
  </connection>
  <connection id="1786" xr16:uid="{1F015DA3-4CAC-462F-9788-50A0BF29EFFF}" name="Connection83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6' and a.scheme='TFRF' _x000d_ _x000d_and WEEKEND_DT='31 Mar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6'_x000d_left outer join  tatamfplus.weeknav d on  d.weekend_dt='31 Mar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6' and scheme='TFRF' group by app_refer,value_date _x000d_) f  on f.app_refer=a.deal_ID _x000d_WHERE del_date&lt;='31 Mar 2026' AND mat_date &gt;'31 Mar 2026' and  deal_stat &lt;&gt; 'MAT' and a.rectype='L'  and a.scheme='TFRF')_x000d_order by 6 desc"/>
  </connection>
  <connection id="1787" xr16:uid="{7F224F95-A8D1-4852-B270-DC6D7A26E481}" name="Connection837" type="1" refreshedVersion="0" background="1">
    <dbPr connection="DRIVER={Microsoft ODBC for Oracle};UID=TATADB;pwd=TATADB9$;SERVER=MPLUSLIV;"/>
  </connection>
  <connection id="1788" xr16:uid="{1D5EA2F6-8123-49A9-A921-12857B097DCF}" name="Connection838" type="1" refreshedVersion="0" background="1">
    <dbPr connection="DRIVER={Microsoft ODBC for Oracle};UID=TATADB;pwd=TATADB9$;SERVER=MPLUSLIV;"/>
  </connection>
  <connection id="1789" xr16:uid="{2D21DB3C-4090-4E5B-A76D-0BDE1A12CC61}" name="Connection839" type="1" refreshedVersion="0" background="1">
    <dbPr connection="DRIVER={Microsoft ODBC for Oracle};UID=TATADB;pwd=TATADB9$;SERVER=MPLUSLIV;"/>
  </connection>
  <connection id="1790" xr16:uid="{CAC514BC-A03E-418C-A2CE-E716D4FB892C}" name="Connection84" type="1" refreshedVersion="0" background="1">
    <dbPr connection="DRIVER={Microsoft ODBC for Oracle};UID=TATADB;pwd=TATADB9$;SERVER=MPLUSLIV;"/>
  </connection>
  <connection id="1791" xr16:uid="{5D385EC0-315A-4CC7-B992-7385591CCA08}" name="Connection840" type="1" refreshedVersion="0" background="1">
    <dbPr connection="DRIVER={Microsoft ODBC for Oracle};UID=TATADB;pwd=TATADB9$;SERVER=MPLUSLIV;"/>
  </connection>
  <connection id="1792" xr16:uid="{C91E16C0-9DE1-4E75-85A7-3D96FDC7A137}" name="Connection841" type="1" refreshedVersion="0" background="1">
    <dbPr connection="DRIVER={Microsoft ODBC for Oracle};UID=TATADB;pwd=TATADB9$;SERVER=MPLUSLIV;"/>
  </connection>
  <connection id="1793" xr16:uid="{D8B38AD2-3701-43D3-BCA1-A70827D2CCA4}" name="Connection842" type="1" refreshedVersion="0" background="1">
    <dbPr connection="DRIVER={Microsoft ODBC for Oracle};UID=TATADB;pwd=TATADB9$;SERVER=MPLUSLIV;"/>
  </connection>
  <connection id="1794" xr16:uid="{13D4D3F6-9E31-4B5A-8F5F-EA4AD429931F}" name="Connection843" type="1" refreshedVersion="0" background="1">
    <dbPr connection="DRIVER={Microsoft ODBC for Oracle};UID=TATADB;pwd=TATADB9$;SERVER=MPLUSLIV;"/>
  </connection>
  <connection id="1795" xr16:uid="{1FB06BDF-D467-4FFC-8C76-520C86CCBC6E}" name="Connection844" type="1" refreshedVersion="0" background="1">
    <dbPr connection="DRIVER={Microsoft ODBC for Oracle};UID=TATADB;pwd=TATADB9$;SERVER=MPLUSLIV;"/>
  </connection>
  <connection id="1796" xr16:uid="{EF53BA91-F455-4BD5-B244-6EB8A3BE761E}" name="Connection845" type="1" refreshedVersion="0" background="1">
    <dbPr connection="DRIVER={Microsoft ODBC for Oracle};UID=TATADB;pwd=TATADB9$;SERVER=MPLUSLIV;"/>
  </connection>
  <connection id="1797" xr16:uid="{F383A66E-494E-4396-A2CA-5ECF47C24285}" name="Connection846" type="1" refreshedVersion="0" background="1">
    <dbPr connection="DRIVER={Microsoft ODBC for Oracle};UID=TATADB;pwd=TATADB9$;SERVER=MPLUSLIV;"/>
  </connection>
  <connection id="1798" xr16:uid="{2CFAB4CC-9FC7-4B09-8728-B33FBB6F88BD}" name="Connection847" type="1" refreshedVersion="0" background="1">
    <dbPr connection="DRIVER={Microsoft ODBC for Oracle};UID=TATADB;pwd=TATADB9$;SERVER=MPLUSLIV;"/>
  </connection>
  <connection id="1799" xr16:uid="{00F51F02-CA1D-4636-943E-F3CCD03E87BE}" name="Connection848" type="1" refreshedVersion="0" background="1">
    <dbPr connection="DRIVER={Microsoft ODBC for Oracle};UID=TATADB;pwd=TATADB9$;SERVER=MPLUSLIV;"/>
  </connection>
  <connection id="1800" xr16:uid="{56CB04AB-0447-414E-927C-A4E7C860489E}" name="Connection849" type="1" refreshedVersion="0" background="1">
    <dbPr connection="DRIVER={Microsoft ODBC for Oracle};UID=TATADB;pwd=TATADB9$;SERVER=MPLUSLIV;"/>
  </connection>
  <connection id="1801" xr16:uid="{9FCF5BED-676E-474C-9CA1-B34D7645A934}" name="Connection85" type="1" refreshedVersion="0" background="1">
    <dbPr connection="DRIVER={Microsoft ODBC for Oracle};UID=TATADB;pwd=TATADB9$;SERVER=MPLUSLIV;"/>
  </connection>
  <connection id="1802" xr16:uid="{9867F397-6311-4240-A0AC-50A666054BC5}" name="Connection850" type="1" refreshedVersion="0" background="1">
    <dbPr connection="DRIVER={Microsoft ODBC for Oracle};UID=TATADB;pwd=TATADB9$;SERVER=MPLUSLIV;"/>
  </connection>
  <connection id="1803" xr16:uid="{CA688FC6-DDE3-4D94-90E9-032DE90AD75B}" name="Connection851" type="1" refreshedVersion="0" background="1">
    <dbPr connection="DRIVER={Microsoft ODBC for Oracle};UID=TATADB;pwd=TATADB9$;SERVER=MPLUSLIV;"/>
  </connection>
  <connection id="1804" xr16:uid="{6BD188C4-8DAB-4DA8-A2E5-35A587F6CE7A}" name="Connection852" type="1" refreshedVersion="0" background="1">
    <dbPr connection="DRIVER={Microsoft ODBC for Oracle};UID=TATADB;pwd=TATADB9$;SERVER=MPLUSLIV;"/>
  </connection>
  <connection id="1805" xr16:uid="{3F6F5652-3FD2-4FED-BFF9-0A3355703A38}" name="Connection853" type="1" refreshedVersion="0" background="1">
    <dbPr connection="DRIVER={Microsoft ODBC for Oracle};UID=TATADB;pwd=TATADB9$;SERVER=MPLUSLIV;"/>
  </connection>
  <connection id="1806" xr16:uid="{985916A3-1C8F-4ED6-A290-F1B310C6A0CF}" name="Connection854" type="1" refreshedVersion="0" background="1">
    <dbPr connection="DRIVER={Microsoft ODBC for Oracle};UID=TATADB;pwd=TATADB9$;SERVER=MPLUSLIV;"/>
  </connection>
  <connection id="1807" xr16:uid="{B9A085C6-48ED-40A7-B737-86E8DC67F5B5}" name="Connection855" type="1" refreshedVersion="0" background="1">
    <dbPr connection="DRIVER={Microsoft ODBC for Oracle};UID=TATADB;pwd=TATADB9$;SERVER=MPLUSLIV;"/>
  </connection>
  <connection id="1808" xr16:uid="{5CA3A576-D06D-4E02-80E9-9603E70D08F8}" name="Connection856" type="1" refreshedVersion="0" background="1">
    <dbPr connection="DRIVER={Microsoft ODBC for Oracle};UID=TATADB;pwd=TATADB9$;SERVER=MPLUSLIV;"/>
  </connection>
  <connection id="1809" xr16:uid="{EFC3AD05-A163-4775-8395-51996ED8D33E}" name="Connection857" type="1" refreshedVersion="0" background="1">
    <dbPr connection="DRIVER={Microsoft ODBC for Oracle};UID=TATADB;pwd=TATADB9$;SERVER=MPLUSLIV;"/>
  </connection>
  <connection id="1810" xr16:uid="{67BBC647-B655-48F1-A14F-3E214986615C}" name="Connection858" type="1" refreshedVersion="0" background="1">
    <dbPr connection="DRIVER={Microsoft ODBC for Oracle};UID=TATADB;pwd=TATADB9$;SERVER=MPLUSLIV;"/>
  </connection>
  <connection id="1811" xr16:uid="{93E66EF7-AEC0-412C-8BED-90C5ADF11612}" name="Connection859" type="1" refreshedVersion="0" background="1">
    <dbPr connection="DRIVER={Microsoft ODBC for Oracle};UID=TATADB;pwd=TATADB9$;SERVER=MPLUSLIV;"/>
  </connection>
  <connection id="1812" xr16:uid="{8407AA92-C6D4-4E71-B93F-548C85F7A4C9}" name="Connection86" type="1" refreshedVersion="0" background="1">
    <dbPr connection="DRIVER={Microsoft ODBC for Oracle};UID=TATADB;pwd=TATADB9$;SERVER=MPLUSLIV;"/>
  </connection>
  <connection id="1813" xr16:uid="{FFEFEC92-6322-41D5-9F4C-B37D50EDB99D}" name="Connection86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FRF' _x000d_ _x000d_and WEEKEND_DT='31 Mar 2026' and a.ASSET_TYPE in('05','06','07','09','11','12','14','25','29','34','18','52') and LISTED_Y_N='Y'  _x000d_and a.schclass='GLOBAL' and a.security is not null and a.UNITS&gt;0  and LAST_NET_ASSETS&gt;1 and f.schclass='GLOBAL' ) _x000d_where MKTVAL &gt; 0) order by 6 desc"/>
  </connection>
  <connection id="1814" xr16:uid="{98A3FD33-CACA-4AD6-8E2E-3A63995BA4CA}" name="Connection861" type="1" refreshedVersion="0" background="1">
    <dbPr connection="DRIVER={Microsoft ODBC for Oracle};UID=TATADB;pwd=TATADB9$;SERVER=MPLUSLIV;"/>
  </connection>
  <connection id="1815" xr16:uid="{A31AA62D-E283-4287-BB79-65C64034C21D}" name="Connection862" type="1" refreshedVersion="0" background="1">
    <dbPr connection="DRIVER={Microsoft ODBC for Oracle};UID=TATADB;pwd=TATADB9$;SERVER=MPLUSLIV;"/>
  </connection>
  <connection id="1816" xr16:uid="{B8B08C71-36A2-4313-A29E-8ACE542E7767}" name="Connection863" type="1" refreshedVersion="0" background="1">
    <dbPr connection="DRIVER={Microsoft ODBC for Oracle};UID=TATADB;pwd=TATADB9$;SERVER=MPLUSLIV;"/>
  </connection>
  <connection id="1817" xr16:uid="{3937D79C-ABE5-4E60-8114-73AC69E58404}" name="Connection864" type="1" refreshedVersion="0" background="1">
    <dbPr connection="DRIVER={Microsoft ODBC for Oracle};UID=TATADB;pwd=TATADB9$;SERVER=MPLUSLIV;"/>
  </connection>
  <connection id="1818" xr16:uid="{CEF3B35E-D62B-4341-A4FE-2FA5311CDBED}" name="Connection865" type="1" refreshedVersion="0" background="1">
    <dbPr connection="DRIVER={Microsoft ODBC for Oracle};UID=TATADB;pwd=TATADB9$;SERVER=MPLUSLIV;"/>
  </connection>
  <connection id="1819" xr16:uid="{4AD8DF2B-37AA-4841-BB12-F91DD164C9CB}" name="Connection866" type="1" refreshedVersion="0" background="1">
    <dbPr connection="DRIVER={Microsoft ODBC for Oracle};UID=TATADB;pwd=TATADB9$;SERVER=MPLUSLIV;"/>
  </connection>
  <connection id="1820" xr16:uid="{2B750917-B100-4EBE-AAE9-2B299CB48BE6}" name="Connection867" type="1" refreshedVersion="0" background="1">
    <dbPr connection="DRIVER={Microsoft ODBC for Oracle};UID=TATADB;pwd=TATADB9$;SERVER=MPLUSLIV;"/>
  </connection>
  <connection id="1821" xr16:uid="{5AD846C7-EDAB-4F51-82E4-9E27E71A8FD6}" name="Connection868" type="1" refreshedVersion="0" background="1">
    <dbPr connection="DRIVER={Microsoft ODBC for Oracle};UID=TATADB;pwd=TATADB9$;SERVER=MPLUSLIV;"/>
  </connection>
  <connection id="1822" xr16:uid="{FBDD181A-3FE0-4981-84C3-FBF6B2AAF194}" name="Connection869" type="1" refreshedVersion="0" background="1">
    <dbPr connection="DRIVER={Microsoft ODBC for Oracle};UID=TATADB;pwd=TATADB9$;SERVER=MPLUSLIV;"/>
  </connection>
  <connection id="1823" xr16:uid="{0F9FF2E1-0C05-453E-BE35-E4AD317C27E9}" name="Connection87" type="1" refreshedVersion="0" background="1">
    <dbPr connection="DRIVER={Microsoft ODBC for Oracle};UID=TATADB;pwd=TATADB9$;SERVER=MPLUSLIV;"/>
  </connection>
  <connection id="1824" xr16:uid="{CEBBECA2-3F84-4244-8517-0B0BFBEB854B}" name="Connection870" type="1" refreshedVersion="0" background="1">
    <dbPr connection="DRIVER={Microsoft ODBC for Oracle};UID=TATADB;pwd=TATADB9$;SERVER=MPLUSLIV;"/>
  </connection>
  <connection id="1825" xr16:uid="{9B350D5C-6E4C-483F-8DEB-17B64B85C7A4}" name="Connection871" type="1" refreshedVersion="0" background="1">
    <dbPr connection="DRIVER={Microsoft ODBC for Oracle};UID=TATADB;pwd=TATADB9$;SERVER=MPLUSLIV;"/>
  </connection>
  <connection id="1826" xr16:uid="{C72DAAD5-6C72-4E19-B2C7-D72663AD50F7}" name="Connection872" type="1" refreshedVersion="0" background="1">
    <dbPr connection="DRIVER={Microsoft ODBC for Oracle};UID=TATADB;pwd=TATADB9$;SERVER=MPLUSLIV;"/>
  </connection>
  <connection id="1827" xr16:uid="{AFCD635E-CF39-4B50-8195-F9F9B9D31CFD}" name="Connection873" type="1" refreshedVersion="0" background="1">
    <dbPr connection="DRIVER={Microsoft ODBC for Oracle};UID=TATADB;pwd=TATADB9$;SERVER=MPLUSLIV;"/>
  </connection>
  <connection id="1828" xr16:uid="{D8F09C37-97C3-4FF7-BABF-3BA390FC8F97}" name="Connection874" type="1" refreshedVersion="0" background="1">
    <dbPr connection="DRIVER={Microsoft ODBC for Oracle};UID=TATADB;pwd=TATADB9$;SERVER=MPLUSLIV;"/>
  </connection>
  <connection id="1829" xr16:uid="{EB734EDA-92E2-4492-BFF5-275F9DD64030}" name="Connection875" type="1" refreshedVersion="0" background="1">
    <dbPr connection="DRIVER={Microsoft ODBC for Oracle};UID=TATADB;pwd=TATADB9$;SERVER=MPLUSLIV;"/>
  </connection>
  <connection id="1830" xr16:uid="{ECFD26A4-C1C5-42A6-8BCB-70FD2FACE19B}" name="Connection876" type="1" refreshedVersion="0" background="1">
    <dbPr connection="DRIVER={Microsoft ODBC for Oracle};UID=TATADB;pwd=TATADB9$;SERVER=MPLUSLIV;"/>
  </connection>
  <connection id="1831" xr16:uid="{E8F27FF6-00C0-4863-89DC-FFC1F524192E}" name="Connection877" type="1" refreshedVersion="0" background="1">
    <dbPr connection="DRIVER={Microsoft ODBC for Oracle};UID=TATADB;pwd=TATADB9$;SERVER=MPLUSLIV;"/>
  </connection>
  <connection id="1832" xr16:uid="{2CBCB3C0-16D0-42EA-AD92-ECE53A5166BC}" name="Connection878" type="1" refreshedVersion="0" background="1">
    <dbPr connection="DRIVER={Microsoft ODBC for Oracle};UID=TATADB;pwd=TATADB9$;SERVER=MPLUSLIV;"/>
  </connection>
  <connection id="1833" xr16:uid="{5607886E-800F-4D38-A51C-8C400CE438B1}" name="Connection879" type="1" refreshedVersion="0" background="1">
    <dbPr connection="DRIVER={Microsoft ODBC for Oracle};UID=TATADB;pwd=TATADB9$;SERVER=MPLUSLIV;"/>
  </connection>
  <connection id="1834" xr16:uid="{DFAA8C32-FDF0-46B5-9F4A-D8C05BF5328B}" name="Connection88" type="1" refreshedVersion="0" background="1">
    <dbPr connection="DRIVER={Microsoft ODBC for Oracle};UID=TATADB;pwd=TATADB9$;SERVER=MPLUSLIV;"/>
  </connection>
  <connection id="1835" xr16:uid="{F83C7D8E-E889-400E-98E9-1AA3623BD5A0}" name="Connection880" type="1" refreshedVersion="0" background="1">
    <dbPr connection="DRIVER={Microsoft ODBC for Oracle};UID=TATADB;pwd=TATADB9$;SERVER=MPLUSLIV;"/>
  </connection>
  <connection id="1836" xr16:uid="{EA3E0F76-F3A3-4C70-8530-B9F3972048CD}" name="Connection881" type="1" refreshedVersion="0" background="1">
    <dbPr connection="DRIVER={Microsoft ODBC for Oracle};UID=TATADB;pwd=TATADB9$;SERVER=MPLUSLIV;"/>
  </connection>
  <connection id="1837" xr16:uid="{1323C400-148A-4399-984F-BD76076E6EE7}" name="Connection882" type="1" refreshedVersion="0" background="1">
    <dbPr connection="DRIVER={Microsoft ODBC for Oracle};UID=TATADB;pwd=TATADB9$;SERVER=MPLUSLIV;"/>
  </connection>
  <connection id="1838" xr16:uid="{45C0641F-FDA5-4BA3-B90F-DCA7E4AC4977}" name="Connection883" type="1" refreshedVersion="0" background="1">
    <dbPr connection="DRIVER={Microsoft ODBC for Oracle};UID=TATADB;pwd=TATADB9$;SERVER=MPLUSLIV;"/>
  </connection>
  <connection id="1839" xr16:uid="{8E4EE505-D735-4775-A4A1-C087D016FFA6}" name="Connection884" type="1" refreshedVersion="0" background="1">
    <dbPr connection="DRIVER={Microsoft ODBC for Oracle};UID=TATADB;pwd=TATADB9$;SERVER=MPLUSLIV;"/>
  </connection>
  <connection id="1840" xr16:uid="{5645DB39-6872-4607-90DA-45635AF5889B}" name="Connection885" type="1" refreshedVersion="0" background="1">
    <dbPr connection="DRIVER={Microsoft ODBC for Oracle};UID=TATADB;pwd=TATADB9$;SERVER=MPLUSLIV;"/>
  </connection>
  <connection id="1841" xr16:uid="{7EA86D22-032F-40AC-B82B-D77E2C2C6397}" name="Connection886" type="1" refreshedVersion="0" background="1">
    <dbPr connection="DRIVER={Microsoft ODBC for Oracle};UID=TATADB;pwd=TATADB9$;SERVER=MPLUSLIV;"/>
  </connection>
  <connection id="1842" xr16:uid="{44905E8B-7020-439C-85EF-5D349D32494D}" name="Connection887" type="1" refreshedVersion="0" background="1">
    <dbPr connection="DRIVER={Microsoft ODBC for Oracle};UID=TATADB;pwd=TATADB9$;SERVER=MPLUSLIV;"/>
  </connection>
  <connection id="1843" xr16:uid="{E8A32E35-3887-4E84-971A-52977BA3E3CF}" name="Connection888" type="1" refreshedVersion="0" background="1">
    <dbPr connection="DRIVER={Microsoft ODBC for Oracle};UID=TATADB;pwd=TATADB9$;SERVER=MPLUSLIV;"/>
  </connection>
  <connection id="1844" xr16:uid="{94591072-4FE9-4E21-8C2E-5309693F93A2}" name="Connection889" type="1" refreshedVersion="0" background="1">
    <dbPr connection="DRIVER={Microsoft ODBC for Oracle};UID=TATADB;pwd=TATADB9$;SERVER=MPLUSLIV;"/>
  </connection>
  <connection id="1845" xr16:uid="{18EC7C72-F448-43D0-8D9D-69E8AF607141}" name="Connection89" type="1" refreshedVersion="0" background="1">
    <dbPr connection="DRIVER={Microsoft ODBC for Oracle};UID=TATADB;pwd=TATADB9$;SERVER=MPLUSLIV;"/>
  </connection>
  <connection id="1846" xr16:uid="{E6B27BC3-C964-4A4D-8383-4B8D97D19C37}" name="Connection890" type="1" refreshedVersion="0" background="1">
    <dbPr connection="DRIVER={Microsoft ODBC for Oracle};UID=TATADB;pwd=TATADB9$;SERVER=MPLUSLIV;"/>
  </connection>
  <connection id="1847" xr16:uid="{18E8A18B-6F17-46EA-ADEA-D6D886A5F170}" name="Connection891" type="1" refreshedVersion="0" background="1">
    <dbPr connection="DRIVER={Microsoft ODBC for Oracle};UID=TATADB;pwd=TATADB9$;SERVER=MPLUSLIV;"/>
  </connection>
  <connection id="1848" xr16:uid="{12A5DBB1-8AB6-4E18-813F-59460FEC8F47}" name="Connection892" type="1" refreshedVersion="0" background="1">
    <dbPr connection="DRIVER={Microsoft ODBC for Oracle};UID=TATADB;pwd=TATADB9$;SERVER=MPLUSLIV;"/>
  </connection>
  <connection id="1849" xr16:uid="{A9E8BE17-0F35-4638-BA6F-A218C741736F}" name="Connection893" type="1" refreshedVersion="0" background="1">
    <dbPr connection="DRIVER={Microsoft ODBC for Oracle};UID=TATADB;pwd=TATADB9$;SERVER=MPLUSLIV;"/>
  </connection>
  <connection id="1850" xr16:uid="{BC16CE2C-529B-4D05-A53E-91EF32B2846E}" name="Connection894" type="1" refreshedVersion="0" background="1">
    <dbPr connection="DRIVER={Microsoft ODBC for Oracle};UID=TATADB;pwd=TATADB9$;SERVER=MPLUSLIV;"/>
  </connection>
  <connection id="1851" xr16:uid="{E79ACB85-F2C4-465A-B3A1-3F1C4EEFE176}" name="Connection895" type="1" refreshedVersion="0" background="1">
    <dbPr connection="DRIVER={Microsoft ODBC for Oracle};UID=TATADB;pwd=TATADB9$;SERVER=MPLUSLIV;"/>
  </connection>
  <connection id="1852" xr16:uid="{ED3063F9-EA0D-4A7E-8B24-E01304C4A0DA}" name="Connection896" type="1" refreshedVersion="0" background="1">
    <dbPr connection="DRIVER={Microsoft ODBC for Oracle};UID=TATADB;pwd=TATADB9$;SERVER=MPLUSLIV;"/>
  </connection>
  <connection id="1853" xr16:uid="{6E487090-784A-45DA-8664-4F2B038099DA}" name="Connection897" type="1" refreshedVersion="0" background="1">
    <dbPr connection="DRIVER={Microsoft ODBC for Oracle};UID=TATADB;pwd=TATADB9$;SERVER=MPLUSLIV;"/>
  </connection>
  <connection id="1854" xr16:uid="{D1A982D7-B09D-47D7-96C7-C6A8F282B1B5}" name="Connection898" type="1" refreshedVersion="0" background="1">
    <dbPr connection="DRIVER={Microsoft ODBC for Oracle};UID=TATADB;pwd=TATADB9$;SERVER=MPLUSLIV;"/>
  </connection>
  <connection id="1855" xr16:uid="{E8F0CE55-7AEF-46D0-A360-EF293CF88585}" name="Connection899" type="1" refreshedVersion="0" background="1">
    <dbPr connection="DRIVER={Microsoft ODBC for Oracle};UID=TATADB;pwd=TATADB9$;SERVER=MPLUSLIV;"/>
  </connection>
  <connection id="1856" xr16:uid="{77D5F093-FAC7-40DD-AA81-69F75D847A1E}" name="Connection9" type="1" refreshedVersion="0" background="1">
    <dbPr connection="DRIVER={Microsoft ODBC for Oracle};UID=TATADB;pwd=TATADB9$;SERVER=MPLUSLIV;"/>
  </connection>
  <connection id="1857" xr16:uid="{58E34179-A667-41F1-A93B-331529B8867D}" name="Connection90" type="1" refreshedVersion="0" background="1">
    <dbPr connection="DRIVER={Microsoft ODBC for Oracle};UID=TATADB;pwd=TATADB9$;SERVER=MPLUSLIV;"/>
  </connection>
  <connection id="1858" xr16:uid="{787734C5-87D9-4FDB-9892-E84461552318}" name="Connection900" type="1" refreshedVersion="0" background="1">
    <dbPr connection="DRIVER={Microsoft ODBC for Oracle};UID=TATADB;pwd=TATADB9$;SERVER=MPLUSLIV;"/>
  </connection>
  <connection id="1859" xr16:uid="{6EADADE9-F9D0-4745-8C53-96CCEABF3693}" name="Connection901" type="1" refreshedVersion="0" background="1">
    <dbPr connection="DRIVER={Microsoft ODBC for Oracle};UID=TATADB;pwd=TATADB9$;SERVER=MPLUSLIV;"/>
  </connection>
  <connection id="1860" xr16:uid="{38AE0804-60C3-4DC0-AC6E-09B4A51D53C7}" name="Connection902" type="1" refreshedVersion="0" background="1">
    <dbPr connection="DRIVER={Microsoft ODBC for Oracle};UID=TATADB;pwd=TATADB9$;SERVER=MPLUSLIV;"/>
  </connection>
  <connection id="1861" xr16:uid="{8147F97A-8EA8-4B0E-A21D-5868365B4B73}" name="Connection903" type="1" refreshedVersion="0" background="1">
    <dbPr connection="DRIVER={Microsoft ODBC for Oracle};UID=TATADB;pwd=TATADB9$;SERVER=MPLUSLIV;"/>
  </connection>
  <connection id="1862" xr16:uid="{3A2C2E26-BA92-441E-9BC9-049A1E0FD3C5}" name="Connection904" type="1" refreshedVersion="0" background="1">
    <dbPr connection="DRIVER={Microsoft ODBC for Oracle};UID=TATADB;pwd=TATADB9$;SERVER=MPLUSLIV;"/>
  </connection>
  <connection id="1863" xr16:uid="{C3712F00-BAEB-40C0-A16A-92EBE40039D2}" name="Connection905" type="1" refreshedVersion="0" background="1">
    <dbPr connection="DRIVER={Microsoft ODBC for Oracle};UID=TATADB;pwd=TATADB9$;SERVER=MPLUSLIV;"/>
  </connection>
  <connection id="1864" xr16:uid="{029417EF-DC6E-4CD4-A7BA-5E1531B9C7D4}" name="Connection906" type="1" refreshedVersion="0" background="1">
    <dbPr connection="DRIVER={Microsoft ODBC for Oracle};UID=TATADB;pwd=TATADB9$;SERVER=MPLUSLIV;"/>
  </connection>
  <connection id="1865" xr16:uid="{0EEA3A89-2F09-43E2-AD58-73F8D2C9E9CC}" name="Connection907" type="1" refreshedVersion="0" background="1">
    <dbPr connection="DRIVER={Microsoft ODBC for Oracle};UID=TATADB;pwd=TATADB9$;SERVER=MPLUSLIV;"/>
  </connection>
  <connection id="1866" xr16:uid="{118B4457-9555-4C74-B79F-587AA6E37E34}" name="Connection908" type="1" refreshedVersion="0" background="1">
    <dbPr connection="DRIVER={Microsoft ODBC for Oracle};UID=TATADB;pwd=TATADB9$;SERVER=MPLUSLIV;"/>
  </connection>
  <connection id="1867" xr16:uid="{245C93E7-A184-481A-BC3A-861EA8F4B165}" name="Connection909" type="1" refreshedVersion="0" background="1">
    <dbPr connection="DRIVER={Microsoft ODBC for Oracle};UID=TATADB;pwd=TATADB9$;SERVER=MPLUSLIV;"/>
  </connection>
  <connection id="1868" xr16:uid="{1F2178D5-10BD-40FD-AEC6-CF3891AE7E53}" name="Connection91" type="1" refreshedVersion="0" background="1">
    <dbPr connection="DRIVER={Microsoft ODBC for Oracle};UID=TATADB;pwd=TATADB9$;SERVER=MPLUSLIV;"/>
  </connection>
  <connection id="1869" xr16:uid="{E1E3C4E1-A234-4B54-8D5E-69FE96EC0CC3}" name="Connection910" type="1" refreshedVersion="0" background="1">
    <dbPr connection="DRIVER={Microsoft ODBC for Oracle};UID=TATADB;pwd=TATADB9$;SERVER=MPLUSLIV;"/>
  </connection>
  <connection id="1870" xr16:uid="{1698BDC3-1E57-490E-9A19-7D09A5D7B487}" name="Connection911" type="1" refreshedVersion="0" background="1">
    <dbPr connection="DRIVER={Microsoft ODBC for Oracle};UID=TATADB;pwd=TATADB9$;SERVER=MPLUSLIV;"/>
  </connection>
  <connection id="1871" xr16:uid="{29C51EA4-34A9-4748-9CC4-4D24292749BC}" name="Connection912" type="1" refreshedVersion="0" background="1">
    <dbPr connection="DRIVER={Microsoft ODBC for Oracle};UID=TATADB;pwd=TATADB9$;SERVER=MPLUSLIV;"/>
  </connection>
  <connection id="1872" xr16:uid="{63E953A0-A404-4E1B-B7D1-709D2CB4CA7A}" name="Connection913" type="1" refreshedVersion="0" background="1">
    <dbPr connection="DRIVER={Microsoft ODBC for Oracle};UID=TATADB;pwd=TATADB9$;SERVER=MPLUSLIV;"/>
  </connection>
  <connection id="1873" xr16:uid="{E7010FEC-7AED-48BD-9990-AB6F4C43F5FD}" name="Connection914" type="1" refreshedVersion="0" background="1">
    <dbPr connection="DRIVER={Microsoft ODBC for Oracle};UID=TATADB;pwd=TATADB9$;SERVER=MPLUSLIV;"/>
  </connection>
  <connection id="1874" xr16:uid="{250447CC-0900-425C-A7AC-11B4C1F9D337}" name="Connection915" type="1" refreshedVersion="0" background="1">
    <dbPr connection="DRIVER={Microsoft ODBC for Oracle};UID=TATADB;pwd=TATADB9$;SERVER=MPLUSLIV;"/>
  </connection>
  <connection id="1875" xr16:uid="{F6D28630-BC41-494F-A17F-0113DBA4DFE3}" name="Connection916" type="1" refreshedVersion="0" background="1">
    <dbPr connection="DRIVER={Microsoft ODBC for Oracle};UID=TATADB;pwd=TATADB9$;SERVER=MPLUSLIV;"/>
  </connection>
  <connection id="1876" xr16:uid="{06740BEF-EA0E-4281-BD06-EB2CB62AD06A}" name="Connection918" type="1" refreshedVersion="0" background="1">
    <dbPr connection="DRIVER={Microsoft ODBC for Oracle};UID=TATADB;pwd=TATADB9$;SERVER=MPLUSLIV;"/>
  </connection>
  <connection id="1877" xr16:uid="{7715A407-CD16-4A90-BA33-78637D038D99}" name="Connection919" type="1" refreshedVersion="0" background="1">
    <dbPr connection="DRIVER={Microsoft ODBC for Oracle};UID=TATADB;pwd=TATADB9$;SERVER=MPLUSLIV;"/>
  </connection>
  <connection id="1878" xr16:uid="{1BFB1364-7746-45C2-8862-4ACD476ACAC6}" name="Connection92" type="1" refreshedVersion="0" background="1">
    <dbPr connection="DRIVER={Microsoft ODBC for Oracle};UID=TATADB;pwd=TATADB9$;SERVER=MPLUSLIV;"/>
  </connection>
  <connection id="1879" xr16:uid="{2CD1DC2D-12EF-4064-8A3F-C02527D321B2}" name="Connection920" type="1" refreshedVersion="0" background="1">
    <dbPr connection="DRIVER={Microsoft ODBC for Oracle};UID=TATADB;pwd=TATADB9$;SERVER=MPLUSLIV;"/>
  </connection>
  <connection id="1880" xr16:uid="{EC6F1BFB-9133-4DA8-B47B-CB63E4F836BE}" name="Connection921" type="1" refreshedVersion="0" background="1">
    <dbPr connection="DRIVER={Microsoft ODBC for Oracle};UID=TATADB;pwd=TATADB9$;SERVER=MPLUSLIV;"/>
  </connection>
  <connection id="1881" xr16:uid="{2EE90208-9959-427A-B313-CD0617243F98}" name="Connection922" type="1" refreshedVersion="0" background="1">
    <dbPr connection="DRIVER={Microsoft ODBC for Oracle};UID=TATADB;pwd=TATADB9$;SERVER=MPLUSLIV;"/>
  </connection>
  <connection id="1882" xr16:uid="{9EE1E66B-CB8A-40D8-A610-D636E68134E2}" name="Connection923" type="1" refreshedVersion="0" background="1">
    <dbPr connection="DRIVER={Microsoft ODBC for Oracle};UID=TATADB;pwd=TATADB9$;SERVER=MPLUSLIV;"/>
  </connection>
  <connection id="1883" xr16:uid="{76942F63-A60A-42FD-8098-F2432A44FC62}" name="Connection924" type="1" refreshedVersion="0" background="1">
    <dbPr connection="DRIVER={Microsoft ODBC for Oracle};UID=TATADB;pwd=TATADB9$;SERVER=MPLUSLIV;"/>
  </connection>
  <connection id="1884" xr16:uid="{A50FAA4F-743E-4311-8140-EF0E17A1D9EC}" name="Connection925" type="1" refreshedVersion="0" background="1">
    <dbPr connection="DRIVER={Microsoft ODBC for Oracle};UID=TATADB;pwd=TATADB9$;SERVER=MPLUSLIV;"/>
  </connection>
  <connection id="1885" xr16:uid="{E86808EB-0A4B-4293-A64A-049B1D5F75EA}" name="Connection926" type="1" refreshedVersion="0" background="1">
    <dbPr connection="DRIVER={Microsoft ODBC for Oracle};UID=TATADB;pwd=TATADB9$;SERVER=MPLUSLIV;"/>
  </connection>
  <connection id="1886" xr16:uid="{774EAFB1-548A-459A-85F7-F9FCF586BD20}" name="Connection927" type="1" refreshedVersion="0" background="1">
    <dbPr connection="DRIVER={Microsoft ODBC for Oracle};UID=TATADB;pwd=TATADB9$;SERVER=MPLUSLIV;"/>
  </connection>
  <connection id="1887" xr16:uid="{84903C9B-0CC3-4DFD-A418-52334097F471}" name="Connection928" type="1" refreshedVersion="0" background="1">
    <dbPr connection="DRIVER={Microsoft ODBC for Oracle};UID=TATADB;pwd=TATADB9$;SERVER=MPLUSLIV;"/>
  </connection>
  <connection id="1888" xr16:uid="{9B05078C-6D1E-4CDB-B6AC-AB4B2E9757B3}" name="Connection929" type="1" refreshedVersion="0" background="1">
    <dbPr connection="DRIVER={Microsoft ODBC for Oracle};UID=TATADB;pwd=TATADB9$;SERVER=MPLUSLIV;"/>
  </connection>
  <connection id="1889" xr16:uid="{1E88BE81-85C8-48F8-BA76-2DA8C0E0213C}" name="Connection93" type="1" refreshedVersion="0" background="1">
    <dbPr connection="DRIVER={Microsoft ODBC for Oracle};UID=TATADB;pwd=TATADB9$;SERVER=MPLUSLIV;"/>
  </connection>
  <connection id="1890" xr16:uid="{ECD614BF-4719-49F0-9925-C52EB62D84BD}" name="Connection930" type="1" refreshedVersion="0" background="1">
    <dbPr connection="DRIVER={Microsoft ODBC for Oracle};UID=TATADB;pwd=TATADB9$;SERVER=MPLUSLIV;"/>
  </connection>
  <connection id="1891" xr16:uid="{E3985C9C-6A3A-4663-93E1-A8BF3A4A424B}" name="Connection931"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FRF' _x000d_ _x000d_and WEEKEND_DT='31 Mar 2026' and a.ASSET_TYPE in('32','33') _x000d_and a.schclass='GLOBAL' and a.security is not null and a.UNITS&gt;0  and LAST_NET_ASSETS&gt;1 and f.schclass='GLOBAL' ) _x000d_where MKTVAL &gt; 0 order by 6 desc"/>
  </connection>
  <connection id="1892" xr16:uid="{B8E824FE-E590-42F4-A06C-7FB200390CD2}" name="Connection932" type="1" refreshedVersion="0" background="1">
    <dbPr connection="DRIVER={Microsoft ODBC for Oracle};UID=TATADB;pwd=TATADB9$;SERVER=MPLUSLIV;"/>
  </connection>
  <connection id="1893" xr16:uid="{86EF33DF-258B-481F-B382-DD57D6B08C53}" name="Connection933" type="1" refreshedVersion="0" background="1">
    <dbPr connection="DRIVER={Microsoft ODBC for Oracle};UID=TATADB;pwd=TATADB9$;SERVER=MPLUSLIV;"/>
  </connection>
  <connection id="1894" xr16:uid="{341580BF-B846-45E9-A3A2-719B34D2430C}" name="Connection934" type="1" refreshedVersion="0" background="1">
    <dbPr connection="DRIVER={Microsoft ODBC for Oracle};UID=TATADB;pwd=TATADB9$;SERVER=MPLUSLIV;"/>
  </connection>
  <connection id="1895" xr16:uid="{2E1283E3-DBFB-4145-BA7F-99D41E182874}" name="Connection935" type="1" refreshedVersion="0" background="1">
    <dbPr connection="DRIVER={Microsoft ODBC for Oracle};UID=TATADB;pwd=TATADB9$;SERVER=MPLUSLIV;"/>
  </connection>
  <connection id="1896" xr16:uid="{F4AFCCB2-0299-4070-BF66-B4EC4F6F1292}" name="Connection936" type="1" refreshedVersion="0" background="1">
    <dbPr connection="DRIVER={Microsoft ODBC for Oracle};UID=TATADB;pwd=TATADB9$;SERVER=MPLUSLIV;"/>
  </connection>
  <connection id="1897" xr16:uid="{58C7AEF8-594D-4203-A534-C312C12C8200}" name="Connection937" type="1" refreshedVersion="0" background="1">
    <dbPr connection="DRIVER={Microsoft ODBC for Oracle};UID=TATADB;pwd=TATADB9$;SERVER=MPLUSLIV;"/>
  </connection>
  <connection id="1898" xr16:uid="{499B3332-DF7A-4582-972C-BD67DEC9ED38}" name="Connection938" type="1" refreshedVersion="0" background="1">
    <dbPr connection="DRIVER={Microsoft ODBC for Oracle};UID=TATADB;pwd=TATADB9$;SERVER=MPLUSLIV;"/>
  </connection>
  <connection id="1899" xr16:uid="{3BD033AD-8E5C-48B7-9B2D-2FFB93A30125}" name="Connection939" type="1" refreshedVersion="0" background="1">
    <dbPr connection="DRIVER={Microsoft ODBC for Oracle};UID=TATADB;pwd=TATADB9$;SERVER=MPLUSLIV;"/>
  </connection>
  <connection id="1900" xr16:uid="{31A4CF4C-B323-42BC-81D7-AF73DDE02E07}" name="Connection94" type="1" refreshedVersion="0" background="1">
    <dbPr connection="DRIVER={Microsoft ODBC for Oracle};UID=TATADB;pwd=TATADB9$;SERVER=MPLUSLIV;"/>
  </connection>
  <connection id="1901" xr16:uid="{ED8927B9-E014-4D9C-8C9B-4005465E3131}" name="Connection940" type="1" refreshedVersion="0" background="1">
    <dbPr connection="DRIVER={Microsoft ODBC for Oracle};UID=TATADB;pwd=TATADB9$;SERVER=MPLUSLIV;"/>
  </connection>
  <connection id="1902" xr16:uid="{FE0E4159-DAD3-474D-B109-5E0EDFF08707}" name="Connection941" type="1" refreshedVersion="0" background="1">
    <dbPr connection="DRIVER={Microsoft ODBC for Oracle};UID=TATADB;pwd=TATADB9$;SERVER=MPLUSLIV;"/>
  </connection>
  <connection id="1903" xr16:uid="{21689EE4-8741-4FF0-B506-18958D2CD883}" name="Connection942" type="1" refreshedVersion="0" background="1">
    <dbPr connection="DRIVER={Microsoft ODBC for Oracle};UID=TATADB;pwd=TATADB9$;SERVER=MPLUSLIV;"/>
  </connection>
  <connection id="1904" xr16:uid="{50A2FC50-F7C1-4304-85B8-2CAE1D5D592A}" name="Connection943" type="1" refreshedVersion="0" background="1">
    <dbPr connection="DRIVER={Microsoft ODBC for Oracle};UID=TATADB;pwd=TATADB9$;SERVER=MPLUSLIV;"/>
  </connection>
  <connection id="1905" xr16:uid="{E0F1E14B-8F5C-44F8-AAF0-1ADF61ACCB91}" name="Connection944" type="1" refreshedVersion="0" background="1">
    <dbPr connection="DRIVER={Microsoft ODBC for Oracle};UID=TATADB;pwd=TATADB9$;SERVER=MPLUSLIV;"/>
  </connection>
  <connection id="1906" xr16:uid="{55C259DE-1305-4F48-ABE3-E5ACD7C3A878}" name="Connection946" type="1" refreshedVersion="0" background="1">
    <dbPr connection="DRIVER={Microsoft ODBC for Oracle};UID=TATADB;pwd=TATADB9$;SERVER=MPLUSLIV;"/>
  </connection>
  <connection id="1907" xr16:uid="{920D5262-08FD-478C-90C5-F21B542B91DC}" name="Connection947" type="1" refreshedVersion="0" background="1">
    <dbPr connection="DRIVER={Microsoft ODBC for Oracle};UID=TATADB;pwd=TATADB9$;SERVER=MPLUSLIV;"/>
  </connection>
  <connection id="1908" xr16:uid="{52BF52A4-CB11-4630-9D41-E4EE7BC238E3}" name="Connection948" type="1" refreshedVersion="0" background="1">
    <dbPr connection="DRIVER={Microsoft ODBC for Oracle};UID=TATADB;pwd=TATADB9$;SERVER=MPLUSLIV;"/>
  </connection>
  <connection id="1909" xr16:uid="{680A0043-1E88-4F3C-AB27-E8947246E3D4}" name="Connection949" type="1" refreshedVersion="0" background="1">
    <dbPr connection="DRIVER={Microsoft ODBC for Oracle};UID=TATADB;pwd=TATADB9$;SERVER=MPLUSLIV;"/>
  </connection>
  <connection id="1910" xr16:uid="{D13CAE0B-E3CD-4E79-B69C-5A18F725AB90}" name="Connection95" type="1" refreshedVersion="0" background="1">
    <dbPr connection="DRIVER={Microsoft ODBC for Oracle};UID=TATADB;pwd=TATADB9$;SERVER=MPLUSLIV;"/>
  </connection>
  <connection id="1911" xr16:uid="{4E04CA95-52AE-48CE-9327-C6F4F05070AD}" name="Connection950" type="1" refreshedVersion="0" background="1">
    <dbPr connection="DRIVER={Microsoft ODBC for Oracle};UID=TATADB;pwd=TATADB9$;SERVER=MPLUSLIV;"/>
  </connection>
  <connection id="1912" xr16:uid="{C17C1EB3-95F0-40B7-9B52-0CC72E22F383}" name="Connection951" type="1" refreshedVersion="0" background="1">
    <dbPr connection="DRIVER={Microsoft ODBC for Oracle};UID=TATADB;pwd=TATADB9$;SERVER=MPLUSLIV;"/>
  </connection>
  <connection id="1913" xr16:uid="{F3FC62CD-FE0C-47EA-9E57-FD427A18F1D4}" name="Connection952" type="1" refreshedVersion="0" background="1">
    <dbPr connection="DRIVER={Microsoft ODBC for Oracle};UID=TATADB;pwd=TATADB9$;SERVER=MPLUSLIV;"/>
  </connection>
  <connection id="1914" xr16:uid="{D646DF34-20A9-446A-8C89-97951D4E418D}" name="Connection953" type="1" refreshedVersion="0" background="1">
    <dbPr connection="DRIVER={Microsoft ODBC for Oracle};UID=TATADB;pwd=TATADB9$;SERVER=MPLUSLIV;"/>
  </connection>
  <connection id="1915" xr16:uid="{862461EE-3E9B-4098-9555-2565BA042940}" name="Connection954" type="1" refreshedVersion="0" background="1">
    <dbPr connection="DRIVER={Microsoft ODBC for Oracle};UID=TATADB;pwd=TATADB9$;SERVER=MPLUSLIV;"/>
  </connection>
  <connection id="1916" xr16:uid="{4BC7511F-73E7-414E-9C0A-E20F907C59E7}" name="Connection955" type="1" refreshedVersion="0" background="1">
    <dbPr connection="DRIVER={Microsoft ODBC for Oracle};UID=TATADB;pwd=TATADB9$;SERVER=MPLUSLIV;"/>
  </connection>
  <connection id="1917" xr16:uid="{D9151A07-5532-4842-83FC-D61A8A9F984C}" name="Connection956" type="1" refreshedVersion="0" background="1">
    <dbPr connection="DRIVER={Microsoft ODBC for Oracle};UID=TATADB;pwd=TATADB9$;SERVER=MPLUSLIV;"/>
  </connection>
  <connection id="1918" xr16:uid="{037D9202-8D1A-4C5E-B3AF-DBF0FAA6C094}" name="Connection957" type="1" refreshedVersion="0" background="1">
    <dbPr connection="DRIVER={Microsoft ODBC for Oracle};UID=TATADB;pwd=TATADB9$;SERVER=MPLUSLIV;"/>
  </connection>
  <connection id="1919" xr16:uid="{A2484022-718C-4DAC-9C2D-188E4ED86F46}" name="Connection959" type="1" refreshedVersion="0" background="1">
    <dbPr connection="DRIVER={Microsoft ODBC for Oracle};UID=TATADB;pwd=TATADB9$;SERVER=MPLUSLIV;"/>
  </connection>
  <connection id="1920" xr16:uid="{1387D698-2ACC-44A7-9307-14BEA02DBABE}" name="Connection96" type="1" refreshedVersion="0" background="1">
    <dbPr connection="DRIVER={Microsoft ODBC for Oracle};UID=TATADB;pwd=TATADB9$;SERVER=MPLUSLIV;"/>
  </connection>
  <connection id="1921" xr16:uid="{42F9C432-8DCF-425E-AF1E-8B011DA120E1}" name="Connection960" type="1" refreshedVersion="0" background="1">
    <dbPr connection="DRIVER={Microsoft ODBC for Oracle};UID=TATADB;pwd=TATADB9$;SERVER=MPLUSLIV;"/>
  </connection>
  <connection id="1922" xr16:uid="{E727BE03-0297-480B-AC6E-03FACDA2B6D8}" name="Connection961" type="1" refreshedVersion="0" background="1">
    <dbPr connection="DRIVER={Microsoft ODBC for Oracle};UID=TATADB;pwd=TATADB9$;SERVER=MPLUSLIV;"/>
  </connection>
  <connection id="1923" xr16:uid="{0CBDA5F1-5443-45D0-BFD8-67B5A29C22E2}" name="Connection962" type="1" refreshedVersion="0" background="1">
    <dbPr connection="DRIVER={Microsoft ODBC for Oracle};UID=TATADB;pwd=TATADB9$;SERVER=MPLUSLIV;"/>
  </connection>
  <connection id="1924" xr16:uid="{2571B3A3-7F0F-4516-8686-B188F850B1FC}" name="Connection963" type="1" refreshedVersion="0" background="1">
    <dbPr connection="DRIVER={Microsoft ODBC for Oracle};UID=TATADB;pwd=TATADB9$;SERVER=MPLUSLIV;"/>
  </connection>
  <connection id="1925" xr16:uid="{0F089182-962B-4063-A7DF-A7CC28A14051}" name="Connection964" type="1" refreshedVersion="0" background="1">
    <dbPr connection="DRIVER={Microsoft ODBC for Oracle};UID=TATADB;pwd=TATADB9$;SERVER=MPLUSLIV;"/>
  </connection>
  <connection id="1926" xr16:uid="{FAF3AC83-1EE7-4E2E-A0BF-BC48A0EE2049}" name="Connection965" type="1" refreshedVersion="0" background="1">
    <dbPr connection="DRIVER={Microsoft ODBC for Oracle};UID=TATADB;pwd=TATADB9$;SERVER=MPLUSLIV;"/>
  </connection>
  <connection id="1927" xr16:uid="{0C65A986-C3E2-46DF-BA14-017E0B93061F}" name="Connection966" type="1" refreshedVersion="0" background="1">
    <dbPr connection="DRIVER={Microsoft ODBC for Oracle};UID=TATADB;pwd=TATADB9$;SERVER=MPLUSLIV;"/>
  </connection>
  <connection id="1928" xr16:uid="{093AB2F7-0832-4A21-9FF5-9650B3154B09}" name="Connection967" type="1" refreshedVersion="0" background="1">
    <dbPr connection="DRIVER={Microsoft ODBC for Oracle};UID=TATADB;pwd=TATADB9$;SERVER=MPLUSLIV;"/>
  </connection>
  <connection id="1929" xr16:uid="{475B37D5-9FD4-4CFF-9290-245DF4C5604D}" name="Connection968" type="1" refreshedVersion="0" background="1">
    <dbPr connection="DRIVER={Microsoft ODBC for Oracle};UID=TATADB;pwd=TATADB9$;SERVER=MPLUSLIV;"/>
  </connection>
  <connection id="1930" xr16:uid="{0256B3D4-EB0D-496B-8C6F-2130A5A1ADE2}" name="Connection969" type="1" refreshedVersion="0" background="1">
    <dbPr connection="DRIVER={Microsoft ODBC for Oracle};UID=TATADB;pwd=TATADB9$;SERVER=MPLUSLIV;"/>
  </connection>
  <connection id="1931" xr16:uid="{39DF74AF-0B54-4D48-ACF0-6B5300D1F5B8}" name="Connection97" type="1" refreshedVersion="0" background="1">
    <dbPr connection="DRIVER={Microsoft ODBC for Oracle};UID=TATADB;pwd=TATADB9$;SERVER=MPLUSLIV;"/>
  </connection>
  <connection id="1932" xr16:uid="{0752FAD1-8075-4BB7-B580-3BE56F25392C}" name="Connection970" type="1" refreshedVersion="0" background="1">
    <dbPr connection="DRIVER={Microsoft ODBC for Oracle};UID=TATADB;pwd=TATADB9$;SERVER=MPLUSLIV;"/>
  </connection>
  <connection id="1933" xr16:uid="{B7A7967E-4625-4F07-8266-9B0E61AD3604}" name="Connection971" type="1" refreshedVersion="0" background="1">
    <dbPr connection="DRIVER={Microsoft ODBC for Oracle};UID=TATADB;pwd=TATADB9$;SERVER=MPLUSLIV;"/>
  </connection>
  <connection id="1934" xr16:uid="{79F6B458-80B6-44A0-9FDE-A37BFABC8C7F}" name="Connection972"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6' and a.scheme='TFRF' _x000d_ _x000d_and WEEKEND_DT='31 Mar 2026' and (A.ASSET_TYPE in('58') _x000d_and a.schclass='GLOBAL' and a.security is not null and a.UNITS&gt;0   and LAST_NET_ASSETS&gt;1 and f.schclass='GLOBAL' ) _x000d_AND (LAST_NET_ASSETS/100000) &gt; 0 order by 6 desc)"/>
  </connection>
  <connection id="1935" xr16:uid="{D20686C3-0B5B-4B8E-A75D-B7A1309EF4FF}" name="Connection973" type="1" refreshedVersion="0" background="1">
    <dbPr connection="DRIVER={Microsoft ODBC for Oracle};UID=TATADB;pwd=TATADB9$;SERVER=MPLUSLIV;"/>
  </connection>
  <connection id="1936" xr16:uid="{EECFF586-71DC-471F-B37D-2BD0556FBAAE}" name="Connection974" type="1" refreshedVersion="0" background="1">
    <dbPr connection="DRIVER={Microsoft ODBC for Oracle};UID=TATADB;pwd=TATADB9$;SERVER=MPLUSLIV;"/>
  </connection>
  <connection id="1937" xr16:uid="{CE8C1F0E-D0FD-4859-BCBB-EB4C5D59A0A9}" name="Connection975" type="1" refreshedVersion="0" background="1">
    <dbPr connection="DRIVER={Microsoft ODBC for Oracle};UID=TATADB;pwd=TATADB9$;SERVER=MPLUSLIV;"/>
  </connection>
  <connection id="1938" xr16:uid="{6FD2997F-4D93-49A8-BBB3-49B980FD54BB}" name="Connection976" type="1" refreshedVersion="0" background="1">
    <dbPr connection="DRIVER={Microsoft ODBC for Oracle};UID=TATADB;pwd=TATADB9$;SERVER=MPLUSLIV;"/>
  </connection>
  <connection id="1939" xr16:uid="{C7DCEA21-3575-47EC-B7ED-A098C2818545}" name="Connection977" type="1" refreshedVersion="0" background="1">
    <dbPr connection="DRIVER={Microsoft ODBC for Oracle};UID=TATADB;pwd=TATADB9$;SERVER=MPLUSLIV;"/>
  </connection>
  <connection id="1940" xr16:uid="{4FD6999C-DEB1-42E8-91B1-A5B114DAC1D7}" name="Connection978" type="1" refreshedVersion="0" background="1">
    <dbPr connection="DRIVER={Microsoft ODBC for Oracle};UID=TATADB;pwd=TATADB9$;SERVER=MPLUSLIV;"/>
  </connection>
  <connection id="1941" xr16:uid="{C04B59F1-F1D8-4FCD-A492-33B66FAEE3E8}" name="Connection979" type="1" refreshedVersion="0" background="1">
    <dbPr connection="DRIVER={Microsoft ODBC for Oracle};UID=TATADB;pwd=TATADB9$;SERVER=MPLUSLIV;"/>
  </connection>
  <connection id="1942" xr16:uid="{7876681D-FC4D-405D-B59A-14E3CAB21FC2}" name="Connection98" type="1" refreshedVersion="0" background="1">
    <dbPr connection="DRIVER={Microsoft ODBC for Oracle};UID=TATADB;pwd=TATADB9$;SERVER=MPLUSLIV;"/>
  </connection>
  <connection id="1943" xr16:uid="{8F4ECEB8-A0B9-45F4-B837-BB23A5F014C2}" name="Connection980" type="1" refreshedVersion="0" background="1">
    <dbPr connection="DRIVER={Microsoft ODBC for Oracle};UID=TATADB;pwd=TATADB9$;SERVER=MPLUSLIV;"/>
  </connection>
  <connection id="1944" xr16:uid="{762FBBEA-A7F9-47F4-B3EE-9DDCB45C5A4C}" name="Connection981" type="1" refreshedVersion="0" background="1">
    <dbPr connection="DRIVER={Microsoft ODBC for Oracle};UID=TATADB;pwd=TATADB9$;SERVER=MPLUSLIV;"/>
  </connection>
  <connection id="1945" xr16:uid="{A6C7DC9D-F7F9-42D4-BFE9-CF89ACBEF641}" name="Connection982" type="1" refreshedVersion="0" background="1">
    <dbPr connection="DRIVER={Microsoft ODBC for Oracle};UID=TATADB;pwd=TATADB9$;SERVER=MPLUSLIV;"/>
  </connection>
  <connection id="1946" xr16:uid="{BD9E9728-639E-4143-A845-A53B5B4E9841}" name="Connection983" type="1" refreshedVersion="0" background="1">
    <dbPr connection="DRIVER={Microsoft ODBC for Oracle};UID=TATADB;pwd=TATADB9$;SERVER=MPLUSLIV;"/>
  </connection>
  <connection id="1947" xr16:uid="{547883A7-F468-4376-82DA-687331ED7880}" name="Connection984" type="1" refreshedVersion="0" background="1">
    <dbPr connection="DRIVER={Microsoft ODBC for Oracle};UID=TATADB;pwd=TATADB9$;SERVER=MPLUSLIV;"/>
  </connection>
  <connection id="1948" xr16:uid="{C0900C4F-3D67-4882-9B9C-090806A48EE9}" name="Connection985" type="1" refreshedVersion="0" background="1">
    <dbPr connection="DRIVER={Microsoft ODBC for Oracle};UID=TATADB;pwd=TATADB9$;SERVER=MPLUSLIV;"/>
  </connection>
  <connection id="1949" xr16:uid="{11A11FDF-9524-438F-BFD5-B37F3237B9D5}" name="Connection986" type="1" refreshedVersion="0" background="1">
    <dbPr connection="DRIVER={Microsoft ODBC for Oracle};UID=TATADB;pwd=TATADB9$;SERVER=MPLUSLIV;"/>
  </connection>
  <connection id="1950" xr16:uid="{3AC0E818-0075-484E-A321-4402D7AD96C5}" name="Connection987" type="1" refreshedVersion="0" background="1">
    <dbPr connection="DRIVER={Microsoft ODBC for Oracle};UID=TATADB;pwd=TATADB9$;SERVER=MPLUSLIV;"/>
  </connection>
  <connection id="1951" xr16:uid="{7597600E-51B0-46F8-A96F-EB85997A9FF6}" name="Connection988" type="1" refreshedVersion="0" background="1">
    <dbPr connection="DRIVER={Microsoft ODBC for Oracle};UID=TATADB;pwd=TATADB9$;SERVER=MPLUSLIV;"/>
  </connection>
  <connection id="1952" xr16:uid="{BAFD69EB-3CDD-47ED-8D23-AE69D959F4A8}" name="Connection989" type="1" refreshedVersion="0" background="1">
    <dbPr connection="DRIVER={Microsoft ODBC for Oracle};UID=TATADB;pwd=TATADB9$;SERVER=MPLUSLIV;"/>
  </connection>
  <connection id="1953" xr16:uid="{C9459135-8A48-4351-B947-47374A8D61AD}" name="Connection99" type="1" refreshedVersion="0" background="1">
    <dbPr connection="DRIVER={Microsoft ODBC for Oracle};UID=TATADB;pwd=TATADB9$;SERVER=MPLUSLIV;"/>
  </connection>
  <connection id="1954" xr16:uid="{7D762A32-33EE-4AE7-A032-9BEE8EDBB08C}" name="Connection990" type="1" refreshedVersion="0" background="1">
    <dbPr connection="DRIVER={Microsoft ODBC for Oracle};UID=TATADB;pwd=TATADB9$;SERVER=MPLUSLIV;"/>
  </connection>
  <connection id="1955" xr16:uid="{81CF279F-4390-4D52-86AC-9C44FA2C9325}" name="Connection991" type="1" refreshedVersion="0" background="1">
    <dbPr connection="DRIVER={Microsoft ODBC for Oracle};UID=TATADB;pwd=TATADB9$;SERVER=MPLUSLIV;"/>
  </connection>
  <connection id="1956" xr16:uid="{7DAF180B-F8DE-4F0C-B85E-D666EB6CE658}" name="Connection992" type="1" refreshedVersion="0" background="1">
    <dbPr connection="DRIVER={Microsoft ODBC for Oracle};UID=TATADB;pwd=TATADB9$;SERVER=MPLUSLIV;"/>
  </connection>
  <connection id="1957" xr16:uid="{5A463EF3-4FDE-4906-BC3A-50DF6C47503A}" name="Connection993" type="1" refreshedVersion="0" background="1">
    <dbPr connection="DRIVER={Microsoft ODBC for Oracle};UID=TATADB;pwd=TATADB9$;SERVER=MPLUSLIV;"/>
  </connection>
  <connection id="1958" xr16:uid="{DFB666AE-5F21-42F0-88B4-36B8B2DBA5A9}" name="Connection994" type="1" refreshedVersion="0" background="1">
    <dbPr connection="DRIVER={Microsoft ODBC for Oracle};UID=TATADB;pwd=TATADB9$;SERVER=MPLUSLIV;"/>
  </connection>
  <connection id="1959" xr16:uid="{CE19C1BE-5ED6-414F-B614-E0D2B5BD6CED}" name="Connection995" type="1" refreshedVersion="0" background="1">
    <dbPr connection="DRIVER={Microsoft ODBC for Oracle};UID=TATADB;pwd=TATADB9$;SERVER=MPLUSLIV;"/>
  </connection>
  <connection id="1960" xr16:uid="{39CE6021-0D0F-4569-AE19-DB5F61A6E840}" name="Connection996" type="1" refreshedVersion="0" background="1">
    <dbPr connection="DRIVER={Microsoft ODBC for Oracle};UID=TATADB;pwd=TATADB9$;SERVER=MPLUSLIV;"/>
  </connection>
  <connection id="1961" xr16:uid="{E0EF7601-B5E5-475B-92FE-CD943FD898A6}" name="Connection997" type="1" refreshedVersion="0" background="1">
    <dbPr connection="DRIVER={Microsoft ODBC for Oracle};UID=TATADB;pwd=TATADB9$;SERVER=MPLUSLIV;"/>
  </connection>
  <connection id="1962" xr16:uid="{B1C8A1BD-5A3E-461E-8BC8-A43734C3D122}" name="Connection998" type="1" refreshedVersion="0" background="1">
    <dbPr connection="DRIVER={Microsoft ODBC for Oracle};UID=TATADB;pwd=TATADB9$;SERVER=MPLUSLIV;"/>
  </connection>
  <connection id="1963" xr16:uid="{718D1BE4-8DF7-40E1-9E44-A8C27F29BE2C}" name="Connection999" type="1" refreshedVersion="0" background="1">
    <dbPr connection="DRIVER={Microsoft ODBC for Oracle};UID=TATADB;pwd=TATADB9$;SERVER=MPLUSLIV;"/>
  </connection>
</connections>
</file>

<file path=xl/sharedStrings.xml><?xml version="1.0" encoding="utf-8"?>
<sst xmlns="http://schemas.openxmlformats.org/spreadsheetml/2006/main" count="26984" uniqueCount="3900">
  <si>
    <t>Index</t>
  </si>
  <si>
    <t>NAME OF THE INSTRUMENT</t>
  </si>
  <si>
    <t>YIELD ( IN % )</t>
  </si>
  <si>
    <t>RATINGS</t>
  </si>
  <si>
    <t>ISIN CODE</t>
  </si>
  <si>
    <t>QUANTITY</t>
  </si>
  <si>
    <t>MKT VAL(Rs. Lacs)</t>
  </si>
  <si>
    <t>% to NAV</t>
  </si>
  <si>
    <t>DEBT INSTRUMENTS</t>
  </si>
  <si>
    <t>A) LISTED/AWAITING LISTING ON STOCK EXCHANGES</t>
  </si>
  <si>
    <t>(I) GOVERNMENT SECURITIES</t>
  </si>
  <si>
    <t>SOV</t>
  </si>
  <si>
    <t>GOVERNMENT SECURITIES TOTAL</t>
  </si>
  <si>
    <t>NA</t>
  </si>
  <si>
    <t>C) REPO</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</si>
  <si>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</si>
  <si>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</si>
  <si>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</si>
  <si>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</si>
  <si>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</si>
  <si>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</si>
  <si>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</si>
  <si>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</si>
  <si>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t>
  </si>
  <si>
    <t>TOTAL OUTSTANDING EXPOSURE IN DERIVATIVE INSTRUMENTS :</t>
  </si>
  <si>
    <t>As mentioned below</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</si>
  <si>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</si>
  <si>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</si>
  <si>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</si>
  <si>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</si>
  <si>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</si>
  <si>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</si>
  <si>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</si>
  <si>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</si>
  <si>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</si>
  <si>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</si>
  <si>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</si>
  <si>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</si>
  <si>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</si>
  <si>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</si>
  <si>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</si>
  <si>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</si>
  <si>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</si>
  <si>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</si>
  <si>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</si>
  <si>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</si>
  <si>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</si>
  <si>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</si>
  <si>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</si>
  <si>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</si>
  <si>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</si>
  <si>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</si>
  <si>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</si>
  <si>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</si>
  <si>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Number of Contracts</t>
  </si>
  <si>
    <t>Option Price when purchased</t>
  </si>
  <si>
    <t>Current Option Price</t>
  </si>
  <si>
    <t>Total %age of existing assets hedged through put options</t>
  </si>
  <si>
    <t>Total Number of contracts entered into</t>
  </si>
  <si>
    <t>Gross Notional Value of Contracts :</t>
  </si>
  <si>
    <t>Rs.</t>
  </si>
  <si>
    <t>Net Profit/Loss on all contracts</t>
  </si>
  <si>
    <t>Call / Put</t>
  </si>
  <si>
    <t>Position</t>
  </si>
  <si>
    <t>Instrument Type</t>
  </si>
  <si>
    <t>Maturity/Next Interest Fixing Date **</t>
  </si>
  <si>
    <t>Notional Value (in Lakhs)</t>
  </si>
  <si>
    <t>B) MONEY MARKET INSTRUMENTS</t>
  </si>
  <si>
    <t>MONEY MARKET INSTRUMENTS TOTAL</t>
  </si>
  <si>
    <t>INDUSTRY</t>
  </si>
  <si>
    <t/>
  </si>
  <si>
    <t>EQUITY &amp; EQUITY RELATED</t>
  </si>
  <si>
    <t>Banks</t>
  </si>
  <si>
    <t>INE040A01034</t>
  </si>
  <si>
    <t>Diversified FMCG</t>
  </si>
  <si>
    <t>INE154A01025</t>
  </si>
  <si>
    <t>Retailing</t>
  </si>
  <si>
    <t>INE090A01021</t>
  </si>
  <si>
    <t>Chemicals &amp; Petrochemicals</t>
  </si>
  <si>
    <t>Agricultural Food &amp; other Products</t>
  </si>
  <si>
    <t>Consumer Durables</t>
  </si>
  <si>
    <t>Auto Components</t>
  </si>
  <si>
    <t>Oil</t>
  </si>
  <si>
    <t>INE274J01014</t>
  </si>
  <si>
    <t>Realty</t>
  </si>
  <si>
    <t>Healthcare Services</t>
  </si>
  <si>
    <t>Insurance</t>
  </si>
  <si>
    <t>INE795G01014</t>
  </si>
  <si>
    <t>EQUITY &amp; EQUITY RELATED TOTAL</t>
  </si>
  <si>
    <t>GOI - 7.02% (18/06/2031)</t>
  </si>
  <si>
    <t>IN0020240076</t>
  </si>
  <si>
    <t>CLASSIFICATION</t>
  </si>
  <si>
    <t>SCHEME CODE</t>
  </si>
  <si>
    <t>SCHEME NAME</t>
  </si>
  <si>
    <t>TATA CORPORATE BOND FUND</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</si>
  <si>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</si>
  <si>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</si>
  <si>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This product is suitable for investors who are seeking*:</t>
  </si>
  <si>
    <t>•Regular income for medium term.</t>
  </si>
  <si>
    <t>• Predominant investment in corporate debt securities</t>
  </si>
  <si>
    <t>*Investors should consult their financial advisors if in doubt about whether the product is suitable for them</t>
  </si>
  <si>
    <t>Scheme Risk-O-Meter</t>
  </si>
  <si>
    <t>Benchmark Risk-O-Meter</t>
  </si>
  <si>
    <t>Potential Risk Class</t>
  </si>
  <si>
    <t>Credit Risk →</t>
  </si>
  <si>
    <t>Relatively Low (Class A)</t>
  </si>
  <si>
    <t>Moderate (Class B)</t>
  </si>
  <si>
    <t>Relatively High (Class C)</t>
  </si>
  <si>
    <t>Interest Rate Risk ↓</t>
  </si>
  <si>
    <t>Relatively Low (Class I)</t>
  </si>
  <si>
    <t>Moderate (Class II)</t>
  </si>
  <si>
    <t>Relatively High (Class III)</t>
  </si>
  <si>
    <t>B-III</t>
  </si>
  <si>
    <t>PRC Matrix</t>
  </si>
  <si>
    <t>GOI - 6.79% (07/10/2034)</t>
  </si>
  <si>
    <t>IN0020240126</t>
  </si>
  <si>
    <t>GOI - 6.92% (18/11/2039)</t>
  </si>
  <si>
    <t>IN0020240134</t>
  </si>
  <si>
    <t>GOI - 7.34% (22/04/2064)</t>
  </si>
  <si>
    <t>IN0020240035</t>
  </si>
  <si>
    <t>GOI - 6.33% (05/05/2035)</t>
  </si>
  <si>
    <t>IN0020250026</t>
  </si>
  <si>
    <t>GOI - 6.48% (06/10/2035)</t>
  </si>
  <si>
    <t>IN0020250091</t>
  </si>
  <si>
    <t>SGS GUJARAT 7.64% (10/01/2031)</t>
  </si>
  <si>
    <t>IN1520230187</t>
  </si>
  <si>
    <t>GOI - 7.10% (08/04/2034)</t>
  </si>
  <si>
    <t>IN0020240019</t>
  </si>
  <si>
    <t>GOI - 7.18% (14/08/2033)</t>
  </si>
  <si>
    <t>IN0020230085</t>
  </si>
  <si>
    <t>SGS UTTAR PRADESH 7.51% (27/03/2038)</t>
  </si>
  <si>
    <t>IN3320230375</t>
  </si>
  <si>
    <t>SDL MAHARASHTRA 7.10% (04/08/2036)</t>
  </si>
  <si>
    <t>IN2220210206</t>
  </si>
  <si>
    <t>GOI - 7.09% (25/11/2074)</t>
  </si>
  <si>
    <t>IN0020240142</t>
  </si>
  <si>
    <t>GOI - 7.23% (15/04/2039)</t>
  </si>
  <si>
    <t>IN0020240027</t>
  </si>
  <si>
    <t>SGS UTTAR PRADESH 7.41% (14/06/2034)</t>
  </si>
  <si>
    <t>IN3320230037</t>
  </si>
  <si>
    <t>SGS TAMILNADU 7.35% (03/07/2034)</t>
  </si>
  <si>
    <t>IN3120240137</t>
  </si>
  <si>
    <t>SGS MAHARASHTRA 7.45% (20/03/2037)</t>
  </si>
  <si>
    <t>IN2220230295</t>
  </si>
  <si>
    <t>SGS MAHARASHTRA 7.72% (23/03/2032)</t>
  </si>
  <si>
    <t>IN2220220239</t>
  </si>
  <si>
    <t>SGS KARNATAKA 7.68% (27/12/2037)</t>
  </si>
  <si>
    <t>IN1920230159</t>
  </si>
  <si>
    <t>SGS MAHARASHTRA 7.23% (04/09/2035)</t>
  </si>
  <si>
    <t>IN2220240229</t>
  </si>
  <si>
    <t>GOI - 6.68% (07/07/2040)</t>
  </si>
  <si>
    <t>IN0020250042</t>
  </si>
  <si>
    <t>SGS MAHARASHTRA 7.73% (10/01/2036)</t>
  </si>
  <si>
    <t>IN2220230188</t>
  </si>
  <si>
    <t xml:space="preserve">GOI - 6.68% (17/09/2031) </t>
  </si>
  <si>
    <t>IN0020170042</t>
  </si>
  <si>
    <t>SGS MAHARASHTRA 7.63% (31/01/2036)</t>
  </si>
  <si>
    <t>IN2220230204</t>
  </si>
  <si>
    <t>GOI - 7.09% (05/08/2054)</t>
  </si>
  <si>
    <t>IN0020240118</t>
  </si>
  <si>
    <t>GOI - 7.30% (19/06/2053)</t>
  </si>
  <si>
    <t>IN0020230051</t>
  </si>
  <si>
    <t>SGS KARNATAKA 7.42% (06/03/2035)</t>
  </si>
  <si>
    <t>IN1920230290</t>
  </si>
  <si>
    <t>GOI - 7.69% (17/06/2043)</t>
  </si>
  <si>
    <t>IN0020190040</t>
  </si>
  <si>
    <t>SGS MAHARASHTRA 7.70% (08/11/2034)</t>
  </si>
  <si>
    <t>IN2220230147</t>
  </si>
  <si>
    <t>(II) NON-CONVERTIBLE DEBENTURES/BONDS/ZCB</t>
  </si>
  <si>
    <t>** 07.59 % NATIONAL HOUSING BANK - 08/09/2027</t>
  </si>
  <si>
    <t>CRISIL-AAA</t>
  </si>
  <si>
    <t>INE557F08FZ1</t>
  </si>
  <si>
    <t>** 07.48 % NABARD - 15/09/2028</t>
  </si>
  <si>
    <t>INE261F08EO7</t>
  </si>
  <si>
    <t>** 07.34 % SMALL INDUST DEVLOP BANK  OF INDIA - 26/02/2029</t>
  </si>
  <si>
    <t>INE556F08KS8</t>
  </si>
  <si>
    <t>INE511C07870</t>
  </si>
  <si>
    <t>** 06.59 % POWER FINANCE CORPORATION - 15/10/2030</t>
  </si>
  <si>
    <t>INE134E08NU7</t>
  </si>
  <si>
    <t>** 07.68 % NABARD - 30/04/2029</t>
  </si>
  <si>
    <t>INE261F08EG3</t>
  </si>
  <si>
    <t>** 07.20 % MINDSPACE BUSINESS PARKS REIT - 10/05/2030</t>
  </si>
  <si>
    <t>INE0CCU07140</t>
  </si>
  <si>
    <t>** 08.85 % POWER FINANCE CORPORATION - 25/05/2029</t>
  </si>
  <si>
    <t>INE134E08KC1</t>
  </si>
  <si>
    <t>CRISIL-AA+</t>
  </si>
  <si>
    <t>INE233A08154</t>
  </si>
  <si>
    <t>ICRA-AA+</t>
  </si>
  <si>
    <t>INE121A08PP7</t>
  </si>
  <si>
    <t>INE752E08551</t>
  </si>
  <si>
    <t>INE053F07AY7</t>
  </si>
  <si>
    <t>INE403D08264</t>
  </si>
  <si>
    <t>INE414G07JI3</t>
  </si>
  <si>
    <t>** 07.68 % SMALL INDUST DEVLOP BANK  OF INDIA - 10/09/2027</t>
  </si>
  <si>
    <t>INE556F08KQ2</t>
  </si>
  <si>
    <t>** 07.47 % SMALL INDUST DEVLOP BANK  OF INDIA - 05/09/2029</t>
  </si>
  <si>
    <t>INE556F08KR0</t>
  </si>
  <si>
    <t>** 07.44 % POWER FINANCE CORPORATION - 11/06/2027</t>
  </si>
  <si>
    <t>INE134E08JC3</t>
  </si>
  <si>
    <t>** 07.69 % NEXUS SELECT TRUST - 28/05/2027</t>
  </si>
  <si>
    <t>INE0NDH07043</t>
  </si>
  <si>
    <t>** 07.35 % NATIONAL HOUSING BANK - 02/01/2032</t>
  </si>
  <si>
    <t>INE557F08GD6</t>
  </si>
  <si>
    <t>INE414G07JQ6</t>
  </si>
  <si>
    <t>** 07.20 % KNOWLEDGE REALTY TRUST - 26/09/2028</t>
  </si>
  <si>
    <t>INE1JAR07010</t>
  </si>
  <si>
    <t>INE053F08510</t>
  </si>
  <si>
    <t>** 07.24 % POWER FINANCE CORPORATION - 15/01/2035</t>
  </si>
  <si>
    <t>INE134E08NJ0</t>
  </si>
  <si>
    <t>** 06.07 % NABARD - 19/11/2027</t>
  </si>
  <si>
    <t>INE261F08CM5</t>
  </si>
  <si>
    <t>INE115A07OF5</t>
  </si>
  <si>
    <t>INE414G07JL7</t>
  </si>
  <si>
    <t>INE053F08387</t>
  </si>
  <si>
    <t>INE115A07RF8</t>
  </si>
  <si>
    <t>INE752E07MU0</t>
  </si>
  <si>
    <t>INE403D08249</t>
  </si>
  <si>
    <t>INE020B08DT7</t>
  </si>
  <si>
    <t>INE121A08PS1</t>
  </si>
  <si>
    <t>INE020B08EH0</t>
  </si>
  <si>
    <t>** 07.74 % POWER FINANCE CORPORATION - 29/01/2028</t>
  </si>
  <si>
    <t>INE134E08JI0</t>
  </si>
  <si>
    <t>INE033L07HY2</t>
  </si>
  <si>
    <t>INE115A07QN4</t>
  </si>
  <si>
    <t>INE115A07QW5</t>
  </si>
  <si>
    <t>** 07.45 % POWER FINANCE CORPORATION - 15/07/2028</t>
  </si>
  <si>
    <t>INE134E08NP7</t>
  </si>
  <si>
    <t>INE071G07603</t>
  </si>
  <si>
    <t>INE115A07QR5</t>
  </si>
  <si>
    <t>IND-AAA</t>
  </si>
  <si>
    <t>INE357L07499</t>
  </si>
  <si>
    <t>INE572E07167</t>
  </si>
  <si>
    <t>INE020B08FB0</t>
  </si>
  <si>
    <t>** 07.40 % NABARD - 29/04/2030</t>
  </si>
  <si>
    <t>INE261F08EL3</t>
  </si>
  <si>
    <t>INE289B07099</t>
  </si>
  <si>
    <t>** 08.02 % MINDSPACE BUSINESS PARKS REIT - 13/04/2026</t>
  </si>
  <si>
    <t>INE0CCU07074</t>
  </si>
  <si>
    <t>INE020B08EZ2</t>
  </si>
  <si>
    <t>INE296A07TJ4</t>
  </si>
  <si>
    <t>INE00V208132</t>
  </si>
  <si>
    <t>INE377Y07565</t>
  </si>
  <si>
    <t>INE537P07877</t>
  </si>
  <si>
    <t>** 07.95 % MINDSPACE BUSINESS PARKS REIT - 27/07/2027</t>
  </si>
  <si>
    <t>INE0CCU07066</t>
  </si>
  <si>
    <t>INE053F08536</t>
  </si>
  <si>
    <t>CRISIL-AAA(CE)</t>
  </si>
  <si>
    <t>INE103D08039</t>
  </si>
  <si>
    <t>** 09.10 % POWER FINANCE CORPORATION - 23/03/2029</t>
  </si>
  <si>
    <t>INE134E08JX9</t>
  </si>
  <si>
    <t>INE414G07JO1</t>
  </si>
  <si>
    <t>INE020B08CU7</t>
  </si>
  <si>
    <t>INE053F07BA5</t>
  </si>
  <si>
    <t>INE115A07OR0</t>
  </si>
  <si>
    <t>INE053F07BC1</t>
  </si>
  <si>
    <t>INE941D07208</t>
  </si>
  <si>
    <t>INE053F08122</t>
  </si>
  <si>
    <t>NON-CONVERTIBLE DEBENTURES/BONDS TOTAL</t>
  </si>
  <si>
    <t>INE2I7F15012</t>
  </si>
  <si>
    <t>CRISIL-AAA(SO)</t>
  </si>
  <si>
    <t>INE1WMT15017</t>
  </si>
  <si>
    <t>IND-AAA(SO)</t>
  </si>
  <si>
    <t>INE16J715035</t>
  </si>
  <si>
    <t>INE0YWN15017</t>
  </si>
  <si>
    <t>INE1CBK15037</t>
  </si>
  <si>
    <t>AIF CAT</t>
  </si>
  <si>
    <t>SBIMF AIF - CAT I (CDMDF)27/10/2038</t>
  </si>
  <si>
    <t>INF0RQ622028</t>
  </si>
  <si>
    <t>AIF TOTAL</t>
  </si>
  <si>
    <t>A-III</t>
  </si>
  <si>
    <t>GOI - 5.63% (12/04/2026)</t>
  </si>
  <si>
    <t>IN0020210012</t>
  </si>
  <si>
    <t>GOI - 6.99% (17/04/2026)</t>
  </si>
  <si>
    <t>IN0020230028</t>
  </si>
  <si>
    <t>GOI - 7.27% (08/04/2026)</t>
  </si>
  <si>
    <t>IN0020190016</t>
  </si>
  <si>
    <t>B) REPO</t>
  </si>
  <si>
    <t>TATA FLOATING RATE FUND</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</si>
  <si>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</si>
  <si>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</si>
  <si>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</si>
  <si>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</si>
  <si>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SGS ANDHRA PRADESH 7.70% (06/12/2029)</t>
  </si>
  <si>
    <t>IN1020230620</t>
  </si>
  <si>
    <t>SDL MAHARASHTRA 6.81% (07/10/2028)</t>
  </si>
  <si>
    <t>IN2220200215</t>
  </si>
  <si>
    <t>GOI - 6.54% (17/01/2032)</t>
  </si>
  <si>
    <t>IN0020210244</t>
  </si>
  <si>
    <t>(II) NON-CONVERTIBLE DEBENTURES/BONDS</t>
  </si>
  <si>
    <t>INE514E08GE8</t>
  </si>
  <si>
    <t>INE020B08AA3</t>
  </si>
  <si>
    <t>INE511C07912</t>
  </si>
  <si>
    <t>ICRA-AAA</t>
  </si>
  <si>
    <t>INE477A07423</t>
  </si>
  <si>
    <t>INE00V208124</t>
  </si>
  <si>
    <t>INE484J08055</t>
  </si>
  <si>
    <t>CRISIL-AA</t>
  </si>
  <si>
    <t>INE725H08238</t>
  </si>
  <si>
    <t>** 07.25 % CUBE HIGHWAYS TRUST - 25/04/2028</t>
  </si>
  <si>
    <t>INE0NR607058</t>
  </si>
  <si>
    <t>INE115A07MW4</t>
  </si>
  <si>
    <t>INE261F08DV4</t>
  </si>
  <si>
    <t>NET CURRENT LIABILITIES</t>
  </si>
  <si>
    <t>TATA GILT SECURITIES FUND</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</si>
  <si>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</si>
  <si>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</si>
  <si>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</si>
  <si>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</si>
  <si>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IN0020250075</t>
  </si>
  <si>
    <t>GOI - 6.90% (15/04/2065)</t>
  </si>
  <si>
    <t>IN0020250018</t>
  </si>
  <si>
    <t>SGS GUJARAT 6.98% (27/02/2030)</t>
  </si>
  <si>
    <t>IN1520240251</t>
  </si>
  <si>
    <t>TATA MONEY MARKET FUND</t>
  </si>
  <si>
    <t>Tata Money Market Fund</t>
  </si>
  <si>
    <t>(An open ended debt scheme investing in money market instruments. A Relatively Low Interest Rate Risk and Moderate Credit Risk.)</t>
  </si>
  <si>
    <t>•Regular Income Over Short Term.</t>
  </si>
  <si>
    <t>•Investment in Money Market Instruments.</t>
  </si>
  <si>
    <t>B-I</t>
  </si>
  <si>
    <t>IND-A1+</t>
  </si>
  <si>
    <t>CRISIL-A1+</t>
  </si>
  <si>
    <t>INE238AD6BO6</t>
  </si>
  <si>
    <t>** - BANK OF BARODA - CD - 06/11/2026</t>
  </si>
  <si>
    <t>INE028A16KI3</t>
  </si>
  <si>
    <t>** - INDIAN BANK - CD - 17/09/2026</t>
  </si>
  <si>
    <t>INE562A16PO8</t>
  </si>
  <si>
    <t>** - KOTAK MAHINDRA BANK - CD - 27/11/2026</t>
  </si>
  <si>
    <t>INE237AD6091</t>
  </si>
  <si>
    <t>INE040A16HN4</t>
  </si>
  <si>
    <t>INE095A168C9</t>
  </si>
  <si>
    <t>** - SMALL INDUST DEVLOP BANK  OF INDIA - CD - 27/10/2026</t>
  </si>
  <si>
    <t>INE556F16BN1</t>
  </si>
  <si>
    <t>** - SMALL INDUST DEVLOP BANK  OF INDIA - CD - 06/11/2026</t>
  </si>
  <si>
    <t>INE556F16BQ4</t>
  </si>
  <si>
    <t>INE0AD514339</t>
  </si>
  <si>
    <t>** - SMALL INDUST DEVLOP BANK  OF INDIA - CD - 28/01/2027</t>
  </si>
  <si>
    <t>INE556F16BW2</t>
  </si>
  <si>
    <t>INE377Y14BW9</t>
  </si>
  <si>
    <t>INE338I14LQ5</t>
  </si>
  <si>
    <t>INE01WN14BX7</t>
  </si>
  <si>
    <t>INE095A169B9</t>
  </si>
  <si>
    <t>INE879F14MJ7</t>
  </si>
  <si>
    <t>INE338I14LR3</t>
  </si>
  <si>
    <t>INE732I14CX4</t>
  </si>
  <si>
    <t>ICRA-A1+</t>
  </si>
  <si>
    <t>INE824H14SY5</t>
  </si>
  <si>
    <t>INE879F14MC2</t>
  </si>
  <si>
    <t>INE09OL14IH9</t>
  </si>
  <si>
    <t>INE144H14ID3</t>
  </si>
  <si>
    <t>INE248U14SV6</t>
  </si>
  <si>
    <t>** TREASURY BILL 182 DAYS (18/06/2026)</t>
  </si>
  <si>
    <t>IN002025Y388</t>
  </si>
  <si>
    <t>** - SMALL INDUST DEVLOP BANK  OF INDIA - CD - 10/11/2026</t>
  </si>
  <si>
    <t>INE556F16BR2</t>
  </si>
  <si>
    <t>** - MUTHOOT FINCORP - CP - 30/10/2026</t>
  </si>
  <si>
    <t>INE549K14CE8</t>
  </si>
  <si>
    <t>INE950O14CA8</t>
  </si>
  <si>
    <t>INE824H14TK2</t>
  </si>
  <si>
    <t>** - MUTHOOT FINCORP - CP - 18/01/2027</t>
  </si>
  <si>
    <t>INE549K14CI9</t>
  </si>
  <si>
    <t>INE121A14YF8</t>
  </si>
  <si>
    <t>INE466L14FS6</t>
  </si>
  <si>
    <t>** TREASURY BILL 364 DAYS (19/11/2026)</t>
  </si>
  <si>
    <t>IN002025Z344</t>
  </si>
  <si>
    <t>** - SMALL INDUST DEVLOP BANK  OF INDIA - CD - 28/10/2026</t>
  </si>
  <si>
    <t>INE556F16BO9</t>
  </si>
  <si>
    <t>INE523L14AW7</t>
  </si>
  <si>
    <t>INE918K14CY3</t>
  </si>
  <si>
    <t>(C) TREPS</t>
  </si>
  <si>
    <t>D) REPO</t>
  </si>
  <si>
    <t>TATA NIFTY G-SEC DEC 2026 INDEX FUND</t>
  </si>
  <si>
    <t>An open-ended Target Maturity Index Fund investing in constituents of Nifty G-Sec Dec 2026 Index. A Scheme with Relatively High Interest Rate Risk and Relatively Low Credit Risk</t>
  </si>
  <si>
    <t>•Income over the target maturity period.</t>
  </si>
  <si>
    <t>•Investing in constituents similar to composition of Nifty G-Sec Dec 2026 Index.</t>
  </si>
  <si>
    <t>GOI - 8.15% (24/11/2026)</t>
  </si>
  <si>
    <t>IN0020140060</t>
  </si>
  <si>
    <t>GOI - 5.74% (15/11/2026)</t>
  </si>
  <si>
    <t>IN0020210186</t>
  </si>
  <si>
    <t>IN0020160035</t>
  </si>
  <si>
    <t>TATA NIFTY G-SEC DEC 2029 INDEX FUND</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</si>
  <si>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</si>
  <si>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</si>
  <si>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</si>
  <si>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</si>
  <si>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GOI - 6.79% (26/12/2029)</t>
  </si>
  <si>
    <t>IN0020160118</t>
  </si>
  <si>
    <t>TATA NIFTY SDL PLUS AAA PSU BOND DEC 2027 60 40 INDEX FUND</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</si>
  <si>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</si>
  <si>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</si>
  <si>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•Investing in constituents similar to composition of Nifty SDL Plus AAA PSU Bond Dec 2027 60:40 Index.</t>
  </si>
  <si>
    <t>SDL GUJARAT  7.64% (08/11/2027)</t>
  </si>
  <si>
    <t>IN1520170128</t>
  </si>
  <si>
    <t>SDL TAMILNADU 7.65% (06/12/2027)</t>
  </si>
  <si>
    <t>IN3120170094</t>
  </si>
  <si>
    <t>SDL GUJARAT  7.75% (13/12/2027)</t>
  </si>
  <si>
    <t>IN1520170136</t>
  </si>
  <si>
    <t>SDL KARNATAKA 7.76% (13/12/2027)</t>
  </si>
  <si>
    <t>IN1920170116</t>
  </si>
  <si>
    <t>SDL UTTAR PRADESH 7.85% (27/12/2027)</t>
  </si>
  <si>
    <t>IN3320170167</t>
  </si>
  <si>
    <t>SDL WEST BENGAL 7.72% (20/12/2027)</t>
  </si>
  <si>
    <t>IN3420170158</t>
  </si>
  <si>
    <t>SDL UTTAR PRADESH 7.67% (29/11/2027)</t>
  </si>
  <si>
    <t>IN3320170142</t>
  </si>
  <si>
    <t>SDL RAJASTHAN 7.86% (27/12/2027)</t>
  </si>
  <si>
    <t>IN2920170122</t>
  </si>
  <si>
    <t>SDL GUJARAT  7.80% (27/12/2027)</t>
  </si>
  <si>
    <t>IN1520170151</t>
  </si>
  <si>
    <t>SDL KARNATAKA 7.70% (15/11/2027)</t>
  </si>
  <si>
    <t>IN1920170074</t>
  </si>
  <si>
    <t>SDL RAJASTHAN 7.64% (01/11/2027)</t>
  </si>
  <si>
    <t>IN2920170098</t>
  </si>
  <si>
    <t>GOI - 7.38% (20/06/2027)</t>
  </si>
  <si>
    <t>IN0020220037</t>
  </si>
  <si>
    <t>SDL KARNATAKA 7.82% (27/12/2027)</t>
  </si>
  <si>
    <t>IN1920170132</t>
  </si>
  <si>
    <t>SDL TAMILNADU 7.69% (20/12/2027)</t>
  </si>
  <si>
    <t>IN3120170102</t>
  </si>
  <si>
    <t>SDL WEST BENGAL 7.68% (06/12/2027)</t>
  </si>
  <si>
    <t>IN3420170133</t>
  </si>
  <si>
    <t>SDL RAJASTHAN 7.65% (29/11/2027)</t>
  </si>
  <si>
    <t>IN2920170106</t>
  </si>
  <si>
    <t>SDL KARNATAKA 7.65% (06/12/2027)</t>
  </si>
  <si>
    <t>IN1920170108</t>
  </si>
  <si>
    <t>SDL KARNATAKA 7.64% (08/11/2027)</t>
  </si>
  <si>
    <t>IN1920170066</t>
  </si>
  <si>
    <t>SDL GUJARAT  7.62% (01/11/2027)</t>
  </si>
  <si>
    <t>IN1520170110</t>
  </si>
  <si>
    <t>SDL KARNATAKA 7.69% (20/12/2027)</t>
  </si>
  <si>
    <t>IN1920170124</t>
  </si>
  <si>
    <t>SDL GUJARAT  7.19% (23/10/2027)</t>
  </si>
  <si>
    <t>IN1520190126</t>
  </si>
  <si>
    <t>SDL GUJARAT  7.69% (20/12/2027)</t>
  </si>
  <si>
    <t>IN1520170144</t>
  </si>
  <si>
    <t>INE020B08AQ9</t>
  </si>
  <si>
    <t>INE053F07AD1</t>
  </si>
  <si>
    <t>INE752E07OF7</t>
  </si>
  <si>
    <t>INE752E07OG5</t>
  </si>
  <si>
    <t>INE053F07983</t>
  </si>
  <si>
    <t>** 07.65 % POWER FINANCE CORPORATION - 22/11/2027</t>
  </si>
  <si>
    <t>INE134E08JG4</t>
  </si>
  <si>
    <t>TATA OVERNIGHT FUND</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</si>
  <si>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</si>
  <si>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</si>
  <si>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</si>
  <si>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</si>
  <si>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</si>
  <si>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AVERAGE MATURITY : 0 YEARS</t>
  </si>
  <si>
    <t>TATA RETIREMENT SAVINGS FUND-CONSERVATIVE PLAN</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</si>
  <si>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</si>
  <si>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</si>
  <si>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INE343H01029</t>
  </si>
  <si>
    <t>Petroleum Products</t>
  </si>
  <si>
    <t>INE002A01018</t>
  </si>
  <si>
    <t>INE758T01015</t>
  </si>
  <si>
    <t>Capital Markets</t>
  </si>
  <si>
    <t>INE118H01025</t>
  </si>
  <si>
    <t>INE745G01043</t>
  </si>
  <si>
    <t>INE298J01013</t>
  </si>
  <si>
    <t>Household Products</t>
  </si>
  <si>
    <t>INE321T01012</t>
  </si>
  <si>
    <t>IT - Software</t>
  </si>
  <si>
    <t>INE860A01027</t>
  </si>
  <si>
    <t>INE192A01025</t>
  </si>
  <si>
    <t>INE036D01028</t>
  </si>
  <si>
    <t>BIKAJI FOODS INTERNATIONAL LTD</t>
  </si>
  <si>
    <t>Food Products</t>
  </si>
  <si>
    <t>INE00E101023</t>
  </si>
  <si>
    <t>Beverages</t>
  </si>
  <si>
    <t>INE944F01028</t>
  </si>
  <si>
    <t>INE467B01029</t>
  </si>
  <si>
    <t>Finance</t>
  </si>
  <si>
    <t>INE414G01012</t>
  </si>
  <si>
    <t>INE237A01036</t>
  </si>
  <si>
    <t>INE466L01038</t>
  </si>
  <si>
    <t>INE280A01028</t>
  </si>
  <si>
    <t>TATA CAPITAL LTD</t>
  </si>
  <si>
    <t>INE976I01016</t>
  </si>
  <si>
    <t>Gas</t>
  </si>
  <si>
    <t>INE002S01010</t>
  </si>
  <si>
    <t>Industrial Products</t>
  </si>
  <si>
    <t>INE455K01017</t>
  </si>
  <si>
    <t>INE302A01020</t>
  </si>
  <si>
    <t>INE239A01024</t>
  </si>
  <si>
    <t>INE0HOQ01053</t>
  </si>
  <si>
    <t>Construction</t>
  </si>
  <si>
    <t>INE018A01030</t>
  </si>
  <si>
    <t>Transport Infrastructure</t>
  </si>
  <si>
    <t>INE742F01042</t>
  </si>
  <si>
    <t>BANK OF BARODA</t>
  </si>
  <si>
    <t>INE028A01039</t>
  </si>
  <si>
    <t>INE317I01021</t>
  </si>
  <si>
    <t>INE522D01027</t>
  </si>
  <si>
    <t>INE484J01027</t>
  </si>
  <si>
    <t>INE811A01020</t>
  </si>
  <si>
    <t>INE961O01016</t>
  </si>
  <si>
    <t>INE721A01047</t>
  </si>
  <si>
    <t>INE092T01019</t>
  </si>
  <si>
    <t>Consumable Fuels</t>
  </si>
  <si>
    <t>INE522F01014</t>
  </si>
  <si>
    <t>Diversified Metals</t>
  </si>
  <si>
    <t>INE205A01025</t>
  </si>
  <si>
    <t>INE591G01025</t>
  </si>
  <si>
    <t>INE520A01027</t>
  </si>
  <si>
    <t>Electrical Equipment</t>
  </si>
  <si>
    <t>INE12UR01024</t>
  </si>
  <si>
    <t>GODREJ INDUSTRIES LTD</t>
  </si>
  <si>
    <t>Diversified</t>
  </si>
  <si>
    <t>INE233A01035</t>
  </si>
  <si>
    <t>INE850D01014</t>
  </si>
  <si>
    <t>GOI - 7.17% (17/04/2030)</t>
  </si>
  <si>
    <t>IN0020230036</t>
  </si>
  <si>
    <t>GOI - 7.36% (12/09/2052)</t>
  </si>
  <si>
    <t>IN0020220086</t>
  </si>
  <si>
    <t>GOI 8.24% 15/02/2027</t>
  </si>
  <si>
    <t>IN0020060078</t>
  </si>
  <si>
    <t>INE936D07174</t>
  </si>
  <si>
    <t>** 07.51 % SHIVSHAKTI SECURITISATION TRUST - 28/09/2029</t>
  </si>
  <si>
    <t>INE2I7G15010</t>
  </si>
  <si>
    <t>TATA SHORT TERM BOND FUND</t>
  </si>
  <si>
    <t>Tata Short Term Bond Fund</t>
  </si>
  <si>
    <t>•Regular Fixed Income for Short Term.</t>
  </si>
  <si>
    <t>•Investment in Debt / Money Market instruments / GovernmentSecurities.</t>
  </si>
  <si>
    <t xml:space="preserve">Interest Rate Risk </t>
  </si>
  <si>
    <t>↓</t>
  </si>
  <si>
    <t>ROADSTAR INFRA INVESTMENT TRUST - INV-IT</t>
  </si>
  <si>
    <t>INE0JEI23010</t>
  </si>
  <si>
    <t>MUTUAL FUND UNITS</t>
  </si>
  <si>
    <t>CAPITAL MARKETS</t>
  </si>
  <si>
    <t>INF277KA1372</t>
  </si>
  <si>
    <t>GOI - 7.32% (13/11/2030)</t>
  </si>
  <si>
    <t>IN0020230135</t>
  </si>
  <si>
    <t>SGS ANDHRA PRADESH 6.77% (06/08/2031)</t>
  </si>
  <si>
    <t>IN1020250255</t>
  </si>
  <si>
    <t>SGS MAHARASHTRA 6.76% (23/04/2037)</t>
  </si>
  <si>
    <t>IN2220250012</t>
  </si>
  <si>
    <t>SGS MAHARASHTRA 7.49% (07/02/2036)</t>
  </si>
  <si>
    <t>IN2220230220</t>
  </si>
  <si>
    <t>SGS TAMILNADU 7.44% (05/06/2034)</t>
  </si>
  <si>
    <t>IN3120240103</t>
  </si>
  <si>
    <t>SGS TAMILNADU 7.44% (20/03/2034)</t>
  </si>
  <si>
    <t>IN3120230484</t>
  </si>
  <si>
    <t>SGS TAMILNADU 7.42% (03/04/2034)</t>
  </si>
  <si>
    <t>IN3120240012</t>
  </si>
  <si>
    <t>SGS MAHARASHTRA 7.63% (31/01/2035)</t>
  </si>
  <si>
    <t>IN2220230196</t>
  </si>
  <si>
    <t>SDL TAMILNADU 8.18% (19/12/2028)</t>
  </si>
  <si>
    <t>IN3120180192</t>
  </si>
  <si>
    <t>INE403D08272</t>
  </si>
  <si>
    <t>INE403D08231</t>
  </si>
  <si>
    <t>** 07.83 % SMALL INDUST DEVLOP BANK  OF INDIA - 24/11/2028</t>
  </si>
  <si>
    <t>INE556F08KL3</t>
  </si>
  <si>
    <t>** 07.59 % POWER FINANCE CORPORATION - 17/01/2028</t>
  </si>
  <si>
    <t>INE134E08LX5</t>
  </si>
  <si>
    <t>INE377Y07532</t>
  </si>
  <si>
    <t>INE936D07182</t>
  </si>
  <si>
    <t>** 07.45 % EXIM - 12/04/2028</t>
  </si>
  <si>
    <t>INE514E08GB4</t>
  </si>
  <si>
    <t>INE020B08EK4</t>
  </si>
  <si>
    <t>** 07.51 % SMALL INDUST DEVLOP BANK  OF INDIA - 12/06/2028</t>
  </si>
  <si>
    <t>INE556F08KU4</t>
  </si>
  <si>
    <t>INE033L07IM5</t>
  </si>
  <si>
    <t>** 07.44 % SMALL INDUST DEVLOP BANK  OF INDIA - 10/04/2028</t>
  </si>
  <si>
    <t>INE556F08KT6</t>
  </si>
  <si>
    <t>** 08.27 % NATIONAL HIGHWAYS AUTHORITY OF INDIA - 28/03/2029</t>
  </si>
  <si>
    <t>INE906B07GP0</t>
  </si>
  <si>
    <t>INE1CBK15029</t>
  </si>
  <si>
    <t>INE16J715027</t>
  </si>
  <si>
    <t>INE16J715019</t>
  </si>
  <si>
    <t>C) MONEY MARKET INSTRUMENTS</t>
  </si>
  <si>
    <t>TATA TREASURY ADVANTAGE FUND</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</si>
  <si>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</si>
  <si>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</si>
  <si>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</si>
  <si>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</si>
  <si>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</si>
  <si>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</si>
  <si>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</si>
  <si>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IN1020200144</t>
  </si>
  <si>
    <t>SDL GUJARAT 7.45% (24/03/2030)</t>
  </si>
  <si>
    <t>IN1520190225</t>
  </si>
  <si>
    <t>SDL HARYANA 7.63% (01/06/2028)</t>
  </si>
  <si>
    <t>IN1620220070</t>
  </si>
  <si>
    <t>SDL MAHARASHTRA 6.54% (27/05/2030)</t>
  </si>
  <si>
    <t>IN2220200033</t>
  </si>
  <si>
    <t>SDL MADHYA PRADESH 8.42% (08/08/2028)</t>
  </si>
  <si>
    <t>IN2120180053</t>
  </si>
  <si>
    <t>SDL MAHARASHTRA 7.60% (15/04/2030)</t>
  </si>
  <si>
    <t>IN2220200025</t>
  </si>
  <si>
    <t>SDL GUJARAT 6.45% (06/01/2030)</t>
  </si>
  <si>
    <t>IN1520200248</t>
  </si>
  <si>
    <t>SDL GUJARAT 8.17% (19/12/2028)</t>
  </si>
  <si>
    <t>IN1520180226</t>
  </si>
  <si>
    <t>SGS GUJARAT 7.66% (22/02/2030)</t>
  </si>
  <si>
    <t>IN1520220246</t>
  </si>
  <si>
    <t>SGS GUJARAT 7.38% (26/04/2030)</t>
  </si>
  <si>
    <t>IN1520230013</t>
  </si>
  <si>
    <t>SDL KARNATAKA 08.08% (26/12/2028)</t>
  </si>
  <si>
    <t>IN1920180115</t>
  </si>
  <si>
    <t>SDL TAMILNADU 08.68% (10/10/2028)</t>
  </si>
  <si>
    <t>IN3120180143</t>
  </si>
  <si>
    <t>SDL KARNATAKA 8.52% (28/11/2028)</t>
  </si>
  <si>
    <t>IN1920180081</t>
  </si>
  <si>
    <t>INE186K07122</t>
  </si>
  <si>
    <t>INE511C07938</t>
  </si>
  <si>
    <t>INE151A08356</t>
  </si>
  <si>
    <t>INE071G07660</t>
  </si>
  <si>
    <t>** 07.50 % NABARD - 31/08/2026</t>
  </si>
  <si>
    <t>INE261F08EA6</t>
  </si>
  <si>
    <t>INE814H07190</t>
  </si>
  <si>
    <t>** 07.70 % NABARD - 30/09/2027</t>
  </si>
  <si>
    <t>INE261F08EI9</t>
  </si>
  <si>
    <t>INE477A07415</t>
  </si>
  <si>
    <t>INE667F07IZ4</t>
  </si>
  <si>
    <t>ICRA-AA</t>
  </si>
  <si>
    <t>INE071G07819</t>
  </si>
  <si>
    <t>** 08.00 % NEXUS SELECT TRUST - 16/06/2028</t>
  </si>
  <si>
    <t>INE0NDH07027</t>
  </si>
  <si>
    <t>INE033L07IO1</t>
  </si>
  <si>
    <t>INE071G07462</t>
  </si>
  <si>
    <t>INE733E07KA6</t>
  </si>
  <si>
    <t>INE692Q07431</t>
  </si>
  <si>
    <t>INE1CBK15011</t>
  </si>
  <si>
    <t>INE040A16HF0</t>
  </si>
  <si>
    <t>INE040A16HY1</t>
  </si>
  <si>
    <t>INE238AD6BB3</t>
  </si>
  <si>
    <t>** - SMALL INDUST DEVLOP BANK  OF INDIA - CD - 05/05/2026</t>
  </si>
  <si>
    <t>INE556F16BH3</t>
  </si>
  <si>
    <t>INE238AD6AZ4</t>
  </si>
  <si>
    <t>INE238AD6BC1</t>
  </si>
  <si>
    <t>** - INDIAN BANK - CD - 12/01/2027</t>
  </si>
  <si>
    <t>INE562A16QE7</t>
  </si>
  <si>
    <t>INE238AD6BW9</t>
  </si>
  <si>
    <t>** - SMALL INDUST DEVLOP BANK  OF INDIA - CD - 24/09/2026</t>
  </si>
  <si>
    <t>INE556F16BK7</t>
  </si>
  <si>
    <t>INE296A14D21</t>
  </si>
  <si>
    <t>TATA ULTRA SHORT TERM FUND</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</si>
  <si>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</si>
  <si>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</si>
  <si>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</si>
  <si>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INE477A07373</t>
  </si>
  <si>
    <t>** 07.58 % NABARD - 31/07/2026</t>
  </si>
  <si>
    <t>INE261F08DX0</t>
  </si>
  <si>
    <t>** 07.43 % SMALL INDUST DEVLOP BANK  OF INDIA - 31/08/2026</t>
  </si>
  <si>
    <t>INE556F08KH1</t>
  </si>
  <si>
    <t>INE202B07JR4</t>
  </si>
  <si>
    <t>INE289B07081</t>
  </si>
  <si>
    <t>INE484J08048</t>
  </si>
  <si>
    <t>INE289B07115</t>
  </si>
  <si>
    <t>INE516Y07519</t>
  </si>
  <si>
    <t>CRISIL-AA-</t>
  </si>
  <si>
    <t>INE896L07AI0</t>
  </si>
  <si>
    <t>INE721A07SB0</t>
  </si>
  <si>
    <t>INE814H07208</t>
  </si>
  <si>
    <t>INE036D16JK8</t>
  </si>
  <si>
    <t>INE949L16DZ6</t>
  </si>
  <si>
    <t>** - MUTHOOT FINCORP - CP - 23/06/2026</t>
  </si>
  <si>
    <t>INE549K14BZ5</t>
  </si>
  <si>
    <t>TATA LIQUID FUND</t>
  </si>
  <si>
    <t>Tata liquid fund</t>
  </si>
  <si>
    <t>(An open ended Liquid Scheme. A Relatively Low Interest Rate Risk and Moderate Credit Risk)</t>
  </si>
  <si>
    <t>• Regular Income for Short Term.</t>
  </si>
  <si>
    <t>• Investment in Debt / Money Market Instruments.</t>
  </si>
  <si>
    <t>** TREASURY BILL 182 DAYS (03/04/2026)</t>
  </si>
  <si>
    <t>IN002025Y271</t>
  </si>
  <si>
    <t>Debt</t>
  </si>
  <si>
    <t>TCORPBF</t>
  </si>
  <si>
    <t>TFRF</t>
  </si>
  <si>
    <t>TGSFR</t>
  </si>
  <si>
    <t>TLF</t>
  </si>
  <si>
    <t>TNGIF1226</t>
  </si>
  <si>
    <t>TNGIF1229</t>
  </si>
  <si>
    <t>TNSIFDEC27</t>
  </si>
  <si>
    <t>TOF</t>
  </si>
  <si>
    <t>TRSFC</t>
  </si>
  <si>
    <t>TSTBF</t>
  </si>
  <si>
    <t>TFF</t>
  </si>
  <si>
    <t>TUSTF</t>
  </si>
  <si>
    <t>Liquid</t>
  </si>
  <si>
    <t>TFRSTF</t>
  </si>
  <si>
    <t>as on 31-03-26</t>
  </si>
  <si>
    <t>INE2R5L15013</t>
  </si>
  <si>
    <t>31st March 2026</t>
  </si>
  <si>
    <t>NAV AS ON 31-MAR-26: RS.12.7151 (REGULAR - MONTHLY IDCW)</t>
  </si>
  <si>
    <t>NAV AS ON 31-MAR-26: RS.12.7151 (REGULAR - QUARTERLY IDCW)</t>
  </si>
  <si>
    <t>NAV AS ON 31-MAR-26: RS.12.7151 (REGULAR - PERIODIC IDCW)</t>
  </si>
  <si>
    <t>NAV AS ON 31-MAR-26: RS.12.7151 (REGULAR - GROWTH)</t>
  </si>
  <si>
    <t>NAV AS ON 31-MAR-26: RS.13.0298 (DIRECT - MONTHLY IDCW)</t>
  </si>
  <si>
    <t>NAV AS ON 31-MAR-26: RS.13.0298 (DIRECT - QUARTERLY IDCW)</t>
  </si>
  <si>
    <t>NAV AS ON 31-MAR-26: RS.13.0298 (DIRECT - PERIODIC IDCW)</t>
  </si>
  <si>
    <t>NAV AS ON 31-MAR-26: RS.13.0298 (DIRECT - GROWTH)</t>
  </si>
  <si>
    <t>NAV AS ON 30-SEP-25: RS.12.5276 (REGULAR - MONTHLY IDCW)</t>
  </si>
  <si>
    <t>NAV AS ON 30-SEP-25: RS.12.5276 (REGULAR - QUARTERLY IDCW)</t>
  </si>
  <si>
    <t>NAV AS ON 30-SEP-25: RS.12.5276 (REGULAR - PERIODIC IDCW)</t>
  </si>
  <si>
    <t>NAV AS ON 30-SEP-25: RS.12.5276 (REGULAR - GROWTH)</t>
  </si>
  <si>
    <t>NAV AS ON 30-SEP-25: RS.12.803 (DIRECT - MONTHLY IDCW)</t>
  </si>
  <si>
    <t>NAV AS ON 30-SEP-25: RS.12.803 (DIRECT - QUARTERLY IDCW)</t>
  </si>
  <si>
    <t>NAV AS ON 30-SEP-25: RS.12.803 (DIRECT - PERIODIC IDCW)</t>
  </si>
  <si>
    <t>NAV AS ON 30-SEP-25: RS.12.803 (DIRECT - GROWTH)</t>
  </si>
  <si>
    <t xml:space="preserve">For the period ended 31st March 2026 the following for hedging transactions through futures which have been squared off/expired </t>
  </si>
  <si>
    <t>Hedging Positions through Put Options as on 31st March 2026</t>
  </si>
  <si>
    <t>For the period ended 31st March 2026 the following for hedging transactions through options which have already been exercised/expired</t>
  </si>
  <si>
    <t>Other than Hedging Positions through Options as on 31st March 2026</t>
  </si>
  <si>
    <t>Hedging Positions through Interest Rate Swaps as on 31st March 2026</t>
  </si>
  <si>
    <t>NAV AS ON 31-MAR-26: RS.13.2919 (REGULAR - MONTHLY IDCW)</t>
  </si>
  <si>
    <t>NAV AS ON 31-MAR-26: RS.13.2919 (REGULAR - QUARTERLY IDCW)</t>
  </si>
  <si>
    <t>NAV AS ON 31-MAR-26: RS.13.2919 (REGULAR - PERIODIC IDCW)</t>
  </si>
  <si>
    <t>NAV AS ON 31-MAR-26: RS.13.2919 (REGULAR - GROWTH)</t>
  </si>
  <si>
    <t>NAV AS ON 31-MAR-26: RS.13.5669 (DIRECT - MONTHLY IDCW)</t>
  </si>
  <si>
    <t>NAV AS ON 31-MAR-26: RS.13.5669 (DIRECT - QUARTERLY IDCW)</t>
  </si>
  <si>
    <t>NAV AS ON 31-MAR-26: RS.13.5669 (DIRECT - PERIODIC IDCW)</t>
  </si>
  <si>
    <t>NAV AS ON 31-MAR-26: RS.13.5669 (DIRECT - GROWTH)</t>
  </si>
  <si>
    <t>NAV AS ON 30-SEP-25: RS.12.9296 (REGULAR - MONTHLY IDCW)</t>
  </si>
  <si>
    <t>NAV AS ON 30-SEP-25: RS.12.9296 (REGULAR - QUARTERLY IDCW)</t>
  </si>
  <si>
    <t>NAV AS ON 30-SEP-25: RS.12.9296 (REGULAR - PERIODIC IDCW)</t>
  </si>
  <si>
    <t>NAV AS ON 30-SEP-25: RS.12.9296 (REGULAR - GROWTH)</t>
  </si>
  <si>
    <t>NAV AS ON 30-SEP-25: RS.13.1699 (DIRECT - MONTHLY IDCW)</t>
  </si>
  <si>
    <t>NAV AS ON 30-SEP-25: RS.13.1699 (DIRECT - QUARTERLY IDCW)</t>
  </si>
  <si>
    <t>NAV AS ON 30-SEP-25: RS.13.1699 (DIRECT - PERIODIC IDCW)</t>
  </si>
  <si>
    <t>NAV AS ON 30-SEP-25: RS.13.1699 (DIRECT - GROWTH)</t>
  </si>
  <si>
    <t>NAV AS ON 31-MAR-26: RS.21.0762 (REGULAR - IDCW)</t>
  </si>
  <si>
    <t>NAV AS ON 31-MAR-26: RS.24.1621 (DIRECT - IDCW)</t>
  </si>
  <si>
    <t>NAV AS ON 31-MAR-26: RS.85.8106 (DIRECT - GROWTH)</t>
  </si>
  <si>
    <t>NAV AS ON 31-MAR-26: RS.76.0295 (REGULAR - GROWTH)</t>
  </si>
  <si>
    <t>NAV AS ON 30-SEP-25: RS.21.6185 (REGULAR - IDCW)</t>
  </si>
  <si>
    <t>NAV AS ON 30-SEP-25: RS.24.6475 (DIRECT - IDCW)</t>
  </si>
  <si>
    <t>NAV AS ON 30-SEP-25: RS.87.5386 (DIRECT - GROWTH)</t>
  </si>
  <si>
    <t>NAV AS ON 30-SEP-25: RS.77.9854 (REGULAR - GROWTH)</t>
  </si>
  <si>
    <t>INE040A16IU7</t>
  </si>
  <si>
    <t>INE040A16IJ0</t>
  </si>
  <si>
    <t>INE528G16X52</t>
  </si>
  <si>
    <t>** - NABARD - CD - 27/01/2027</t>
  </si>
  <si>
    <t>INE261F16AG4</t>
  </si>
  <si>
    <t>** - INDIAN OVERSEAS BANK - CD - 24/02/2027</t>
  </si>
  <si>
    <t>INE565A16BS2</t>
  </si>
  <si>
    <t>** - NABARD - CD - 10/03/2027</t>
  </si>
  <si>
    <t>INE261F16AO8</t>
  </si>
  <si>
    <t>INE115A14FQ6</t>
  </si>
  <si>
    <t>** TREASURY BILL 182 DAYS (13/08/2026)</t>
  </si>
  <si>
    <t>IN002025Y453</t>
  </si>
  <si>
    <t>** TREASURY BILL 364 DAYS (02/04/2026)</t>
  </si>
  <si>
    <t>IN002025Z013</t>
  </si>
  <si>
    <t>** TREASURY BILL 91 DAYS (11/06/2026)</t>
  </si>
  <si>
    <t>IN002025X497</t>
  </si>
  <si>
    <t>** - SMALL INDUST DEVLOP BANK  OF INDIA - CD - 26/02/2027</t>
  </si>
  <si>
    <t>INE556F16CC2</t>
  </si>
  <si>
    <t>** - INDIAN OVERSEAS BANK - CD - 26/02/2027</t>
  </si>
  <si>
    <t>INE565A16BU8</t>
  </si>
  <si>
    <t>INE238AD6CA3</t>
  </si>
  <si>
    <t>** - CANARA BANK - CD - 18/12/2026</t>
  </si>
  <si>
    <t>INE476A16F78</t>
  </si>
  <si>
    <t>** - NABARD - CD - 28/01/2027</t>
  </si>
  <si>
    <t>INE261F16AH2</t>
  </si>
  <si>
    <t>** TREASURY BILL 182 DAYS (21/08/2026)</t>
  </si>
  <si>
    <t>IN002025Y461</t>
  </si>
  <si>
    <t>** - EQUITAS SMALL FINANCE BANK LTD - CD - 26/02/2027</t>
  </si>
  <si>
    <t>INE063P16BK3</t>
  </si>
  <si>
    <t>INE171A16NL9</t>
  </si>
  <si>
    <t>** - BANK OF BARODA - CD - 16/09/2026</t>
  </si>
  <si>
    <t>INE028A16KC6</t>
  </si>
  <si>
    <t>** - CANARA BANK - CD - 02/02/2027</t>
  </si>
  <si>
    <t>INE476A16G44</t>
  </si>
  <si>
    <t>** - NABARD - CD - 04/02/2027</t>
  </si>
  <si>
    <t>INE261F16AJ8</t>
  </si>
  <si>
    <t>INE674K14BS6</t>
  </si>
  <si>
    <t>** - NATIONAL BANK FOR FINANCING INFRASTRUCTURE AND DEVELOPMENT - CD - 02/03/2027</t>
  </si>
  <si>
    <t>INE0KUG16012</t>
  </si>
  <si>
    <t>** - PUNJAB NATIONAL BANK - CD - 09/03/2027</t>
  </si>
  <si>
    <t>INE160A16UQ6</t>
  </si>
  <si>
    <t>INE417C14AO8</t>
  </si>
  <si>
    <t>** - KOTAK MAHINDRA BANK - CD - 12/02/2027</t>
  </si>
  <si>
    <t>INE237AD6141</t>
  </si>
  <si>
    <t>** - IGH HOLDING PVT LTD - CP - 12/03/2027</t>
  </si>
  <si>
    <t>INE02FN14846</t>
  </si>
  <si>
    <t>INE0DZE14339</t>
  </si>
  <si>
    <t>** - MUTHOOT FINCORP - CP - 26/02/2027</t>
  </si>
  <si>
    <t>INE549K14CN9</t>
  </si>
  <si>
    <t>** TREASURY BILL 364 DAYS (19/02/2027)</t>
  </si>
  <si>
    <t>IN002025Z468</t>
  </si>
  <si>
    <t>** TREASURY BILL 364 DAYS (04/03/2027)</t>
  </si>
  <si>
    <t>IN002025Z484</t>
  </si>
  <si>
    <t>** - CANARA BANK - CD - 02/03/2027</t>
  </si>
  <si>
    <t>INE476A16H35</t>
  </si>
  <si>
    <t>** - CANARA BANK - CD - 12/02/2027</t>
  </si>
  <si>
    <t>INE476A16H01</t>
  </si>
  <si>
    <t>INE790I14HJ0</t>
  </si>
  <si>
    <t>INE790I14HK8</t>
  </si>
  <si>
    <t>** TREASURY BILL 364 DAYS (17/09/2026)</t>
  </si>
  <si>
    <t>IN002025Z252</t>
  </si>
  <si>
    <t>** - PUNJAB &amp; SIND BANK - CD - 24/02/2027</t>
  </si>
  <si>
    <t>INE608A16SW6</t>
  </si>
  <si>
    <t>** - PUNJAB NATIONAL BANK - CD - 18/03/2027</t>
  </si>
  <si>
    <t>INE160A16UX2</t>
  </si>
  <si>
    <t>** - MUTHOOT FINCORP - CP - 04/02/2027</t>
  </si>
  <si>
    <t>INE549K14CL3</t>
  </si>
  <si>
    <t>** - IGH HOLDING PVT LTD - CP - 08/03/2027</t>
  </si>
  <si>
    <t>INE02FN14838</t>
  </si>
  <si>
    <t>NAV AS ON 31-MAR-26: RS.4937.348 (REGULAR - GROWTH)</t>
  </si>
  <si>
    <t>NAV AS ON 31-MAR-26: RS.1114.7371 (REGULAR - DAILY IDCW)</t>
  </si>
  <si>
    <t>NAV AS ON 31-MAR-26: RS.5039.1257 (DIRECT - GROWTH)</t>
  </si>
  <si>
    <t>NAV AS ON 31-MAR-26: RS.1114.7454 (DIRECT - DAILY IDCW)</t>
  </si>
  <si>
    <t>NAV AS ON 30-SEP-25: RS.4804.989 (REGULAR - GROWTH)</t>
  </si>
  <si>
    <t>NAV AS ON 30-SEP-25: RS.1114.52 (REGULAR - DAILY IDCW)</t>
  </si>
  <si>
    <t>NAV AS ON 30-SEP-25: RS.4898.133 (DIRECT - GROWTH)</t>
  </si>
  <si>
    <t>NAV AS ON 30-SEP-25: RS.1114.52 (DIRECT - DAILY IDCW)</t>
  </si>
  <si>
    <t>NAV AS ON 31-MAR-26: RS.12.41 (REGULAR - IDCW)</t>
  </si>
  <si>
    <t>NAV AS ON 31-MAR-26: RS.12.41 (REGULAR - GROWTH)</t>
  </si>
  <si>
    <t>NAV AS ON 31-MAR-26: RS.12.5421 (DIRECT - IDCW)</t>
  </si>
  <si>
    <t>NAV AS ON 31-MAR-26: RS.12.5421 (DIRECT - GROWTH)</t>
  </si>
  <si>
    <t>NAV AS ON 30-SEP-25: RS.12.0975 (REGULAR - IDCW)</t>
  </si>
  <si>
    <t>NAV AS ON 30-SEP-25: RS.12.0975 (REGULAR - GROWTH)</t>
  </si>
  <si>
    <t>NAV AS ON 30-SEP-25: RS.12.2078 (DIRECT - IDCW)</t>
  </si>
  <si>
    <t>NAV AS ON 30-SEP-25: RS.12.2078 (DIRECT - GROWTH)</t>
  </si>
  <si>
    <t>NAV AS ON 31-MAR-26: RS.12.5868 (REGULAR - IDCW)</t>
  </si>
  <si>
    <t>NAV AS ON 31-MAR-26: RS.12.5868 (REGULAR - GROWTH)</t>
  </si>
  <si>
    <t>NAV AS ON 31-MAR-26: RS.12.7256 (DIRECT - IDCW)</t>
  </si>
  <si>
    <t>NAV AS ON 31-MAR-26: RS.12.7256 (DIRECT - GROWTH)</t>
  </si>
  <si>
    <t>NAV AS ON 30-SEP-25: RS.12.4009 (REGULAR - IDCW)</t>
  </si>
  <si>
    <t>NAV AS ON 30-SEP-25: RS.12.4009 (REGULAR - GROWTH)</t>
  </si>
  <si>
    <t>NAV AS ON 30-SEP-25: RS.12.5175 (DIRECT - IDCW)</t>
  </si>
  <si>
    <t>NAV AS ON 30-SEP-25: RS.12.5175 (DIRECT - GROWTH)</t>
  </si>
  <si>
    <t>NAV AS ON 31-MAR-26: RS.12.883 (REGULAR - IDCW)</t>
  </si>
  <si>
    <t>NAV AS ON 31-MAR-26: RS.12.883 (REGULAR - GROWTH)</t>
  </si>
  <si>
    <t>NAV AS ON 31-MAR-26: RS.13.0234 (DIRECT - IDCW)</t>
  </si>
  <si>
    <t>NAV AS ON 31-MAR-26: RS.13.0234 (DIRECT - GROWTH)</t>
  </si>
  <si>
    <t>NAV AS ON 30-SEP-25: RS.12.5773 (REGULAR - IDCW)</t>
  </si>
  <si>
    <t>NAV AS ON 30-SEP-25: RS.12.5773 (REGULAR - GROWTH)</t>
  </si>
  <si>
    <t>NAV AS ON 30-SEP-25: RS.12.6992 (DIRECT - IDCW)</t>
  </si>
  <si>
    <t>NAV AS ON 30-SEP-25: RS.12.6992 (DIRECT - GROWTH)</t>
  </si>
  <si>
    <t>IN002025Y289</t>
  </si>
  <si>
    <t>IN002025Z039</t>
  </si>
  <si>
    <t>IN002025Z047</t>
  </si>
  <si>
    <t>NAV AS ON 31-MAR-26: RS.1000 (REGULAR - DAILY IDCW)</t>
  </si>
  <si>
    <t>NAV AS ON 31-MAR-26: RS.1410.5892 (REGULAR - GROWTH)</t>
  </si>
  <si>
    <t>NAV AS ON 31-MAR-26: RS.1000 (DIRECT - DAILY IDCW)</t>
  </si>
  <si>
    <t>NAV AS ON 31-MAR-26: RS.1421.8032 (DIRECT - GROWTH)</t>
  </si>
  <si>
    <t>NAV AS ON 30-SEP-25: RS.1000.0008 (REGULAR - DAILY IDCW)</t>
  </si>
  <si>
    <t>NAV AS ON 30-SEP-25: RS.1375.1593 (REGULAR - GROWTH)</t>
  </si>
  <si>
    <t>NAV AS ON 30-SEP-25: RS.1000.0008 (DIRECT - DAILY IDCW)</t>
  </si>
  <si>
    <t>NAV AS ON 30-SEP-25: RS.1385.2524 (DIRECT - GROWTH)</t>
  </si>
  <si>
    <t>INE935N01020</t>
  </si>
  <si>
    <t>Automobiles</t>
  </si>
  <si>
    <t>INE585B01010</t>
  </si>
  <si>
    <t>NAV AS ON 31-MAR-26: RS.30.5383 (REGULAR - GROWTH)</t>
  </si>
  <si>
    <t>NAV AS ON 31-MAR-26: RS.36.0539 (DIRECT - GROWTH)</t>
  </si>
  <si>
    <t>NAV AS ON 30-SEP-25: RS.31.4878 (REGULAR - GROWTH)</t>
  </si>
  <si>
    <t>NAV AS ON 30-SEP-25: RS.36.9569 (DIRECT - GROWTH)</t>
  </si>
  <si>
    <t>(An open ended short term debt scheme investing in instruments with Macaulay duration between 1 year and 3 years (Refer to page no. 15 of SID). A Relatively High Interest Rate Risk and Moderate Credit Risk.)
(Tata Crisil-IBX Gilt Index-April 2026 Index Fund will stand merged with Tata Short Term Bond Fund w.e.f 14th Feb 2026)</t>
  </si>
  <si>
    <t>SGS UTTAR PRADESH 7.72% (18/03/2044)</t>
  </si>
  <si>
    <t>IN3320250258</t>
  </si>
  <si>
    <t>SGS WEST BENGAL 7.58% (31/12/2042)</t>
  </si>
  <si>
    <t>IN3420250232</t>
  </si>
  <si>
    <t>SGS WEST BENGAL 7.57% (31/12/2046)</t>
  </si>
  <si>
    <t>IN3420250240</t>
  </si>
  <si>
    <t>SGS WEST BENGAL 8.06% (30/03/2049)</t>
  </si>
  <si>
    <t>IN3420250489</t>
  </si>
  <si>
    <t>SGS TAMILNADU 7.50% (14/01/2036)</t>
  </si>
  <si>
    <t>IN3120250615</t>
  </si>
  <si>
    <t>** 07.01 % NABARD - 16/03/2029</t>
  </si>
  <si>
    <t>INE261F08ES8</t>
  </si>
  <si>
    <t>** 07.27 % NABARD - 23/02/2029</t>
  </si>
  <si>
    <t>INE261F08ER0</t>
  </si>
  <si>
    <t>** 06.96 % POWER FINANCE CORPORATION - 02/03/2028</t>
  </si>
  <si>
    <t>INE134E08OC3</t>
  </si>
  <si>
    <t>** 07.42 % SMALL INDUST DEVLOP BANK  OF INDIA - 12/03/2029</t>
  </si>
  <si>
    <t>INE556F08KW0</t>
  </si>
  <si>
    <t>INE020B08GB8</t>
  </si>
  <si>
    <t>INE020B08FW6</t>
  </si>
  <si>
    <t>** - PUNJAB NATIONAL BANK - CD - 09/02/2027</t>
  </si>
  <si>
    <t>INE160A16UH5</t>
  </si>
  <si>
    <t>NAV AS ON 31-MAR-26: RS.22.2087 (REGULAR - MONTHLY IDCW)</t>
  </si>
  <si>
    <t>NAV AS ON 31-MAR-26: RS.49.1769 (REGULAR - GROWTH)</t>
  </si>
  <si>
    <t>NAV AS ON 31-MAR-26: RS.24.8667 (DIRECT - MONTHLY IDCW)</t>
  </si>
  <si>
    <t>NAV AS ON 31-MAR-26: RS.54.7465 (DIRECT - GROWTH)</t>
  </si>
  <si>
    <t>NAV AS ON 31-MAR-26: RS.26.0569 (REGULAR - PERIODIC IDCW)</t>
  </si>
  <si>
    <t>NAV AS ON 31-MAR-26: RS.29.0507 (DIRECT - PERIODIC IDCW)</t>
  </si>
  <si>
    <t>NAV AS ON 30-SEP-25: RS.21.8857 (REGULAR - MONTHLY IDCW)</t>
  </si>
  <si>
    <t>NAV AS ON 30-SEP-25: RS.48.46 (REGULAR - GROWTH)</t>
  </si>
  <si>
    <t>NAV AS ON 30-SEP-25: RS.24.4033 (DIRECT - MONTHLY IDCW)</t>
  </si>
  <si>
    <t>NAV AS ON 30-SEP-25: RS.53.7275 (DIRECT - GROWTH)</t>
  </si>
  <si>
    <t>NAV AS ON 30-SEP-25: RS.25.6774 (REGULAR - PERIODIC IDCW)</t>
  </si>
  <si>
    <t>NAV AS ON 30-SEP-25: RS.28.5099 (DIRECT - PERIODIC IDCW)</t>
  </si>
  <si>
    <t>INE950O07545</t>
  </si>
  <si>
    <t>INE414G07IS4</t>
  </si>
  <si>
    <t>** - SMALL INDUST DEVLOP BANK  OF INDIA - CP - 03/06/2026</t>
  </si>
  <si>
    <t>INE556F14LT2</t>
  </si>
  <si>
    <t>INE704I14LA2</t>
  </si>
  <si>
    <t>** - PUNJAB NATIONAL BANK - CD - 15/09/2026</t>
  </si>
  <si>
    <t>INE160A16UT0</t>
  </si>
  <si>
    <t>INE09OL14IN7</t>
  </si>
  <si>
    <t>** - INDIAN BANK - CD - 06/05/2026</t>
  </si>
  <si>
    <t>INE562A16OS2</t>
  </si>
  <si>
    <t>NAV AS ON 31-MAR-26: RS.1003.7344 (REGULAR - DAILY IDCW)</t>
  </si>
  <si>
    <t>NAV AS ON 31-MAR-26: RS.1008.9755 (REGULAR - WEEKLY IDCW)</t>
  </si>
  <si>
    <t>NAV AS ON 31-MAR-26: RS.4095.2203 (REGULAR - GROWTH)</t>
  </si>
  <si>
    <t>NAV AS ON 31-MAR-26: RS.2595.6772 (REGULAR - PERIODIC IDCW)</t>
  </si>
  <si>
    <t>NAV AS ON 31-MAR-26: RS.1003.7461 (DIRECT - DAILY IDCW)</t>
  </si>
  <si>
    <t>NAV AS ON 31-MAR-26: RS.1009.1063 (DIRECT - WEEKLY IDCW)</t>
  </si>
  <si>
    <t>NAV AS ON 31-MAR-26: RS.4222.0823 (DIRECT - GROWTH)</t>
  </si>
  <si>
    <t>NAV AS ON 31-MAR-26: RS.2677.9607 (DIRECT - PERIODIC IDCW)</t>
  </si>
  <si>
    <t>NAV AS ON 30-SEP-25: RS.1003.5288 (REGULAR - DAILY IDCW)</t>
  </si>
  <si>
    <t>NAV AS ON 30-SEP-25: RS.1008.0658 (REGULAR - WEEKLY IDCW)</t>
  </si>
  <si>
    <t>NAV AS ON 30-SEP-25: RS.3993.7825 (REGULAR - GROWTH)</t>
  </si>
  <si>
    <t>NAV AS ON 30-SEP-25: RS.2531.3794 (REGULAR - PERIODIC IDCW)</t>
  </si>
  <si>
    <t>NAV AS ON 30-SEP-25: RS.1003.5316 (DIRECT - DAILY IDCW)</t>
  </si>
  <si>
    <t>NAV AS ON 30-SEP-25: RS.1008.0658 (DIRECT - WEEKLY IDCW)</t>
  </si>
  <si>
    <t>NAV AS ON 30-SEP-25: RS.4110.8605 (DIRECT - GROWTH)</t>
  </si>
  <si>
    <t>NAV AS ON 30-SEP-25: RS.2607.0594 (DIRECT - PERIODIC IDCW)</t>
  </si>
  <si>
    <t>** 07.49 % NABARD - 15/10/2026</t>
  </si>
  <si>
    <t>INE261F08EB4</t>
  </si>
  <si>
    <t>INE539K07320</t>
  </si>
  <si>
    <t>INE248U07GI2</t>
  </si>
  <si>
    <t>INE020B08EI8</t>
  </si>
  <si>
    <t>** 07.44 % SMALL INDUST DEVLOP BANK  OF INDIA - 04/09/2026</t>
  </si>
  <si>
    <t>INE556F08KI9</t>
  </si>
  <si>
    <t>INE140A07831</t>
  </si>
  <si>
    <t>** 07.13 % POWER FINANCE CORPORATION - 15/07/2026</t>
  </si>
  <si>
    <t>INE134E08LP1</t>
  </si>
  <si>
    <t>** 06.35 % POWER FINANCE CORPORATION - 30/06/2026</t>
  </si>
  <si>
    <t>INE134E08LG0</t>
  </si>
  <si>
    <t>INE551W16CK1</t>
  </si>
  <si>
    <t>INE040A16IZ6</t>
  </si>
  <si>
    <t>INE063P16BM9</t>
  </si>
  <si>
    <t>INE040A16IO0</t>
  </si>
  <si>
    <t>** - INDIAN BANK - CD - 05/06/2026</t>
  </si>
  <si>
    <t>INE562A16PZ4</t>
  </si>
  <si>
    <t>INE530B14GW0</t>
  </si>
  <si>
    <t>** - BANK OF BARODA - CD - 05/06/2026</t>
  </si>
  <si>
    <t>INE028A16KR4</t>
  </si>
  <si>
    <t>INE040A16HP9</t>
  </si>
  <si>
    <t>NAV AS ON 31-MAR-26: RS.10.4001 (REGULAR - WEEKLY IDCW)</t>
  </si>
  <si>
    <t>NAV AS ON 31-MAR-26: RS.14.7689 (REGULAR - MONTHLY IDCW)</t>
  </si>
  <si>
    <t>NAV AS ON 31-MAR-26: RS.14.7645 (REGULAR - GROWTH)</t>
  </si>
  <si>
    <t>NAV AS ON 31-MAR-26: RS.10.4283 (DIRECT - WEEKLY IDCW)</t>
  </si>
  <si>
    <t>NAV AS ON 31-MAR-26: RS.15.6346 (DIRECT - MONTHLY IDCW)</t>
  </si>
  <si>
    <t>NAV AS ON 31-MAR-26: RS.15.616 (DIRECT - GROWTH)</t>
  </si>
  <si>
    <t>NAV AS ON 30-SEP-25: RS.10.3758 (REGULAR - WEEKLY IDCW)</t>
  </si>
  <si>
    <t>NAV AS ON 30-SEP-25: RS.14.3841 (REGULAR - MONTHLY IDCW)</t>
  </si>
  <si>
    <t>NAV AS ON 30-SEP-25: RS.14.3817 (REGULAR - GROWTH)</t>
  </si>
  <si>
    <t>NAV AS ON 30-SEP-25: RS.10.4023 (DIRECT - WEEKLY IDCW)</t>
  </si>
  <si>
    <t>NAV AS ON 30-SEP-25: RS.15.1625 (DIRECT - MONTHLY IDCW)</t>
  </si>
  <si>
    <t>NAV AS ON 30-SEP-25: RS.15.1474 (DIRECT - GROWTH)</t>
  </si>
  <si>
    <t>TATA AGGRESSIVE HYBRID FUND</t>
  </si>
  <si>
    <t>Tata Aggressive Hybrid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</si>
  <si>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</si>
  <si>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</si>
  <si>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</si>
  <si>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Telecom - Services</t>
  </si>
  <si>
    <t>INE397D01024</t>
  </si>
  <si>
    <t>STATE BANK OF INDIA</t>
  </si>
  <si>
    <t>INE062A01020</t>
  </si>
  <si>
    <t>INE009A01021</t>
  </si>
  <si>
    <t>Cement &amp; Cement Products</t>
  </si>
  <si>
    <t>INE481G01011</t>
  </si>
  <si>
    <t>INE101A01026</t>
  </si>
  <si>
    <t>Pharmaceuticals &amp; Biotechnology</t>
  </si>
  <si>
    <t>INE685A01028</t>
  </si>
  <si>
    <t>INE976G01028</t>
  </si>
  <si>
    <t>INE238A01034</t>
  </si>
  <si>
    <t>INE200M01039</t>
  </si>
  <si>
    <t>INE619A01035</t>
  </si>
  <si>
    <t>Fertilizers &amp; Agrochemicals</t>
  </si>
  <si>
    <t>INE603J01030</t>
  </si>
  <si>
    <t>INE030A01027</t>
  </si>
  <si>
    <t>INE346A01027</t>
  </si>
  <si>
    <t>INE718I01012</t>
  </si>
  <si>
    <t>TEGA INDUSTRIES LTD</t>
  </si>
  <si>
    <t>Industrial Manufacturing</t>
  </si>
  <si>
    <t>INE011K01018</t>
  </si>
  <si>
    <t>Power</t>
  </si>
  <si>
    <t>INE931S01010</t>
  </si>
  <si>
    <t>INE918I01026</t>
  </si>
  <si>
    <t>INE151A01013</t>
  </si>
  <si>
    <t>INE955V01021</t>
  </si>
  <si>
    <t>INE158A01026</t>
  </si>
  <si>
    <t>INE075I01017</t>
  </si>
  <si>
    <t>INE775A01035</t>
  </si>
  <si>
    <t>Personal Products</t>
  </si>
  <si>
    <t>INE016A01026</t>
  </si>
  <si>
    <t>INE0MWH01014</t>
  </si>
  <si>
    <t>INE195J01029</t>
  </si>
  <si>
    <t>INE08ZM01014</t>
  </si>
  <si>
    <t>INE0G5901015</t>
  </si>
  <si>
    <t>INF277KA1224</t>
  </si>
  <si>
    <t>SGS MAHARASHTRA 6.77% (30/04/2037)</t>
  </si>
  <si>
    <t>IN2220250053</t>
  </si>
  <si>
    <t>GOI - 7.26% (22/08/2032)</t>
  </si>
  <si>
    <t>IN0020220060</t>
  </si>
  <si>
    <t>SGS UTTAR PRADESH 7.62% (20/12/2034)</t>
  </si>
  <si>
    <t>IN3320230227</t>
  </si>
  <si>
    <t>SGS WEST BENGAL 7.53% (27/03/2044)</t>
  </si>
  <si>
    <t>IN3420230317</t>
  </si>
  <si>
    <t>GOI - 8.13% (22/06/2045)</t>
  </si>
  <si>
    <t>IN0020150044</t>
  </si>
  <si>
    <t>GOI - 7.25% (12/06/2063)</t>
  </si>
  <si>
    <t>IN0020230044</t>
  </si>
  <si>
    <t>GOI -  8.30% (02/07/2040)</t>
  </si>
  <si>
    <t>IN0020100031</t>
  </si>
  <si>
    <t>SGS MAHARASHTRA 7.21% (21/08/2035)</t>
  </si>
  <si>
    <t>IN2220240146</t>
  </si>
  <si>
    <t>GOI - 6.19% (16/09/2034)</t>
  </si>
  <si>
    <t>IN0020200096</t>
  </si>
  <si>
    <t>GOI - 7.26% (14/01/2029)</t>
  </si>
  <si>
    <t>IN0020180454</t>
  </si>
  <si>
    <t>SDL MAHARASHTRA 7.33% (13/09/2027)</t>
  </si>
  <si>
    <t>IN2220170103</t>
  </si>
  <si>
    <t>GOI - 6.57% (05/12/2033)</t>
  </si>
  <si>
    <t>IN0020160100</t>
  </si>
  <si>
    <t>INE115A07NP6</t>
  </si>
  <si>
    <t>** 05.00 % GMR AIRPORTS LTD - 13/02/2027</t>
  </si>
  <si>
    <t>CARE-A</t>
  </si>
  <si>
    <t>INE776C08083</t>
  </si>
  <si>
    <t>INE121A07SG2</t>
  </si>
  <si>
    <t>** 07.26 % JIO CREDIT LTD - 18/11/2030</t>
  </si>
  <si>
    <t>INE282H07042</t>
  </si>
  <si>
    <t>INE225R08048</t>
  </si>
  <si>
    <t>INE848E07BB9</t>
  </si>
  <si>
    <t xml:space="preserve">TOTAL VALUE AND PERCENTAGE OF ILLIQUID EQUITY SHARES : </t>
  </si>
  <si>
    <t>NAV AS ON 31-MAR-26: RS.397.648 (REGULAR - GROWTH)</t>
  </si>
  <si>
    <t>NAV AS ON 31-MAR-26: RS.70.7965 (REGULAR - IDCW)</t>
  </si>
  <si>
    <t>NAV AS ON 31-MAR-26: RS.77.1862 (REGULAR - MONTHLY IDCW)</t>
  </si>
  <si>
    <t>NAV AS ON 31-MAR-26: RS.449.3931 (DIRECT - GROWTH)</t>
  </si>
  <si>
    <t>NAV AS ON 31-MAR-26: RS.88.2255 (DIRECT - IDCW)</t>
  </si>
  <si>
    <t>NAV AS ON 31-MAR-26: RS.92.404 (DIRECT - MONTHLY IDCW)</t>
  </si>
  <si>
    <t>NAV AS ON 30-SEP-25: RS.431.0836 (REGULAR - GROWTH)</t>
  </si>
  <si>
    <t>NAV AS ON 30-SEP-25: RS.87.8564 (REGULAR - IDCW)</t>
  </si>
  <si>
    <t>NAV AS ON 30-SEP-25: RS.85.8025 (REGULAR - MONTHLY IDCW)</t>
  </si>
  <si>
    <t>NAV AS ON 30-SEP-25: RS.484.8937 (DIRECT - GROWTH)</t>
  </si>
  <si>
    <t>NAV AS ON 30-SEP-25: RS.106.3263 (DIRECT - IDCW)</t>
  </si>
  <si>
    <t>NAV AS ON 30-SEP-25: RS.101.794 (DIRECT - MONTHLY IDCW)</t>
  </si>
  <si>
    <t>AVERAGE MATURITY : 1.58 YEARS</t>
  </si>
  <si>
    <t>TOTAL INVESTMENTS IN FOREIGN SECURITIES / ADRS / GDRS: NIL</t>
  </si>
  <si>
    <t>Disclosure of Margins as of 31st March 2026 is as given below   :</t>
  </si>
  <si>
    <t>Name Of The Bank</t>
  </si>
  <si>
    <t>Amount of Margins_x000D_( Rs. in Lakhs )</t>
  </si>
  <si>
    <t>Cash As Margin</t>
  </si>
  <si>
    <t>-</t>
  </si>
  <si>
    <t>Fixed Deposits</t>
  </si>
  <si>
    <t>Government Securities (Face Value)</t>
  </si>
  <si>
    <t>T-Bills (Face Value)</t>
  </si>
  <si>
    <t>Mutual Fund Units(Amt)</t>
  </si>
  <si>
    <t>Equity Margin</t>
  </si>
  <si>
    <t>Total Gross Margin</t>
  </si>
  <si>
    <t>TATA ARBITRAGE FUND</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</si>
  <si>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</si>
  <si>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</si>
  <si>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</si>
  <si>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</si>
  <si>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Ferrous Metals</t>
  </si>
  <si>
    <t>INE019A01038</t>
  </si>
  <si>
    <t>Aerospace and Defense</t>
  </si>
  <si>
    <t>INE263A01024</t>
  </si>
  <si>
    <t>JIO FINANCIAL SERVICES LTD</t>
  </si>
  <si>
    <t>INE758E01017</t>
  </si>
  <si>
    <t>INE669E01016</t>
  </si>
  <si>
    <t>INE114A01011</t>
  </si>
  <si>
    <t>INE180A01020</t>
  </si>
  <si>
    <t>INE406A01037</t>
  </si>
  <si>
    <t>INE196A01026</t>
  </si>
  <si>
    <t>INE271C01023</t>
  </si>
  <si>
    <t>INE066F01020</t>
  </si>
  <si>
    <t>INE257A01026</t>
  </si>
  <si>
    <t>INE947Q01028</t>
  </si>
  <si>
    <t>INE935A01035</t>
  </si>
  <si>
    <t>INE121J01017</t>
  </si>
  <si>
    <t>INE364U01010</t>
  </si>
  <si>
    <t>INE079A01024</t>
  </si>
  <si>
    <t>INE020B01018</t>
  </si>
  <si>
    <t>INE121A01024</t>
  </si>
  <si>
    <t>INE494B01023</t>
  </si>
  <si>
    <t>INE726G01019</t>
  </si>
  <si>
    <t>INE148I01020</t>
  </si>
  <si>
    <t>INE134E01011</t>
  </si>
  <si>
    <t>INE127D01025</t>
  </si>
  <si>
    <t>INE021A01026</t>
  </si>
  <si>
    <t>Minerals &amp; Mining</t>
  </si>
  <si>
    <t>INE584A01023</t>
  </si>
  <si>
    <t>INE245A01021</t>
  </si>
  <si>
    <t>PUNJAB NATIONAL BANK</t>
  </si>
  <si>
    <t>INE160A01022</t>
  </si>
  <si>
    <t>INE029A01011</t>
  </si>
  <si>
    <t>INE171A01029</t>
  </si>
  <si>
    <t>Non - Ferrous Metals</t>
  </si>
  <si>
    <t>INE139A01034</t>
  </si>
  <si>
    <t>INE115A01026</t>
  </si>
  <si>
    <t>INE528G01035</t>
  </si>
  <si>
    <t>INE129A01019</t>
  </si>
  <si>
    <t>INE102D01028</t>
  </si>
  <si>
    <t>INE545U01014</t>
  </si>
  <si>
    <t>Transport Services</t>
  </si>
  <si>
    <t>INE111A01025</t>
  </si>
  <si>
    <t>INE010B01027</t>
  </si>
  <si>
    <t>INE949L01017</t>
  </si>
  <si>
    <t>INE095N01031</t>
  </si>
  <si>
    <t>BANK OF INDIA</t>
  </si>
  <si>
    <t>INE084A01016</t>
  </si>
  <si>
    <t>INE267A01025</t>
  </si>
  <si>
    <t>Financial Technology (Fintech)</t>
  </si>
  <si>
    <t>INE982J01020</t>
  </si>
  <si>
    <t>INE148O01028</t>
  </si>
  <si>
    <t>INE376G01013</t>
  </si>
  <si>
    <t>INE299U01018</t>
  </si>
  <si>
    <t>INE242A01010</t>
  </si>
  <si>
    <t>INE073K01018</t>
  </si>
  <si>
    <t>INE040H01021</t>
  </si>
  <si>
    <t>INE038A01020</t>
  </si>
  <si>
    <t>INE123W01016</t>
  </si>
  <si>
    <t>INE066A01021</t>
  </si>
  <si>
    <t>INE572E01012</t>
  </si>
  <si>
    <t>INE296A01032</t>
  </si>
  <si>
    <t>INE811K01011</t>
  </si>
  <si>
    <t>INE647A01010</t>
  </si>
  <si>
    <t>CANARA BANK</t>
  </si>
  <si>
    <t>INE476A01022</t>
  </si>
  <si>
    <t>INE854D01024</t>
  </si>
  <si>
    <t>INE733E01010</t>
  </si>
  <si>
    <t>INE361B01024</t>
  </si>
  <si>
    <t>INE323A01026</t>
  </si>
  <si>
    <t>GMR AIRPORTS LTD</t>
  </si>
  <si>
    <t>INE776C01039</t>
  </si>
  <si>
    <t>INE670K01029</t>
  </si>
  <si>
    <t>INE094A01015</t>
  </si>
  <si>
    <t>MAZAGON DOCK SHIPBUILDERS LTD</t>
  </si>
  <si>
    <t>INE249Z01020</t>
  </si>
  <si>
    <t>INOX WIND LTD</t>
  </si>
  <si>
    <t>INE066P01011</t>
  </si>
  <si>
    <t>Leisure Services</t>
  </si>
  <si>
    <t>INE053A01029</t>
  </si>
  <si>
    <t>INE081A01020</t>
  </si>
  <si>
    <t>INE059A01026</t>
  </si>
  <si>
    <t>INE022Q01020</t>
  </si>
  <si>
    <t>INE437A01024</t>
  </si>
  <si>
    <t>OIL &amp; NATURAL GAS CO.</t>
  </si>
  <si>
    <t>INE213A01029</t>
  </si>
  <si>
    <t>INE211B01039</t>
  </si>
  <si>
    <t>INE121E01018</t>
  </si>
  <si>
    <t>INE749A01030</t>
  </si>
  <si>
    <t>INE044A01036</t>
  </si>
  <si>
    <t>INE848E01016</t>
  </si>
  <si>
    <t>INE702C01027</t>
  </si>
  <si>
    <t>INE752E01010</t>
  </si>
  <si>
    <t>INE216A01030</t>
  </si>
  <si>
    <t>INE047A01021</t>
  </si>
  <si>
    <t>INE356A01018</t>
  </si>
  <si>
    <t>INE417T01026</t>
  </si>
  <si>
    <t>INE04I401011</t>
  </si>
  <si>
    <t>INE155A01022</t>
  </si>
  <si>
    <t>INE061F01013</t>
  </si>
  <si>
    <t>INE347G01014</t>
  </si>
  <si>
    <t>Textiles &amp; Apparels</t>
  </si>
  <si>
    <t>INE761H01022</t>
  </si>
  <si>
    <t>INE674K01013</t>
  </si>
  <si>
    <t>WAAREE ENERGIES LTD</t>
  </si>
  <si>
    <t>INE377N01017</t>
  </si>
  <si>
    <t>INE298A01020</t>
  </si>
  <si>
    <t>INE089A01031</t>
  </si>
  <si>
    <t>LIFE INSURANCE CORPORATION OF INDIA</t>
  </si>
  <si>
    <t>INE0J1Y01017</t>
  </si>
  <si>
    <t>KALYAN JEWELLERS INDIA LTD</t>
  </si>
  <si>
    <t>INE303R01014</t>
  </si>
  <si>
    <t>INE765G01017</t>
  </si>
  <si>
    <t>INE318A01026</t>
  </si>
  <si>
    <t>INE027H01010</t>
  </si>
  <si>
    <t>INE663F01032</t>
  </si>
  <si>
    <t>INE067A01029</t>
  </si>
  <si>
    <t>INE00R701025</t>
  </si>
  <si>
    <t>Metals &amp; Minerals Trading</t>
  </si>
  <si>
    <t>INE423A01024</t>
  </si>
  <si>
    <t>*</t>
  </si>
  <si>
    <t>INE646L01027</t>
  </si>
  <si>
    <t>INE540L01014</t>
  </si>
  <si>
    <t>INE974X01010</t>
  </si>
  <si>
    <t>INE176B01034</t>
  </si>
  <si>
    <t>KALYAN JEWELLERS INDIA LTD^</t>
  </si>
  <si>
    <t>LIFE INSURANCE CORPORATION OF INDIA^</t>
  </si>
  <si>
    <t>WAAREE ENERGIES LTD^</t>
  </si>
  <si>
    <t>OIL &amp; NATURAL GAS CO.^</t>
  </si>
  <si>
    <t>INOX WIND LTD^</t>
  </si>
  <si>
    <t>MAZAGON DOCK SHIPBUILDERS LTD^</t>
  </si>
  <si>
    <t>GMR AIRPORTS LTD^</t>
  </si>
  <si>
    <t>CANARA BANK^</t>
  </si>
  <si>
    <t>BANK OF BARODA^</t>
  </si>
  <si>
    <t>BANK OF INDIA^</t>
  </si>
  <si>
    <t>PUNJAB NATIONAL BANK^</t>
  </si>
  <si>
    <t>JIO FINANCIAL SERVICES LTD^</t>
  </si>
  <si>
    <t>STATE BANK OF INDIA^</t>
  </si>
  <si>
    <t>INF277K01PR6</t>
  </si>
  <si>
    <t>(I) NON-CONVERTIBLE DEBENTURES/BONDS</t>
  </si>
  <si>
    <t>INE020B08FC8</t>
  </si>
  <si>
    <t>** 06.27 % POWER FINANCE CORPORATION - 15/07/2027</t>
  </si>
  <si>
    <t>INE134E08NT9</t>
  </si>
  <si>
    <t>INE121A07QO0</t>
  </si>
  <si>
    <t>INE020B08ED9</t>
  </si>
  <si>
    <t>INE403D08306</t>
  </si>
  <si>
    <t>INE721A07RH9</t>
  </si>
  <si>
    <t>INE667F07IL4</t>
  </si>
  <si>
    <t>INE115A07PN6</t>
  </si>
  <si>
    <t>INE121A07SM0</t>
  </si>
  <si>
    <t>INE115A07QT1</t>
  </si>
  <si>
    <t>INE498L07012</t>
  </si>
  <si>
    <t>INE306N07NO7</t>
  </si>
  <si>
    <t>INE916DA7SF5</t>
  </si>
  <si>
    <t>INE296A07TA3</t>
  </si>
  <si>
    <t>INE121A07RC3</t>
  </si>
  <si>
    <t>** - SMALL INDUST DEVLOP BANK  OF INDIA - CD - 23/10/2026</t>
  </si>
  <si>
    <t>INE556F16BM3</t>
  </si>
  <si>
    <t>** - SMALL INDUST DEVLOP BANK  OF INDIA - CD - 04/12/2026</t>
  </si>
  <si>
    <t>INE556F16BS0</t>
  </si>
  <si>
    <t>** - SMALL INDUST DEVLOP BANK  OF INDIA - CD - 13/10/2026</t>
  </si>
  <si>
    <t>INE556F16BL5</t>
  </si>
  <si>
    <t>NAV AS ON 31-MAR-26: RS.14.3405 (REGULAR - MONTHLY IDCW)</t>
  </si>
  <si>
    <t>NAV AS ON 31-MAR-26: RS.15.0023 (REGULAR - GROWTH)</t>
  </si>
  <si>
    <t>NAV AS ON 31-MAR-26: RS.15.249 (DIRECT - MONTHLY IDCW)</t>
  </si>
  <si>
    <t>NAV AS ON 31-MAR-26: RS.15.8734 (DIRECT - GROWTH)</t>
  </si>
  <si>
    <t>NAV AS ON 30-SEP-25: RS.13.9059 (REGULAR - MONTHLY IDCW)</t>
  </si>
  <si>
    <t>NAV AS ON 30-SEP-25: RS.14.5477 (REGULAR - GROWTH)</t>
  </si>
  <si>
    <t>NAV AS ON 30-SEP-25: RS.14.7301 (DIRECT - MONTHLY IDCW)</t>
  </si>
  <si>
    <t>NAV AS ON 30-SEP-25: RS.15.3333 (DIRECT - GROWTH)</t>
  </si>
  <si>
    <t>AVERAGE MATURITY : 0.09 YEARS</t>
  </si>
  <si>
    <t>BANK OF BARODA-FUT-28-APR-26</t>
  </si>
  <si>
    <t>BANK OF INDIA-FUT-28-APR-26</t>
  </si>
  <si>
    <t>CANARA BANK-FUT-28-APR-26</t>
  </si>
  <si>
    <t>GMR AIRPORTS LTD-FUT-28-APR-26</t>
  </si>
  <si>
    <t>INOX WIND LTD-FUT-28-APR-26</t>
  </si>
  <si>
    <t>JIO FINANCIAL SERVICES LTD-FUT-28-APR-26</t>
  </si>
  <si>
    <t>KALYAN JEWELLERS INDIA LTD-FUT-28-APR-26</t>
  </si>
  <si>
    <t>LIFE INSURANCE CORPORATION OF INDIA-FUT-28-APR-26</t>
  </si>
  <si>
    <t>MAZAGON DOCK SHIPBUILDERS LTD-FUT-28-APR-26</t>
  </si>
  <si>
    <t>OIL &amp; NATURAL GAS CO.-FUT-28-APR-26</t>
  </si>
  <si>
    <t>PUNJAB NATIONAL BANK-FUT-28-APR-26</t>
  </si>
  <si>
    <t>STATE BANK OF INDIA-FUT-28-APR-26</t>
  </si>
  <si>
    <t>WAAREE ENERGIES LTD-FUT-28-APR-26</t>
  </si>
  <si>
    <t>UNION BANK OF INDIA-FUT-28-APR-26</t>
  </si>
  <si>
    <t>BANK OF BARODA-FUT-30-MAR-26</t>
  </si>
  <si>
    <t>BANK OF INDIA-FUT-30-MAR-26</t>
  </si>
  <si>
    <t>CANARA BANK-FUT-30-MAR-26</t>
  </si>
  <si>
    <t>COMPUTER AGE MANAGEMENT SERVICES LTD-FUT-30-MAR-26</t>
  </si>
  <si>
    <t>FSN E COMMERCE VENTURES LTD-FUT-30-MAR-26</t>
  </si>
  <si>
    <t>GMR AIRPORTS LTD-FUT-30-MAR-26</t>
  </si>
  <si>
    <t>INOX WIND LTD-FUT-30-MAR-26</t>
  </si>
  <si>
    <t>JIO FINANCIAL SERVICES LTD-FUT-30-MAR-26</t>
  </si>
  <si>
    <t>KALYAN JEWELLERS INDIA LTD-FUT-30-MAR-26</t>
  </si>
  <si>
    <t>LIFE INSURANCE CORPORATION OF INDIA-FUT-30-MAR-26</t>
  </si>
  <si>
    <t>MAZAGON DOCK SHIPBUILDERS LTD-FUT-30-MAR-26</t>
  </si>
  <si>
    <t>OIL &amp; NATURAL GAS CO.-FUT-30-MAR-26</t>
  </si>
  <si>
    <t>PREMIER ENERGIES LTD-FUT-30-MAR-26</t>
  </si>
  <si>
    <t>PUNJAB NATIONAL BANK-FUT-30-MAR-26</t>
  </si>
  <si>
    <t>STATE BANK OF INDIA-FUT-30-MAR-26</t>
  </si>
  <si>
    <t>UNION BANK OF INDIA-FUT-30-MAR-26</t>
  </si>
  <si>
    <t>TATA BALANCED ADVANTAGE FUND</t>
  </si>
  <si>
    <t>Tata Balanced Advantage Fund</t>
  </si>
  <si>
    <t>(An Open Ended Dynamic Asset Allocation Fund. Tata Equity Savings Fund stands merged with Tata Balanced Advantage Fund with effect from 21st February 2026.)</t>
  </si>
  <si>
    <t>•Capital Appreciation along with generation of income over medium to long term period.</t>
  </si>
  <si>
    <t>• Predominant investment in equity and equity related instruments as well as in debt and money market instruments.</t>
  </si>
  <si>
    <t>INE070A01015</t>
  </si>
  <si>
    <t>INE600L01024</t>
  </si>
  <si>
    <t>INE995S01015</t>
  </si>
  <si>
    <t>INE669C01036</t>
  </si>
  <si>
    <t>INE19RI01016</t>
  </si>
  <si>
    <t>VISHAL MEGA MART LTD</t>
  </si>
  <si>
    <t>INE01EA01019</t>
  </si>
  <si>
    <t>IT - Services</t>
  </si>
  <si>
    <t>INE115Q01022</t>
  </si>
  <si>
    <t>INE389H01022</t>
  </si>
  <si>
    <t>MANKIND PHARMA LTD</t>
  </si>
  <si>
    <t>INE634S01028</t>
  </si>
  <si>
    <t>INE290S01011</t>
  </si>
  <si>
    <t>INE112L01020</t>
  </si>
  <si>
    <t>INE095A01012</t>
  </si>
  <si>
    <t>SEDEMAC MECHATRONICS LTD</t>
  </si>
  <si>
    <t>INE00XB01019</t>
  </si>
  <si>
    <t>INE262H01021</t>
  </si>
  <si>
    <t>INE405E01023</t>
  </si>
  <si>
    <t>KWALITY WALLS (INDIA) LTD</t>
  </si>
  <si>
    <t>INE2KCE01013</t>
  </si>
  <si>
    <t>INE736A01011</t>
  </si>
  <si>
    <t>INE031B01049</t>
  </si>
  <si>
    <t>INE220G01021</t>
  </si>
  <si>
    <t>INE003A01024</t>
  </si>
  <si>
    <t>TITAGARH RAIL SYSTEMS LTD</t>
  </si>
  <si>
    <t>INE615H01020</t>
  </si>
  <si>
    <t>INE1NPP01017</t>
  </si>
  <si>
    <t>INE012A01025</t>
  </si>
  <si>
    <t>MANKIND PHARMA LTD^</t>
  </si>
  <si>
    <t>BROOKFIELD INDIA REAL ESTATE TRUST</t>
  </si>
  <si>
    <t>INE0FDU25010</t>
  </si>
  <si>
    <t>NEXUS SELECT TRUST</t>
  </si>
  <si>
    <t>INE0NDH25011</t>
  </si>
  <si>
    <t>ALTIUS TELECOM INFRASTRUCTURE TRUST</t>
  </si>
  <si>
    <t>INE0BWS23018</t>
  </si>
  <si>
    <t>INE494B04019</t>
  </si>
  <si>
    <t>SGS ANDHRA PRADESH 6.82% (04/06/2036)</t>
  </si>
  <si>
    <t>IN1020250123</t>
  </si>
  <si>
    <t>SGS MAHARASHTRA 7.32% (31/05/2032)</t>
  </si>
  <si>
    <t>IN2220230063</t>
  </si>
  <si>
    <t>SDL HIMACHAL PRADESH 6.36% (29/07/2028)</t>
  </si>
  <si>
    <t>IN1720200030</t>
  </si>
  <si>
    <t>SDL KARNATAKA 6.58% (03/06/2030)</t>
  </si>
  <si>
    <t>IN1920200053</t>
  </si>
  <si>
    <t>SGS ANDHRA PRADESH 7.99% (30/03/2040)</t>
  </si>
  <si>
    <t>IN1020250636</t>
  </si>
  <si>
    <t>SDL TAMILNADU 7.11% (31/07/2029)</t>
  </si>
  <si>
    <t>IN3120190068</t>
  </si>
  <si>
    <t>SDL TAMILNADU 6.53% (06/01/2031)</t>
  </si>
  <si>
    <t>IN3120200339</t>
  </si>
  <si>
    <t>SDL GUJARAT 6.90% (31/03/2030)</t>
  </si>
  <si>
    <t>IN1520200354</t>
  </si>
  <si>
    <t>SDL HARYANA 7.86% (27/12/2027)</t>
  </si>
  <si>
    <t>IN1620170101</t>
  </si>
  <si>
    <t>SDL TAMILNADU 6.95% (07/07/2031)</t>
  </si>
  <si>
    <t>IN3120210106</t>
  </si>
  <si>
    <t>SGS KARNATAKA 7.73% (03/01/2035)</t>
  </si>
  <si>
    <t>IN1920230175</t>
  </si>
  <si>
    <t>SGS UTTAR PRADESH 7.70% (22/11/2035)</t>
  </si>
  <si>
    <t>IN3320230185</t>
  </si>
  <si>
    <t>GOI - 5.77% (03/08/2030)</t>
  </si>
  <si>
    <t>IN0020200153</t>
  </si>
  <si>
    <t>INE403D08314</t>
  </si>
  <si>
    <t>INE289B07131</t>
  </si>
  <si>
    <t>INE511C07979</t>
  </si>
  <si>
    <t>** 07.06 % BROOKFIELD INDIA REAL ESTATE TRUST - 20/12/2030</t>
  </si>
  <si>
    <t>INE0FDU07018</t>
  </si>
  <si>
    <t>INE484J08089</t>
  </si>
  <si>
    <t>** 07.44 % POWER FINANCE CORPORATION - 15/01/2030</t>
  </si>
  <si>
    <t>INE134E08NO0</t>
  </si>
  <si>
    <t>** 07.41 % POWER FINANCE CORPORATION - 25/02/2030</t>
  </si>
  <si>
    <t>INE134E08KL2</t>
  </si>
  <si>
    <t>INE403D08322</t>
  </si>
  <si>
    <t>** 07.10 % NABARD - 29/03/2029</t>
  </si>
  <si>
    <t>INE261F08ET6</t>
  </si>
  <si>
    <t>** 06.66 % NABARD - 12/10/2028</t>
  </si>
  <si>
    <t>INE261F08EP4</t>
  </si>
  <si>
    <t>INE121A07SH0</t>
  </si>
  <si>
    <t>INE848E07BA1</t>
  </si>
  <si>
    <t>** 07.14 % EXIM - 13/12/2029</t>
  </si>
  <si>
    <t>INE514E08GD0</t>
  </si>
  <si>
    <t>NAV AS ON 31-MAR-26: RS.19.3717 (REGULAR - IDCW)</t>
  </si>
  <si>
    <t>NAV AS ON 31-MAR-26: RS.19.3717 (REGULAR - GROWTH)</t>
  </si>
  <si>
    <t>NAV AS ON 31-MAR-26: RS.21.6449 (DIRECT - IDCW)</t>
  </si>
  <si>
    <t>NAV AS ON 31-MAR-26: RS.21.6449 (DIRECT - GROWTH)</t>
  </si>
  <si>
    <t>NAV AS ON 30-SEP-25: RS.20.2776 (REGULAR - IDCW)</t>
  </si>
  <si>
    <t>NAV AS ON 30-SEP-25: RS.20.2776 (REGULAR - GROWTH)</t>
  </si>
  <si>
    <t>NAV AS ON 30-SEP-25: RS.22.5163 (DIRECT - IDCW)</t>
  </si>
  <si>
    <t>NAV AS ON 30-SEP-25: RS.22.5163 (DIRECT - GROWTH)</t>
  </si>
  <si>
    <t>AVERAGE MATURITY : 2.34 YEARS</t>
  </si>
  <si>
    <t>MANKIND PHARMA LTD-FUT-28-APR-26</t>
  </si>
  <si>
    <t>MANKIND PHARMA LTD-FUT-30-MAR-26</t>
  </si>
  <si>
    <t>IND29F-FUT-30-MAR-26</t>
  </si>
  <si>
    <t>TATA BANKING &amp; FINANCIAL SERVICES FUND</t>
  </si>
  <si>
    <t>Tata Banking &amp; Financial Service Fund</t>
  </si>
  <si>
    <t>(An open ended equity scheme investing in Banking &amp; Financial Services Sector)</t>
  </si>
  <si>
    <t>•Investment in equity/equity related instruments of the companies in Banking and Financial Services sector in India.</t>
  </si>
  <si>
    <t>CANARA HSBC LIFE INSURANCE COMPANY LTD</t>
  </si>
  <si>
    <t>INE01TY01017</t>
  </si>
  <si>
    <t>INE338I01027</t>
  </si>
  <si>
    <t>INE491A01021</t>
  </si>
  <si>
    <t>INE503A01015</t>
  </si>
  <si>
    <t>STAR HEALTH AND ALLIED INSURANCE COMPANY LTD</t>
  </si>
  <si>
    <t>INE575P01011</t>
  </si>
  <si>
    <t>FIVE-STAR BUSINESS FINANCE LTD</t>
  </si>
  <si>
    <t>INE128S01021</t>
  </si>
  <si>
    <t>INE612J01015</t>
  </si>
  <si>
    <t>A) REPO</t>
  </si>
  <si>
    <t>NAV AS ON 31-MAR-26: RS.35.5232 (REGULAR - IDCW)</t>
  </si>
  <si>
    <t>NAV AS ON 31-MAR-26: RS.38.6226 (REGULAR - GROWTH)</t>
  </si>
  <si>
    <t>NAV AS ON 31-MAR-26: RS.45.4337 (DIRECT - IDCW)</t>
  </si>
  <si>
    <t>NAV AS ON 31-MAR-26: RS.45.4337 (DIRECT - GROWTH)</t>
  </si>
  <si>
    <t>NAV AS ON 30-SEP-25: RS.38.7016 (REGULAR - IDCW)</t>
  </si>
  <si>
    <t>NAV AS ON 30-SEP-25: RS.42.0781 (REGULAR - GROWTH)</t>
  </si>
  <si>
    <t>NAV AS ON 30-SEP-25: RS.49.1504 (DIRECT - IDCW)</t>
  </si>
  <si>
    <t>NAV AS ON 30-SEP-25: RS.49.1504 (DIRECT - GROWTH)</t>
  </si>
  <si>
    <t>TATA BSE MULTICAP CONSUMPTION 50-30-20 INDEX FUND</t>
  </si>
  <si>
    <t>(An open ended fund replicating / tracking the BSE Quality Total Return Index (TRI))</t>
  </si>
  <si>
    <t>•Long Term Capital Appreciation</t>
  </si>
  <si>
    <t>•Returns that correspond to the total returns of the securities as represented by the BSE Multicap Consumption 50-30-20 Index, subject to tracking error.</t>
  </si>
  <si>
    <t>INE917I01010</t>
  </si>
  <si>
    <t>INE465A01025</t>
  </si>
  <si>
    <t>INE849A01020</t>
  </si>
  <si>
    <t>INE00H001014</t>
  </si>
  <si>
    <t>INE192R01011</t>
  </si>
  <si>
    <t>FSN E COMMERCE VENTURES LTD</t>
  </si>
  <si>
    <t>INE388Y01029</t>
  </si>
  <si>
    <t>INE0LEZ01016</t>
  </si>
  <si>
    <t>INE371P01015</t>
  </si>
  <si>
    <t>INE226A01021</t>
  </si>
  <si>
    <t>INE883A01011</t>
  </si>
  <si>
    <t>INE259A01022</t>
  </si>
  <si>
    <t>INE342J01019</t>
  </si>
  <si>
    <t>INE439A01020</t>
  </si>
  <si>
    <t>INE472A01039</t>
  </si>
  <si>
    <t>INE451A01017</t>
  </si>
  <si>
    <t>INE0FS801015</t>
  </si>
  <si>
    <t>INE791I01019</t>
  </si>
  <si>
    <t>INE885A01032</t>
  </si>
  <si>
    <t>INE126A01031</t>
  </si>
  <si>
    <t>INE548C01032</t>
  </si>
  <si>
    <t>INE797F01020</t>
  </si>
  <si>
    <t>INE217B01036</t>
  </si>
  <si>
    <t>INE787D01026</t>
  </si>
  <si>
    <t>INE457L01029</t>
  </si>
  <si>
    <t>INE093I01010</t>
  </si>
  <si>
    <t>INE513A01022</t>
  </si>
  <si>
    <t>INE379A01028</t>
  </si>
  <si>
    <t>INE335Y01020</t>
  </si>
  <si>
    <t>INE0V6F01027</t>
  </si>
  <si>
    <t>INE951I01027</t>
  </si>
  <si>
    <t>INE242C01024</t>
  </si>
  <si>
    <t>INE438A01022</t>
  </si>
  <si>
    <t>INE716A01013</t>
  </si>
  <si>
    <t>INE322A01010</t>
  </si>
  <si>
    <t>Entertainment</t>
  </si>
  <si>
    <t>INE424H01027</t>
  </si>
  <si>
    <t>INE825A01020</t>
  </si>
  <si>
    <t>INE230A01023</t>
  </si>
  <si>
    <t>INE463A01038</t>
  </si>
  <si>
    <t>INE427F01016</t>
  </si>
  <si>
    <t>INE686F01025</t>
  </si>
  <si>
    <t>INE133A01011</t>
  </si>
  <si>
    <t>INE0LXG01040</t>
  </si>
  <si>
    <t>INE14LE01019</t>
  </si>
  <si>
    <t>INE02RE01045</t>
  </si>
  <si>
    <t>INE699H01024</t>
  </si>
  <si>
    <t>INE930H01031</t>
  </si>
  <si>
    <t>INE179A01014</t>
  </si>
  <si>
    <t>INE176A01028</t>
  </si>
  <si>
    <t>INE872J01023</t>
  </si>
  <si>
    <t>INE913H01037</t>
  </si>
  <si>
    <t>Cigarettes &amp; Tobacco Products</t>
  </si>
  <si>
    <t>INE260B01028</t>
  </si>
  <si>
    <t>SIGNATUREGLOBAL (INDIA) LTD</t>
  </si>
  <si>
    <t>INE903U01023</t>
  </si>
  <si>
    <t>INE064C01022</t>
  </si>
  <si>
    <t>INE668F01031</t>
  </si>
  <si>
    <t>INE825V01034</t>
  </si>
  <si>
    <t>INE927D01051</t>
  </si>
  <si>
    <t>RELAXO FOOTWEARS LTD</t>
  </si>
  <si>
    <t>INE131B01039</t>
  </si>
  <si>
    <t>CELLO WORLD LTD</t>
  </si>
  <si>
    <t>INE0LMW01024</t>
  </si>
  <si>
    <t>NAV AS ON 31-MAR-26: RS.8.3357 (REGULAR - IDCW)</t>
  </si>
  <si>
    <t>NAV AS ON 31-MAR-26: RS.8.3357 (REGULAR - GROWTH)</t>
  </si>
  <si>
    <t>NAV AS ON 31-MAR-26: RS.8.3531 (DIRECT - IDCW)</t>
  </si>
  <si>
    <t>NAV AS ON 31-MAR-26: RS.8.3531 (DIRECT - GROWTH)</t>
  </si>
  <si>
    <t>PORTFOLIO TURNOVER RATIO: 0.16 TIMES</t>
  </si>
  <si>
    <t>TATA BSE QUALITY INDEX FUND</t>
  </si>
  <si>
    <t>•Returns that correspond to the total returns of the securities as represented by the BSE Quality Total Return Index, subject to tracking error.</t>
  </si>
  <si>
    <t>INE200A01026</t>
  </si>
  <si>
    <t>INE358A01014</t>
  </si>
  <si>
    <t>INE881D01027</t>
  </si>
  <si>
    <t>INE159A01016</t>
  </si>
  <si>
    <t>PREMIER ENERGIES LTD</t>
  </si>
  <si>
    <t>INE0BS701011</t>
  </si>
  <si>
    <t>INE172A01027</t>
  </si>
  <si>
    <t>CRISIL</t>
  </si>
  <si>
    <t>INE007A01025</t>
  </si>
  <si>
    <t>NAV AS ON 31-MAR-26: RS.10.0626 (REGULAR - IDCW)</t>
  </si>
  <si>
    <t>NAV AS ON 31-MAR-26: RS.10.0626 (REGULAR - GROWTH)</t>
  </si>
  <si>
    <t>NAV AS ON 31-MAR-26: RS.10.1402 (DIRECT - IDCW)</t>
  </si>
  <si>
    <t>NAV AS ON 31-MAR-26: RS.10.1402 (DIRECT - GROWTH)</t>
  </si>
  <si>
    <t>NAV AS ON 30-SEP-25: RS.10.8754 (REGULAR - IDCW)</t>
  </si>
  <si>
    <t>NAV AS ON 30-SEP-25: RS.10.8754 (REGULAR - GROWTH)</t>
  </si>
  <si>
    <t>NAV AS ON 30-SEP-25: RS.10.9168 (DIRECT - IDCW)</t>
  </si>
  <si>
    <t>NAV AS ON 30-SEP-25: RS.10.9168 (DIRECT - GROWTH)</t>
  </si>
  <si>
    <t>TATA BSE SELECT BUSINESS GROUPS INDEX FUND</t>
  </si>
  <si>
    <t>(An open-ended scheme replicating / tracking BSE Select Business Groups Index (TRI))</t>
  </si>
  <si>
    <t>•Investment in equity and equity related instruments comprising of BSE Select Business Groups Index.</t>
  </si>
  <si>
    <t>INE814H01029</t>
  </si>
  <si>
    <t>INE214T01019</t>
  </si>
  <si>
    <t>INE670A01012</t>
  </si>
  <si>
    <t>NAV AS ON 31-MAR-26: RS.9.082 (REGULAR - IDCW)</t>
  </si>
  <si>
    <t>NAV AS ON 31-MAR-26: RS.9.082 (REGULAR - GROWTH)</t>
  </si>
  <si>
    <t>NAV AS ON 31-MAR-26: RS.9.1762 (DIRECT - IDCW)</t>
  </si>
  <si>
    <t>NAV AS ON 31-MAR-26: RS.9.1762 (DIRECT - GROWTH)</t>
  </si>
  <si>
    <t>NAV AS ON 30-SEP-25: RS.9.7502 (REGULAR - IDCW)</t>
  </si>
  <si>
    <t>NAV AS ON 30-SEP-25: RS.9.7502 (REGULAR - GROWTH)</t>
  </si>
  <si>
    <t>NAV AS ON 30-SEP-25: RS.9.8122 (DIRECT - IDCW)</t>
  </si>
  <si>
    <t>NAV AS ON 30-SEP-25: RS.9.8122 (DIRECT - GROWTH)</t>
  </si>
  <si>
    <t>TATA BSE SENSEX INDEX FUND</t>
  </si>
  <si>
    <t xml:space="preserve">Tata BSE Sensex Index Fund </t>
  </si>
  <si>
    <t>(An open-ended equity scheme tracking BSE Sensex)</t>
  </si>
  <si>
    <t>•To reflect / mirror the BSE Sensex returns by investing in the same stocks which comprises of BSE Sensex.</t>
  </si>
  <si>
    <t>NAV AS ON 31-MAR-26: RS.180.5997 (REGULAR - GROWTH)</t>
  </si>
  <si>
    <t>NAV AS ON 31-MAR-26: RS.191.5307 (DIRECT - GROWTH)</t>
  </si>
  <si>
    <t>NAV AS ON 30-SEP-25: RS.201.6242 (REGULAR - GROWTH)</t>
  </si>
  <si>
    <t>NAV AS ON 30-SEP-25: RS.213.5225 (DIRECT - GROWTH)</t>
  </si>
  <si>
    <t>PORTFOLIO TURNOVER RATIO: 0.24 TIMES</t>
  </si>
  <si>
    <t>TATA BUSINESS CYCLE FUND</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</si>
  <si>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</si>
  <si>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</si>
  <si>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</si>
  <si>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INE326A01037</t>
  </si>
  <si>
    <t>INE498L01015</t>
  </si>
  <si>
    <t>INE331A01037</t>
  </si>
  <si>
    <t>INE622W01025</t>
  </si>
  <si>
    <t>INE118D01016</t>
  </si>
  <si>
    <t>EMMVEE PHOTOVOLTAIC POWER LTD</t>
  </si>
  <si>
    <t>INE1C6T01020</t>
  </si>
  <si>
    <t>INE462A01022</t>
  </si>
  <si>
    <t>INE024L01027</t>
  </si>
  <si>
    <t>INE371A01025</t>
  </si>
  <si>
    <t>TATA NIFTY INDIA DIGITAL EXCHANGE TRADED FUND</t>
  </si>
  <si>
    <t>INF277KA1364</t>
  </si>
  <si>
    <t>NAV AS ON 31-MAR-26: RS.16.4505 (REGULAR - IDCW)</t>
  </si>
  <si>
    <t>NAV AS ON 31-MAR-26: RS.16.4505 (REGULAR - GROWTH)</t>
  </si>
  <si>
    <t>NAV AS ON 31-MAR-26: RS.17.7116 (DIRECT - IDCW)</t>
  </si>
  <si>
    <t>NAV AS ON 31-MAR-26: RS.17.7116 (DIRECT - GROWTH)</t>
  </si>
  <si>
    <t>NAV AS ON 30-SEP-25: RS.18.3726 (REGULAR - IDCW)</t>
  </si>
  <si>
    <t>NAV AS ON 30-SEP-25: RS.18.3726 (REGULAR - GROWTH)</t>
  </si>
  <si>
    <t>NAV AS ON 30-SEP-25: RS.19.644 (DIRECT - IDCW)</t>
  </si>
  <si>
    <t>NAV AS ON 30-SEP-25: RS.19.644 (DIRECT - GROWTH)</t>
  </si>
  <si>
    <t>TATA CHILDRENS FUND</t>
  </si>
  <si>
    <t>Tata Childrens Fund</t>
  </si>
  <si>
    <t>(An open-ended fund for investment for children having a lock-in for at least 5 years or till the child attains age of majority (whichever is earlier))</t>
  </si>
  <si>
    <t>•Long Term Capital Appreciation by investing predominantly in equity &amp; equity related instruments.</t>
  </si>
  <si>
    <t>INE477A01020</t>
  </si>
  <si>
    <t>INE682M01012</t>
  </si>
  <si>
    <t>INE486A01021</t>
  </si>
  <si>
    <t>AAVAS FINANCIERS LTD</t>
  </si>
  <si>
    <t>INE216P01012</t>
  </si>
  <si>
    <t>INE203G01027</t>
  </si>
  <si>
    <t>INE536H01010</t>
  </si>
  <si>
    <t>INE461C01038</t>
  </si>
  <si>
    <t>INE09VQ01012</t>
  </si>
  <si>
    <t>Commercial Services &amp; Supplies</t>
  </si>
  <si>
    <t>INE985S01024</t>
  </si>
  <si>
    <t>Paper, Forest &amp; Jute Products</t>
  </si>
  <si>
    <t>INE789E01012</t>
  </si>
  <si>
    <t>CHEMPLAST SANMAR LTD</t>
  </si>
  <si>
    <t>INE488A01050</t>
  </si>
  <si>
    <t>KROSS LTD</t>
  </si>
  <si>
    <t>INE0O6601022</t>
  </si>
  <si>
    <t>INE054A01027</t>
  </si>
  <si>
    <t>BANSAL WIRE INDUSTRIES LTD</t>
  </si>
  <si>
    <t>INE0B9K01025</t>
  </si>
  <si>
    <t>INE464A01036</t>
  </si>
  <si>
    <t>INE500L01026</t>
  </si>
  <si>
    <t>NAV AS ON 31-MAR-26: RS.50.8797 (REGULAR - GROWTH)</t>
  </si>
  <si>
    <t>NAV AS ON 31-MAR-26: RS.56.8202 (DIRECT - GROWTH)</t>
  </si>
  <si>
    <t>NAV AS ON 30-SEP-25: RS.59.5218 (REGULAR - GROWTH)</t>
  </si>
  <si>
    <t>NAV AS ON 30-SEP-25: RS.66.2969 (DIRECT - GROWTH)</t>
  </si>
  <si>
    <t>TATA DIGITAL INDIA FUND</t>
  </si>
  <si>
    <t>Tata Digital India Fund</t>
  </si>
  <si>
    <t>(An open-ended equity scheme investing in Information Technology Sector)</t>
  </si>
  <si>
    <t>•Investment in equity/equity related instruments of the companies in Information Technology Sector.</t>
  </si>
  <si>
    <t>INE075A01022</t>
  </si>
  <si>
    <t>INE684F01012</t>
  </si>
  <si>
    <t>INE136B01020</t>
  </si>
  <si>
    <t>INE269A01021</t>
  </si>
  <si>
    <t>INE836A01035</t>
  </si>
  <si>
    <t>INE759A01021</t>
  </si>
  <si>
    <t>INE673O01025</t>
  </si>
  <si>
    <t>INE738I01010</t>
  </si>
  <si>
    <t>INE00WC01027</t>
  </si>
  <si>
    <t>NETWEB TECHNOLOGIES INDIA LTD</t>
  </si>
  <si>
    <t>INE0NT901020</t>
  </si>
  <si>
    <t>LE TRAVENUES TECHNOLOGY LTD</t>
  </si>
  <si>
    <t>INE0HV901016</t>
  </si>
  <si>
    <t>INE0CLI01024</t>
  </si>
  <si>
    <t>INE152A01029</t>
  </si>
  <si>
    <t>INE121R01077</t>
  </si>
  <si>
    <t>INE093A01041</t>
  </si>
  <si>
    <t>INE010V01017</t>
  </si>
  <si>
    <t>INE619B01017</t>
  </si>
  <si>
    <t>INE15B701018</t>
  </si>
  <si>
    <t>INE891D01026</t>
  </si>
  <si>
    <t>YATRA ONLINE LTD</t>
  </si>
  <si>
    <t>INE0JR601024</t>
  </si>
  <si>
    <t>Other Consumer Services</t>
  </si>
  <si>
    <t>INE0LP301011</t>
  </si>
  <si>
    <t>INE0VDM01015</t>
  </si>
  <si>
    <t>NAV AS ON 31-MAR-26: RS.37.3305 (REGULAR - IDCW)</t>
  </si>
  <si>
    <t>NAV AS ON 31-MAR-26: RS.37.3305 (REGULAR - GROWTH)</t>
  </si>
  <si>
    <t>NAV AS ON 31-MAR-26: RS.43.8708 (DIRECT - IDCW)</t>
  </si>
  <si>
    <t>NAV AS ON 31-MAR-26: RS.43.8708 (DIRECT - GROWTH)</t>
  </si>
  <si>
    <t>NAV AS ON 30-SEP-25: RS.44.5649 (REGULAR - IDCW)</t>
  </si>
  <si>
    <t>NAV AS ON 30-SEP-25: RS.44.5649 (REGULAR - GROWTH)</t>
  </si>
  <si>
    <t>NAV AS ON 30-SEP-25: RS.52.0553 (DIRECT - IDCW)</t>
  </si>
  <si>
    <t>NAV AS ON 30-SEP-25: RS.52.0553 (DIRECT - GROWTH)</t>
  </si>
  <si>
    <t>TATA DIVIDEND YIELD FUND</t>
  </si>
  <si>
    <t>An open ended equity scheme predominatly  investing in dividend yielding stocks.</t>
  </si>
  <si>
    <t>•An open ended equity scheme that aims for growth by primarily investing in equity and equity related instruments of dividend yielding companies.</t>
  </si>
  <si>
    <t>INDIAN BANK</t>
  </si>
  <si>
    <t>INE562A01011</t>
  </si>
  <si>
    <t>INE048G01026</t>
  </si>
  <si>
    <t>INE741K01010</t>
  </si>
  <si>
    <t>SYRMA SGS TECHNOLOGY LTD</t>
  </si>
  <si>
    <t>INE0DYJ01015</t>
  </si>
  <si>
    <t>INE878B01027</t>
  </si>
  <si>
    <t>INE980O01024</t>
  </si>
  <si>
    <t>CEIGALL INDIA LTD</t>
  </si>
  <si>
    <t>INE0AG901020</t>
  </si>
  <si>
    <t>NAV AS ON 31-MAR-26: RS.16.6953 (REGULAR - IDCW)</t>
  </si>
  <si>
    <t>NAV AS ON 31-MAR-26: RS.16.6953 (REGULAR - GROWTH)</t>
  </si>
  <si>
    <t>NAV AS ON 31-MAR-26: RS.18.1734 (DIRECT - IDCW)</t>
  </si>
  <si>
    <t>NAV AS ON 31-MAR-26: RS.18.1734 (DIRECT - GROWTH)</t>
  </si>
  <si>
    <t>NAV AS ON 30-SEP-25: RS.17.7459 (REGULAR - IDCW)</t>
  </si>
  <si>
    <t>NAV AS ON 30-SEP-25: RS.17.7459 (REGULAR - GROWTH)</t>
  </si>
  <si>
    <t>NAV AS ON 30-SEP-25: RS.19.1632 (DIRECT - IDCW)</t>
  </si>
  <si>
    <t>NAV AS ON 30-SEP-25: RS.19.1632 (DIRECT - GROWTH)</t>
  </si>
  <si>
    <t>PORTFOLIO TURNOVER RATIO: 0.33 TIMES</t>
  </si>
  <si>
    <t>TATA ELSS FUND</t>
  </si>
  <si>
    <t>(An open ended equity linked savings scheme with a statutory lock-in of 3 years &amp; tax benefit)</t>
  </si>
  <si>
    <t>•An equity linked savings scheme (ELSS) Investing predominantly in Equity &amp; Equity related instruments.</t>
  </si>
  <si>
    <t>INE726V01018</t>
  </si>
  <si>
    <t>INE526E01018</t>
  </si>
  <si>
    <t>INE454P01035</t>
  </si>
  <si>
    <t>LG ELECTRONICS INDIA LTD</t>
  </si>
  <si>
    <t>INE324D01010</t>
  </si>
  <si>
    <t>Agricultural, Commercial &amp; Construction Vehicles</t>
  </si>
  <si>
    <t>INE1TAE01010</t>
  </si>
  <si>
    <t>WAKEFIT INNOVATIONS LTD</t>
  </si>
  <si>
    <t>INE0E7301029</t>
  </si>
  <si>
    <t>Healthcare Equipment &amp; Supplies</t>
  </si>
  <si>
    <t>INE0WO601020</t>
  </si>
  <si>
    <t>NAV AS ON 31-MAR-26: RS.83.0218 (REGULAR - IDCW)</t>
  </si>
  <si>
    <t>NAV AS ON 31-MAR-26: RS.202.3536 (DIRECT - IDCW)</t>
  </si>
  <si>
    <t>NAV AS ON 31-MAR-26: RS.40.5502 (REGULAR - GROWTH)</t>
  </si>
  <si>
    <t>NAV AS ON 31-MAR-26: RS.46.7733 (DIRECT - GROWTH)</t>
  </si>
  <si>
    <t>NAV AS ON 30-SEP-25: RS.97.87 (REGULAR - IDCW)</t>
  </si>
  <si>
    <t>NAV AS ON 30-SEP-25: RS.225.3377 (DIRECT - IDCW)</t>
  </si>
  <si>
    <t>NAV AS ON 30-SEP-25: RS.43.733 (REGULAR - GROWTH)</t>
  </si>
  <si>
    <t>NAV AS ON 30-SEP-25: RS.50.1695 (DIRECT - GROWTH)</t>
  </si>
  <si>
    <t>PORTFOLIO TURNOVER RATIO: 0.34 TIMES</t>
  </si>
  <si>
    <t>TATA ETHICAL FUND</t>
  </si>
  <si>
    <t>Tata Ethical Fund</t>
  </si>
  <si>
    <t>(An open-ended equity scheme following Shariah principles)</t>
  </si>
  <si>
    <t>•Investment predominantly in equity &amp; equity related instruments of shariah principles compliant companies and in other instruments allowed under shariah principles.</t>
  </si>
  <si>
    <t>INE571A01038</t>
  </si>
  <si>
    <t>INE092A01019</t>
  </si>
  <si>
    <t>INE026A01025</t>
  </si>
  <si>
    <t>INE398R01022</t>
  </si>
  <si>
    <t>INE572A01036</t>
  </si>
  <si>
    <t>INE120A01034</t>
  </si>
  <si>
    <t>INE473A01011</t>
  </si>
  <si>
    <t>INE195A01028</t>
  </si>
  <si>
    <t>INE387A01021</t>
  </si>
  <si>
    <t>INE470A01017</t>
  </si>
  <si>
    <t>INE844O01030</t>
  </si>
  <si>
    <t>INE058A01010</t>
  </si>
  <si>
    <t>INE246F01010</t>
  </si>
  <si>
    <t>NAV AS ON 31-MAR-26: RS.334.6942 (REGULAR - GROWTH)</t>
  </si>
  <si>
    <t>NAV AS ON 31-MAR-26: RS.136.4151 (REGULAR - IDCW)</t>
  </si>
  <si>
    <t>NAV AS ON 31-MAR-26: RS.385.4483 (DIRECT - GROWTH)</t>
  </si>
  <si>
    <t>NAV AS ON 31-MAR-26: RS.211.5942 (DIRECT - IDCW)</t>
  </si>
  <si>
    <t>NAV AS ON 30-SEP-25: RS.375.2734 (REGULAR - GROWTH)</t>
  </si>
  <si>
    <t>NAV AS ON 30-SEP-25: RS.152.9536 (REGULAR - IDCW)</t>
  </si>
  <si>
    <t>NAV AS ON 30-SEP-25: RS.429.5603 (DIRECT - GROWTH)</t>
  </si>
  <si>
    <t>NAV AS ON 30-SEP-25: RS.235.8147 (DIRECT - IDCW)</t>
  </si>
  <si>
    <t>PORTFOLIO TURNOVER RATIO: 0.17 TIMES</t>
  </si>
  <si>
    <t>TATA FLEXI CAP FUND</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</si>
  <si>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</si>
  <si>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</si>
  <si>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</si>
  <si>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</si>
  <si>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</si>
  <si>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INE018E01016</t>
  </si>
  <si>
    <t>INE142Z01019</t>
  </si>
  <si>
    <t>INE671H01015</t>
  </si>
  <si>
    <t>INE193E01025</t>
  </si>
  <si>
    <t>GO DIGIT GENERAL INSURANCE LTD</t>
  </si>
  <si>
    <t>INE03JT01014</t>
  </si>
  <si>
    <t>INE201P01022</t>
  </si>
  <si>
    <t>INE823G01014</t>
  </si>
  <si>
    <t>NAV AS ON 31-MAR-26: RS.21.5496 (REGULAR - IDCW)</t>
  </si>
  <si>
    <t>NAV AS ON 31-MAR-26: RS.21.5496 (REGULAR - GROWTH)</t>
  </si>
  <si>
    <t>NAV AS ON 31-MAR-26: RS.24.1383 (DIRECT - IDCW)</t>
  </si>
  <si>
    <t>NAV AS ON 31-MAR-26: RS.24.1383 (DIRECT - GROWTH)</t>
  </si>
  <si>
    <t>NAV AS ON 30-SEP-25: RS.24.0904 (REGULAR - IDCW)</t>
  </si>
  <si>
    <t>NAV AS ON 30-SEP-25: RS.24.0904 (REGULAR - GROWTH)</t>
  </si>
  <si>
    <t>NAV AS ON 30-SEP-25: RS.26.813 (DIRECT - IDCW)</t>
  </si>
  <si>
    <t>NAV AS ON 30-SEP-25: RS.26.813 (DIRECT - GROWTH)</t>
  </si>
  <si>
    <t>TATA FOCUSED FUND</t>
  </si>
  <si>
    <t>Tata Focused Fund</t>
  </si>
  <si>
    <t>(An Open Ended Equity Scheme Investing in maximum 30 stocks across market caps (i.e Multi Cap))</t>
  </si>
  <si>
    <t>•Investment in equity/equity related instruments in a concentrated portfolio of maximum 30 stocks across market capitalisation.</t>
  </si>
  <si>
    <t>NAV AS ON 31-MAR-26: RS.20.5915 (REGULAR - IDCW)</t>
  </si>
  <si>
    <t>NAV AS ON 31-MAR-26: RS.20.5915 (REGULAR - GROWTH)</t>
  </si>
  <si>
    <t>NAV AS ON 31-MAR-26: RS.22.846 (DIRECT - IDCW)</t>
  </si>
  <si>
    <t>NAV AS ON 31-MAR-26: RS.22.846 (DIRECT - GROWTH)</t>
  </si>
  <si>
    <t>NAV AS ON 30-SEP-25: RS.23.0425 (REGULAR - IDCW)</t>
  </si>
  <si>
    <t>NAV AS ON 30-SEP-25: RS.23.0425 (REGULAR - GROWTH)</t>
  </si>
  <si>
    <t>NAV AS ON 30-SEP-25: RS.25.3887 (DIRECT - IDCW)</t>
  </si>
  <si>
    <t>NAV AS ON 30-SEP-25: RS.25.3887 (DIRECT - GROWTH)</t>
  </si>
  <si>
    <t>TATA HOUSING OPPORTUNITIES FUND</t>
  </si>
  <si>
    <t>Tata Housing Opportunities Fund</t>
  </si>
  <si>
    <t>(An open-ended equity scheme following housing theme)</t>
  </si>
  <si>
    <t>•An Open ended equity scheme following housing theme</t>
  </si>
  <si>
    <t>R R KABEL LTD</t>
  </si>
  <si>
    <t>INE777K01022</t>
  </si>
  <si>
    <t>INE0JA001018</t>
  </si>
  <si>
    <t>INE263M01029</t>
  </si>
  <si>
    <t>INE813H01021</t>
  </si>
  <si>
    <t>INE0EK901012</t>
  </si>
  <si>
    <t>NAV AS ON 31-MAR-26: RS.12.6642 (REGULAR - IDCW)</t>
  </si>
  <si>
    <t>NAV AS ON 31-MAR-26: RS.12.6642 (REGULAR - GROWTH)</t>
  </si>
  <si>
    <t>NAV AS ON 31-MAR-26: RS.13.4657 (DIRECT - IDCW)</t>
  </si>
  <si>
    <t>NAV AS ON 31-MAR-26: RS.13.4657 (DIRECT - GROWTH)</t>
  </si>
  <si>
    <t>NAV AS ON 30-SEP-25: RS.14.7737 (REGULAR - IDCW)</t>
  </si>
  <si>
    <t>NAV AS ON 30-SEP-25: RS.14.7737 (REGULAR - GROWTH)</t>
  </si>
  <si>
    <t>NAV AS ON 30-SEP-25: RS.15.5817 (DIRECT - IDCW)</t>
  </si>
  <si>
    <t>NAV AS ON 30-SEP-25: RS.15.5817 (DIRECT - GROWTH)</t>
  </si>
  <si>
    <t>TATA INDIA CONSUMER FUND</t>
  </si>
  <si>
    <t>Tata India Consumer Fund</t>
  </si>
  <si>
    <t>(An open ended equity scheme investing in Consumption Oriented Sector)</t>
  </si>
  <si>
    <t>•Investment in equity/equity related instruments of the companies in the Consumption Oriented sector in India.</t>
  </si>
  <si>
    <t>INE1RDG01013</t>
  </si>
  <si>
    <t>INE739E01017</t>
  </si>
  <si>
    <t>INE04TZ01018</t>
  </si>
  <si>
    <t>NAV AS ON 31-MAR-26: RS.35.3708 (REGULAR - IDCW)</t>
  </si>
  <si>
    <t>NAV AS ON 31-MAR-26: RS.38.3563 (REGULAR - GROWTH)</t>
  </si>
  <si>
    <t>NAV AS ON 31-MAR-26: RS.44.5258 (DIRECT - IDCW)</t>
  </si>
  <si>
    <t>NAV AS ON 31-MAR-26: RS.44.5258 (DIRECT - GROWTH)</t>
  </si>
  <si>
    <t>NAV AS ON 30-SEP-25: RS.41.0664 (REGULAR - IDCW)</t>
  </si>
  <si>
    <t>NAV AS ON 30-SEP-25: RS.44.5333 (REGULAR - GROWTH)</t>
  </si>
  <si>
    <t>NAV AS ON 30-SEP-25: RS.51.3767 (DIRECT - IDCW)</t>
  </si>
  <si>
    <t>NAV AS ON 30-SEP-25: RS.51.3767 (DIRECT - GROWTH)</t>
  </si>
  <si>
    <t>TATA INDIA INNOVATION FUND</t>
  </si>
  <si>
    <t>Tata India Innovation Fund</t>
  </si>
  <si>
    <t>(An open-ended equity scheme following innovation theme)</t>
  </si>
  <si>
    <t>•Investment in equity and equity related instruments of companies engaged in and/or expected to benefit from adoption of innovative strategies &amp; theme.</t>
  </si>
  <si>
    <t>INE00FF01025</t>
  </si>
  <si>
    <t>INE00LO01017</t>
  </si>
  <si>
    <t>INE602A01031</t>
  </si>
  <si>
    <t>INE049B01025</t>
  </si>
  <si>
    <t>INE914M01019</t>
  </si>
  <si>
    <t>INE043W01024</t>
  </si>
  <si>
    <t>INE551W01018</t>
  </si>
  <si>
    <t>INE191A01027</t>
  </si>
  <si>
    <t>PIRAMAL PHARMA LTD</t>
  </si>
  <si>
    <t>INE0DK501011</t>
  </si>
  <si>
    <t>INE873D01024</t>
  </si>
  <si>
    <t>NAV AS ON 31-MAR-26: RS.8.3582 (REGULAR - IDCW)</t>
  </si>
  <si>
    <t>NAV AS ON 31-MAR-26: RS.8.3582 (REGULAR - GROWTH)</t>
  </si>
  <si>
    <t>NAV AS ON 31-MAR-26: RS.8.5299 (DIRECT - IDCW)</t>
  </si>
  <si>
    <t>NAV AS ON 31-MAR-26: RS.8.5299 (DIRECT - GROWTH)</t>
  </si>
  <si>
    <t>NAV AS ON 30-SEP-25: RS.9.6732 (REGULAR - IDCW)</t>
  </si>
  <si>
    <t>NAV AS ON 30-SEP-25: RS.9.6732 (REGULAR - GROWTH)</t>
  </si>
  <si>
    <t>NAV AS ON 30-SEP-25: RS.9.7995 (DIRECT - IDCW)</t>
  </si>
  <si>
    <t>NAV AS ON 30-SEP-25: RS.9.7995 (DIRECT - GROWTH)</t>
  </si>
  <si>
    <t>TATA INDIA PHARMA &amp; HEALTHCARE FUND</t>
  </si>
  <si>
    <t>Tata India Pharma &amp; Healthcare Fund</t>
  </si>
  <si>
    <t>(An open-ended equity scheme investing in Pharma &amp; Healthcare Services Sector)</t>
  </si>
  <si>
    <t>•Investment in equity/equity related instruments of the companies in the Pharma &amp; Healthcare sector in India.</t>
  </si>
  <si>
    <t>SAI LIFE SCIENCES LTD</t>
  </si>
  <si>
    <t>INE570L01029</t>
  </si>
  <si>
    <t>INE794A01010</t>
  </si>
  <si>
    <t>INE474Q01031</t>
  </si>
  <si>
    <t>INE258B01022</t>
  </si>
  <si>
    <t>INE967H01025</t>
  </si>
  <si>
    <t>CORONA REMEDIES LTD</t>
  </si>
  <si>
    <t>INE02ZQ01018</t>
  </si>
  <si>
    <t>INE199A01012</t>
  </si>
  <si>
    <t>INE258G01013</t>
  </si>
  <si>
    <t>JUBILANT PHARMOVA LTD</t>
  </si>
  <si>
    <t>INE700A01033</t>
  </si>
  <si>
    <t>INE943P01029</t>
  </si>
  <si>
    <t>NAV AS ON 31-MAR-26: RS.28.1001 (REGULAR - IDCW)</t>
  </si>
  <si>
    <t>NAV AS ON 31-MAR-26: RS.28.1001 (REGULAR - GROWTH)</t>
  </si>
  <si>
    <t>NAV AS ON 31-MAR-26: RS.33.0201 (DIRECT - IDCW)</t>
  </si>
  <si>
    <t>NAV AS ON 31-MAR-26: RS.33.0201 (DIRECT - GROWTH)</t>
  </si>
  <si>
    <t>NAV AS ON 30-SEP-25: RS.29.997 (REGULAR - IDCW)</t>
  </si>
  <si>
    <t>NAV AS ON 30-SEP-25: RS.29.997 (REGULAR - GROWTH)</t>
  </si>
  <si>
    <t>NAV AS ON 30-SEP-25: RS.34.9938 (DIRECT - IDCW)</t>
  </si>
  <si>
    <t>NAV AS ON 30-SEP-25: RS.34.9938 (DIRECT - GROWTH)</t>
  </si>
  <si>
    <t>TATA INFRASTRUCTURE FUND</t>
  </si>
  <si>
    <t>Tata Infrastructure Fund</t>
  </si>
  <si>
    <t>(An open-ended equity scheme investing in Infrastructure sector)</t>
  </si>
  <si>
    <t>•Investment Predominantly in equity / equity related instruments of the companies in the Infrastructure sector in India.</t>
  </si>
  <si>
    <t>INE117A01022</t>
  </si>
  <si>
    <t>INE999A01023</t>
  </si>
  <si>
    <t>INE212H01026</t>
  </si>
  <si>
    <t>INE006I01046</t>
  </si>
  <si>
    <t>DATA PATTERNS (INDIA) LTD</t>
  </si>
  <si>
    <t>INE0IX101010</t>
  </si>
  <si>
    <t>INE841L01016</t>
  </si>
  <si>
    <t>INE325A01013</t>
  </si>
  <si>
    <t>INE703B01027</t>
  </si>
  <si>
    <t>INE517F01014</t>
  </si>
  <si>
    <t>INE616N01034</t>
  </si>
  <si>
    <t>INE536A01023</t>
  </si>
  <si>
    <t>INE766P01016</t>
  </si>
  <si>
    <t>INE220B01022</t>
  </si>
  <si>
    <t>AFCONS INFRASTRUCTURE LTD</t>
  </si>
  <si>
    <t>INE101I01011</t>
  </si>
  <si>
    <t>INE2J8701016</t>
  </si>
  <si>
    <t>INE671A01010</t>
  </si>
  <si>
    <t>ISGEC HEAVY ENGINEERING LTD</t>
  </si>
  <si>
    <t>INE858B01029</t>
  </si>
  <si>
    <t>TCI EXPRESS LTD</t>
  </si>
  <si>
    <t>INE586V01016</t>
  </si>
  <si>
    <t>INE634I01029</t>
  </si>
  <si>
    <t>INE640A01023</t>
  </si>
  <si>
    <t>ELLENBARRIE INDUSTRIAL GASES.</t>
  </si>
  <si>
    <t>INE236E01022</t>
  </si>
  <si>
    <t>NAV AS ON 31-MAR-26: RS.71.5559 (REGULAR - IDCW)</t>
  </si>
  <si>
    <t>NAV AS ON 31-MAR-26: RS.150.9604 (REGULAR - GROWTH)</t>
  </si>
  <si>
    <t>NAV AS ON 31-MAR-26: RS.86.5581 (DIRECT - IDCW)</t>
  </si>
  <si>
    <t>NAV AS ON 31-MAR-26: RS.165.1954 (DIRECT - GROWTH)</t>
  </si>
  <si>
    <t>NAV AS ON 30-SEP-25: RS.79.8193 (REGULAR - IDCW)</t>
  </si>
  <si>
    <t>NAV AS ON 30-SEP-25: RS.168.3943 (REGULAR - GROWTH)</t>
  </si>
  <si>
    <t>NAV AS ON 30-SEP-25: RS.96.0944 (DIRECT - IDCW)</t>
  </si>
  <si>
    <t>NAV AS ON 30-SEP-25: RS.183.3941 (DIRECT - GROWTH)</t>
  </si>
  <si>
    <t>PORTFOLIO TURNOVER RATIO: 0.08 TIMES</t>
  </si>
  <si>
    <t>TATA LARGE &amp; MID CAP FUND</t>
  </si>
  <si>
    <t>Tata large &amp; Mid Cap Fund</t>
  </si>
  <si>
    <t>(An open ended equity scheme investing in both large cap and mid cap stocks)</t>
  </si>
  <si>
    <t>•Investment in equity and equity related instruments of well researched value and growth oriented Large &amp; Mid Cap Companies.</t>
  </si>
  <si>
    <t>INE774D01024</t>
  </si>
  <si>
    <t>INE373A01013</t>
  </si>
  <si>
    <t>INE659A01023</t>
  </si>
  <si>
    <t>INE280B01018</t>
  </si>
  <si>
    <t>INE0FFK01017</t>
  </si>
  <si>
    <t>INE615P01015</t>
  </si>
  <si>
    <t>INE0U4701011</t>
  </si>
  <si>
    <t>INE0U4101014</t>
  </si>
  <si>
    <t>NAV AS ON 31-MAR-26: RS.69.738 (REGULAR - IDCW)</t>
  </si>
  <si>
    <t>NAV AS ON 31-MAR-26: RS.432.6358 (REGULAR - GROWTH)</t>
  </si>
  <si>
    <t>NAV AS ON 31-MAR-26: RS.97.3992 (DIRECT - IDCW)</t>
  </si>
  <si>
    <t>NAV AS ON 31-MAR-26: RS.497.1119 (DIRECT - GROWTH)</t>
  </si>
  <si>
    <t>NAV AS ON 30-SEP-25: RS.82.045 (REGULAR - IDCW)</t>
  </si>
  <si>
    <t>NAV AS ON 30-SEP-25: RS.508.99 (REGULAR - GROWTH)</t>
  </si>
  <si>
    <t>NAV AS ON 30-SEP-25: RS.113.965 (DIRECT - IDCW)</t>
  </si>
  <si>
    <t>NAV AS ON 30-SEP-25: RS.581.664 (DIRECT - GROWTH)</t>
  </si>
  <si>
    <t>PORTFOLIO TURNOVER RATIO: 0.21 TIMES</t>
  </si>
  <si>
    <t>TATA LARGE CAP FUND</t>
  </si>
  <si>
    <t>Tata large Cap Fund</t>
  </si>
  <si>
    <t>(An open-ended equity scheme predominantly investing in large cap stock)</t>
  </si>
  <si>
    <t>•Investment predominantly in equity &amp; equity related securities of large cap companies.</t>
  </si>
  <si>
    <t>INE628A01036</t>
  </si>
  <si>
    <t>INE274F01020</t>
  </si>
  <si>
    <t>NAV AS ON 31-MAR-26: RS.452.0063 (REGULAR - GROWTH)</t>
  </si>
  <si>
    <t>NAV AS ON 31-MAR-26: RS.98.4876 (REGULAR - IDCW)</t>
  </si>
  <si>
    <t>NAV AS ON 31-MAR-26: RS.522.5659 (DIRECT - GROWTH)</t>
  </si>
  <si>
    <t>NAV AS ON 31-MAR-26: RS.118.716 (DIRECT - IDCW)</t>
  </si>
  <si>
    <t>NAV AS ON 30-SEP-25: RS.498.9235 (REGULAR - GROWTH)</t>
  </si>
  <si>
    <t>NAV AS ON 30-SEP-25: RS.108.7106 (REGULAR - IDCW)</t>
  </si>
  <si>
    <t>NAV AS ON 30-SEP-25: RS.573.8834 (DIRECT - GROWTH)</t>
  </si>
  <si>
    <t>NAV AS ON 30-SEP-25: RS.130.3758 (DIRECT - IDCW)</t>
  </si>
  <si>
    <t>TATA MID CAP FUND</t>
  </si>
  <si>
    <t>Tata Mid Cap Fund</t>
  </si>
  <si>
    <t>(An open-ended equity scheme predominantly investing in mid cap stocks)</t>
  </si>
  <si>
    <t>• Long Term Capital Appreciation</t>
  </si>
  <si>
    <t>• Investment predominantly in equity &amp; equity related instruments of growth oriented mid cap companies.</t>
  </si>
  <si>
    <t>BHARTI HEXACOM LTD</t>
  </si>
  <si>
    <t>INE343G01021</t>
  </si>
  <si>
    <t>JSW INFRASTRUCTURE LTD</t>
  </si>
  <si>
    <t>INE880J01026</t>
  </si>
  <si>
    <t>INE208A01029</t>
  </si>
  <si>
    <t>HDB FINANCIAL SERVICES LTD</t>
  </si>
  <si>
    <t>INE756I01012</t>
  </si>
  <si>
    <t>NAV AS ON 31-MAR-26: RS.109.542 (REGULAR - IDCW)</t>
  </si>
  <si>
    <t>NAV AS ON 31-MAR-26: RS.396.8685 (REGULAR - GROWTH)</t>
  </si>
  <si>
    <t>NAV AS ON 31-MAR-26: RS.150.2185 (DIRECT - IDCW)</t>
  </si>
  <si>
    <t>NAV AS ON 31-MAR-26: RS.455.0772 (DIRECT - GROWTH)</t>
  </si>
  <si>
    <t>NAV AS ON 30-SEP-25: RS.117.2608 (REGULAR - IDCW)</t>
  </si>
  <si>
    <t>NAV AS ON 30-SEP-25: RS.424.8336 (REGULAR - GROWTH)</t>
  </si>
  <si>
    <t>NAV AS ON 30-SEP-25: RS.159.8386 (DIRECT - IDCW)</t>
  </si>
  <si>
    <t>NAV AS ON 30-SEP-25: RS.484.2299 (DIRECT - GROWTH)</t>
  </si>
  <si>
    <t>TATA MULTI ASSET ALLOCATION FUND</t>
  </si>
  <si>
    <t>Tata Multi Asset Allocation Fund</t>
  </si>
  <si>
    <t>(An open ended scheme investing in equity, debt &amp; exchange traded commodity derivatives)</t>
  </si>
  <si>
    <t>•Investment in equity &amp; equity related instruments, debt instruments, exchange traded commodity derivatives and other instruments.</t>
  </si>
  <si>
    <t>GOLD (1 KG-1000 GMS) COMMODITY</t>
  </si>
  <si>
    <t>Precious Metals</t>
  </si>
  <si>
    <t>TATA GOLD EXCHANGE TRADED FUND</t>
  </si>
  <si>
    <t>INF277KA1976</t>
  </si>
  <si>
    <t>SILVER (30 KG) COMMODITY</t>
  </si>
  <si>
    <t>SILVER MINI (5 KGS) COMMODITY</t>
  </si>
  <si>
    <t>GOLD MINI (100 GRAMS) COMMODITY</t>
  </si>
  <si>
    <t>PARADEEP PHOSPHATES LTD</t>
  </si>
  <si>
    <t>INE088F01024</t>
  </si>
  <si>
    <t>INE085001019</t>
  </si>
  <si>
    <t>INE926X01010</t>
  </si>
  <si>
    <t>SILVER (30 KG) COMMODITY^</t>
  </si>
  <si>
    <t>SILVER MINI (5 KGS) COMMODITY^</t>
  </si>
  <si>
    <t>COPPER (2500 KGS) COMMODITY^</t>
  </si>
  <si>
    <t>Industrial Metals</t>
  </si>
  <si>
    <t>COPPER</t>
  </si>
  <si>
    <t>GOLD MINI (100 GRAMS) COMMODITY^</t>
  </si>
  <si>
    <t>GOLD (1 KG-1000 GMS) COMMODITY^</t>
  </si>
  <si>
    <t>INF277K01OK4</t>
  </si>
  <si>
    <t>GOI - 7.26% (06/02/2033)</t>
  </si>
  <si>
    <t>IN0020220151</t>
  </si>
  <si>
    <t>GOI - 7.18% (24/07/2037)</t>
  </si>
  <si>
    <t>IN0020230077</t>
  </si>
  <si>
    <t>SGS WEST BENGAL 7.48% (14/02/2043)</t>
  </si>
  <si>
    <t>IN3420230218</t>
  </si>
  <si>
    <t>SGS UTTAR PRADESH 7.46% (22/03/2039)</t>
  </si>
  <si>
    <t>IN3320230326</t>
  </si>
  <si>
    <t>SGS MAHARASHTRA 7.48% (07/02/2035)</t>
  </si>
  <si>
    <t>IN2220230212</t>
  </si>
  <si>
    <t>INE040A08666</t>
  </si>
  <si>
    <t>NAV AS ON 31-MAR-26: RS.23.2919 (REGULAR - IDCW)</t>
  </si>
  <si>
    <t>NAV AS ON 31-MAR-26: RS.23.2919 (REGULAR - GROWTH)</t>
  </si>
  <si>
    <t>NAV AS ON 31-MAR-26: RS.25.7573 (DIRECT - IDCW)</t>
  </si>
  <si>
    <t>NAV AS ON 31-MAR-26: RS.25.7573 (DIRECT - GROWTH)</t>
  </si>
  <si>
    <t>NAV AS ON 30-SEP-25: RS.23.8894 (REGULAR - IDCW)</t>
  </si>
  <si>
    <t>NAV AS ON 30-SEP-25: RS.23.8894 (REGULAR - GROWTH)</t>
  </si>
  <si>
    <t>NAV AS ON 30-SEP-25: RS.26.2298 (DIRECT - IDCW)</t>
  </si>
  <si>
    <t>NAV AS ON 30-SEP-25: RS.26.2298 (DIRECT - GROWTH)</t>
  </si>
  <si>
    <t>AVERAGE MATURITY : 0.68 YEARS</t>
  </si>
  <si>
    <t>TATA MULTICAP FUND</t>
  </si>
  <si>
    <t>(An open ended equity scheme investing across large cap, mid cap, small cap stocks)</t>
  </si>
  <si>
    <t>•To Generate Long Term Capital Appreciation.</t>
  </si>
  <si>
    <t>•An open ended equity scheme investing across large cap, mid cap and small cap stocks</t>
  </si>
  <si>
    <t>INE940H01022</t>
  </si>
  <si>
    <t>INE228A01035</t>
  </si>
  <si>
    <t>INE688A01022</t>
  </si>
  <si>
    <t>INE063P01018</t>
  </si>
  <si>
    <t>INE410B01037</t>
  </si>
  <si>
    <t>RESTAURANT BRANDS ASIA LTD</t>
  </si>
  <si>
    <t>INE07T201019</t>
  </si>
  <si>
    <t>NAV AS ON 31-MAR-26: RS.13.0057 (REGULAR - IDCW)</t>
  </si>
  <si>
    <t>NAV AS ON 31-MAR-26: RS.13.0057 (REGULAR - GROWTH)</t>
  </si>
  <si>
    <t>NAV AS ON 31-MAR-26: RS.13.6601 (DIRECT - IDCW)</t>
  </si>
  <si>
    <t>NAV AS ON 31-MAR-26: RS.13.6601 (DIRECT - GROWTH)</t>
  </si>
  <si>
    <t>NAV AS ON 30-SEP-25: RS.14.0891 (REGULAR - IDCW)</t>
  </si>
  <si>
    <t>NAV AS ON 30-SEP-25: RS.14.0891 (REGULAR - GROWTH)</t>
  </si>
  <si>
    <t>NAV AS ON 30-SEP-25: RS.14.6911 (DIRECT - IDCW)</t>
  </si>
  <si>
    <t>NAV AS ON 30-SEP-25: RS.14.6911 (DIRECT - GROWTH)</t>
  </si>
  <si>
    <t>PORTFOLIO TURNOVER RATIO: 0.51 TIMES</t>
  </si>
  <si>
    <t>TATA NIFTY 50 EXCHANGE TRADED FUND</t>
  </si>
  <si>
    <t>Tata Nifty 50 Exchange Traded Fund</t>
  </si>
  <si>
    <t>(An Open Ended Exchange Traded Fund tracking Nifty 50 Index)</t>
  </si>
  <si>
    <t>•Long Term Capital Growth.</t>
  </si>
  <si>
    <t>•Investments in Equity &amp; Equity related instruments covered by Nifty 50 Index.</t>
  </si>
  <si>
    <t>NAV AS ON 31-MAR-26: RS.241.4777 (DIRECT PLAN)</t>
  </si>
  <si>
    <t>NAV AS ON 30-SEP-25: RS.265.5385 (DIRECT PLAN)</t>
  </si>
  <si>
    <t>PORTFOLIO TURNOVER RATIO: 0.06 TIMES</t>
  </si>
  <si>
    <t>TATA NIFTY 50 INDEX FUND</t>
  </si>
  <si>
    <t>Tata Nifty 50 Index Fund</t>
  </si>
  <si>
    <t>(An open-ended equity scheme tracking Nifty 50 Index)</t>
  </si>
  <si>
    <t>•To reflect / mirror the Nifty 50 returns by investing in the same stocks which comprises of NIFTY50.</t>
  </si>
  <si>
    <t>NAV AS ON 31-MAR-26: RS.138.8614 (REGULAR - GROWTH)</t>
  </si>
  <si>
    <t>NAV AS ON 31-MAR-26: RS.150.9386 (DIRECT - GROWTH)</t>
  </si>
  <si>
    <t>NAV AS ON 30-SEP-25: RS.153.0986 (REGULAR - GROWTH)</t>
  </si>
  <si>
    <t>NAV AS ON 30-SEP-25: RS.166.1509 (DIRECT - GROWTH)</t>
  </si>
  <si>
    <t>PORTFOLIO TURNOVER RATIO: 0.11 TIMES</t>
  </si>
  <si>
    <t>TATA NIFTY AUTO INDEX FUND</t>
  </si>
  <si>
    <t>An open-ended scheme replicating/tracking Nifty Auto Index (TRI).</t>
  </si>
  <si>
    <t>Long Term Capital Appreciation</t>
  </si>
  <si>
    <t>Investment in equity and equity related instruments comprised in Nifty Auto Index.</t>
  </si>
  <si>
    <t>NAV AS ON 31-MAR-26: RS.10.6437 (REGULAR - IDCW)</t>
  </si>
  <si>
    <t>NAV AS ON 31-MAR-26: RS.10.6437 (REGULAR - GROWTH)</t>
  </si>
  <si>
    <t>NAV AS ON 31-MAR-26: RS.10.7816 (DIRECT - IDCW)</t>
  </si>
  <si>
    <t>NAV AS ON 31-MAR-26: RS.10.7816 (DIRECT - GROWTH)</t>
  </si>
  <si>
    <t>NAV AS ON 30-SEP-25: RS.11.938 (REGULAR - IDCW)</t>
  </si>
  <si>
    <t>NAV AS ON 30-SEP-25: RS.11.938 (REGULAR - GROWTH)</t>
  </si>
  <si>
    <t>NAV AS ON 30-SEP-25: RS.12.056 (DIRECT - IDCW)</t>
  </si>
  <si>
    <t>NAV AS ON 30-SEP-25: RS.12.056 (DIRECT - GROWTH)</t>
  </si>
  <si>
    <t>PORTFOLIO TURNOVER RATIO: 0.3 TIMES</t>
  </si>
  <si>
    <t>TATA NIFTY CAPITAL MARKETS INDEX FUND</t>
  </si>
  <si>
    <t>An open-ended scheme replicating/ tracking Nifty Capital Markets Index (TRI)</t>
  </si>
  <si>
    <t>Investment in equity and equity related instruments comprised in Nifty Capital Markets Index.</t>
  </si>
  <si>
    <t>COMPUTER AGE MANAGEMENT SERVICES LTD</t>
  </si>
  <si>
    <t>INE596I01020</t>
  </si>
  <si>
    <t>INE732I01021</t>
  </si>
  <si>
    <t>ANAND RATHI WEALTH LTD</t>
  </si>
  <si>
    <t>INE463V01026</t>
  </si>
  <si>
    <t>INE138Y01010</t>
  </si>
  <si>
    <t>NUVAMA WEALTH MANAGEMENT LTD</t>
  </si>
  <si>
    <t>INE531F01023</t>
  </si>
  <si>
    <t>INE404A01024</t>
  </si>
  <si>
    <t>INE094J01016</t>
  </si>
  <si>
    <t>NAV AS ON 31-MAR-26: RS.11.4569 (REGULAR - IDCW)</t>
  </si>
  <si>
    <t>NAV AS ON 31-MAR-26: RS.11.4569 (REGULAR - GROWTH)</t>
  </si>
  <si>
    <t>NAV AS ON 31-MAR-26: RS.11.5625 (DIRECT - IDCW)</t>
  </si>
  <si>
    <t>NAV AS ON 31-MAR-26: RS.11.5625 (DIRECT - GROWTH)</t>
  </si>
  <si>
    <t>NAV AS ON 30-SEP-25: RS.11.2107 (REGULAR - IDCW)</t>
  </si>
  <si>
    <t>NAV AS ON 30-SEP-25: RS.11.2107 (REGULAR - GROWTH)</t>
  </si>
  <si>
    <t>NAV AS ON 30-SEP-25: RS.11.2782 (DIRECT - IDCW)</t>
  </si>
  <si>
    <t>NAV AS ON 30-SEP-25: RS.11.2782 (DIRECT - GROWTH)</t>
  </si>
  <si>
    <t>TATA NIFTY FINANCIAL SERVICES INDEX FUND</t>
  </si>
  <si>
    <t>An open-ended scheme replicating/tracking Nifty Financial Services Index.</t>
  </si>
  <si>
    <t>Investment in equity and equity related instruments comprised in Nifty Financial Services Index.</t>
  </si>
  <si>
    <t>NAV AS ON 31-MAR-26: RS.10.8769 (REGULAR - IDCW)</t>
  </si>
  <si>
    <t>NAV AS ON 31-MAR-26: RS.10.8769 (REGULAR - GROWTH)</t>
  </si>
  <si>
    <t>NAV AS ON 31-MAR-26: RS.11.0179 (DIRECT - IDCW)</t>
  </si>
  <si>
    <t>NAV AS ON 31-MAR-26: RS.11.0179 (DIRECT - GROWTH)</t>
  </si>
  <si>
    <t>NAV AS ON 30-SEP-25: RS.12.1018 (REGULAR - IDCW)</t>
  </si>
  <si>
    <t>NAV AS ON 30-SEP-25: RS.12.1018 (REGULAR - GROWTH)</t>
  </si>
  <si>
    <t>NAV AS ON 30-SEP-25: RS.12.2203 (DIRECT - IDCW)</t>
  </si>
  <si>
    <t>NAV AS ON 30-SEP-25: RS.12.2203 (DIRECT - GROWTH)</t>
  </si>
  <si>
    <t>TATA NIFTY INDIA DIGITAL ETF FUND OF FUND</t>
  </si>
  <si>
    <t>(An Open ended fund of fund scheme investing in Tata Nifty India Digital Exchange Traded Fund)</t>
  </si>
  <si>
    <t>•Investment in Tata Nifty India Digital Exchange Traded Fund.</t>
  </si>
  <si>
    <t>NAV AS ON 31-MAR-26: RS.11.5341 (REGULAR - IDCW)</t>
  </si>
  <si>
    <t>NAV AS ON 31-MAR-26: RS.11.5341 (REGULAR - GROWTH)</t>
  </si>
  <si>
    <t>NAV AS ON 31-MAR-26: RS.11.7388 (DIRECT - IDCW)</t>
  </si>
  <si>
    <t>NAV AS ON 31-MAR-26: RS.11.7388 (DIRECT - GROWTH)</t>
  </si>
  <si>
    <t>NAV AS ON 30-SEP-25: RS.14.4035 (REGULAR - IDCW)</t>
  </si>
  <si>
    <t>NAV AS ON 30-SEP-25: RS.14.4035 (REGULAR - GROWTH)</t>
  </si>
  <si>
    <t>NAV AS ON 30-SEP-25: RS.14.6319 (DIRECT - IDCW)</t>
  </si>
  <si>
    <t>NAV AS ON 30-SEP-25: RS.14.6319 (DIRECT - GROWTH)</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</si>
  <si>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</si>
  <si>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</si>
  <si>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</si>
  <si>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INE933S01016</t>
  </si>
  <si>
    <t>INE0W2G01015</t>
  </si>
  <si>
    <t>TATA TECHNOLOGIES LTD</t>
  </si>
  <si>
    <t>INE142M01025</t>
  </si>
  <si>
    <t>Telecom -  Equipment &amp; Accessories</t>
  </si>
  <si>
    <t>INE010J01012</t>
  </si>
  <si>
    <t>INE306R01017</t>
  </si>
  <si>
    <t>BLS INTERNATIONAL SERVICES LTD</t>
  </si>
  <si>
    <t>INE153T01027</t>
  </si>
  <si>
    <t>INE0CAZ01013</t>
  </si>
  <si>
    <t>INE248A01017</t>
  </si>
  <si>
    <t>INE0DD101019</t>
  </si>
  <si>
    <t>INE517B01013</t>
  </si>
  <si>
    <t>INE0I7C01011</t>
  </si>
  <si>
    <t>INE0BV301023</t>
  </si>
  <si>
    <t>NAV AS ON 31-MAR-26: RS.75.5113 (DIRECT PLAN)</t>
  </si>
  <si>
    <t>NAV AS ON 30-SEP-25: RS.89.902 (DIRECT PLAN)</t>
  </si>
  <si>
    <t>PORTFOLIO TURNOVER RATIO: 0.42 TIMES</t>
  </si>
  <si>
    <t>TATA NIFTY INDIA TOURISM INDEX FUND</t>
  </si>
  <si>
    <t>An open-ended scheme replicating / tracking Nifty India Tourism Index (TRI).</t>
  </si>
  <si>
    <t>Investment in equity and equity related instruments comprised in Nifty India Tourism Index</t>
  </si>
  <si>
    <t>INE970X01018</t>
  </si>
  <si>
    <t>INE806T01020</t>
  </si>
  <si>
    <t>INE0AQ201015</t>
  </si>
  <si>
    <t>INE103V01028</t>
  </si>
  <si>
    <t>NAV AS ON 31-MAR-26: RS.7.383 (REGULAR - IDCW)</t>
  </si>
  <si>
    <t>NAV AS ON 31-MAR-26: RS.7.383 (REGULAR - GROWTH)</t>
  </si>
  <si>
    <t>NAV AS ON 31-MAR-26: RS.7.4696 (DIRECT - IDCW)</t>
  </si>
  <si>
    <t>NAV AS ON 31-MAR-26: RS.7.4696 (DIRECT - GROWTH)</t>
  </si>
  <si>
    <t>NAV AS ON 30-SEP-25: RS.10.039 (REGULAR - IDCW)</t>
  </si>
  <si>
    <t>NAV AS ON 30-SEP-25: RS.10.039 (REGULAR - GROWTH)</t>
  </si>
  <si>
    <t>NAV AS ON 30-SEP-25: RS.10.124 (DIRECT - IDCW)</t>
  </si>
  <si>
    <t>NAV AS ON 30-SEP-25: RS.10.124 (DIRECT - GROWTH)</t>
  </si>
  <si>
    <t>TATA NIFTY MIDCAP 150 INDEX FUND</t>
  </si>
  <si>
    <t>(An open-ended scheme replicating/tracking NIFTY Midcap 150 Index)</t>
  </si>
  <si>
    <t>•Investment in equity and equity related instruments comprised in Nifty Midcap 150 Index.</t>
  </si>
  <si>
    <t>INE07Y701011</t>
  </si>
  <si>
    <t>INE660A01013</t>
  </si>
  <si>
    <t>INE169A01031</t>
  </si>
  <si>
    <t>INE372A01015</t>
  </si>
  <si>
    <t>INE281B01032</t>
  </si>
  <si>
    <t>INE956O01016</t>
  </si>
  <si>
    <t>RAIL VIKAS NIGAM LTD</t>
  </si>
  <si>
    <t>INE415G01027</t>
  </si>
  <si>
    <t>INE399L01023</t>
  </si>
  <si>
    <t>INE09N301011</t>
  </si>
  <si>
    <t>BANK OF MAHARASHTRA</t>
  </si>
  <si>
    <t>INE457A01014</t>
  </si>
  <si>
    <t>INE206F01022</t>
  </si>
  <si>
    <t>GENERAL INSURANCE CORPORATION OF INDIA</t>
  </si>
  <si>
    <t>INE481Y01014</t>
  </si>
  <si>
    <t>INE171Z01026</t>
  </si>
  <si>
    <t>INE704P01025</t>
  </si>
  <si>
    <t>INE042A01014</t>
  </si>
  <si>
    <t>INE589A01014</t>
  </si>
  <si>
    <t>INE202E01016</t>
  </si>
  <si>
    <t>INE0ONG01011</t>
  </si>
  <si>
    <t>BAJAJ HOUSING FINANCE LTD</t>
  </si>
  <si>
    <t>INE377Y01014</t>
  </si>
  <si>
    <t>INE031A01017</t>
  </si>
  <si>
    <t>INE672A01026</t>
  </si>
  <si>
    <t>INE002L01015</t>
  </si>
  <si>
    <t>INE0CZ201020</t>
  </si>
  <si>
    <t>INE470Y01017</t>
  </si>
  <si>
    <t>INE821I01022</t>
  </si>
  <si>
    <t>NAV AS ON 31-MAR-26: RS.9.1592 (REGULAR - IDCW)</t>
  </si>
  <si>
    <t>NAV AS ON 31-MAR-26: RS.9.1592 (REGULAR - GROWTH)</t>
  </si>
  <si>
    <t>NAV AS ON 31-MAR-26: RS.9.2288 (DIRECT - IDCW)</t>
  </si>
  <si>
    <t>NAV AS ON 31-MAR-26: RS.9.2288 (DIRECT - GROWTH)</t>
  </si>
  <si>
    <t>NAV AS ON 30-SEP-25: RS.9.9642 (REGULAR - IDCW)</t>
  </si>
  <si>
    <t>NAV AS ON 30-SEP-25: RS.9.9642 (REGULAR - GROWTH)</t>
  </si>
  <si>
    <t>NAV AS ON 30-SEP-25: RS.9.9916 (DIRECT - IDCW)</t>
  </si>
  <si>
    <t>NAV AS ON 30-SEP-25: RS.9.9916 (DIRECT - GROWTH)</t>
  </si>
  <si>
    <t>TATA NIFTY MIDCAP 150 MOMENTUM 50 INDEX FUND</t>
  </si>
  <si>
    <t>(An open-ended scheme replicating/tracking NIFTY Midcap 150 Momentum 50 Index)</t>
  </si>
  <si>
    <t>•Investment in equity and equity related instruments comprised in Nifty Midcap 150 Momentum 50 Index.</t>
  </si>
  <si>
    <t>NAV AS ON 31-MAR-26: RS.15.625 (REGULAR - IDCW)</t>
  </si>
  <si>
    <t>NAV AS ON 31-MAR-26: RS.15.625 (REGULAR - GROWTH)</t>
  </si>
  <si>
    <t>NAV AS ON 31-MAR-26: RS.16.0214 (DIRECT - IDCW)</t>
  </si>
  <si>
    <t>NAV AS ON 31-MAR-26: RS.16.0214 (DIRECT - GROWTH)</t>
  </si>
  <si>
    <t>NAV AS ON 30-SEP-25: RS.16.936 (REGULAR - IDCW)</t>
  </si>
  <si>
    <t>NAV AS ON 30-SEP-25: RS.16.936 (REGULAR - GROWTH)</t>
  </si>
  <si>
    <t>NAV AS ON 30-SEP-25: RS.17.3115 (DIRECT - IDCW)</t>
  </si>
  <si>
    <t>NAV AS ON 30-SEP-25: RS.17.3115 (DIRECT - GROWTH)</t>
  </si>
  <si>
    <t>TATA NIFTY MIDSMALL HEALTHCARE INDEX FUND</t>
  </si>
  <si>
    <t>An open-ended scheme replicating/tracking Nifty MidSmall Healthcare Index (TRI).</t>
  </si>
  <si>
    <t>Investment in equity and equity related instruments comprised in Nifty MidSmall Healthcare Index</t>
  </si>
  <si>
    <t>INE068V01023</t>
  </si>
  <si>
    <t>INE410P01011</t>
  </si>
  <si>
    <t>INE101D01020</t>
  </si>
  <si>
    <t>INE987B01026</t>
  </si>
  <si>
    <t>ONESOURCE SPECIALTY PHARMA LTD</t>
  </si>
  <si>
    <t>INE013P01021</t>
  </si>
  <si>
    <t>INE182A01018</t>
  </si>
  <si>
    <t>INE03QK01018</t>
  </si>
  <si>
    <t>INE205C01021</t>
  </si>
  <si>
    <t>NAV AS ON 31-MAR-26: RS.12.0976 (REGULAR - IDCW)</t>
  </si>
  <si>
    <t>NAV AS ON 31-MAR-26: RS.12.0976 (REGULAR - GROWTH)</t>
  </si>
  <si>
    <t>NAV AS ON 31-MAR-26: RS.12.2532 (DIRECT - IDCW)</t>
  </si>
  <si>
    <t>NAV AS ON 31-MAR-26: RS.12.2532 (DIRECT - GROWTH)</t>
  </si>
  <si>
    <t>NAV AS ON 30-SEP-25: RS.12.5712 (REGULAR - IDCW)</t>
  </si>
  <si>
    <t>NAV AS ON 30-SEP-25: RS.12.5712 (REGULAR - GROWTH)</t>
  </si>
  <si>
    <t>NAV AS ON 30-SEP-25: RS.12.6942 (DIRECT - IDCW)</t>
  </si>
  <si>
    <t>NAV AS ON 30-SEP-25: RS.12.6942 (DIRECT - GROWTH)</t>
  </si>
  <si>
    <t>TATA NIFTY NEXT 50 INDEX FUND</t>
  </si>
  <si>
    <t>Tata Nifty Next 50 Index Fund</t>
  </si>
  <si>
    <t>(An open‐ended scheme replicating/ tracking Nifty Next 50 Index)</t>
  </si>
  <si>
    <t>•To reflect / mirror the Nifty Next 50 returns by investing in the same stocks which comprises of NIFTY Next 50.</t>
  </si>
  <si>
    <t>INE118A01012</t>
  </si>
  <si>
    <t>UNION BANK OF INDIA</t>
  </si>
  <si>
    <t>INE692A01016</t>
  </si>
  <si>
    <t>INE053F01010</t>
  </si>
  <si>
    <t>NAV AS ON 31-MAR-26: RS.8.8385 (REGULAR - IDCW)</t>
  </si>
  <si>
    <t>NAV AS ON 31-MAR-26: RS.8.8385 (REGULAR - GROWTH)</t>
  </si>
  <si>
    <t>NAV AS ON 31-MAR-26: RS.8.8775 (DIRECT - IDCW)</t>
  </si>
  <si>
    <t>NAV AS ON 31-MAR-26: RS.8.8775 (DIRECT - GROWTH)</t>
  </si>
  <si>
    <t>PORTFOLIO TURNOVER RATIO: 0.37 TIMES</t>
  </si>
  <si>
    <t>TATA NIFTY PRIVATE BANK EXCHANGE TRADED FUND</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</si>
  <si>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</si>
  <si>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</si>
  <si>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</si>
  <si>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NAV AS ON 31-MAR-26: RS.249.3569 (DIRECT PLAN)</t>
  </si>
  <si>
    <t>NAV AS ON 30-SEP-25: RS.273.1447 (DIRECT PLAN)</t>
  </si>
  <si>
    <t>PORTFOLIO TURNOVER RATIO: 0.28 TIMES</t>
  </si>
  <si>
    <t>TATA NIFTY REALTY INDEX FUND</t>
  </si>
  <si>
    <t>(An open-ended scheme replicating / tracking Nifty Realty Index (TRI))</t>
  </si>
  <si>
    <t>Investment in equity and equity related instruments comprised in Nifty Realty Index</t>
  </si>
  <si>
    <t>INE055A01016</t>
  </si>
  <si>
    <t>NAV AS ON 31-MAR-26: RS.6.5915 (REGULAR - IDCW)</t>
  </si>
  <si>
    <t>NAV AS ON 31-MAR-26: RS.6.5915 (REGULAR - GROWTH)</t>
  </si>
  <si>
    <t>NAV AS ON 31-MAR-26: RS.6.6803 (DIRECT - IDCW)</t>
  </si>
  <si>
    <t>NAV AS ON 31-MAR-26: RS.6.6803 (DIRECT - GROWTH)</t>
  </si>
  <si>
    <t>NAV AS ON 30-SEP-25: RS.8.8103 (REGULAR - IDCW)</t>
  </si>
  <si>
    <t>NAV AS ON 30-SEP-25: RS.8.8103 (REGULAR - GROWTH)</t>
  </si>
  <si>
    <t>NAV AS ON 30-SEP-25: RS.8.9011 (DIRECT - IDCW)</t>
  </si>
  <si>
    <t>NAV AS ON 30-SEP-25: RS.8.9011 (DIRECT - GROWTH)</t>
  </si>
  <si>
    <t>TATA NIFTY200 ALPHA 30 INDEX FUND</t>
  </si>
  <si>
    <t>An open-ended scheme replicating / tracking Nifty200 Alpha 30 Index (TRI).</t>
  </si>
  <si>
    <t>Investment in equity and equity related instruments comprising of Nifty200 Alpha 30 Index.</t>
  </si>
  <si>
    <t>NAV AS ON 31-MAR-26: RS.7.4311 (REGULAR - IDCW)</t>
  </si>
  <si>
    <t>NAV AS ON 31-MAR-26: RS.7.4311 (REGULAR - GROWTH)</t>
  </si>
  <si>
    <t>NAV AS ON 31-MAR-26: RS.7.5102 (DIRECT - IDCW)</t>
  </si>
  <si>
    <t>NAV AS ON 31-MAR-26: RS.7.5102 (DIRECT - GROWTH)</t>
  </si>
  <si>
    <t>NAV AS ON 30-SEP-25: RS.8.1736 (REGULAR - IDCW)</t>
  </si>
  <si>
    <t>NAV AS ON 30-SEP-25: RS.8.1736 (REGULAR - GROWTH)</t>
  </si>
  <si>
    <t>NAV AS ON 30-SEP-25: RS.8.2351 (DIRECT - IDCW)</t>
  </si>
  <si>
    <t>NAV AS ON 30-SEP-25: RS.8.2351 (DIRECT - GROWTH)</t>
  </si>
  <si>
    <t>TATA NIFTY500 MULTICAP INDIA MANUFACTURING 50-30-20 INDEX FUND</t>
  </si>
  <si>
    <t>(An open-ended scheme replicating/tracking Nifty500 Multicap India Manufacturing 50:30:20 Index)</t>
  </si>
  <si>
    <t>Investment in equity and equity related instruments comprised in Nifty500 Multicap India Manufacturing 50:30:20 Index.</t>
  </si>
  <si>
    <t>INE531E01026</t>
  </si>
  <si>
    <t>KAYNES TECHNOLOGY INDIA LTD</t>
  </si>
  <si>
    <t>INE918Z01012</t>
  </si>
  <si>
    <t>INE191B01025</t>
  </si>
  <si>
    <t>INE019C01026</t>
  </si>
  <si>
    <t>INE100A01010</t>
  </si>
  <si>
    <t>INE285A01027</t>
  </si>
  <si>
    <t>INE288B01029</t>
  </si>
  <si>
    <t>INE769A01020</t>
  </si>
  <si>
    <t>INE085A01013</t>
  </si>
  <si>
    <t>NAV AS ON 31-MAR-26: RS.10.5157 (REGULAR - IDCW)</t>
  </si>
  <si>
    <t>NAV AS ON 31-MAR-26: RS.10.5157 (REGULAR - GROWTH)</t>
  </si>
  <si>
    <t>NAV AS ON 31-MAR-26: RS.10.6501 (DIRECT - IDCW)</t>
  </si>
  <si>
    <t>NAV AS ON 31-MAR-26: RS.10.6501 (DIRECT - GROWTH)</t>
  </si>
  <si>
    <t>NAV AS ON 30-SEP-25: RS.11.299 (REGULAR - IDCW)</t>
  </si>
  <si>
    <t>NAV AS ON 30-SEP-25: RS.11.299 (REGULAR - GROWTH)</t>
  </si>
  <si>
    <t>NAV AS ON 30-SEP-25: RS.11.4088 (DIRECT - IDCW)</t>
  </si>
  <si>
    <t>NAV AS ON 30-SEP-25: RS.11.4088 (DIRECT - GROWTH)</t>
  </si>
  <si>
    <t>PORTFOLIO TURNOVER RATIO: 0.41 TIMES</t>
  </si>
  <si>
    <t>TATA NIFTY500 MULTICAP INFRASTRUCTURE 50-30-20 INDEX FUND</t>
  </si>
  <si>
    <t>(An open-ended scheme replicating/tracking Nifty500 Multicap Infrastructure 50:30:20 Index)</t>
  </si>
  <si>
    <t>Investment in equity and equity related instruments comprised in Nifty500 Multicap Infrastructure 50:30:20 Index</t>
  </si>
  <si>
    <t>INE017A01032</t>
  </si>
  <si>
    <t>INE146L01010</t>
  </si>
  <si>
    <t>INE208C01025</t>
  </si>
  <si>
    <t>INE548A01028</t>
  </si>
  <si>
    <t>INE351F01018</t>
  </si>
  <si>
    <t>INE614G01033</t>
  </si>
  <si>
    <t>INE868B01028</t>
  </si>
  <si>
    <t>INE258A01024</t>
  </si>
  <si>
    <t>NAV AS ON 31-MAR-26: RS.9.5817 (REGULAR - IDCW)</t>
  </si>
  <si>
    <t>NAV AS ON 31-MAR-26: RS.9.5817 (REGULAR - GROWTH)</t>
  </si>
  <si>
    <t>NAV AS ON 31-MAR-26: RS.9.7086 (DIRECT - IDCW)</t>
  </si>
  <si>
    <t>NAV AS ON 31-MAR-26: RS.9.7086 (DIRECT - GROWTH)</t>
  </si>
  <si>
    <t>NAV AS ON 30-SEP-25: RS.10.4595 (REGULAR - IDCW)</t>
  </si>
  <si>
    <t>NAV AS ON 30-SEP-25: RS.10.4595 (REGULAR - GROWTH)</t>
  </si>
  <si>
    <t>NAV AS ON 30-SEP-25: RS.10.5647 (DIRECT - IDCW)</t>
  </si>
  <si>
    <t>NAV AS ON 30-SEP-25: RS.10.5647 (DIRECT - GROWTH)</t>
  </si>
  <si>
    <t>PORTFOLIO TURNOVER RATIO: 0.46 TIMES</t>
  </si>
  <si>
    <t>TATA RESOURCES &amp; ENERGY FUND</t>
  </si>
  <si>
    <t>Tata Resources &amp; Energy Fund</t>
  </si>
  <si>
    <t>(An open-ended equity scheme investing in Resources &amp; Energy Sector)</t>
  </si>
  <si>
    <t>•Investment in equity/equity related instruments of the companies in the Resources &amp; Energy sector in India.</t>
  </si>
  <si>
    <t>INE845D01014</t>
  </si>
  <si>
    <t>INE976A01021</t>
  </si>
  <si>
    <t>INE490G01020</t>
  </si>
  <si>
    <t>INE743M01012</t>
  </si>
  <si>
    <t>NAV AS ON 31-MAR-26: RS.39.3718 (REGULAR - IDCW)</t>
  </si>
  <si>
    <t>NAV AS ON 31-MAR-26: RS.43.0436 (REGULAR - GROWTH)</t>
  </si>
  <si>
    <t>NAV AS ON 31-MAR-26: RS.51.0597 (DIRECT - IDCW)</t>
  </si>
  <si>
    <t>NAV AS ON 31-MAR-26: RS.51.0597 (DIRECT - GROWTH)</t>
  </si>
  <si>
    <t>NAV AS ON 30-SEP-25: RS.41.3701 (REGULAR - IDCW)</t>
  </si>
  <si>
    <t>NAV AS ON 30-SEP-25: RS.45.229 (REGULAR - GROWTH)</t>
  </si>
  <si>
    <t>NAV AS ON 30-SEP-25: RS.53.2349 (DIRECT - IDCW)</t>
  </si>
  <si>
    <t>NAV AS ON 30-SEP-25: RS.53.2349 (DIRECT - GROWTH)</t>
  </si>
  <si>
    <t>TATA RETIREMENT SAVINGS FUND-MODERATE PLAN</t>
  </si>
  <si>
    <t>Tata Retirement Savings Fund - MODERATE PLAN</t>
  </si>
  <si>
    <t>TRSF-MODERATE PLAN: • Long Term Capital Appreciation &amp; Current Income. •   A predominantly equity oriented (between 65%-85%) savings scheme which provides tool for retirement planning to individual investors.</t>
  </si>
  <si>
    <t>GOI - 6.10% (12/07/2031)</t>
  </si>
  <si>
    <t>IN0020210095</t>
  </si>
  <si>
    <t>NAV AS ON 31-MAR-26: RS.57.2516 (REGULAR - GROWTH)</t>
  </si>
  <si>
    <t>NAV AS ON 31-MAR-26: RS.68.8448 (DIRECT - GROWTH)</t>
  </si>
  <si>
    <t>NAV AS ON 30-SEP-25: RS.62.9927 (REGULAR - GROWTH)</t>
  </si>
  <si>
    <t>NAV AS ON 30-SEP-25: RS.75.2312 (DIRECT - GROWTH)</t>
  </si>
  <si>
    <t>AVERAGE MATURITY : 0.58 YEARS</t>
  </si>
  <si>
    <t>PORTFOLIO TURNOVER RATIO: 0.45 TIMES</t>
  </si>
  <si>
    <t>TATA RETIREMENT SAVINGS FUND-PROGRESSIVE PLAN</t>
  </si>
  <si>
    <t>Tata Retirement Savings Fund -PROGRESSIVE PLAN</t>
  </si>
  <si>
    <t>TRSF-PROGRESSIVE PLAN: • Long Term Capital Appreciation. • An equity oriented (between 85%-100%) savings scheme which provides tool for retirement planning to individual investors.</t>
  </si>
  <si>
    <t>NAV AS ON 31-MAR-26: RS.56.7181 (REGULAR - GROWTH)</t>
  </si>
  <si>
    <t>NAV AS ON 31-MAR-26: RS.69.5792 (DIRECT - GROWTH)</t>
  </si>
  <si>
    <t>NAV AS ON 30-SEP-25: RS.63.3852 (REGULAR - GROWTH)</t>
  </si>
  <si>
    <t>NAV AS ON 30-SEP-25: RS.77.2022 (DIRECT - GROWTH)</t>
  </si>
  <si>
    <t>TATA SMALL CAP FUND</t>
  </si>
  <si>
    <t>Tata Small Cap Fund</t>
  </si>
  <si>
    <t>(An open ended equity scheme predominantly investing in small cap stocks)</t>
  </si>
  <si>
    <t>•Predominant investment in equity/equity related instruments of small cap companies.</t>
  </si>
  <si>
    <t>INE508G01029</t>
  </si>
  <si>
    <t>INE066O01014</t>
  </si>
  <si>
    <t>INE0Q3R01026</t>
  </si>
  <si>
    <t>SAMHI HOTELS LTD</t>
  </si>
  <si>
    <t>INE08U801020</t>
  </si>
  <si>
    <t>INE498B01024</t>
  </si>
  <si>
    <t>INE884B01025</t>
  </si>
  <si>
    <t>INE491J01022</t>
  </si>
  <si>
    <t>INE08LI01020</t>
  </si>
  <si>
    <t>INE119A01028</t>
  </si>
  <si>
    <t>INE209A01019</t>
  </si>
  <si>
    <t>INE634A01018</t>
  </si>
  <si>
    <t>INE887G01027</t>
  </si>
  <si>
    <t>INE0NAZ01010</t>
  </si>
  <si>
    <t>ALIVUS LIFE SCIENCES LTD</t>
  </si>
  <si>
    <t>INE03Q201024</t>
  </si>
  <si>
    <t>INE235A01022</t>
  </si>
  <si>
    <t>INE227C01017</t>
  </si>
  <si>
    <t>INE979A01025</t>
  </si>
  <si>
    <t>Other Construction Materials</t>
  </si>
  <si>
    <t>INE614A01028</t>
  </si>
  <si>
    <t>VARDHMAN SPECIAL STEELS LTD</t>
  </si>
  <si>
    <t>INE050M01012</t>
  </si>
  <si>
    <t>EUREKA FORBES LTD</t>
  </si>
  <si>
    <t>INE0KCE01017</t>
  </si>
  <si>
    <t>INE475B01022</t>
  </si>
  <si>
    <t>INE128A01029</t>
  </si>
  <si>
    <t>INE0V9Q01010</t>
  </si>
  <si>
    <t>INE449A01011</t>
  </si>
  <si>
    <t>INE418H01029</t>
  </si>
  <si>
    <t>INE613A01020</t>
  </si>
  <si>
    <t>INE0O3901029</t>
  </si>
  <si>
    <t>POWERGRID INFRASTRUCTURE INVESTMENT TRUST</t>
  </si>
  <si>
    <t>INE0GGX23010</t>
  </si>
  <si>
    <t>NAV AS ON 31-MAR-26: RS.30.2641 (REGULAR - IDCW)</t>
  </si>
  <si>
    <t>NAV AS ON 31-MAR-26: RS.30.2641 (REGULAR - GROWTH)</t>
  </si>
  <si>
    <t>NAV AS ON 31-MAR-26: RS.34.301 (DIRECT - IDCW)</t>
  </si>
  <si>
    <t>NAV AS ON 31-MAR-26: RS.34.301 (DIRECT - GROWTH)</t>
  </si>
  <si>
    <t>NAV AS ON 30-SEP-25: RS.39.4293 (REGULAR - IDCW)</t>
  </si>
  <si>
    <t>NAV AS ON 30-SEP-25: RS.39.4293 (REGULAR - GROWTH)</t>
  </si>
  <si>
    <t>NAV AS ON 30-SEP-25: RS.44.3963 (DIRECT - IDCW)</t>
  </si>
  <si>
    <t>NAV AS ON 30-SEP-25: RS.44.3963 (DIRECT - GROWTH)</t>
  </si>
  <si>
    <t>TATA VALUE FUND</t>
  </si>
  <si>
    <t>Tata Value Fund</t>
  </si>
  <si>
    <t>(An open ended equity scheme following a value investment strategy)</t>
  </si>
  <si>
    <t>•Investment (minimum 70%) in equity &amp; equity related instruments of companies whose rolling P/E is lower than rolling P/E of BSE Sensex.</t>
  </si>
  <si>
    <t>INE482A01020</t>
  </si>
  <si>
    <t>INE510A01028</t>
  </si>
  <si>
    <t>NAV AS ON 31-MAR-26: RS.106.2591 (REGULAR - IDCW TRIGGER B (10%))</t>
  </si>
  <si>
    <t>NAV AS ON 31-MAR-26: RS.317.4509 (REGULAR - GROWTH)</t>
  </si>
  <si>
    <t>NAV AS ON 31-MAR-26: RS.118.0855 (REGULAR - IDCW TRIGGER A (5%))</t>
  </si>
  <si>
    <t>NAV AS ON 31-MAR-26: RS.122.3248 (DIRECT - IDCW TRIGGER B (10%))</t>
  </si>
  <si>
    <t>NAV AS ON 31-MAR-26: RS.359.9485 (DIRECT - GROWTH)</t>
  </si>
  <si>
    <t>NAV AS ON 31-MAR-26: RS.132.2613 (DIRECT - IDCW TRIGGER A (5%))</t>
  </si>
  <si>
    <t>NAV AS ON 30-SEP-25: RS.114.1833 (REGULAR - IDCW TRIGGER B (10%))</t>
  </si>
  <si>
    <t>NAV AS ON 30-SEP-25: RS.341.1249 (REGULAR - GROWTH)</t>
  </si>
  <si>
    <t>NAV AS ON 30-SEP-25: RS.126.8915 (REGULAR - IDCW TRIGGER A (5%))</t>
  </si>
  <si>
    <t>NAV AS ON 30-SEP-25: RS.130.8091 (DIRECT - IDCW TRIGGER B (10%))</t>
  </si>
  <si>
    <t>NAV AS ON 30-SEP-25: RS.384.9122 (DIRECT - GROWTH)</t>
  </si>
  <si>
    <t>NAV AS ON 30-SEP-25: RS.141.4338 (DIRECT - IDCW TRIGGER A (5%))</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</si>
  <si>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</si>
  <si>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</si>
  <si>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</si>
  <si>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</si>
  <si>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NAV AS ON 31-MAR-26: RS.14.1629 (DIRECT PLAN)</t>
  </si>
  <si>
    <t>NAV AS ON 30-SEP-25: RS.11.2238 (DIRECT PLAN)</t>
  </si>
  <si>
    <t>PORTFOLIO TURNOVER RATIO: 0.18 TIMES</t>
  </si>
  <si>
    <t>TATA SILVER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</si>
  <si>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</si>
  <si>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</si>
  <si>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</si>
  <si>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</si>
  <si>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NAV AS ON 31-MAR-26: RS.22.1139 (DIRECT PLAN)</t>
  </si>
  <si>
    <t>NAV AS ON 30-SEP-25: RS.13.6188 (DIRECT PLAN)</t>
  </si>
  <si>
    <t>INE033L07HF1</t>
  </si>
  <si>
    <t>INE115A14FU8</t>
  </si>
  <si>
    <t>IN002025X489</t>
  </si>
  <si>
    <t>INE040A16GW7</t>
  </si>
  <si>
    <t>INE01C314EF6</t>
  </si>
  <si>
    <t>** - NABARD - CP - 14/05/2026</t>
  </si>
  <si>
    <t>INE261F14OS5</t>
  </si>
  <si>
    <t>INE296A14E87</t>
  </si>
  <si>
    <t>** - UNION BANK OF INDIA - CD - 17/06/2026</t>
  </si>
  <si>
    <t>INE692A16LI4</t>
  </si>
  <si>
    <t>INE976G16OH4</t>
  </si>
  <si>
    <t>INE040A16IY9</t>
  </si>
  <si>
    <t>** - INDIAN BANK - CD - 07/04/2026</t>
  </si>
  <si>
    <t>INE562A16QC1</t>
  </si>
  <si>
    <t>INE095A162C2</t>
  </si>
  <si>
    <t>** - BANK OF BARODA - CD - 17/06/2026</t>
  </si>
  <si>
    <t>INE028A16LX0</t>
  </si>
  <si>
    <t>** - NABARD - CP - 08/05/2026</t>
  </si>
  <si>
    <t>INE261F14OR7</t>
  </si>
  <si>
    <t>** - UNION BANK OF INDIA - CD - 20/05/2026</t>
  </si>
  <si>
    <t>INE692A16KF2</t>
  </si>
  <si>
    <t>INE095A165C5</t>
  </si>
  <si>
    <t>IN002025X463</t>
  </si>
  <si>
    <t>** - CANARA BANK - CD - 07/05/2026</t>
  </si>
  <si>
    <t>INE476A16G51</t>
  </si>
  <si>
    <t>** - UNION BANK OF INDIA - CD - 14/05/2026</t>
  </si>
  <si>
    <t>INE692A16LC7</t>
  </si>
  <si>
    <t>INE700G14SB7</t>
  </si>
  <si>
    <t>INE936D14402</t>
  </si>
  <si>
    <t>** - CENTRAL BANK OF INDIA - CD - 22/05/2026</t>
  </si>
  <si>
    <t>CARE-A1+</t>
  </si>
  <si>
    <t>INE483A16KI0</t>
  </si>
  <si>
    <t>INE296A14F29</t>
  </si>
  <si>
    <t>INE040A16JB5</t>
  </si>
  <si>
    <t>INE238AD6CE5</t>
  </si>
  <si>
    <t>** - SMALL INDUST DEVLOP BANK  OF INDIA - CD - 20/05/2026</t>
  </si>
  <si>
    <t>INE556F16BI1</t>
  </si>
  <si>
    <t>INE338I14LL6</t>
  </si>
  <si>
    <t>INE530B14GZ3</t>
  </si>
  <si>
    <t>** - NABARD - CP - 09/06/2026</t>
  </si>
  <si>
    <t>INE261F14OX5</t>
  </si>
  <si>
    <t>** - INDIAN BANK - CD - 19/06/2026</t>
  </si>
  <si>
    <t>INE562A16QT5</t>
  </si>
  <si>
    <t>** - SMALL INDUST DEVLOP BANK  OF INDIA - CP - 22/06/2026</t>
  </si>
  <si>
    <t>INE556F14ME2</t>
  </si>
  <si>
    <t>INE144H14IE1</t>
  </si>
  <si>
    <t>INE403D14593</t>
  </si>
  <si>
    <t>INE121A14XJ2</t>
  </si>
  <si>
    <t>INE530B14GX8</t>
  </si>
  <si>
    <t>** - UNION BANK OF INDIA - CD - 10/06/2026</t>
  </si>
  <si>
    <t>INE692A16KT3</t>
  </si>
  <si>
    <t>INE531F14FP5</t>
  </si>
  <si>
    <t>INE523L14BG8</t>
  </si>
  <si>
    <t>INE918K14DI4</t>
  </si>
  <si>
    <t>INE674K14BQ0</t>
  </si>
  <si>
    <t>INE503A16HO9</t>
  </si>
  <si>
    <t>** - BANK OF BARODA - CD - 20/05/2026</t>
  </si>
  <si>
    <t>INE028A16JZ9</t>
  </si>
  <si>
    <t>NAV AS ON 31-MAR-26: RS.1001.5157 (REGULAR - DAILY IDCW)</t>
  </si>
  <si>
    <t>NAV AS ON 31-MAR-26: RS.4294.2195 (REGULAR - GROWTH)</t>
  </si>
  <si>
    <t>NAV AS ON 31-MAR-26: RS.1001.5187 (DIRECT - DAILY IDCW)</t>
  </si>
  <si>
    <t>NAV AS ON 31-MAR-26: RS.4349.7091 (DIRECT - GROWTH)</t>
  </si>
  <si>
    <t>NAV AS ON 31-MAR-26: RS.1041.1607 (REGULAR - WEEKLY IDCW)</t>
  </si>
  <si>
    <t>NAV AS ON 31-MAR-26: RS.1045.7419 (DIRECT - WEEKLY IDCW)</t>
  </si>
  <si>
    <t>NAV AS ON 30-SEP-25: RS.1001.5157 (REGULAR - DAILY IDCW)</t>
  </si>
  <si>
    <t>NAV AS ON 30-SEP-25: RS.4171.5457 (REGULAR - GROWTH)</t>
  </si>
  <si>
    <t>NAV AS ON 30-SEP-25: RS.1001.5187 (DIRECT - DAILY IDCW)</t>
  </si>
  <si>
    <t>NAV AS ON 30-SEP-25: RS.4223.0097 (DIRECT - GROWTH)</t>
  </si>
  <si>
    <t>NAV AS ON 30-SEP-25: RS.1011.4189 (REGULAR - WEEKLY IDCW)</t>
  </si>
  <si>
    <t>NAV AS ON 30-SEP-25: RS.1015.3156 (DIRECT - WEEKLY IDCW)</t>
  </si>
  <si>
    <t>TATA INCOME PLUS ARBITRAGE ACTIVE FOF</t>
  </si>
  <si>
    <t xml:space="preserve">(An open-ended fund of fund investing in domestic mutual funds including debt oriented mutual fund schemes &amp; arbitrage-based equity mutual fund schemes) </t>
  </si>
  <si>
    <t>••Investment in domestic mutual funds including debt oriented mutual fund schemes &amp; arbitrage-based equity mutual fund schemes.</t>
  </si>
  <si>
    <t>INF277K017Q3</t>
  </si>
  <si>
    <t>NAV AS ON 31-MAR-26: RS.10.3565 (REGULAR - IDCW)</t>
  </si>
  <si>
    <t>NAV AS ON 31-MAR-26: RS.10.3565 (REGULAR - GROWTH)</t>
  </si>
  <si>
    <t>NAV AS ON 31-MAR-26: RS.10.4031 (DIRECT - IDCW)</t>
  </si>
  <si>
    <t>NAV AS ON 31-MAR-26: RS.10.4031 (DIRECT - GROWTH)</t>
  </si>
  <si>
    <t>NAV AS ON 30-SEP-25: RS.10.1377 (REGULAR - IDCW)</t>
  </si>
  <si>
    <t>NAV AS ON 30-SEP-25: RS.10.1377 (REGULAR - GROWTH)</t>
  </si>
  <si>
    <t>NAV AS ON 30-SEP-25: RS.10.1567 (DIRECT - IDCW)</t>
  </si>
  <si>
    <t>NAV AS ON 30-SEP-25: RS.10.1567 (DIRECT - GROWTH)</t>
  </si>
  <si>
    <t>TATA GOLD ETF FUND OF FUND</t>
  </si>
  <si>
    <t xml:space="preserve">(An Open-Ended Fund of Fund Scheme investing in Tata Gold Exchange Traded Fund) </t>
  </si>
  <si>
    <t>•Returns that are in line with returns provided by Tata Gold Exchange Traded Fund.</t>
  </si>
  <si>
    <t>NAV AS ON 31-MAR-26: RS.22.1291 (REGULAR - IDCW)</t>
  </si>
  <si>
    <t>NAV AS ON 31-MAR-26: RS.22.1291 (REGULAR - GROWTH)</t>
  </si>
  <si>
    <t>NAV AS ON 31-MAR-26: RS.22.379 (DIRECT - IDCW)</t>
  </si>
  <si>
    <t>NAV AS ON 31-MAR-26: RS.22.379 (DIRECT - GROWTH)</t>
  </si>
  <si>
    <t>NAV AS ON 30-SEP-25: RS.17.8114 (REGULAR - IDCW)</t>
  </si>
  <si>
    <t>NAV AS ON 30-SEP-25: RS.17.8114 (REGULAR - GROWTH)</t>
  </si>
  <si>
    <t>NAV AS ON 30-SEP-25: RS.17.989 (DIRECT - IDCW)</t>
  </si>
  <si>
    <t>NAV AS ON 30-SEP-25: RS.17.989 (DIRECT - GROWTH)</t>
  </si>
  <si>
    <t>TATA SILVER ETF FUND OF FUND</t>
  </si>
  <si>
    <t>(An Open-Ended Fund of Fund Scheme investing in Tata Silver Exchange Traded Fund)</t>
  </si>
  <si>
    <t>•Returns that are in line with returns provided by Tata Silver Exchange Traded Fund</t>
  </si>
  <si>
    <t>INF277KA1984</t>
  </si>
  <si>
    <t>NAV AS ON 31-MAR-26: RS.29.3497 (REGULAR - IDCW)</t>
  </si>
  <si>
    <t>NAV AS ON 31-MAR-26: RS.29.3497 (REGULAR - GROWTH)</t>
  </si>
  <si>
    <t>NAV AS ON 31-MAR-26: RS.29.6698 (DIRECT - IDCW)</t>
  </si>
  <si>
    <t>NAV AS ON 31-MAR-26: RS.29.6698 (DIRECT - GROWTH)</t>
  </si>
  <si>
    <t>NAV AS ON 30-SEP-25: RS.18.9639 (REGULAR - IDCW)</t>
  </si>
  <si>
    <t>NAV AS ON 30-SEP-25: RS.18.9639 (REGULAR - GROWTH)</t>
  </si>
  <si>
    <t>NAV AS ON 30-SEP-25: RS.19.1171 (DIRECT - IDCW)</t>
  </si>
  <si>
    <t>NAV AS ON 30-SEP-25: RS.19.1171 (DIRECT - GROWTH)</t>
  </si>
  <si>
    <t>Equity</t>
  </si>
  <si>
    <t>TEGF</t>
  </si>
  <si>
    <t>TAF</t>
  </si>
  <si>
    <t>TBAF</t>
  </si>
  <si>
    <t>TBFSF</t>
  </si>
  <si>
    <t>TBMCIF</t>
  </si>
  <si>
    <t>TBSEQIF</t>
  </si>
  <si>
    <t>TBSBGIF</t>
  </si>
  <si>
    <t>TIFSA</t>
  </si>
  <si>
    <t>TBCF</t>
  </si>
  <si>
    <t>TYCF</t>
  </si>
  <si>
    <t>TDIF</t>
  </si>
  <si>
    <t>TDIVYF</t>
  </si>
  <si>
    <t>TTSF96</t>
  </si>
  <si>
    <t>TCS</t>
  </si>
  <si>
    <t>TMCAPF</t>
  </si>
  <si>
    <t>TFEF</t>
  </si>
  <si>
    <t>TGLDETF</t>
  </si>
  <si>
    <t>THOF</t>
  </si>
  <si>
    <t>TICF</t>
  </si>
  <si>
    <t>TIIF</t>
  </si>
  <si>
    <t>TIPHF</t>
  </si>
  <si>
    <t>TISF</t>
  </si>
  <si>
    <t>TEOF</t>
  </si>
  <si>
    <t>TTOFE</t>
  </si>
  <si>
    <t>TINR</t>
  </si>
  <si>
    <t>TMAOF</t>
  </si>
  <si>
    <t>TMULTICF</t>
  </si>
  <si>
    <t>TNETF</t>
  </si>
  <si>
    <t>TIFNA</t>
  </si>
  <si>
    <t>TNAIF</t>
  </si>
  <si>
    <t>TNCMIF</t>
  </si>
  <si>
    <t>TNFSIF</t>
  </si>
  <si>
    <t>TNIDFOF</t>
  </si>
  <si>
    <t>TNIDETF</t>
  </si>
  <si>
    <t>TNITIF</t>
  </si>
  <si>
    <t>TNMIF150</t>
  </si>
  <si>
    <t>TNMMIF</t>
  </si>
  <si>
    <t>TNMSHIF</t>
  </si>
  <si>
    <t>TNNIF</t>
  </si>
  <si>
    <t>TNPBETF</t>
  </si>
  <si>
    <t>TNRIF</t>
  </si>
  <si>
    <t>TNA30IF</t>
  </si>
  <si>
    <t>TNMIMIF</t>
  </si>
  <si>
    <t>TNMIIF</t>
  </si>
  <si>
    <t>TREF</t>
  </si>
  <si>
    <t>TRSFM</t>
  </si>
  <si>
    <t>TRSFP</t>
  </si>
  <si>
    <t>TSLVETF</t>
  </si>
  <si>
    <t>TSCAPF</t>
  </si>
  <si>
    <t>TEQPEF</t>
  </si>
  <si>
    <t>TGLDFOF</t>
  </si>
  <si>
    <t>TIPAAFOF</t>
  </si>
  <si>
    <t>TSLVFOF</t>
  </si>
  <si>
    <t>COMMODITIES &amp; COMMODITIES RELATED TOTAL</t>
  </si>
  <si>
    <t>B) LISTED ON COMMODITY EXCHANGE (Quantity in Lots)</t>
  </si>
  <si>
    <t>A) COMMODITIES PHYSICAL</t>
  </si>
  <si>
    <t>COMMODITIES &amp; COMMODITIES RELATED</t>
  </si>
  <si>
    <t>MUTUAL FUND UNITS TOTAL</t>
  </si>
  <si>
    <t>TATA CORPORATE BOND FUND (The scheme has 1 segregated portfolio which was created under Tata Medium Term Fund )</t>
  </si>
  <si>
    <t>TATA SHORT TERM BOND FUND (The scheme has 1 segregated portfolio which was created under Tata Corporate Bond Fund )</t>
  </si>
  <si>
    <t>TATA TREASURY ADVANTAGE FUND ( Scheme has 1 Segregrated Portfolio )</t>
  </si>
  <si>
    <t>NOTE:</t>
  </si>
  <si>
    <t>There are no investments in Partly Paid up Debentures.</t>
  </si>
  <si>
    <t>MUTUAL FUND INVESTMENTS ARE SUBJECT TO MARKET RISKS, READ ALL SCHEME RELATED DOCUMENTS CAREFULLY.</t>
  </si>
  <si>
    <t>Debt Index Replication Factor as on 31st March 2026</t>
  </si>
  <si>
    <t>Scheme Name</t>
  </si>
  <si>
    <t>Index Name</t>
  </si>
  <si>
    <t>Replication Factor</t>
  </si>
  <si>
    <t>Nifty G-Sec Dec 2026 Index</t>
  </si>
  <si>
    <t>Nifty G-Sec Dec 2029 Index</t>
  </si>
  <si>
    <t>Nifty SDL Plus AAA PSU Bond Dec 2027 60:40 Index</t>
  </si>
  <si>
    <t>Tata Aggressive Hybrid Fund Regular Plan - IDCW Monthly</t>
  </si>
  <si>
    <t>RECORD_DATE</t>
  </si>
  <si>
    <t>NAV As on Record Date</t>
  </si>
  <si>
    <t>DIVIDEND PER UNIT(HUF &amp; INDIVIDUALS)</t>
  </si>
  <si>
    <t>DIVIDEND PER UNIT(OTHERS)</t>
  </si>
  <si>
    <t>Tata Aggressive Hybrid Fund Direct Plan - IDCW Monthly</t>
  </si>
  <si>
    <t>Tata Treasury Advantage Fund  Regular Plan - Daily IDCW</t>
  </si>
  <si>
    <t>OCT'25</t>
  </si>
  <si>
    <t>NOV'25</t>
  </si>
  <si>
    <t>DEC'25</t>
  </si>
  <si>
    <t>JAN'26</t>
  </si>
  <si>
    <t>FEB'26</t>
  </si>
  <si>
    <t>MAR'26</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</si>
  <si>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</si>
  <si>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</si>
  <si>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</si>
  <si>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</si>
  <si>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</si>
  <si>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</si>
  <si>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</si>
  <si>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</si>
  <si>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</si>
  <si>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</si>
  <si>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</si>
  <si>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</si>
  <si>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</si>
  <si>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</si>
  <si>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</si>
  <si>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DIVIDEND DECLARED: Please Refer Dividend History</t>
  </si>
  <si>
    <t>None of the schemes of Tata Mutual Fund have participated in Credit Default Swaps (CDS) from 1st March 2026 to 31st March 2026</t>
  </si>
  <si>
    <t>There were no Repo Transactions in Corporate Debt Securities from 1st March 2026 to 31st March 2026</t>
  </si>
  <si>
    <t>There were No transactions in Interest Rate Futures (IRFs) from 1st March 2026 to 31st March 2026</t>
  </si>
  <si>
    <t>There were Fresh Intra - Scheme Investments from 1st March 2026 to 31st March 2026,but the previous Intra scheme Investments still continue.</t>
  </si>
  <si>
    <t>There were no Covered Call Transactions from 1st March 2026 to 31st March 2026</t>
  </si>
  <si>
    <t>Portfolio as on 31-03-26</t>
  </si>
  <si>
    <t>** 06.50 % TATA CAPITAL HOUSING FINANCE LTD - 15/06/2026</t>
  </si>
  <si>
    <t>** - LIC HOUSING FINANCE LTD - CP - 24/06/2026</t>
  </si>
  <si>
    <t>** TREASURY BILL 91 DAYS (04/06/2026) $$</t>
  </si>
  <si>
    <t>** - HDFC BANK LTD - CD - 19/05/2026</t>
  </si>
  <si>
    <t>** - BAJAJ FINANCIAL SECURITIES LTD - CP - 17/04/2026</t>
  </si>
  <si>
    <t>** - BAJAJ FINANCE LTD - CP - 03/06/2026</t>
  </si>
  <si>
    <t>** - RBL BANK LTD - CD - 06/05/2026</t>
  </si>
  <si>
    <t>** - HDFC BANK LTD - CD - 11/06/2026</t>
  </si>
  <si>
    <t>** - INDUSIND BANK LTD - CD - 05/06/2026</t>
  </si>
  <si>
    <t>** - INDUSIND BANK LTD - CD - 01/06/2026</t>
  </si>
  <si>
    <t>** TREASURY BILL 91 DAYS (22/05/2026) $$</t>
  </si>
  <si>
    <t>** TREASURY BILL 91 DAYS (11/06/2026) $$</t>
  </si>
  <si>
    <t>** - HDFC SECURITIES LTD - CP - 13/05/2026</t>
  </si>
  <si>
    <t>** - JAMNAGAR UTILITIES &amp; POWER PVT. LTD - CP - 19/05/2026</t>
  </si>
  <si>
    <t>** - BAJAJ FINANCE LTD - CP - 01/06/2026</t>
  </si>
  <si>
    <t>** - HDFC BANK LTD - CD - 19/06/2026</t>
  </si>
  <si>
    <t>** - AXIS BANK LTD - CD - 24/06/2026</t>
  </si>
  <si>
    <t>** - MOTILAL OSWAL FINANCIAL SERV. LTD - CP - 05/06/2026</t>
  </si>
  <si>
    <t>** - IIFL FINANCE LTD - CP - 19/06/2026</t>
  </si>
  <si>
    <t>** - DEUTSCHE INVESTMENT INDIA PVT LTD - CP - 14/05/2026</t>
  </si>
  <si>
    <t>** - INDUSIND BANK LTD - CD - 25/05/2026</t>
  </si>
  <si>
    <t>** - BHARTI TELECOM LTD - CP - 14/05/2026</t>
  </si>
  <si>
    <t>** - CHOLAMANDALAM INVT &amp; FIN  CO LTD - CP - 19/05/2026</t>
  </si>
  <si>
    <t>** - IIFL FINANCE LTD - CP - 17/06/2026</t>
  </si>
  <si>
    <t>** - NUVAMA WEALTH MANAGEMENT LTD   ( EARLIER EDELWEISS SECURITIES LTD) - CP - 10/06/2026</t>
  </si>
  <si>
    <t>** - NUVAMA WEALTH AND INVESTMENT LTD - CP - 19/06/2026</t>
  </si>
  <si>
    <t>** - NUVAMA WEALTH FINANCE LTD - CP - 19/06/2026</t>
  </si>
  <si>
    <t>** - ADITYA BIRLA CAPITAL LTD - CP - 12/05/2026</t>
  </si>
  <si>
    <t>28th February 2026</t>
  </si>
  <si>
    <t>$$ - Pursuant to SEBI circular no. SEBI/HO/IMD/DF2/CIR/P/2021/683 dated December 10, 2021, these securities are kept as margin and collateral for certain transactions.</t>
  </si>
  <si>
    <t>AVERAGE MATURITY : 1.96 MONTHS</t>
  </si>
  <si>
    <t>1.96 months</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</si>
  <si>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</si>
  <si>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##The maturity equivalent is the next interest fixing date in case of the floating Leg and for the Fixed leg it is the final maturity date of the contract.</t>
  </si>
  <si>
    <t>** 08.00 % ADANI POWER LTD - 27/01/2028 $$</t>
  </si>
  <si>
    <t>** 09.15 % PIRAMAL FINANCE LTD - 17/06/2027 $$</t>
  </si>
  <si>
    <t>** 08.25 % GIC HOUSING FINANCE LTD - 19/06/2026</t>
  </si>
  <si>
    <t>** 08.15 % GODREJ PROPERTIES LTD - 03/07/2026</t>
  </si>
  <si>
    <t>** 07.83 % INDIAN RAILWAYS FINANCE CORPORATION LTD - 19/03/2027</t>
  </si>
  <si>
    <t>** 08.24 % CREDILA FINANCIAL SERVICES LTD - 15/06/2027 $$</t>
  </si>
  <si>
    <t>** 08.80 % 360 ONE PRIME LTD - 18/05/2028</t>
  </si>
  <si>
    <t>** 09.30 % PIRAMAL FINANCE LTD - 07/01/2027</t>
  </si>
  <si>
    <t>** 07.51 % REC LTD - 31/07/2026</t>
  </si>
  <si>
    <t>** 07.49 % GIC HOUSING FINANCE LTD - 24/02/2027 $$</t>
  </si>
  <si>
    <t>** 09.12 % PIRAMAL FINANCE LTD - 06/08/2027 $$</t>
  </si>
  <si>
    <t>** 09.95 % INDOSTAR CAPITAL FINANCE LTD - 27/05/2026</t>
  </si>
  <si>
    <t>** 08.20 % ADANI POWER LTD - 25/01/2029</t>
  </si>
  <si>
    <t>B) SECURITISED DEBT PRIVATELY PLACED</t>
  </si>
  <si>
    <t>** 08.83 % LIQUID GOLD SERIES 18 - 20/11/2027 ^^</t>
  </si>
  <si>
    <t>SECURITISED DEBT PRIVATELY PLACED TOTAL</t>
  </si>
  <si>
    <t>** - KARUR VYSYA BANK LTD - CD - 23/11/2026</t>
  </si>
  <si>
    <t>** - UJJIVAN SMALL FINANCE BANK LTD - CD - 18/03/2027 $$</t>
  </si>
  <si>
    <t>** - HDFC BANK LTD - CD - 12/03/2027</t>
  </si>
  <si>
    <t>** - YES BANK LTD - CD - 05/03/2027 $$</t>
  </si>
  <si>
    <t>** - EQUITAS SMALL FINANCE BANK LTD - CD - 11/03/2027 $$</t>
  </si>
  <si>
    <t>** - AU SMALL FINANCE BANK - CD - 06/11/2026 $$</t>
  </si>
  <si>
    <t>** - HDFC BANK LTD - CD - 24/02/2027</t>
  </si>
  <si>
    <t>** - IIFL FINANCE LTD - CP - 11/09/2026</t>
  </si>
  <si>
    <t>** - MUTHOOT FINCORP - CP - 04/02/2027 $$</t>
  </si>
  <si>
    <t>** - AXIS BANK LTD - CD - 26/11/2026</t>
  </si>
  <si>
    <t>** - HDFC BANK LTD - CD - 11/09/2026</t>
  </si>
  <si>
    <t>** - MUTHOOT FINCORP - CP - 30/10/2026 $$</t>
  </si>
  <si>
    <t>** - HDFC BANK LTD - CD - 12/06/2026</t>
  </si>
  <si>
    <t>CASH / NET CURRENT ASSETS</t>
  </si>
  <si>
    <t>#with Interest Rate Swap Positions</t>
  </si>
  <si>
    <t>AVERAGE MATURITY : 9.00 months</t>
  </si>
  <si>
    <t>5.94 months</t>
  </si>
  <si>
    <t>9.00 months</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</si>
  <si>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</si>
  <si>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 In terms of sub clause 5 of clause C of SEBI circular no. SEBI/HO/IMD/DF2/CIR/P/2019/104 dated 01.10.2019, the Instrument has Structured Obligation (SO) / Credit Enhancement (CE) features.</t>
  </si>
  <si>
    <t>KARUR VYSYA BANK LTD CD (23/11/2026)</t>
  </si>
  <si>
    <t>Long</t>
  </si>
  <si>
    <t>FLOATING</t>
  </si>
  <si>
    <t>Short</t>
  </si>
  <si>
    <t>FIXED</t>
  </si>
  <si>
    <t>AU SMALL FINANCE BANK LTD CD (06/11/2026)</t>
  </si>
  <si>
    <t>MUTHOOT FINCORP LTD CP (30/10/2026)</t>
  </si>
  <si>
    <t>MUTHOOT FINCORP LTD CP (04/02/2027)</t>
  </si>
  <si>
    <t>YES BANK LTD CD (05/03/2027)</t>
  </si>
  <si>
    <t>ADANI POWER LTD (SR. - 1) 8.00% NCD (27/01/2028)</t>
  </si>
  <si>
    <t>CREDILA FINANCIAL SERVICES PVT LTD NCD SR-A 8.24% (15/06/2027)</t>
  </si>
  <si>
    <t>PIRAMAL FINANCE LTD 9.15% NCD SR - 2 (17/06/2027)</t>
  </si>
  <si>
    <t>EQUITAS SMALL FINANCE BANK CD (11/03/2027)</t>
  </si>
  <si>
    <t>GIC HOUSING FINANCE LTD (SR.- 9) (OPTION - 1) 7.49% NCD (24/02/2027)</t>
  </si>
  <si>
    <t>PIRAMAL FINANCE LTD 9.12% NCD (06/08/2027)</t>
  </si>
  <si>
    <t>UJJIVAN SMALL FINANCE BANK LTD CD (18/03/2027)</t>
  </si>
  <si>
    <t>SDL ANDHRA PRADESH 6.55% (27/05/2028) $$</t>
  </si>
  <si>
    <t>GOI - 5.63% (12/04/2026) $$</t>
  </si>
  <si>
    <t>** 06.92 % DLF CYBER CITY DEVELOPERS LTD - 28/07/2028 #</t>
  </si>
  <si>
    <t>** 07.58 % POONAWALLA FINCORP LTD - 08/09/2028</t>
  </si>
  <si>
    <t>** 06.77 % TATA COMMUNICATIONS LTD - 07/08/2028 # $$</t>
  </si>
  <si>
    <t>** 08.00 % ADANI POWER LTD - 27/01/2028</t>
  </si>
  <si>
    <t>** 08.09 % CAN FIN HOMES LTD - 04/01/2027</t>
  </si>
  <si>
    <t>** 07.31 % ICICI HOME FINANCE CO.LTD - 28/06/2027 #</t>
  </si>
  <si>
    <t>** 08.10 % ICICI HOME FINANCE CO.LTD - 05/03/2027 #</t>
  </si>
  <si>
    <t>** 08.23 % JOHN DEERE FINANCIAL INDIA PVT LTD - 05/05/2028</t>
  </si>
  <si>
    <t>** 07.42 % MAHINDRA RURAL HOUSING FINANCE LTD - 23/02/2028</t>
  </si>
  <si>
    <t>** 07.70 % SUNDARAM HOME FINANCE LTD - 26/03/2027</t>
  </si>
  <si>
    <t>** 07.12 % TATA CAPITAL HOUSING FINANCE LTD - 21/07/2027</t>
  </si>
  <si>
    <t>** 06.55 % ICICI HOME FINANCE CO.LTD - 23/12/2026</t>
  </si>
  <si>
    <t>** 08.05 % NTPC LTD - 05/05/2026</t>
  </si>
  <si>
    <t>** 08.85 % MUTHOOT FINANCE LTD - 20/12/2028</t>
  </si>
  <si>
    <t>** 08.09 % TOYOTA FINANCIAL SERVICES INDIA LTD - 28/07/2028</t>
  </si>
  <si>
    <t>** 07.53 % POONAWALLA FINCORP LTD - 24/09/2027</t>
  </si>
  <si>
    <t>** 08.12 % INDIA UNIVERSAL TRUST AL1 - 20/04/2027 ^^</t>
  </si>
  <si>
    <t>** 08.03 % INDIA UNIVERSAL TRUST AL2 - 21/09/2026 ^^</t>
  </si>
  <si>
    <t>** 08.02 % INDIA UNIVERSAL TRUST AL1 - 20/06/2026 ^^</t>
  </si>
  <si>
    <t>** - HDFC BANK LTD - CD - 05/08/2026</t>
  </si>
  <si>
    <t>** - BARCLAYS INVESTMENTS &amp; LOANS (INDIA) PVT LTD - CP - 18/08/2026</t>
  </si>
  <si>
    <t>** - HDFC BANK LTD - CD - 19/11/2026</t>
  </si>
  <si>
    <t>** - AXIS BANK LTD - CD - 25/05/2026</t>
  </si>
  <si>
    <t>** - AXIS BANK LTD - CD - 25/06/2026</t>
  </si>
  <si>
    <t>** - AXIS BANK LTD - CD - 10/08/2026</t>
  </si>
  <si>
    <t>** - AXIS BANK LTD - CD - 14/01/2027</t>
  </si>
  <si>
    <t>** - BIRLA GROUP HOLDINGS PRIVATE LTD - CP - 02/02/2027</t>
  </si>
  <si>
    <t>** - BAJAJ FINANCE LTD - CP - 06/11/2026</t>
  </si>
  <si>
    <t>AVERAGE MATURITY : 14.68 MONTHS</t>
  </si>
  <si>
    <t>11.75 months</t>
  </si>
  <si>
    <t>14.68 months</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</si>
  <si>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</si>
  <si>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ICICI HOME FINANCE CO LTD 8.10% NCD (05/03/2027)</t>
  </si>
  <si>
    <t>ICICI HOME FINANCE CO LTD OP-1 (HDBAPR261) 7.3108% NCD (28/06/2027)</t>
  </si>
  <si>
    <t>DLF CYBER CITY DEVELOPERS LTD 6.92% NCD (28/07/2028) (C-28-04-2028)</t>
  </si>
  <si>
    <t>TATA COMMUNICATIONS LTD 6.77% NCD  (07/08/2028)</t>
  </si>
  <si>
    <t>TATA TREASURY ADVANTAGE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</si>
  <si>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</si>
  <si>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</si>
  <si>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</si>
  <si>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</si>
  <si>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</si>
  <si>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</si>
  <si>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</si>
  <si>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</si>
  <si>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</si>
  <si>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</si>
  <si>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</si>
  <si>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 07.35 % BHARTI TELECOM LTD - 15/10/2027</t>
  </si>
  <si>
    <t>** 08.65 % BHARTI TELECOM LTD - 05/11/2027</t>
  </si>
  <si>
    <t>** 07.54 % INDIAN RAILWAYS FINANCE CORPORATION LTD - 31/10/2027</t>
  </si>
  <si>
    <t>** 07.66 % BAJAJ HOUSING FINANCE LTD - 20/03/2028</t>
  </si>
  <si>
    <t>** 07.60 % POONAWALLA FINCORP LTD - 28/05/2027</t>
  </si>
  <si>
    <t>** 07.90 % JAMNAGAR UTILITIES &amp; POWER PVT. LTD - 10/08/2028</t>
  </si>
  <si>
    <t>** 08.45 % NOMURA CAPITAL (INDIA) PVT LTD - 01/03/2027</t>
  </si>
  <si>
    <t>** 07.46 % REC LTD - 30/06/2028</t>
  </si>
  <si>
    <t>** 06.95 % REC LTD - 18/02/2028</t>
  </si>
  <si>
    <t>** 06.52 % REC LTD - 31/01/2028</t>
  </si>
  <si>
    <t>** 08.45 % INDIAN RAILWAYS FINANCE CORPORATION LTD - 04/12/2028</t>
  </si>
  <si>
    <t>** 07.73 % TATA CAPITAL HOUSING FINANCE LTD - 14/01/2030</t>
  </si>
  <si>
    <t>** 08.09 % INDIA UNIVERSAL TRUST AL2 - 21/10/2027 ^^</t>
  </si>
  <si>
    <t>** 08.85 % SANSAR JUNE 2024 TRUST - 25/08/2027 ^^</t>
  </si>
  <si>
    <t>INVITs Units</t>
  </si>
  <si>
    <t>INVITs Units Total</t>
  </si>
  <si>
    <t>AVERAGE MATURITY : 3.95 YEARS</t>
  </si>
  <si>
    <t>2.90 years</t>
  </si>
  <si>
    <t>3.95 years</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</si>
  <si>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</si>
  <si>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</si>
  <si>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</si>
  <si>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</si>
  <si>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</si>
  <si>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</si>
  <si>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</si>
  <si>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 xml:space="preserve">INFRASTRUCTURE LEASING &amp; FINANCIAL SERVICES LTD CP (26/09/2018)  </t>
  </si>
  <si>
    <t>INE871D14JS6</t>
  </si>
  <si>
    <t>Nil</t>
  </si>
  <si>
    <t xml:space="preserve"> -   </t>
  </si>
  <si>
    <t>INFRASTRUCTURE LEASING &amp; FINANCIAL SERVICES LTD CP (27/11/2018)</t>
  </si>
  <si>
    <t>INE871D14JU2</t>
  </si>
  <si>
    <t>IL &amp; FS FINANCIAL SERVICES LTD 8.54% NCD - 08/11/2019</t>
  </si>
  <si>
    <t>INE121H07BO7</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</si>
  <si>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</si>
  <si>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</si>
  <si>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</si>
  <si>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</si>
  <si>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Security ISIN</t>
  </si>
  <si>
    <t>Details of Security (NCD)</t>
  </si>
  <si>
    <t>Total Gross receivable</t>
  </si>
  <si>
    <t>Provisions made on the date of maturity of security (A)</t>
  </si>
  <si>
    <t>Interim Payout Received till March 02, 2025 (B)</t>
  </si>
  <si>
    <t>Receivables accounted in last NAV (as on March 02,2025) (A-B)</t>
  </si>
  <si>
    <t>Cash Received (Amount Credited to Scheme) on 03.03.25 ©</t>
  </si>
  <si>
    <t>Total Face Value of Security Received INE0JEI23010- (ROADSTAR INFRA INVESTMENT TRUST - INV-IT) on 06.03.25 (D)</t>
  </si>
  <si>
    <t>Total Value of Claim Received (B+C+D)</t>
  </si>
  <si>
    <t>INR</t>
  </si>
  <si>
    <t>TATA SHORT TERM BOND FUND*</t>
  </si>
  <si>
    <t>*Note : This security of Rs. 25 Crores face value was helfd earstwhile Tata Corporate Bond Fund which was merged with Tata Short Term Bond Fund on 14/12/2019</t>
  </si>
  <si>
    <t>TATA CORPORATE BOND FUND SEGREGATED PORTFOLIO 1</t>
  </si>
  <si>
    <t>RELIANCE INDUSTRIES LTD</t>
  </si>
  <si>
    <t>ICICI BANK LTD</t>
  </si>
  <si>
    <t>SOLAR INDUSTRIES INDIA LTD</t>
  </si>
  <si>
    <t>COAL INDIA LTD</t>
  </si>
  <si>
    <t>ETERNAL LTD</t>
  </si>
  <si>
    <t>MULTI COMMODITY EXCHANGE OF IND LTD</t>
  </si>
  <si>
    <t>ITC LTD</t>
  </si>
  <si>
    <t>BSE LTD</t>
  </si>
  <si>
    <t>DOMS INDUSTRIES LTD</t>
  </si>
  <si>
    <t>HDFC BANK LTD</t>
  </si>
  <si>
    <t>NIPPON LIFE INDIA  ASSET MANAGEMENT LTD</t>
  </si>
  <si>
    <t>KARUR VYSYA BANK LTD</t>
  </si>
  <si>
    <t>HCL TECHNOLOGIES LTD</t>
  </si>
  <si>
    <t>TATA CONSUMER PRODUCTS LTD</t>
  </si>
  <si>
    <t>TITAN COMPANY LTD</t>
  </si>
  <si>
    <t>RADICO KHAITAN LTD</t>
  </si>
  <si>
    <t>DIXON TECHNOLOGIES (INDIA) LTD</t>
  </si>
  <si>
    <t>KOTAK MAHINDRA BANK LTD</t>
  </si>
  <si>
    <t>POLYCAB INDIA LTD</t>
  </si>
  <si>
    <t>OIL INDIA LTD</t>
  </si>
  <si>
    <t>MUTHOOT FINANCE LTD</t>
  </si>
  <si>
    <t>360 ONE WAM LTD</t>
  </si>
  <si>
    <t>EXIDE INDUSTRIES LTD</t>
  </si>
  <si>
    <t>NESTLE INDIA LTD</t>
  </si>
  <si>
    <t>ADANI PORTS AND SPECIAL ECONOMIC ZONE LTD</t>
  </si>
  <si>
    <t>BILLIONBRAINS GARAGE VENTURES LTD (GROWW)</t>
  </si>
  <si>
    <t>TATA CONSULTANCY SERVICES LTD</t>
  </si>
  <si>
    <t>METRO BRANDS LTD</t>
  </si>
  <si>
    <t>RAINBOW CHILDRENS MEDICARE LTD</t>
  </si>
  <si>
    <t>GODREJ PROPERTIES LTD</t>
  </si>
  <si>
    <t>VEDANTA LTD</t>
  </si>
  <si>
    <t>KIRLOSKAR PNEUMATIC COMPANY LTD</t>
  </si>
  <si>
    <t>MANAPPURAM FINANCE LTD</t>
  </si>
  <si>
    <t>SHRIRAM FINANCE LTD</t>
  </si>
  <si>
    <t>FUJIYAMA POWER SYSTEMS LTD</t>
  </si>
  <si>
    <t>MARUTI SUZUKI INDIA LTD</t>
  </si>
  <si>
    <t>HDFC LIFE INSURANCE CO. LTD</t>
  </si>
  <si>
    <t>ZENSAR TECHNOLOGIES LTD</t>
  </si>
  <si>
    <t>GODREJ AGROVET LTD</t>
  </si>
  <si>
    <t>GOI - 7.38% (20/06/2027) $$</t>
  </si>
  <si>
    <t>GOI - 7.17% (17/04/2030) $$</t>
  </si>
  <si>
    <t>** 06.40 % JAMNAGAR UTILITIES &amp; POWER PVT. LTD - 29/09/2026</t>
  </si>
  <si>
    <t>AVERAGE MATURITY : 8.83 YEARS</t>
  </si>
  <si>
    <t>4.71 years</t>
  </si>
  <si>
    <t>8.83 years</t>
  </si>
  <si>
    <t>** TREASURY BILL 182 DAYS (09/04/2026) $$</t>
  </si>
  <si>
    <t>** TREASURY BILL 364 DAYS (16/04/2026) $$</t>
  </si>
  <si>
    <t>** TREASURY BILL 364 DAYS (23/04/2026) $$</t>
  </si>
  <si>
    <t>AVERAGE MATURITY : 0.13 months</t>
  </si>
  <si>
    <t>0.13 months</t>
  </si>
  <si>
    <t>** 07.70 % REC LTD - 10/12/2027</t>
  </si>
  <si>
    <t>** 07.30 % POWER GRID CORPORATION OF INDIA LTD - 19/06/2027</t>
  </si>
  <si>
    <t>** 07.20 % POWER GRID CORPORATION OF INDIA LTD - 09/08/2027</t>
  </si>
  <si>
    <t>AVERAGE MATURITY : 1.61 YEARS</t>
  </si>
  <si>
    <t>1.52 years</t>
  </si>
  <si>
    <t>1.61 years</t>
  </si>
  <si>
    <t>AVERAGE MATURITY : 3.35 YEARS</t>
  </si>
  <si>
    <t>2.97 years</t>
  </si>
  <si>
    <t>3.35 years</t>
  </si>
  <si>
    <t>AVERAGE MATURITY : 0.64 YEARS</t>
  </si>
  <si>
    <t>0.62 years</t>
  </si>
  <si>
    <t>0.64 years</t>
  </si>
  <si>
    <t>** - HDFC BANK LTD - CD - 05/03/2027</t>
  </si>
  <si>
    <t>** - HDFC BANK LTD - CD - 14/12/2026</t>
  </si>
  <si>
    <t>** - YES BANK LTD - CD - 05/03/2027</t>
  </si>
  <si>
    <t>** - LIC HOUSING FINANCE LTD - CP - 05/03/2027</t>
  </si>
  <si>
    <t>** - INDUSIND BANK LTD - CD - 22/01/2027</t>
  </si>
  <si>
    <t>** - AXIS BANK LTD - CD - 16/12/2026</t>
  </si>
  <si>
    <t>** - FEDERAL BANK LTD - CD - 04/03/2027</t>
  </si>
  <si>
    <t>** - ASEEM INFRASTRUCTURE FINANCE LTD - CP - 04/12/2026</t>
  </si>
  <si>
    <t>** - BAJAJ HOUSING FINANCE LTD - CP - 27/01/2027</t>
  </si>
  <si>
    <t>** - ADITYA BIRLA CAPITAL LTD - CP - 09/02/2027</t>
  </si>
  <si>
    <t>** - PILANI INVESTMENT &amp; INDUSTRIES CORPORATION LTD - CP - 11/03/2027</t>
  </si>
  <si>
    <t>** - MOTILAL OSWAL FINANCIAL SERV. LTD - CP - 28/01/2027</t>
  </si>
  <si>
    <t>** - MOTILAL OSWAL FINVEST LTD - CP - 28/01/2027</t>
  </si>
  <si>
    <t>** - INFINA FINANCE PVT LTD - CP - 18/01/2027</t>
  </si>
  <si>
    <t>** - MOTILAL OSWAL FINANCIAL SERV. LTD - CP - 27/01/2027</t>
  </si>
  <si>
    <t>** - ANGEL ONE LTD - CP - 28/01/2027</t>
  </si>
  <si>
    <t>** - KISETSU SAISON FINANCE (INDIA) PRIVATE LTD - CP - 11/03/2027</t>
  </si>
  <si>
    <t>** - JULIUS BAER CAPITAL IND PVT LTD - CP - 30/11/2026</t>
  </si>
  <si>
    <t>** - INFINA FINANCE PVT LTD - CP - 30/11/2026</t>
  </si>
  <si>
    <t>** - BIRLA GROUP HOLDINGS PRIVATE LTD - CP - 08/01/2027</t>
  </si>
  <si>
    <t>** - DEUTSCHE INVESTMENT INDIA PVT LTD - CP - 11/01/2027</t>
  </si>
  <si>
    <t>** - 360 ONE PRIME LTD - CP - 25/01/2027</t>
  </si>
  <si>
    <t>** - MAHINDRA RURAL HOUSING FINANCE LTD - CP - 27/01/2027</t>
  </si>
  <si>
    <t>** - JULIUS BAER CAPITAL IND PVT LTD - CP - 27/01/2027</t>
  </si>
  <si>
    <t>** - HSBC INVESTDIRECT FINANCIAL SERVICES (I) LTD - CP - 29/01/2027</t>
  </si>
  <si>
    <t>** - 360 ONE WAM LTD(ERSTWHILE IIFL WEALTH MANAGEMENT LTD) - CP - 25/01/2027</t>
  </si>
  <si>
    <t>** - HSBC INVESTDIRECT FINANCIAL SERVICES (I) LTD - CP - 15/01/2027</t>
  </si>
  <si>
    <t>** - NUVAMA WEALTH AND INVESTMENT LTD - CP - 27/01/2027</t>
  </si>
  <si>
    <t>** - CHOLAMANDALAM INVT &amp; FIN  CO LTD - CP - 22/01/2027</t>
  </si>
  <si>
    <t>** - NUVAMA WEALTH FINANCE LTD - CP - 27/01/2027</t>
  </si>
  <si>
    <t>AVERAGE MATURITY : 9.20 MONTHS</t>
  </si>
  <si>
    <t>9.20 months</t>
  </si>
  <si>
    <t>Tata Dividend Yield Fund</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</si>
  <si>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</si>
  <si>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GOI - 7.24% (18/08/2055) $$</t>
  </si>
  <si>
    <t>AVERAGE MATURITY : 26.94 YEARS</t>
  </si>
  <si>
    <t>10.80 years</t>
  </si>
  <si>
    <t>26.94 years</t>
  </si>
  <si>
    <t>SGS ANDHRA PRADESH 7.70% (06/12/2029) #</t>
  </si>
  <si>
    <t>** 07.59 % NATIONAL HOUSING BANK - 08/09/2027 #</t>
  </si>
  <si>
    <t>** 07.52 % REC LTD - 07/11/2026 #</t>
  </si>
  <si>
    <t>** 07.35 % EXIM - 27/07/2028 #</t>
  </si>
  <si>
    <t>** 07.53 % POONAWALLA FINCORP LTD - 24/09/2027 #</t>
  </si>
  <si>
    <t>** 06.47 % INDIAN RAILWAYS FINANCE CORPORATION LTD - 30/05/2028 #</t>
  </si>
  <si>
    <t>** 08.20 % CAN FIN HOMES LTD - 18/05/2027 #</t>
  </si>
  <si>
    <t>** 08.30 % TATA PROJECTS LTD - 07/01/2028</t>
  </si>
  <si>
    <t>** 08.30 % GODREJ PROPERTIES LTD - 19/03/2027 #</t>
  </si>
  <si>
    <t>** 08.23 % JOHN DEERE FINANCIAL INDIA PVT LTD - 05/05/2028 #</t>
  </si>
  <si>
    <t>** 07.95 % LIC HOUSING FINANCE LTD - 29/01/2028 #</t>
  </si>
  <si>
    <t>** 07.62 % NABARD - 31/01/2028 #</t>
  </si>
  <si>
    <t>** 08.60 % SANSAR JAN 2025 TRUST - 25/10/2028 ^^</t>
  </si>
  <si>
    <t>AVERAGE MATURITY : 1.87 YEARS</t>
  </si>
  <si>
    <t>1.18 years</t>
  </si>
  <si>
    <t>1.87 years</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</si>
  <si>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</si>
  <si>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JOHN DEERE FINANCIAL INDIA PVT LTD 8.23% NCD (05/05/2028)</t>
  </si>
  <si>
    <t>LIC HOUSING FINANCE LTD 7.95% NCD (TR-359) (29/01/2028)</t>
  </si>
  <si>
    <t>NATIONAL BANK FOR AGRICULTURE AND RURAL DEVELOPMENT  7.62% NCD (SR-23I) (31/01/2028)</t>
  </si>
  <si>
    <t>EXPORT IMPORT BANK OF INDIA 7.35% NCD (SR AA02-2028) (27/07/2028)</t>
  </si>
  <si>
    <t>INDIAN RAILWAY FINANCE CORPORATION LTD (SR-191 A) 6.47% NCD (30/05/2028)</t>
  </si>
  <si>
    <t>NATIONAL HOUSING BANK 7.59% NCD (08/09/2027)</t>
  </si>
  <si>
    <t>POONAWALLA FINCORP LTD SR- D1 7.5285% NCD FY 2025-26 (24/09/2027)</t>
  </si>
  <si>
    <t>GODREJ PROPERTIES LTD 8.30% (SR - 1) NCD (19/03/2027)</t>
  </si>
  <si>
    <t>REC LTD (SR - 140) 7.52% NCD (07/11/2026)</t>
  </si>
  <si>
    <t>CAN FIN HOMES LTD 8.20% NCD 3SR 2025 2027 (18/05/2027)</t>
  </si>
  <si>
    <t>GOI - 7.34% (22/04/2064) $$</t>
  </si>
  <si>
    <t>GOI - 7.18% (14/08/2033) $$</t>
  </si>
  <si>
    <t>GOI - 7.09% (25/11/2074) $$</t>
  </si>
  <si>
    <t>GOI - 6.48% (06/10/2035) $$</t>
  </si>
  <si>
    <t>GOI - 6.79% (07/10/2034) $$</t>
  </si>
  <si>
    <t>** 08.10 % GODREJ INDUSTRIES LTD - 22/05/2028</t>
  </si>
  <si>
    <t>** 09.10 % CHOLAMANDALAM INVT &amp; FIN  CO LTD - 27/06/2031</t>
  </si>
  <si>
    <t>** 08.24 % POWER GRID CORPORATION OF INDIA LTD - 14/02/2029</t>
  </si>
  <si>
    <t>** 08.75 % BHARTI TELECOM LTD - 05/11/2029</t>
  </si>
  <si>
    <t>** 08.90 % MUTHOOT FINANCE LTD - 07/10/2027</t>
  </si>
  <si>
    <t>** 08.05 % MUTHOOT FINANCE LTD - 25/11/2027</t>
  </si>
  <si>
    <t>** 06.47 % INDIAN RAILWAYS FINANCE CORPORATION LTD - 30/05/2028</t>
  </si>
  <si>
    <t>** 07.99 % LIC HOUSING FINANCE LTD - 12/07/2029</t>
  </si>
  <si>
    <t>** 08.65 % MUTHOOT FINANCE LTD - 31/01/2028</t>
  </si>
  <si>
    <t>** 07.46 % INDIAN RAILWAYS FINANCE CORPORATION LTD - 18/06/2029</t>
  </si>
  <si>
    <t>** 07.58 % LIC HOUSING FINANCE LTD - 23/03/2035</t>
  </si>
  <si>
    <t>** 08.40 % POWER GRID CORPORATION OF INDIA LTD - 27/05/2028</t>
  </si>
  <si>
    <t>** 08.90 % BHARTI TELECOM LTD - 05/11/2031</t>
  </si>
  <si>
    <t>** 06.23 % REC LTD - 31/10/2031</t>
  </si>
  <si>
    <t>** 09.00 % CHOLAMANDALAM INVT &amp; FIN  CO LTD - 23/01/2035</t>
  </si>
  <si>
    <t>** 08.28 % PNB HOUSING FINANCE LTD - 30/12/2026</t>
  </si>
  <si>
    <t>** 07.77 % REC LTD - 31/03/2028</t>
  </si>
  <si>
    <t>** 08.00 % TATA CAPITAL HOUSING FINANCE LTD - 03/11/2027</t>
  </si>
  <si>
    <t>** 07.85 % ICICI HOME FINANCE CO.LTD - 12/05/2028</t>
  </si>
  <si>
    <t>** 07.74 % LIC HOUSING FINANCE LTD - 11/02/2028</t>
  </si>
  <si>
    <t>** 08.28 % GIC HOUSING FINANCE LTD - 21/08/2026</t>
  </si>
  <si>
    <t>** 07.69 % LIC HOUSING FINANCE LTD - 06/02/2034</t>
  </si>
  <si>
    <t>** 07.68 % LIC HOUSING FINANCE LTD - 29/05/2034</t>
  </si>
  <si>
    <t>** 07.53 % REC LTD - 31/05/2034</t>
  </si>
  <si>
    <t>** 07.38 % BAJAJ FINANCE LTD - 26/06/2028</t>
  </si>
  <si>
    <t>** 07.25 % JOHN DEERE FINANCIAL INDIA PVT LTD - 18/06/2027</t>
  </si>
  <si>
    <t>** 07.45 % REC LTD - 29/04/2034</t>
  </si>
  <si>
    <t>** 07.39 % INDIA INFRADEBT LTD - 27/05/2031</t>
  </si>
  <si>
    <t>** 07.02 % BAJAJ HOUSING FINANCE LTD - 26/05/2028</t>
  </si>
  <si>
    <t>** INDIAN RAILWAYS FINANCE CORPORATION LTD - 01/12/2035 - ZCB</t>
  </si>
  <si>
    <t>** 07.72 % BHARAT SANCHAR NIGAM LTD - 22/12/2032 ^^</t>
  </si>
  <si>
    <t>** 08.52 % MUTHOOT FINANCE LTD - 26/05/2028</t>
  </si>
  <si>
    <t>** 07.55 % REC LTD - 11/05/2030</t>
  </si>
  <si>
    <t>** 08.55 % INDIAN RAILWAYS FINANCE CORPORATION LTD - 21/02/2029</t>
  </si>
  <si>
    <t>** 07.97 % LIC HOUSING FINANCE LTD - 28/01/2030</t>
  </si>
  <si>
    <t>** 08.35 % INDIAN RAILWAYS FINANCE CORPORATION LTD - 13/03/2029</t>
  </si>
  <si>
    <t>** 06.75 % SIKKA PORTS AND TERMINALS LTD - 22/04/2026</t>
  </si>
  <si>
    <t>** 06.92 % INDIAN RAILWAYS FINANCE CORPORATION LTD - 31/08/2031</t>
  </si>
  <si>
    <t>** 07.58 % SIDDHIVINAYAK SECURITISATION TRUST - 28/09/2030 ^^</t>
  </si>
  <si>
    <t>** 08.20 % INDIA UNIVERSAL TRUST AL1 - 20/09/2030 ^^</t>
  </si>
  <si>
    <t>** 08.17 % INDIA UNIVERSAL TRUST AL2 - 21/11/2030 ^^</t>
  </si>
  <si>
    <t>AVERAGE MATURITY : 5.28 YEARS</t>
  </si>
  <si>
    <t>3.44 years</t>
  </si>
  <si>
    <t>5.28 years</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</si>
  <si>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</si>
  <si>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TATA MEDIUM TERM FUND SEGREGATED PORTFOLIO 1</t>
  </si>
  <si>
    <t>GOI - 5.74% (15/11/2026) $$</t>
  </si>
  <si>
    <t>GOI - 6.97% (06/09/2026) $$</t>
  </si>
  <si>
    <t>GOI - 7.09% (05/08/2054) $$</t>
  </si>
  <si>
    <t>GOI - 7.10% (08/04/2034) $$</t>
  </si>
  <si>
    <t>GOI - 7.32% (13/11/2030) $$</t>
  </si>
  <si>
    <t>$$ - This Security has been kept as Margin for Derivatives</t>
  </si>
  <si>
    <t>B) SECURITISED DEBT</t>
  </si>
  <si>
    <t>SECURITISED DEBT TOTAL</t>
  </si>
  <si>
    <t>SMARTWORKS COWORKING SPACES LTD</t>
  </si>
  <si>
    <t>TRANSINDIA REAL ESTATE LTD</t>
  </si>
  <si>
    <t>SIEMENS ENERGY INDIA LTD</t>
  </si>
  <si>
    <t>LEELA PALACES HOTELS &amp; RESORTS LTD</t>
  </si>
  <si>
    <t>PHYSICSWALLAH LTD</t>
  </si>
  <si>
    <t>LAXMI DENTAL LTD</t>
  </si>
  <si>
    <t>** 08.15 % HDFC ERGO GENERAL INSURANCE COMPANY LTD - 26/09/2033</t>
  </si>
  <si>
    <t>INDUS TOWERS LTD</t>
  </si>
  <si>
    <t>BHARAT PETROLEUM CORPORATION LTD</t>
  </si>
  <si>
    <t>NTPC LTD</t>
  </si>
  <si>
    <t>MOTILAL OSWAL FINANCIAL SERVICE LTD</t>
  </si>
  <si>
    <t>HERO MOTOCORP LTD</t>
  </si>
  <si>
    <t>POWER GRID CORPORATION OF INDIA LTD</t>
  </si>
  <si>
    <t>WIPRO LTD</t>
  </si>
  <si>
    <t>CEAT LTD</t>
  </si>
  <si>
    <t>POWER FINANCE CORPORATION  LTD</t>
  </si>
  <si>
    <t>SUN TV NETWORK LTD</t>
  </si>
  <si>
    <t>NMDC LTD</t>
  </si>
  <si>
    <t>INFOSYS LTD</t>
  </si>
  <si>
    <t>NATCO PHARMA LTD</t>
  </si>
  <si>
    <t>CARTRADE TECH LTD</t>
  </si>
  <si>
    <t>ENGINEERS INDIA LTD</t>
  </si>
  <si>
    <t>ACC LTD</t>
  </si>
  <si>
    <t>PB FINTECH LTD</t>
  </si>
  <si>
    <t>UTI ASSET MANAGEMENT COMPANY LTD</t>
  </si>
  <si>
    <t>TIME TECHNOPLAST LTD</t>
  </si>
  <si>
    <t>PNB HOUSING FINANCE LTD</t>
  </si>
  <si>
    <t>PNGS REVA DIAMOND JEWELLERY LTD</t>
  </si>
  <si>
    <t>USHA MARTIN LTD</t>
  </si>
  <si>
    <t>SUDARSHAN CHEMICAL INDUSTRIES LTD</t>
  </si>
  <si>
    <t>IDFC FIRST BANK LTD</t>
  </si>
  <si>
    <t>WOCKHARDT LTD</t>
  </si>
  <si>
    <t>BASF INDIA LTD</t>
  </si>
  <si>
    <t>GRAPHITE INDIA LTD</t>
  </si>
  <si>
    <t>C.E. INFO SYSTEMS LTD</t>
  </si>
  <si>
    <t>WONDERLA HOLIDAYS LTD</t>
  </si>
  <si>
    <t>CARBORUNDUM UNIVERSAL LTD</t>
  </si>
  <si>
    <t>KSB  LTD</t>
  </si>
  <si>
    <t>SUNDARAM CLAYTON LTD</t>
  </si>
  <si>
    <t>DCB BANK LTD</t>
  </si>
  <si>
    <t>ELANTAS BECK INDIA LTD</t>
  </si>
  <si>
    <t>ANANT RAJ LTD</t>
  </si>
  <si>
    <t>QUESS CORP LTD</t>
  </si>
  <si>
    <t>ACME SOLAR HOLDINGS LTD</t>
  </si>
  <si>
    <t>GUJARAT PIPAVAV PORT LTD</t>
  </si>
  <si>
    <t>SHOPPERS STOP LTD</t>
  </si>
  <si>
    <t>NETWORK PEOPLE SERVICES TECHNOLOGIES LTD</t>
  </si>
  <si>
    <t>KIRLOSKAR FERROUS INDUSTRIES LTD</t>
  </si>
  <si>
    <t>CIE AUTOMOTIVE INDIA LTD</t>
  </si>
  <si>
    <t>VIP INDUSTRIES LTD</t>
  </si>
  <si>
    <t>ASK AUTOMOTIVE LTD</t>
  </si>
  <si>
    <t>KRSNAA DIAGNOSTICS LTD</t>
  </si>
  <si>
    <t>REDINGTON (INDIA) LTD</t>
  </si>
  <si>
    <t>GREENPLY INDUSTRIES LTD</t>
  </si>
  <si>
    <t>THE RAMCO CEMENTS LTD</t>
  </si>
  <si>
    <t>PCBL CHEMICAL LTD</t>
  </si>
  <si>
    <t>KEYSTONE REALTORS LTD</t>
  </si>
  <si>
    <t>BALRAMPUR CHINI MILLS LTD</t>
  </si>
  <si>
    <t>SUNDROP BRANDS LTD</t>
  </si>
  <si>
    <t>HONDA INDIA POWER PRODUCTS LTD</t>
  </si>
  <si>
    <t>GOKALDAS EXPORTS  LTD</t>
  </si>
  <si>
    <t>AKZO NOBEL INDIA LTD</t>
  </si>
  <si>
    <t>TRANSPORT CORPORATION OF INDIA LTD</t>
  </si>
  <si>
    <t>FINOLEX CABLES LTD</t>
  </si>
  <si>
    <t>MM FORGINGS LTD</t>
  </si>
  <si>
    <t>SAREGAMA INDIA LTD</t>
  </si>
  <si>
    <t>RAMCO INDUSTRIES LTD</t>
  </si>
  <si>
    <t>GANESHA ECOSPHERE LTD</t>
  </si>
  <si>
    <t>HIKAL LTD</t>
  </si>
  <si>
    <t>EVEREADY INDUSTRIES INDIA LTD</t>
  </si>
  <si>
    <t>BLUSPRING ENTERPRISES LTD</t>
  </si>
  <si>
    <t>ALLCARGO GLOBAL LTD</t>
  </si>
  <si>
    <t>DIGITIDE SOLUTIONS LTD</t>
  </si>
  <si>
    <t>SRI LOTUS DEVELOPERS AND REALTY LTD</t>
  </si>
  <si>
    <t>AUTOMOTIVE AXLES LTD</t>
  </si>
  <si>
    <t>ALLCARGO LOGISTICS LTD</t>
  </si>
  <si>
    <t>RALLIS INDIA LTD</t>
  </si>
  <si>
    <t>ADANI POWER LTD</t>
  </si>
  <si>
    <t>GRINDWELL NORTON LTD</t>
  </si>
  <si>
    <t>PRICOL LTD</t>
  </si>
  <si>
    <t>** 07.80 % HDFC BANK LTD - 03/05/2033</t>
  </si>
  <si>
    <t>** 07.13 % NHPC LTD - 09/02/2029</t>
  </si>
  <si>
    <t>ULTRATECH CEMENT LTD</t>
  </si>
  <si>
    <t>TATA STEEL LTD</t>
  </si>
  <si>
    <t>AMBUJA CEMENTS LTD</t>
  </si>
  <si>
    <t>JINDAL STEEL LTD</t>
  </si>
  <si>
    <t>NAVIN FLUORINE INTERNATIONAL LTD</t>
  </si>
  <si>
    <t>JSW STEEL LTD</t>
  </si>
  <si>
    <t>UPL LTD</t>
  </si>
  <si>
    <t>AARTI INDUSTRIES LTD</t>
  </si>
  <si>
    <t>ADANI ENERGY SOLUTIONS LTD</t>
  </si>
  <si>
    <t>NHPC LTD</t>
  </si>
  <si>
    <t>TATA POWER COMPANY LTD</t>
  </si>
  <si>
    <t>HINDUSTAN PETROLEUM CORPORATION LTD</t>
  </si>
  <si>
    <t>MAHANAGAR GAS LTD</t>
  </si>
  <si>
    <t>DEE DEVELOPMENT ENGINEERS LTD</t>
  </si>
  <si>
    <t>WEST COAST PAPER MILLS LTD</t>
  </si>
  <si>
    <t>CESC LTD</t>
  </si>
  <si>
    <t>GRASIM INDUSTRIES LTD</t>
  </si>
  <si>
    <t>CASTROL INDIA LTD</t>
  </si>
  <si>
    <t>HINDALCO INDUSTRIES LTD</t>
  </si>
  <si>
    <t>MOIL LTD</t>
  </si>
  <si>
    <t>INDIAN OIL CORPORATION LTD</t>
  </si>
  <si>
    <t>SUMITOMO CHEMICAL INDIA LTD</t>
  </si>
  <si>
    <t>APL APOLLO TUBES LTD</t>
  </si>
  <si>
    <t>JINDAL STAINLESS LTD</t>
  </si>
  <si>
    <t>SHREE CEMENT LTD</t>
  </si>
  <si>
    <t>SRF LTD</t>
  </si>
  <si>
    <t>COROMANDEL INTERNATIONAL LTD</t>
  </si>
  <si>
    <t>CHAMBAL FERTILISER &amp; CHEMICALS LTD</t>
  </si>
  <si>
    <t>RATNAMANI METALS &amp; TUBES LTD</t>
  </si>
  <si>
    <t>RHI MAGNESITA INDIA LTD</t>
  </si>
  <si>
    <t>BHARTI AIRTEL LTD</t>
  </si>
  <si>
    <t>LARSEN &amp; TOUBRO LTD</t>
  </si>
  <si>
    <t>SUZLON ENERGY LTD</t>
  </si>
  <si>
    <t>BHARAT FORGE LTD</t>
  </si>
  <si>
    <t>ASHOK LEYLAND LTD</t>
  </si>
  <si>
    <t>FORTIS HEALTHCARE LTD</t>
  </si>
  <si>
    <t>INTERGLOBE AVIATION LTD</t>
  </si>
  <si>
    <t>BHARAT HEAVY ELECTRICALS LTD</t>
  </si>
  <si>
    <t>APOLLO HOSPITALS ENTERPRISE LTD</t>
  </si>
  <si>
    <t>DELHIVERY LTD</t>
  </si>
  <si>
    <t>MAX HEALTHCARE INSTITUTE LTD</t>
  </si>
  <si>
    <t>HITACHI ENERGY INDIA LTD</t>
  </si>
  <si>
    <t>SONA BLW PRECISION FORGINGS LTD</t>
  </si>
  <si>
    <t>THE PHOENIX MILLS LTD</t>
  </si>
  <si>
    <t>TUBE INVESTMENTS OF INDIA LTD</t>
  </si>
  <si>
    <t>JSW ENERGY LTD</t>
  </si>
  <si>
    <t>TORRENT POWER LTD</t>
  </si>
  <si>
    <t>ASTER DM HEALTHCARE LTD</t>
  </si>
  <si>
    <t>VODAFONE IDEA LTD</t>
  </si>
  <si>
    <t>INDIAN HOTELS CO. LTD</t>
  </si>
  <si>
    <t>KRISHNA INSTITUTE OF MEDICAL SCIENCES LTD</t>
  </si>
  <si>
    <t>THE GREAT EASTERN SHIPPING CO.LTD</t>
  </si>
  <si>
    <t>PRESTIGE ESTATES PROJECTS LTD</t>
  </si>
  <si>
    <t>UNO MINDA LTD</t>
  </si>
  <si>
    <t>PETRONET LNG LTD</t>
  </si>
  <si>
    <t>KALPATARU PROJECTS INTERNATIONAL LTD</t>
  </si>
  <si>
    <t>OBEROI REALTY LTD</t>
  </si>
  <si>
    <t>NARAYANA HRUDAYALAYA LTD</t>
  </si>
  <si>
    <t>KIRLOSKAR OIL ENGINES LTD</t>
  </si>
  <si>
    <t>CONTAINER CORPORATION OF INDIA LTD</t>
  </si>
  <si>
    <t>ZF COMMERCIAL VEHICLE CONTROL SYSTEMS INDIA LTD</t>
  </si>
  <si>
    <t>INDRAPRASTHA GAS LTD</t>
  </si>
  <si>
    <t>ELGI EQUIPMENTS LTD</t>
  </si>
  <si>
    <t>DALMIA BHARAT LTD</t>
  </si>
  <si>
    <t>ASAHI INDIA GLASS LTD</t>
  </si>
  <si>
    <t>MOTHERSON SUMI WIRING INDIA LTD</t>
  </si>
  <si>
    <t>BRIGADE ENTERPRISES LTD</t>
  </si>
  <si>
    <t>AMARA RAJA ENERGY &amp; MOBILITY LTD</t>
  </si>
  <si>
    <t>NBCC INDIA LTD</t>
  </si>
  <si>
    <t>AEGIS LOGISTICS LTD</t>
  </si>
  <si>
    <t>HFCL LTD</t>
  </si>
  <si>
    <t>JAIPRAKASH POWER VENTURES LTD</t>
  </si>
  <si>
    <t>KEC INTERNATIONAL LTD</t>
  </si>
  <si>
    <t>GUJARAT STATE PETRONET LTD</t>
  </si>
  <si>
    <t>JYOTI CNC AUTOMATION LTD</t>
  </si>
  <si>
    <t>RELIANCE POWER LTD</t>
  </si>
  <si>
    <t>ADITYA BIRLA REAL ESTATE LTD</t>
  </si>
  <si>
    <t>EIH LTD</t>
  </si>
  <si>
    <t>NCC LTD</t>
  </si>
  <si>
    <t>BEML LTD</t>
  </si>
  <si>
    <t>LEMON TREE HOTELS LTD</t>
  </si>
  <si>
    <t>MAHINDRA &amp; MAHINDRA LTD</t>
  </si>
  <si>
    <t>SUN PHARMACEUTICAL INDUSTRIES LTD</t>
  </si>
  <si>
    <t>BHARAT ELECTRONICS LTD</t>
  </si>
  <si>
    <t>BAJAJ AUTO LTD</t>
  </si>
  <si>
    <t>EICHER MOTORS LTD</t>
  </si>
  <si>
    <t>LUPIN LTD</t>
  </si>
  <si>
    <t>DR REDDYS LABORATORIES LTD</t>
  </si>
  <si>
    <t>DIVI LABORATORIES LTD</t>
  </si>
  <si>
    <t>CIPLA LTD</t>
  </si>
  <si>
    <t>HINDUSTAN AERONAUTICS LTD</t>
  </si>
  <si>
    <t>TATA MOTORS PASSENGER VEHICLES LTD</t>
  </si>
  <si>
    <t>LAURUS LABS LTD</t>
  </si>
  <si>
    <t>AUROBINDO PHARMA LTD</t>
  </si>
  <si>
    <t>GLENMARK PHARMACEUTICALS LTD</t>
  </si>
  <si>
    <t>ALKEM LABORATORIES LTD</t>
  </si>
  <si>
    <t>HAVELLS INDIA LTD</t>
  </si>
  <si>
    <t>VOLTAS LTD</t>
  </si>
  <si>
    <t>J.B.CHEMICALS &amp; PHARMACEUTICALS LTD</t>
  </si>
  <si>
    <t>SUPREME INDUSTRIES LTD</t>
  </si>
  <si>
    <t>HINDUSTAN COPPER LTD</t>
  </si>
  <si>
    <t>ATHER ENERGY LTD</t>
  </si>
  <si>
    <t>PI INDUSTRIES LTD</t>
  </si>
  <si>
    <t>CROMPTON GREAVES CONSUMER ELECTRICALS LTD</t>
  </si>
  <si>
    <t>AMBER ENTERPRISES INDIA LTD</t>
  </si>
  <si>
    <t>GLAND PHARMA LTD</t>
  </si>
  <si>
    <t>PAGE INDUSTRIES LTD</t>
  </si>
  <si>
    <t>ASTRAL LTD (ERSTWHILE ASTRAL POLY TECHNIK LTD)</t>
  </si>
  <si>
    <t>TIMKEN INDIA LTD</t>
  </si>
  <si>
    <t>WELSPUN CORP LTD</t>
  </si>
  <si>
    <t>HIMADRI SPECIALITY CHEMICAL LTD</t>
  </si>
  <si>
    <t>NEULAND LABORATORIES LTD</t>
  </si>
  <si>
    <t>ATUL LTD</t>
  </si>
  <si>
    <t>TATA CHEMICALS LTD</t>
  </si>
  <si>
    <t>GRANULES INDIA LTD</t>
  </si>
  <si>
    <t>DEEPAK NITRITE LTD</t>
  </si>
  <si>
    <t>KAJARIA CERAMICS LTD</t>
  </si>
  <si>
    <t>PG ELECTROPLAST LTD</t>
  </si>
  <si>
    <t>WHIRLPOOL OF INDIA LTD</t>
  </si>
  <si>
    <t>COHANCE LIFESCIENCES LTD</t>
  </si>
  <si>
    <t>ADITYA BIRLA CAPITAL LTD</t>
  </si>
  <si>
    <t>L&amp;T FINANCE LTD</t>
  </si>
  <si>
    <t>NATIONAL ALUMINIUM CO. LTD</t>
  </si>
  <si>
    <t>MAX FINANCIAL SERVICES LTD</t>
  </si>
  <si>
    <t>CUMMINS INDIA LTD</t>
  </si>
  <si>
    <t>FEDERAL BANK LTD</t>
  </si>
  <si>
    <t>AU SMALL FINANCE BANK LTD</t>
  </si>
  <si>
    <t>TVS MOTOR COMPANY LTD</t>
  </si>
  <si>
    <t>ONE 97 COMMUNICATIONS LTD</t>
  </si>
  <si>
    <t>DLF LTD</t>
  </si>
  <si>
    <t>LODHA DEVELOPERS LTD</t>
  </si>
  <si>
    <t>SOBHA LTD</t>
  </si>
  <si>
    <t>AXIS BANK LTD</t>
  </si>
  <si>
    <t>INDUSIND BANK LTD</t>
  </si>
  <si>
    <t>YES BANK LTD</t>
  </si>
  <si>
    <t>RBL BANK LTD</t>
  </si>
  <si>
    <t>BANDHAN BANK LTD</t>
  </si>
  <si>
    <t>TATA MOTORS LTD</t>
  </si>
  <si>
    <t>BRITANNIA INDUSTRIES LTD</t>
  </si>
  <si>
    <t>AVENUE SUPERMARTS LTD</t>
  </si>
  <si>
    <t>CHOLAMANDALAM INVESTMENT &amp; FINANCE CO LTD</t>
  </si>
  <si>
    <t>VARUN BEVERAGES LTD</t>
  </si>
  <si>
    <t>SAMVARDHANA MOTHERSON INTERNATIONAL LTD</t>
  </si>
  <si>
    <t>HDFC ASSET MANAGEMENT COMPANY LTD</t>
  </si>
  <si>
    <t>CG POWER AND INDUSTRIAL SOLUTIONS LTD</t>
  </si>
  <si>
    <t>TORRENT PHARMACEUTICALS LTD</t>
  </si>
  <si>
    <t>PIDILITE INDUSTRIES  LTD</t>
  </si>
  <si>
    <t>GODREJ CONSUMER PRODUCTS LTD</t>
  </si>
  <si>
    <t>REC LTD</t>
  </si>
  <si>
    <t>BAJAJ HOLDINGS &amp; INVESTMENT LTD</t>
  </si>
  <si>
    <t>LTIMINDTREE LTD</t>
  </si>
  <si>
    <t>GAIL ( INDIA ) LTD</t>
  </si>
  <si>
    <t>UNITED SPIRITS LTD</t>
  </si>
  <si>
    <t>ABB INDIA LTD</t>
  </si>
  <si>
    <t>ADANI GREEN ENERGY LTD</t>
  </si>
  <si>
    <t>SIEMENS LTD</t>
  </si>
  <si>
    <t>HYUNDAI MOTOR INDIA LTD</t>
  </si>
  <si>
    <t>BOSCH LTD</t>
  </si>
  <si>
    <t>ZYDUS LIFESCIENCES LTD</t>
  </si>
  <si>
    <t>HINDUSTAN ZINC LTD</t>
  </si>
  <si>
    <t>INDIAN RAILWAY FINANCE CORPORATION LTD</t>
  </si>
  <si>
    <t>BIOCON LTD</t>
  </si>
  <si>
    <t>IPCA LABORATORIES LTD</t>
  </si>
  <si>
    <t>ABBOTT INDIA LTD</t>
  </si>
  <si>
    <t>AJANTA PHARMA LTD</t>
  </si>
  <si>
    <t>DR. LAL PATH LABS LTD</t>
  </si>
  <si>
    <t>GLAXOSMITHKLINE PHARMACEUTICALS LTD</t>
  </si>
  <si>
    <t>GLOBAL HEALTH LTD</t>
  </si>
  <si>
    <t>SYNGENE INTERNATIONAL LTD</t>
  </si>
  <si>
    <t>PFIZER LTD</t>
  </si>
  <si>
    <t>POLY MEDICURE LTD</t>
  </si>
  <si>
    <t>GE VERNOVA T&amp;D INDIA LTD</t>
  </si>
  <si>
    <t>PERSISTENT SYSTEMS LTD</t>
  </si>
  <si>
    <t>MAHINDRA AND MAHINDRA FINANCIAL SERVICES LTD</t>
  </si>
  <si>
    <t>MRF LTD</t>
  </si>
  <si>
    <t>COFORGE LTD</t>
  </si>
  <si>
    <t>MARICO LTD</t>
  </si>
  <si>
    <t>J K CEMENT LTD</t>
  </si>
  <si>
    <t>SUNDARAM FINANCE LTD</t>
  </si>
  <si>
    <t>SBI CARDS AND PAYMENT SERVICES LTD</t>
  </si>
  <si>
    <t>AIA ENGINEERING LTD</t>
  </si>
  <si>
    <t>3M INDIA LTD</t>
  </si>
  <si>
    <t>BERGER PAINTS INDIA LTD</t>
  </si>
  <si>
    <t>ICICI LOMBARD GENERAL INSURANCE CO. LTD</t>
  </si>
  <si>
    <t>INFO EDGE (INDIA) LTD</t>
  </si>
  <si>
    <t>SWIGGY LTD</t>
  </si>
  <si>
    <t>MPHASIS LTD</t>
  </si>
  <si>
    <t>KEI INDUSTRIES  LTD</t>
  </si>
  <si>
    <t>DABUR INDIA LTD</t>
  </si>
  <si>
    <t>COLGATE-PALMOLIVE INDIA LTD</t>
  </si>
  <si>
    <t>STEEL AUTHORITY INDIA LTD</t>
  </si>
  <si>
    <t>BLUE STAR LTD</t>
  </si>
  <si>
    <t>ICICI PRUDENTIAL LIFE INSURANCE COMPANY LTD</t>
  </si>
  <si>
    <t>JUBILANT FOODWORKS LTD</t>
  </si>
  <si>
    <t>BALKRISHNA INDUSTRIES LTD</t>
  </si>
  <si>
    <t>APAR INDUSTRIES LTD</t>
  </si>
  <si>
    <t>LLOYDS METALS &amp; ENERGY LTD</t>
  </si>
  <si>
    <t>ORACLE FINANCIALS SERVICES SOFT LTD</t>
  </si>
  <si>
    <t>PATANJALI FOODS LTD</t>
  </si>
  <si>
    <t>TATA COMMUNICATIONS LTD</t>
  </si>
  <si>
    <t>SCHAEFFLER (I) LTD</t>
  </si>
  <si>
    <t>ITC HOTELS LTD</t>
  </si>
  <si>
    <t>INDIAN RAILWAY CATERING AND TOURISM CORPORATION LTD</t>
  </si>
  <si>
    <t>LIC HOUSING FINANCE LTD</t>
  </si>
  <si>
    <t>LENSKART SOLUTIONS LTD</t>
  </si>
  <si>
    <t>LINDE INDIA LTD</t>
  </si>
  <si>
    <t>ADANI TOTAL GAS LTD</t>
  </si>
  <si>
    <t>TATA ELXSI LTD</t>
  </si>
  <si>
    <t>APOLLO TYRES LTD</t>
  </si>
  <si>
    <t>GUJARAT FLUOROCHEMICALS LTD</t>
  </si>
  <si>
    <t>THERMAX LTD</t>
  </si>
  <si>
    <t>AUTHUM INVESTMENT &amp; INFRASTRUCTURE LTD</t>
  </si>
  <si>
    <t>UNITED BREWERIES LTD</t>
  </si>
  <si>
    <t>KPIT TECHNOLOGIES LTD</t>
  </si>
  <si>
    <t>BHARAT DYNAMICS LTD</t>
  </si>
  <si>
    <t>COCHIN SHIPYARD LTD</t>
  </si>
  <si>
    <t>AWL AGRI BUSINESS LTD</t>
  </si>
  <si>
    <t>ICICI PRUDENTIAL ASSET MANAGEMENT COMPANY LTD</t>
  </si>
  <si>
    <t>K.P.R. MILL LTD</t>
  </si>
  <si>
    <t>ESCORTS KUBOTA LTD</t>
  </si>
  <si>
    <t>NLC INDIA LTD</t>
  </si>
  <si>
    <t>INDIAN RENEWABLE ENERGY DEVELOPMENT AGENCY LTD</t>
  </si>
  <si>
    <t>L&amp;T TECHNOLOGY SERVICES LTD</t>
  </si>
  <si>
    <t>NTPC GREEN ENERGY LTD</t>
  </si>
  <si>
    <t>HOUSING &amp; URBAN DEVELOPMENT CORPORATION LTD</t>
  </si>
  <si>
    <t>ENDURANCE TECHNOLOGIES LTD</t>
  </si>
  <si>
    <t>GODFREY PHILLIPS INDIA LTD</t>
  </si>
  <si>
    <t>TATA INVESTMENT CORPORATION LTD</t>
  </si>
  <si>
    <t>HEXAWARE TECHNOLOGIES LTD</t>
  </si>
  <si>
    <t>HONEYWELL AUTOMATION INDIA LTD</t>
  </si>
  <si>
    <t>SJVN LTD</t>
  </si>
  <si>
    <t>ANTHEM BIOSCIENCES LTD</t>
  </si>
  <si>
    <t>THE NEW INDIA ASSURANCE COMPANY LTD</t>
  </si>
  <si>
    <t>IRB INFRASTRUCTURE DEVELOPERS LTD</t>
  </si>
  <si>
    <t>CHALET HOTELS LTD</t>
  </si>
  <si>
    <t>DEVYANI INTERNATIONAL LTD</t>
  </si>
  <si>
    <t>TBO TEK LTD</t>
  </si>
  <si>
    <t>SAPPHIRE FOODS INDIA LTD</t>
  </si>
  <si>
    <t>TRAVEL FOOD SERVICES LTD</t>
  </si>
  <si>
    <t>TECH MAHINDRA LTD</t>
  </si>
  <si>
    <t>INDIAMART INTERMESH LTD</t>
  </si>
  <si>
    <t>SAGILITY LTD</t>
  </si>
  <si>
    <t>AFFLE 3I LTD</t>
  </si>
  <si>
    <t>BRAINBEES SOLUTIONS LTD</t>
  </si>
  <si>
    <t>MEESHO LTD</t>
  </si>
  <si>
    <t>INVENTURUS KNOWLEDGE SOLUTIONS LTD</t>
  </si>
  <si>
    <t>CYIENT LTD</t>
  </si>
  <si>
    <t>BIRLASOFT LTD</t>
  </si>
  <si>
    <t>TEJAS NETWORKS LTD</t>
  </si>
  <si>
    <t>INTELLECT DESIGN ARENA LTD</t>
  </si>
  <si>
    <t>PINE LABS LTD</t>
  </si>
  <si>
    <t>SONATA SOFTWARE LTD</t>
  </si>
  <si>
    <t>URBAN COMPANY LTD</t>
  </si>
  <si>
    <t>ITI LTD</t>
  </si>
  <si>
    <t>RAILTEL CORPORATION OF INDIA LTD</t>
  </si>
  <si>
    <t>TATA TELE SERVICES(MAHARASHTRA)LTD</t>
  </si>
  <si>
    <t>NEWGEN SOFTWARE TECHNOLOGIES LTD</t>
  </si>
  <si>
    <t>LATENT VIEW ANALYTICS LTD</t>
  </si>
  <si>
    <t>BAJAJ FINANCE LTD</t>
  </si>
  <si>
    <t>BAJAJ FINSERV LTD</t>
  </si>
  <si>
    <t>SBI LIFE INSURANCE COMPANY LTD</t>
  </si>
  <si>
    <t>CENTRAL DEPOSITORY SERVICES (INDIA) LTD</t>
  </si>
  <si>
    <t>ANGEL ONE LTD</t>
  </si>
  <si>
    <t>KFIN TECHNOLOGIES LTD</t>
  </si>
  <si>
    <t>INDIAN ENERGY EXCHANGE LTD</t>
  </si>
  <si>
    <t>ADITYA BIRLA SUN LIFE AMC LTD</t>
  </si>
  <si>
    <t>TVS MOTOR COMPANY LTD (PREFERENCE SHARE) EX DT - 25/08/2025</t>
  </si>
  <si>
    <t>HINDUSTAN UNILEVER LTD</t>
  </si>
  <si>
    <t>ASIAN PAINTS LTD</t>
  </si>
  <si>
    <t>TRENT LTD</t>
  </si>
  <si>
    <t>ADANI ENTERPRISES LTD</t>
  </si>
  <si>
    <t>METROPOLIS HEALTHCARE LTD</t>
  </si>
  <si>
    <t>SHRIRAM PISTONS &amp; RINGS LTD</t>
  </si>
  <si>
    <t>PEARL GLOBAL INDUSTRIES LTD</t>
  </si>
  <si>
    <t>CAN FIN HOMES LTD</t>
  </si>
  <si>
    <t>FIRSTSOURCE SOLUTIONS LTD</t>
  </si>
  <si>
    <t>GRAVITA INDIA LTD</t>
  </si>
  <si>
    <t>UJJIVAN SMALL FINANCE BANK LTD</t>
  </si>
  <si>
    <t>CRAFTSMAN AUTOMATION LTD</t>
  </si>
  <si>
    <t>WEWORK INDIA MANAGEMENT LTD</t>
  </si>
  <si>
    <t>EQUITAS SMALL FINANCE BANK LTD</t>
  </si>
  <si>
    <t>VIJAYA DIAGNOSTIC CENTRE LTD</t>
  </si>
  <si>
    <t>ORIENT ELECTRIC LTD</t>
  </si>
  <si>
    <t>VINATI ORGANICS LTD</t>
  </si>
  <si>
    <t>MASTEK LTD</t>
  </si>
  <si>
    <t>GREENPANEL INDUSTRIES LTD</t>
  </si>
  <si>
    <t>NIVA BUPA HEALTH INSURANCE COMPANY LTD</t>
  </si>
  <si>
    <t>DR. AGARWALS HEALTH CARE LTD</t>
  </si>
  <si>
    <t>H.G. INFRA ENGINEERING LTD</t>
  </si>
  <si>
    <t>BHARTI AIRTEL LTD^</t>
  </si>
  <si>
    <t>EXIDE INDUSTRIES LTD^</t>
  </si>
  <si>
    <t>HDFC BANK LTD^</t>
  </si>
  <si>
    <t>ICICI BANK LTD^</t>
  </si>
  <si>
    <t>AXIS BANK LTD^</t>
  </si>
  <si>
    <t>INDUSIND BANK LTD^</t>
  </si>
  <si>
    <t>AXIS BANK LTD-FUT-28-APR-26</t>
  </si>
  <si>
    <t>BHARTI AIRTEL LTD-FUT-28-APR-26</t>
  </si>
  <si>
    <t>EXIDE INDUSTRIES LTD-FUT-28-APR-26</t>
  </si>
  <si>
    <t>HDFC BANK LTD-FUT-28-APR-26</t>
  </si>
  <si>
    <t>ICICI BANK LTD-FUT-28-APR-26</t>
  </si>
  <si>
    <t>INDUSIND BANK LTD-FUT-28-APR-26</t>
  </si>
  <si>
    <t>AXIS BANK LTD-FUT-30-MAR-26</t>
  </si>
  <si>
    <t>BHARTI AIRTEL LTD-FUT-30-MAR-26</t>
  </si>
  <si>
    <t>ETERNAL LTD-FUT-30-MAR-26</t>
  </si>
  <si>
    <t>EXIDE INDUSTRIES LTD-FUT-30-MAR-26</t>
  </si>
  <si>
    <t>HDFC BANK LTD-FUT-30-MAR-26</t>
  </si>
  <si>
    <t>ICICI BANK LTD-FUT-30-MAR-26</t>
  </si>
  <si>
    <t>INDUSIND BANK LTD-FUT-30-MAR-26</t>
  </si>
  <si>
    <t>KOTAK MAHINDRA BANK LTD-FUT-30-MAR-26</t>
  </si>
  <si>
    <t>MARUTI SUZUKI INDIA LTD-FUT-30-MAR-26</t>
  </si>
  <si>
    <t>RELIANCE INDUSTRIES LTD-FUT-30-MAR-26</t>
  </si>
  <si>
    <t>MAHINDRA LOGISTICS LTD</t>
  </si>
  <si>
    <t>G R INFRAPROJECTS LTD</t>
  </si>
  <si>
    <t>SKF INDIA (INDUSTRIAL) LTD</t>
  </si>
  <si>
    <t>MANAPPURAM FINANCE LTD^</t>
  </si>
  <si>
    <t>MANAPPURAM FINANCE LTD-FUT-28-APR-26</t>
  </si>
  <si>
    <t>JSW CEMENT LTD</t>
  </si>
  <si>
    <t>WESTLIFE FOODWORLD LTD</t>
  </si>
  <si>
    <t>HINDUSTAN UNILEVER LTD-OPT-30-MAR-26</t>
  </si>
  <si>
    <t>MAHINDRA &amp; MAHINDRA LTD-OPT-30-MAR-26</t>
  </si>
  <si>
    <t>NTPC LTD-OPT-30-MAR-26</t>
  </si>
  <si>
    <t>POWER GRID CORPORATION OF INDIA LTD-OPT-30-MAR-26</t>
  </si>
  <si>
    <t>RELIANCE INDUSTRIES LTD-OPT-30-MAR-26</t>
  </si>
  <si>
    <t>TATA STEEL LTD-OPT-30-MAR-26</t>
  </si>
  <si>
    <t>SUNDRAM FASTENERS LTD</t>
  </si>
  <si>
    <t>NUVOCO VISTAS CORPORATION LTD</t>
  </si>
  <si>
    <t>INOX INDIA LTD</t>
  </si>
  <si>
    <t>TRUALT BIOENERGY LTD</t>
  </si>
  <si>
    <t>PNC INFRATECH LTD</t>
  </si>
  <si>
    <t>TARC LTD</t>
  </si>
  <si>
    <t>KNR CONSTRUCTIONS LTD</t>
  </si>
  <si>
    <t>SKF INDIA LTD</t>
  </si>
  <si>
    <t>EPACK DURABLE LTD</t>
  </si>
  <si>
    <t>BHARAT BIJLEE LTD</t>
  </si>
  <si>
    <t>HEALTHCARE GLOBAL ENTERPRISES LTD</t>
  </si>
  <si>
    <t>BAYER CROPSCIENCE LTD</t>
  </si>
  <si>
    <t>FDC LTD</t>
  </si>
  <si>
    <t>SANOFI INDIA LTD</t>
  </si>
  <si>
    <t>PROCTER &amp; GAMBLE HEALTH LTD</t>
  </si>
  <si>
    <t>ACUTAAS CHEMICALS LTD</t>
  </si>
  <si>
    <t>ECLERX SERVICES LTD</t>
  </si>
  <si>
    <t>ORCHID PHARMA LTD</t>
  </si>
  <si>
    <t>INDOCO REMEDIES LTD</t>
  </si>
  <si>
    <t>GILLETTE INDIA LTD</t>
  </si>
  <si>
    <t>CERA SANITARYWARE LTD</t>
  </si>
  <si>
    <t>ETHOS LTD</t>
  </si>
  <si>
    <t>VENUS PIPES &amp; TUBES LTD</t>
  </si>
  <si>
    <t>BAJAJ ELECTRICALS LTD</t>
  </si>
  <si>
    <t>ASIAN PAINTS LTD-OPT-30-MAR-26</t>
  </si>
  <si>
    <t>TATA CONSULTANCY SERVICES LTD-OPT-30-MAR-26</t>
  </si>
  <si>
    <t>WIPRO LTD-OPT-30-MAR-26</t>
  </si>
  <si>
    <t>GUJARAT STATE FERTILIZERS &amp;CHEM LTD</t>
  </si>
  <si>
    <t>EMAMI LTD</t>
  </si>
  <si>
    <t>ARVIND FASHIONS LTD</t>
  </si>
  <si>
    <t>GUJARAT GAS LTD</t>
  </si>
  <si>
    <t>CITY UNION BANK LTD</t>
  </si>
  <si>
    <t>TRANSRAIL LIGHTING LTD</t>
  </si>
  <si>
    <t>TENNECO CLEAN AIR INDIA LTD</t>
  </si>
  <si>
    <t>CREDITACCESS GRAMEEN LTD</t>
  </si>
  <si>
    <t>RATEGAIN TRAVEL TECHNOLOGIES LTD</t>
  </si>
  <si>
    <t>AMAGI MEDIA LABS LTD</t>
  </si>
  <si>
    <t>JUPITER LIFE LINE HOSPITALS LTD</t>
  </si>
  <si>
    <t>INDIGO PAINTS LTD</t>
  </si>
  <si>
    <t>REPCO HOME FINANCE LTD</t>
  </si>
  <si>
    <t>TEAMLEASE SERVICES LTD</t>
  </si>
  <si>
    <t>JK PAPER LTD</t>
  </si>
  <si>
    <t>S H KELKAR AND COMPANY LTD</t>
  </si>
  <si>
    <t>VEDANT FASHIONS LTD</t>
  </si>
  <si>
    <t>FORCE MOTORS LTD</t>
  </si>
  <si>
    <t>EID PARRY INDIA LTD</t>
  </si>
  <si>
    <t>V-GUARD INDUSTRIES LTD</t>
  </si>
  <si>
    <t>VARDHMAN TEXTILES LTD</t>
  </si>
  <si>
    <t>OLA ELECTRIC MOBILITY LTD</t>
  </si>
  <si>
    <t>ADITYA BIRLA LIFESTYLE BRANDS LTD</t>
  </si>
  <si>
    <t>P &amp; G HYGIENE &amp; HEALTH CARE LTD</t>
  </si>
  <si>
    <t>BATA INDIA LTD</t>
  </si>
  <si>
    <t>TRIDENT LTD</t>
  </si>
  <si>
    <t>JYOTHY LABS LTD</t>
  </si>
  <si>
    <t>JBM AUTO LTD</t>
  </si>
  <si>
    <t>RELIANCE INDUSTRIES LTD^</t>
  </si>
  <si>
    <t>POWER GRID CORPORATION OF INDIA LTD^</t>
  </si>
  <si>
    <t>MAHINDRA &amp; MAHINDRA LTD^</t>
  </si>
  <si>
    <t>BHARAT ELECTRONICS LTD^</t>
  </si>
  <si>
    <t>GRASIM INDUSTRIES LTD^</t>
  </si>
  <si>
    <t>POLYCAB INDIA LTD^</t>
  </si>
  <si>
    <t>HINDUSTAN UNILEVER LTD^</t>
  </si>
  <si>
    <t>ITC LTD^</t>
  </si>
  <si>
    <t>MAX HEALTHCARE INSTITUTE LTD^</t>
  </si>
  <si>
    <t>CONTAINER CORPORATION OF INDIA LTD^</t>
  </si>
  <si>
    <t>** 06.77 % TATA COMMUNICATIONS LTD - 07/08/2028</t>
  </si>
  <si>
    <t>** 08.30 % GODREJ PROPERTIES LTD - 19/03/2027</t>
  </si>
  <si>
    <t>** 07.75 % BHARTI TELECOM LTD - 29/02/2028</t>
  </si>
  <si>
    <t>** 07.59 % GIC HOUSING FINANCE LTD - 10/06/2027</t>
  </si>
  <si>
    <t>** 07.68 % POONAWALLA FINCORP LTD - 20/03/2028</t>
  </si>
  <si>
    <t>** 08.40 % GODREJ PROPERTIES LTD - 25/01/2028</t>
  </si>
  <si>
    <t>** 07.85 % BHARTI TELECOM LTD - 20/03/2029</t>
  </si>
  <si>
    <t>** 08.40 % CHOLAMANDALAM INVT &amp; FIN  CO LTD - 18/09/2027</t>
  </si>
  <si>
    <t>** 07.13 % NHPC LTD - 11/02/2028</t>
  </si>
  <si>
    <t>BHARAT ELECTRONICS LTD-FUT-28-APR-26</t>
  </si>
  <si>
    <t>CONTAINER CORPORATION OF INDIA LTD-FUT-28-APR-26</t>
  </si>
  <si>
    <t>GRASIM INDUSTRIES LTD-FUT-28-APR-26</t>
  </si>
  <si>
    <t>HINDUSTAN UNILEVER LTD-FUT-28-APR-26</t>
  </si>
  <si>
    <t>ITC LTD-FUT-28-APR-26</t>
  </si>
  <si>
    <t>MAHINDRA &amp; MAHINDRA LTD-FUT-26-MAY-26</t>
  </si>
  <si>
    <t>MAHINDRA &amp; MAHINDRA LTD-FUT-28-APR-26</t>
  </si>
  <si>
    <t>MAX HEALTHCARE INSTITUTE LTD-FUT-28-APR-26</t>
  </si>
  <si>
    <t>POLYCAB INDIA LTD-FUT-28-APR-26</t>
  </si>
  <si>
    <t>POWER GRID CORPORATION OF INDIA LTD-FUT-26-MAY-26</t>
  </si>
  <si>
    <t>POWER GRID CORPORATION OF INDIA LTD-FUT-28-APR-26</t>
  </si>
  <si>
    <t>RELIANCE INDUSTRIES LTD-FUT-26-MAY-26</t>
  </si>
  <si>
    <t>RELIANCE INDUSTRIES LTD-FUT-28-APR-26</t>
  </si>
  <si>
    <t>APOLLO HOSPITALS ENTERPRISE LTD-FUT-30-MAR-26</t>
  </si>
  <si>
    <t>BHARAT ELECTRONICS LTD-FUT-30-MAR-26</t>
  </si>
  <si>
    <t>CONTAINER CORPORATION OF INDIA LTD-FUT-30-MAR-26</t>
  </si>
  <si>
    <t>GRASIM INDUSTRIES LTD-FUT-30-MAR-26</t>
  </si>
  <si>
    <t>HCL TECHNOLOGIES LTD-FUT-30-MAR-26</t>
  </si>
  <si>
    <t>HDFC LIFE INSURANCE CO. LTD-FUT-30-MAR-26</t>
  </si>
  <si>
    <t>HINDUSTAN UNILEVER LTD-FUT-30-MAR-26</t>
  </si>
  <si>
    <t>ITC LTD-FUT-30-MAR-26</t>
  </si>
  <si>
    <t>LARSEN &amp; TOUBRO LTD-FUT-30-MAR-26</t>
  </si>
  <si>
    <t>MAHINDRA &amp; MAHINDRA LTD-FUT-30-MAR-26</t>
  </si>
  <si>
    <t>MAX HEALTHCARE INSTITUTE LTD-FUT-30-MAR-26</t>
  </si>
  <si>
    <t>MULTI COMMODITY EXCHANGE OF IND LTD-FUT-30-MAR-26</t>
  </si>
  <si>
    <t>POLYCAB INDIA LTD-FUT-30-MAR-26</t>
  </si>
  <si>
    <t>POWER GRID CORPORATION OF INDIA LTD-FUT-30-MAR-26</t>
  </si>
  <si>
    <t>TATA POWER COMPANY LTD-FUT-30-MAR-26</t>
  </si>
  <si>
    <t>TECH MAHINDRA LTD-FUT-30-MAR-26</t>
  </si>
  <si>
    <t>ULTRATECH CEMENT LTD-FUT-30-MAR-26</t>
  </si>
  <si>
    <t>SAMMAAN CAPITAL LTD</t>
  </si>
  <si>
    <t>PI INDUSTRIES LTD^</t>
  </si>
  <si>
    <t>HAVELLS INDIA LTD^</t>
  </si>
  <si>
    <t>TUBE INVESTMENTS OF INDIA LTD^</t>
  </si>
  <si>
    <t>ALKEM LABORATORIES LTD^</t>
  </si>
  <si>
    <t>INTERGLOBE AVIATION LTD^</t>
  </si>
  <si>
    <t>YES BANK LTD^</t>
  </si>
  <si>
    <t>ADANI ENTERPRISES LTD^</t>
  </si>
  <si>
    <t>SUZLON ENERGY LTD^</t>
  </si>
  <si>
    <t>BSE LTD^</t>
  </si>
  <si>
    <t>DALMIA BHARAT LTD^</t>
  </si>
  <si>
    <t>INFO EDGE (INDIA) LTD^</t>
  </si>
  <si>
    <t>CG POWER AND INDUSTRIAL SOLUTIONS LTD^</t>
  </si>
  <si>
    <t>PIDILITE INDUSTRIES  LTD^</t>
  </si>
  <si>
    <t>BAJAJ FINSERV LTD^</t>
  </si>
  <si>
    <t>ICICI LOMBARD GENERAL INSURANCE CO. LTD^</t>
  </si>
  <si>
    <t>TATA CONSULTANCY SERVICES LTD^</t>
  </si>
  <si>
    <t>COAL INDIA LTD^</t>
  </si>
  <si>
    <t>POWER FINANCE CORPORATION  LTD^</t>
  </si>
  <si>
    <t>DR REDDYS LABORATORIES LTD^</t>
  </si>
  <si>
    <t>CUMMINS INDIA LTD^</t>
  </si>
  <si>
    <t>ADITYA BIRLA CAPITAL LTD^</t>
  </si>
  <si>
    <t>PAGE INDUSTRIES LTD^</t>
  </si>
  <si>
    <t>SOLAR INDUSTRIES INDIA LTD^</t>
  </si>
  <si>
    <t>PETRONET LNG LTD^</t>
  </si>
  <si>
    <t>DIVI LABORATORIES LTD^</t>
  </si>
  <si>
    <t>FORTIS HEALTHCARE LTD^</t>
  </si>
  <si>
    <t>TATA MOTORS PASSENGER VEHICLES LTD^</t>
  </si>
  <si>
    <t>SAMVARDHANA MOTHERSON INTERNATIONAL LTD^</t>
  </si>
  <si>
    <t>PB FINTECH LTD^</t>
  </si>
  <si>
    <t>KPIT TECHNOLOGIES LTD^</t>
  </si>
  <si>
    <t>MPHASIS LTD^</t>
  </si>
  <si>
    <t>BRITANNIA INDUSTRIES LTD^</t>
  </si>
  <si>
    <t>APL APOLLO TUBES LTD^</t>
  </si>
  <si>
    <t>NHPC LTD^</t>
  </si>
  <si>
    <t>SUN PHARMACEUTICAL INDUSTRIES LTD^</t>
  </si>
  <si>
    <t>JINDAL STEEL LTD^</t>
  </si>
  <si>
    <t>JSW ENERGY LTD^</t>
  </si>
  <si>
    <t>THE PHOENIX MILLS LTD^</t>
  </si>
  <si>
    <t>MARUTI SUZUKI INDIA LTD^</t>
  </si>
  <si>
    <t>HINDALCO INDUSTRIES LTD^</t>
  </si>
  <si>
    <t>ULTRATECH CEMENT LTD^</t>
  </si>
  <si>
    <t>APOLLO HOSPITALS ENTERPRISE LTD^</t>
  </si>
  <si>
    <t>INDIAN ENERGY EXCHANGE LTD^</t>
  </si>
  <si>
    <t>CIPLA LTD^</t>
  </si>
  <si>
    <t>TATA STEEL LTD^</t>
  </si>
  <si>
    <t>INDIAN HOTELS CO. LTD^</t>
  </si>
  <si>
    <t>HERO MOTOCORP LTD^</t>
  </si>
  <si>
    <t>HINDUSTAN PETROLEUM CORPORATION LTD^</t>
  </si>
  <si>
    <t>LODHA DEVELOPERS LTD^</t>
  </si>
  <si>
    <t>BOSCH LTD^</t>
  </si>
  <si>
    <t>GODREJ PROPERTIES LTD^</t>
  </si>
  <si>
    <t>ADANI PORTS AND SPECIAL ECONOMIC ZONE LTD^</t>
  </si>
  <si>
    <t>NTPC LTD^</t>
  </si>
  <si>
    <t>UNITED SPIRITS LTD^</t>
  </si>
  <si>
    <t>TATA CONSUMER PRODUCTS LTD^</t>
  </si>
  <si>
    <t>HDFC LIFE INSURANCE CO. LTD^</t>
  </si>
  <si>
    <t>SRF LTD^</t>
  </si>
  <si>
    <t>PRESTIGE ESTATES PROJECTS LTD^</t>
  </si>
  <si>
    <t>BAJAJ FINANCE LTD^</t>
  </si>
  <si>
    <t>TITAN COMPANY LTD^</t>
  </si>
  <si>
    <t>PNB HOUSING FINANCE LTD^</t>
  </si>
  <si>
    <t>EICHER MOTORS LTD^</t>
  </si>
  <si>
    <t>IDFC FIRST BANK LTD^</t>
  </si>
  <si>
    <t>SBI LIFE INSURANCE COMPANY LTD^</t>
  </si>
  <si>
    <t>SONA BLW PRECISION FORGINGS LTD^</t>
  </si>
  <si>
    <t>LARSEN &amp; TOUBRO LTD^</t>
  </si>
  <si>
    <t>INDIAN OIL CORPORATION LTD^</t>
  </si>
  <si>
    <t>DABUR INDIA LTD^</t>
  </si>
  <si>
    <t>CROMPTON GREAVES CONSUMER ELECTRICALS LTD^</t>
  </si>
  <si>
    <t>BIOCON LTD^</t>
  </si>
  <si>
    <t>DELHIVERY LTD^</t>
  </si>
  <si>
    <t>ONE 97 COMMUNICATIONS LTD^</t>
  </si>
  <si>
    <t>HINDUSTAN ZINC LTD^</t>
  </si>
  <si>
    <t>NBCC INDIA LTD^</t>
  </si>
  <si>
    <t>AU SMALL FINANCE BANK LTD^</t>
  </si>
  <si>
    <t>ZYDUS LIFESCIENCES LTD^</t>
  </si>
  <si>
    <t>BANDHAN BANK LTD^</t>
  </si>
  <si>
    <t>GODREJ CONSUMER PRODUCTS LTD^</t>
  </si>
  <si>
    <t>GAIL ( INDIA ) LTD^</t>
  </si>
  <si>
    <t>LIC HOUSING FINANCE LTD^</t>
  </si>
  <si>
    <t>NATIONAL ALUMINIUM CO. LTD^</t>
  </si>
  <si>
    <t>FEDERAL BANK LTD^</t>
  </si>
  <si>
    <t>BHARAT PETROLEUM CORPORATION LTD^</t>
  </si>
  <si>
    <t>PATANJALI FOODS LTD^</t>
  </si>
  <si>
    <t>TATA POWER COMPANY LTD^</t>
  </si>
  <si>
    <t>NMDC LTD^</t>
  </si>
  <si>
    <t>ASIAN PAINTS LTD^</t>
  </si>
  <si>
    <t>HDFC ASSET MANAGEMENT COMPANY LTD^</t>
  </si>
  <si>
    <t>SAMMAAN CAPITAL LTD^</t>
  </si>
  <si>
    <t>ICICI PRUDENTIAL LIFE INSURANCE COMPANY LTD^</t>
  </si>
  <si>
    <t>NESTLE INDIA LTD^</t>
  </si>
  <si>
    <t>RBL BANK LTD^</t>
  </si>
  <si>
    <t>CHOLAMANDALAM INVESTMENT &amp; FINANCE CO LTD^</t>
  </si>
  <si>
    <t>TVS MOTOR COMPANY LTD^</t>
  </si>
  <si>
    <t>COFORGE LTD^</t>
  </si>
  <si>
    <t>REC LTD^</t>
  </si>
  <si>
    <t>AMBUJA CEMENTS LTD^</t>
  </si>
  <si>
    <t>ADANI GREEN ENERGY LTD^</t>
  </si>
  <si>
    <t>INDUS TOWERS LTD^</t>
  </si>
  <si>
    <t>GLENMARK PHARMACEUTICALS LTD^</t>
  </si>
  <si>
    <t>ADANI ENERGY SOLUTIONS LTD^</t>
  </si>
  <si>
    <t>JSW STEEL LTD^</t>
  </si>
  <si>
    <t>LAURUS LABS LTD^</t>
  </si>
  <si>
    <t>VARUN BEVERAGES LTD^</t>
  </si>
  <si>
    <t>BHARAT HEAVY ELECTRICALS LTD^</t>
  </si>
  <si>
    <t>HINDUSTAN AERONAUTICS LTD^</t>
  </si>
  <si>
    <t>ETERNAL LTD^</t>
  </si>
  <si>
    <t>DLF LTD^</t>
  </si>
  <si>
    <t>MARICO LTD^</t>
  </si>
  <si>
    <t>AUROBINDO PHARMA LTD^</t>
  </si>
  <si>
    <t>MAX FINANCIAL SERVICES LTD^</t>
  </si>
  <si>
    <t>STEEL AUTHORITY INDIA LTD^</t>
  </si>
  <si>
    <t>VODAFONE IDEA LTD^</t>
  </si>
  <si>
    <t>MULTI COMMODITY EXCHANGE OF IND LTD^</t>
  </si>
  <si>
    <t>VEDANTA LTD^</t>
  </si>
  <si>
    <t>SHRIRAM FINANCE LTD^</t>
  </si>
  <si>
    <t>KOTAK MAHINDRA BANK LTD^</t>
  </si>
  <si>
    <t>** 09.20 % SHRIRAM FINANCE LTD - 22/05/2026</t>
  </si>
  <si>
    <t>** 07.70 % REC LTD - 31/08/2026</t>
  </si>
  <si>
    <t>** 07.32 % CHOLAMANDALAM INVT &amp; FIN  CO LTD - 28/04/2026</t>
  </si>
  <si>
    <t>** 07.56 % REC LTD - 30/06/2026</t>
  </si>
  <si>
    <t>** 07.30 % BHARTI TELECOM LTD - 01/12/2027</t>
  </si>
  <si>
    <t>** 08.75 % SHRIRAM FINANCE LTD - 15/06/2026</t>
  </si>
  <si>
    <t>** 08.00 % SUNDARAM HOME FINANCE LTD - 13/05/2026</t>
  </si>
  <si>
    <t>** 06.40 % LIC HOUSING FINANCE LTD - 30/11/2026</t>
  </si>
  <si>
    <t>** 08.19 % CHOLAMANDALAM INVT &amp; FIN  CO LTD - 26/03/2027</t>
  </si>
  <si>
    <t>** 07.87 % LIC HOUSING FINANCE LTD - 20/08/2026</t>
  </si>
  <si>
    <t>** 08.15 % L&amp;T FINANCE LTD - 04/01/2027</t>
  </si>
  <si>
    <t>** 07.91 % TATA CAPITAL LTD - 03/12/2026</t>
  </si>
  <si>
    <t>** 08.26 % KOTAK MAHINDRA PRIME LTD - 22/06/2026</t>
  </si>
  <si>
    <t>** 08.10 % BAJAJ FINANCE LTD - 22/05/2026</t>
  </si>
  <si>
    <t>** 08.25 % CHOLAMANDALAM INVT &amp; FIN  CO LTD - 15/05/2026</t>
  </si>
  <si>
    <t>ADANI ENERGY SOLUTIONS LTD-FUT-28-APR-26</t>
  </si>
  <si>
    <t>ADANI ENTERPRISES LTD-FUT-28-APR-26</t>
  </si>
  <si>
    <t>ADANI GREEN ENERGY LTD-FUT-28-APR-26</t>
  </si>
  <si>
    <t>ADANI PORTS AND SPECIAL ECONOMIC ZONE LTD-FUT-28-APR-26</t>
  </si>
  <si>
    <t>ADITYA BIRLA CAPITAL LTD-FUT-28-APR-26</t>
  </si>
  <si>
    <t>ALKEM LABORATORIES LTD-FUT-28-APR-26</t>
  </si>
  <si>
    <t>AMBUJA CEMENTS LTD-FUT-28-APR-26</t>
  </si>
  <si>
    <t>APL APOLLO TUBES LTD-FUT-28-APR-26</t>
  </si>
  <si>
    <t>APOLLO HOSPITALS ENTERPRISE LTD-FUT-28-APR-26</t>
  </si>
  <si>
    <t>ASIAN PAINTS LTD-FUT-28-APR-26</t>
  </si>
  <si>
    <t>AU SMALL FINANCE BANK LTD-FUT-28-APR-26</t>
  </si>
  <si>
    <t>AUROBINDO PHARMA LTD-FUT-28-APR-26</t>
  </si>
  <si>
    <t>AXIS BANK LTD-FUT-26-MAY-26</t>
  </si>
  <si>
    <t>BAJAJ FINANCE LTD-FUT-28-APR-26</t>
  </si>
  <si>
    <t>BAJAJ FINSERV LTD-FUT-28-APR-26</t>
  </si>
  <si>
    <t>BANDHAN BANK LTD-FUT-28-APR-26</t>
  </si>
  <si>
    <t>BHARAT HEAVY ELECTRICALS LTD-FUT-28-APR-26</t>
  </si>
  <si>
    <t>BHARAT PETROLEUM CORPORATION LTD-FUT-28-APR-26</t>
  </si>
  <si>
    <t>BHARTI AIRTEL LTD-FUT-26-MAY-26</t>
  </si>
  <si>
    <t>BIOCON LTD-FUT-28-APR-26</t>
  </si>
  <si>
    <t>BOSCH LTD-FUT-28-APR-26</t>
  </si>
  <si>
    <t>BRITANNIA INDUSTRIES LTD-FUT-28-APR-26</t>
  </si>
  <si>
    <t>BSE LTD-FUT-28-APR-26</t>
  </si>
  <si>
    <t>CG POWER AND INDUSTRIAL SOLUTIONS LTD-FUT-28-APR-26</t>
  </si>
  <si>
    <t>CHOLAMANDALAM INVESTMENT &amp; FINANCE CO LTD-FUT-28-APR-26</t>
  </si>
  <si>
    <t>CIPLA LTD-FUT-28-APR-26</t>
  </si>
  <si>
    <t>COAL INDIA LTD-FUT-28-APR-26</t>
  </si>
  <si>
    <t>COFORGE LTD-FUT-28-APR-26</t>
  </si>
  <si>
    <t>CROMPTON GREAVES CONSUMER ELECTRICALS LTD-FUT-28-APR-26</t>
  </si>
  <si>
    <t>CUMMINS INDIA LTD-FUT-28-APR-26</t>
  </si>
  <si>
    <t>DABUR INDIA LTD-FUT-28-APR-26</t>
  </si>
  <si>
    <t>DALMIA BHARAT LTD-FUT-28-APR-26</t>
  </si>
  <si>
    <t>DELHIVERY LTD-FUT-28-APR-26</t>
  </si>
  <si>
    <t>DIVI LABORATORIES LTD-FUT-26-MAY-26</t>
  </si>
  <si>
    <t>DIVI LABORATORIES LTD-FUT-28-APR-26</t>
  </si>
  <si>
    <t>DLF LTD-FUT-28-APR-26</t>
  </si>
  <si>
    <t>DR REDDYS LABORATORIES LTD-FUT-28-APR-26</t>
  </si>
  <si>
    <t>EICHER MOTORS LTD-FUT-28-APR-26</t>
  </si>
  <si>
    <t>ETERNAL LTD-FUT-28-APR-26</t>
  </si>
  <si>
    <t>FEDERAL BANK LTD-FUT-28-APR-26</t>
  </si>
  <si>
    <t>FORTIS HEALTHCARE LTD-FUT-28-APR-26</t>
  </si>
  <si>
    <t>GAIL ( INDIA ) LTD-FUT-28-APR-26</t>
  </si>
  <si>
    <t>GLENMARK PHARMACEUTICALS LTD-FUT-28-APR-26</t>
  </si>
  <si>
    <t>GODREJ CONSUMER PRODUCTS LTD-FUT-28-APR-26</t>
  </si>
  <si>
    <t>GODREJ PROPERTIES LTD-FUT-28-APR-26</t>
  </si>
  <si>
    <t>HAVELLS INDIA LTD-FUT-28-APR-26</t>
  </si>
  <si>
    <t>HDFC ASSET MANAGEMENT COMPANY LTD-FUT-28-APR-26</t>
  </si>
  <si>
    <t>HDFC BANK LTD-FUT-26-MAY-26</t>
  </si>
  <si>
    <t>HDFC LIFE INSURANCE CO. LTD-FUT-26-MAY-26</t>
  </si>
  <si>
    <t>HDFC LIFE INSURANCE CO. LTD-FUT-28-APR-26</t>
  </si>
  <si>
    <t>HERO MOTOCORP LTD-FUT-28-APR-26</t>
  </si>
  <si>
    <t>HINDALCO INDUSTRIES LTD-FUT-26-MAY-26</t>
  </si>
  <si>
    <t>HINDALCO INDUSTRIES LTD-FUT-28-APR-26</t>
  </si>
  <si>
    <t>HINDUSTAN AERONAUTICS LTD-FUT-28-APR-26</t>
  </si>
  <si>
    <t>HINDUSTAN PETROLEUM CORPORATION LTD-FUT-28-APR-26</t>
  </si>
  <si>
    <t>HINDUSTAN ZINC LTD-FUT-28-APR-26</t>
  </si>
  <si>
    <t>ICICI LOMBARD GENERAL INSURANCE CO. LTD-FUT-28-APR-26</t>
  </si>
  <si>
    <t>ICICI PRUDENTIAL LIFE INSURANCE COMPANY LTD-FUT-28-APR-26</t>
  </si>
  <si>
    <t>IDFC FIRST BANK LTD-FUT-28-APR-26</t>
  </si>
  <si>
    <t>INDIAN ENERGY EXCHANGE LTD-FUT-28-APR-26</t>
  </si>
  <si>
    <t>INDIAN HOTELS CO. LTD-FUT-28-APR-26</t>
  </si>
  <si>
    <t>INDIAN OIL CORPORATION LTD-FUT-28-APR-26</t>
  </si>
  <si>
    <t>INDUS TOWERS LTD-FUT-28-APR-26</t>
  </si>
  <si>
    <t>INFO EDGE (INDIA) LTD-FUT-28-APR-26</t>
  </si>
  <si>
    <t>INTERGLOBE AVIATION LTD-FUT-28-APR-26</t>
  </si>
  <si>
    <t>ITC LTD-FUT-26-MAY-26</t>
  </si>
  <si>
    <t>JINDAL STEEL LTD-FUT-28-APR-26</t>
  </si>
  <si>
    <t>JSW ENERGY LTD-FUT-28-APR-26</t>
  </si>
  <si>
    <t>JSW STEEL LTD-FUT-26-MAY-26</t>
  </si>
  <si>
    <t>JSW STEEL LTD-FUT-28-APR-26</t>
  </si>
  <si>
    <t>KOTAK MAHINDRA BANK LTD-FUT-28-APR-26</t>
  </si>
  <si>
    <t>KPIT TECHNOLOGIES LTD-FUT-28-APR-26</t>
  </si>
  <si>
    <t>LARSEN &amp; TOUBRO LTD-FUT-26-MAY-26</t>
  </si>
  <si>
    <t>LARSEN &amp; TOUBRO LTD-FUT-28-APR-26</t>
  </si>
  <si>
    <t>LAURUS LABS LTD-FUT-28-APR-26</t>
  </si>
  <si>
    <t>LIC HOUSING FINANCE LTD-FUT-28-APR-26</t>
  </si>
  <si>
    <t>LODHA DEVELOPERS LTD-FUT-28-APR-26</t>
  </si>
  <si>
    <t>MARICO LTD-FUT-28-APR-26</t>
  </si>
  <si>
    <t>MARUTI SUZUKI INDIA LTD-FUT-26-MAY-26</t>
  </si>
  <si>
    <t>MARUTI SUZUKI INDIA LTD-FUT-28-APR-26</t>
  </si>
  <si>
    <t>MAX FINANCIAL SERVICES LTD-FUT-28-APR-26</t>
  </si>
  <si>
    <t>MPHASIS LTD-FUT-28-APR-26</t>
  </si>
  <si>
    <t>MULTI COMMODITY EXCHANGE OF IND LTD-FUT-28-APR-26</t>
  </si>
  <si>
    <t>NATIONAL ALUMINIUM CO. LTD-FUT-28-APR-26</t>
  </si>
  <si>
    <t>NBCC INDIA LTD-FUT-28-APR-26</t>
  </si>
  <si>
    <t>NESTLE INDIA LTD-FUT-28-APR-26</t>
  </si>
  <si>
    <t>NHPC LTD-FUT-28-APR-26</t>
  </si>
  <si>
    <t>NMDC LTD-FUT-28-APR-26</t>
  </si>
  <si>
    <t>NTPC LTD-FUT-28-APR-26</t>
  </si>
  <si>
    <t>ONE 97 COMMUNICATIONS LTD-FUT-28-APR-26</t>
  </si>
  <si>
    <t>PAGE INDUSTRIES LTD-FUT-28-APR-26</t>
  </si>
  <si>
    <t>PATANJALI FOODS LTD-FUT-28-APR-26</t>
  </si>
  <si>
    <t>PB FINTECH LTD-FUT-28-APR-26</t>
  </si>
  <si>
    <t>PETRONET LNG LTD-FUT-28-APR-26</t>
  </si>
  <si>
    <t>PI INDUSTRIES LTD-FUT-28-APR-26</t>
  </si>
  <si>
    <t>PIDILITE INDUSTRIES  LTD-FUT-28-APR-26</t>
  </si>
  <si>
    <t>PNB HOUSING FINANCE LTD-FUT-28-APR-26</t>
  </si>
  <si>
    <t>POWER FINANCE CORPORATION  LTD-FUT-26-MAY-26</t>
  </si>
  <si>
    <t>POWER FINANCE CORPORATION  LTD-FUT-28-APR-26</t>
  </si>
  <si>
    <t>PRESTIGE ESTATES PROJECTS LTD-FUT-28-APR-26</t>
  </si>
  <si>
    <t>RBL BANK LTD-FUT-28-APR-26</t>
  </si>
  <si>
    <t>REC LTD-FUT-28-APR-26</t>
  </si>
  <si>
    <t>SAMMAAN CAPITAL LTD-FUT-28-APR-26</t>
  </si>
  <si>
    <t>SAMVARDHANA MOTHERSON INTERNATIONAL LTD-FUT-28-APR-26</t>
  </si>
  <si>
    <t>SBI LIFE INSURANCE COMPANY LTD-FUT-28-APR-26</t>
  </si>
  <si>
    <t>SHRIRAM FINANCE LTD-FUT-28-APR-26</t>
  </si>
  <si>
    <t>SOLAR INDUSTRIES INDIA LTD-FUT-28-APR-26</t>
  </si>
  <si>
    <t>SONA BLW PRECISION FORGINGS LTD-FUT-28-APR-26</t>
  </si>
  <si>
    <t>SRF LTD-FUT-28-APR-26</t>
  </si>
  <si>
    <t>STEEL AUTHORITY INDIA LTD-FUT-28-APR-26</t>
  </si>
  <si>
    <t>SUN PHARMACEUTICAL INDUSTRIES LTD-FUT-28-APR-26</t>
  </si>
  <si>
    <t>SUZLON ENERGY LTD-FUT-26-MAY-26</t>
  </si>
  <si>
    <t>SUZLON ENERGY LTD-FUT-28-APR-26</t>
  </si>
  <si>
    <t>TATA CONSULTANCY SERVICES LTD-FUT-28-APR-26</t>
  </si>
  <si>
    <t>TATA CONSUMER PRODUCTS LTD-FUT-26-MAY-26</t>
  </si>
  <si>
    <t>TATA CONSUMER PRODUCTS LTD-FUT-28-APR-26</t>
  </si>
  <si>
    <t>TATA MOTORS PASSENGER VEHICLES LTD-FUT-28-APR-26</t>
  </si>
  <si>
    <t>TATA POWER COMPANY LTD-FUT-28-APR-26</t>
  </si>
  <si>
    <t>TATA STEEL LTD-FUT-28-APR-26</t>
  </si>
  <si>
    <t>THE PHOENIX MILLS LTD-FUT-28-APR-26</t>
  </si>
  <si>
    <t>TITAN COMPANY LTD-FUT-28-APR-26</t>
  </si>
  <si>
    <t>TUBE INVESTMENTS OF INDIA LTD-FUT-28-APR-26</t>
  </si>
  <si>
    <t>TVS MOTOR COMPANY LTD-FUT-28-APR-26</t>
  </si>
  <si>
    <t>ULTRATECH CEMENT LTD-FUT-28-APR-26</t>
  </si>
  <si>
    <t>UNITED SPIRITS LTD-FUT-28-APR-26</t>
  </si>
  <si>
    <t>VARUN BEVERAGES LTD-FUT-28-APR-26</t>
  </si>
  <si>
    <t>VEDANTA LTD-FUT-28-APR-26</t>
  </si>
  <si>
    <t>VODAFONE IDEA LTD-FUT-28-APR-26</t>
  </si>
  <si>
    <t>YES BANK LTD-FUT-26-MAY-26</t>
  </si>
  <si>
    <t>YES BANK LTD-FUT-28-APR-26</t>
  </si>
  <si>
    <t>ZYDUS LIFESCIENCES LTD-FUT-28-APR-26</t>
  </si>
  <si>
    <t>LUPIN LTD-FUT-28-APR-26</t>
  </si>
  <si>
    <t>ABB INDIA LTD-FUT-30-MAR-26</t>
  </si>
  <si>
    <t>ADANI ENERGY SOLUTIONS LTD-FUT-30-MAR-26</t>
  </si>
  <si>
    <t>ADANI GREEN ENERGY LTD-FUT-30-MAR-26</t>
  </si>
  <si>
    <t>ADANI PORTS AND SPECIAL ECONOMIC ZONE LTD-FUT-30-MAR-26</t>
  </si>
  <si>
    <t>ADITYA BIRLA CAPITAL LTD-FUT-30-MAR-26</t>
  </si>
  <si>
    <t>ALKEM LABORATORIES LTD-FUT-30-MAR-26</t>
  </si>
  <si>
    <t>AMBUJA CEMENTS LTD-FUT-30-MAR-26</t>
  </si>
  <si>
    <t>APL APOLLO TUBES LTD-FUT-30-MAR-26</t>
  </si>
  <si>
    <t>ASIAN PAINTS LTD-FUT-30-MAR-26</t>
  </si>
  <si>
    <t>AU SMALL FINANCE BANK LTD-FUT-30-MAR-26</t>
  </si>
  <si>
    <t>AUROBINDO PHARMA LTD-FUT-30-MAR-26</t>
  </si>
  <si>
    <t>BAJAJ FINANCE LTD-FUT-30-MAR-26</t>
  </si>
  <si>
    <t>BAJAJ FINSERV LTD-FUT-30-MAR-26</t>
  </si>
  <si>
    <t>BANDHAN BANK LTD-FUT-30-MAR-26</t>
  </si>
  <si>
    <t>BHARAT FORGE LTD-FUT-30-MAR-26</t>
  </si>
  <si>
    <t>BHARAT HEAVY ELECTRICALS LTD-FUT-30-MAR-26</t>
  </si>
  <si>
    <t>BHARAT PETROLEUM CORPORATION LTD-FUT-30-MAR-26</t>
  </si>
  <si>
    <t>BIOCON LTD-FUT-30-MAR-26</t>
  </si>
  <si>
    <t>BOSCH LTD-FUT-30-MAR-26</t>
  </si>
  <si>
    <t>BRITANNIA INDUSTRIES LTD-FUT-30-MAR-26</t>
  </si>
  <si>
    <t>CG POWER AND INDUSTRIAL SOLUTIONS LTD-FUT-30-MAR-26</t>
  </si>
  <si>
    <t>CHOLAMANDALAM INVESTMENT &amp; FINANCE CO LTD-FUT-30-MAR-26</t>
  </si>
  <si>
    <t>CIPLA LTD-FUT-30-MAR-26</t>
  </si>
  <si>
    <t>COAL INDIA LTD-FUT-30-MAR-26</t>
  </si>
  <si>
    <t>COFORGE LTD-FUT-30-MAR-26</t>
  </si>
  <si>
    <t>CROMPTON GREAVES CONSUMER ELECTRICALS LTD-FUT-30-MAR-26</t>
  </si>
  <si>
    <t>CUMMINS INDIA LTD-FUT-30-MAR-26</t>
  </si>
  <si>
    <t>DABUR INDIA LTD-FUT-30-MAR-26</t>
  </si>
  <si>
    <t>DALMIA BHARAT LTD-FUT-30-MAR-26</t>
  </si>
  <si>
    <t>DELHIVERY LTD-FUT-30-MAR-26</t>
  </si>
  <si>
    <t>DIVI LABORATORIES LTD-FUT-30-MAR-26</t>
  </si>
  <si>
    <t>DIXON TECHNOLOGIES (INDIA) LTD-FUT-30-MAR-26</t>
  </si>
  <si>
    <t>DLF LTD-FUT-30-MAR-26</t>
  </si>
  <si>
    <t>DR REDDYS LABORATORIES LTD-FUT-30-MAR-26</t>
  </si>
  <si>
    <t>EICHER MOTORS LTD-FUT-30-MAR-26</t>
  </si>
  <si>
    <t>FEDERAL BANK LTD-FUT-30-MAR-26</t>
  </si>
  <si>
    <t>FORTIS HEALTHCARE LTD-FUT-30-MAR-26</t>
  </si>
  <si>
    <t>GAIL ( INDIA ) LTD-FUT-30-MAR-26</t>
  </si>
  <si>
    <t>GLENMARK PHARMACEUTICALS LTD-FUT-30-MAR-26</t>
  </si>
  <si>
    <t>GODREJ CONSUMER PRODUCTS LTD-FUT-30-MAR-26</t>
  </si>
  <si>
    <t>GODREJ PROPERTIES LTD-FUT-30-MAR-26</t>
  </si>
  <si>
    <t>HAVELLS INDIA LTD-FUT-30-MAR-26</t>
  </si>
  <si>
    <t>HDFC ASSET MANAGEMENT COMPANY LTD-FUT-30-MAR-26</t>
  </si>
  <si>
    <t>HERO MOTOCORP LTD-FUT-30-MAR-26</t>
  </si>
  <si>
    <t>HINDALCO INDUSTRIES LTD-FUT-30-MAR-26</t>
  </si>
  <si>
    <t>HINDUSTAN AERONAUTICS LTD-FUT-30-MAR-26</t>
  </si>
  <si>
    <t>HINDUSTAN PETROLEUM CORPORATION LTD-FUT-30-MAR-26</t>
  </si>
  <si>
    <t>HINDUSTAN ZINC LTD-FUT-30-MAR-26</t>
  </si>
  <si>
    <t>ICICI LOMBARD GENERAL INSURANCE CO. LTD-FUT-30-MAR-26</t>
  </si>
  <si>
    <t>ICICI PRUDENTIAL LIFE INSURANCE COMPANY LTD-FUT-30-MAR-26</t>
  </si>
  <si>
    <t>IDFC FIRST BANK LTD-FUT-30-MAR-26</t>
  </si>
  <si>
    <t>INDIAN ENERGY EXCHANGE LTD-FUT-30-MAR-26</t>
  </si>
  <si>
    <t>INDIAN HOTELS CO. LTD-FUT-30-MAR-26</t>
  </si>
  <si>
    <t>INDIAN OIL CORPORATION LTD-FUT-30-MAR-26</t>
  </si>
  <si>
    <t>INDUS TOWERS LTD-FUT-30-MAR-26</t>
  </si>
  <si>
    <t>INFO EDGE (INDIA) LTD-FUT-30-MAR-26</t>
  </si>
  <si>
    <t>INFOSYS LTD-FUT-30-MAR-26</t>
  </si>
  <si>
    <t>INTERGLOBE AVIATION LTD-FUT-30-MAR-26</t>
  </si>
  <si>
    <t>JINDAL STEEL LTD-FUT-30-MAR-26</t>
  </si>
  <si>
    <t>JSW ENERGY LTD-FUT-30-MAR-26</t>
  </si>
  <si>
    <t>JSW STEEL LTD-FUT-30-MAR-26</t>
  </si>
  <si>
    <t>LAURUS LABS LTD-FUT-30-MAR-26</t>
  </si>
  <si>
    <t>LIC HOUSING FINANCE LTD-FUT-30-MAR-26</t>
  </si>
  <si>
    <t>LODHA DEVELOPERS LTD-FUT-30-MAR-26</t>
  </si>
  <si>
    <t>LUPIN LTD-FUT-30-MAR-26</t>
  </si>
  <si>
    <t>MANAPPURAM FINANCE LTD-FUT-30-MAR-26</t>
  </si>
  <si>
    <t>MARICO LTD-FUT-30-MAR-26</t>
  </si>
  <si>
    <t>MAX FINANCIAL SERVICES LTD-FUT-30-MAR-26</t>
  </si>
  <si>
    <t>MPHASIS LTD-FUT-30-MAR-26</t>
  </si>
  <si>
    <t>MUTHOOT FINANCE LTD-FUT-30-MAR-26</t>
  </si>
  <si>
    <t>NATIONAL ALUMINIUM CO. LTD-FUT-30-MAR-26</t>
  </si>
  <si>
    <t>NBCC INDIA LTD-FUT-30-MAR-26</t>
  </si>
  <si>
    <t>NESTLE INDIA LTD-FUT-30-MAR-26</t>
  </si>
  <si>
    <t>NHPC LTD-FUT-30-MAR-26</t>
  </si>
  <si>
    <t>NMDC LTD-FUT-30-MAR-26</t>
  </si>
  <si>
    <t>NTPC LTD-FUT-30-MAR-26</t>
  </si>
  <si>
    <t>ONE 97 COMMUNICATIONS LTD-FUT-30-MAR-26</t>
  </si>
  <si>
    <t>PAGE INDUSTRIES LTD-FUT-30-MAR-26</t>
  </si>
  <si>
    <t>PATANJALI FOODS LTD-FUT-30-MAR-26</t>
  </si>
  <si>
    <t>PB FINTECH LTD-FUT-30-MAR-26</t>
  </si>
  <si>
    <t>PERSISTENT SYSTEMS LTD-FUT-30-MAR-26</t>
  </si>
  <si>
    <t>PETRONET LNG LTD-FUT-30-MAR-26</t>
  </si>
  <si>
    <t>PG ELECTROPLAST LTD-FUT-30-MAR-26</t>
  </si>
  <si>
    <t>PIDILITE INDUSTRIES  LTD-FUT-30-MAR-26</t>
  </si>
  <si>
    <t>PNB HOUSING FINANCE LTD-FUT-30-MAR-26</t>
  </si>
  <si>
    <t>POWER FINANCE CORPORATION  LTD-FUT-30-MAR-26</t>
  </si>
  <si>
    <t>PRESTIGE ESTATES PROJECTS LTD-FUT-30-MAR-26</t>
  </si>
  <si>
    <t>RBL BANK LTD-FUT-30-MAR-26</t>
  </si>
  <si>
    <t>REC LTD-FUT-30-MAR-26</t>
  </si>
  <si>
    <t>SAMMAAN CAPITAL LTD-FUT-30-MAR-26</t>
  </si>
  <si>
    <t>SAMVARDHANA MOTHERSON INTERNATIONAL LTD-FUT-30-MAR-26</t>
  </si>
  <si>
    <t>SBI LIFE INSURANCE COMPANY LTD-FUT-30-MAR-26</t>
  </si>
  <si>
    <t>SHRIRAM FINANCE LTD-FUT-30-MAR-26</t>
  </si>
  <si>
    <t>SOLAR INDUSTRIES INDIA LTD-FUT-30-MAR-26</t>
  </si>
  <si>
    <t>SONA BLW PRECISION FORGINGS LTD-FUT-30-MAR-26</t>
  </si>
  <si>
    <t>SRF LTD-FUT-30-MAR-26</t>
  </si>
  <si>
    <t>STEEL AUTHORITY INDIA LTD-FUT-30-MAR-26</t>
  </si>
  <si>
    <t>SUN PHARMACEUTICAL INDUSTRIES LTD-FUT-30-MAR-26</t>
  </si>
  <si>
    <t>SUPREME INDUSTRIES LTD-FUT-30-MAR-26</t>
  </si>
  <si>
    <t>SUZLON ENERGY LTD-FUT-30-MAR-26</t>
  </si>
  <si>
    <t>SYNGENE INTERNATIONAL LTD-FUT-30-MAR-26</t>
  </si>
  <si>
    <t>TATA CONSULTANCY SERVICES LTD-FUT-30-MAR-26</t>
  </si>
  <si>
    <t>TATA CONSUMER PRODUCTS LTD-FUT-30-MAR-26</t>
  </si>
  <si>
    <t>TATA MOTORS PASSENGER VEHICLES LTD-FUT-30-MAR-26</t>
  </si>
  <si>
    <t>TATA STEEL LTD-FUT-30-MAR-26</t>
  </si>
  <si>
    <t>THE PHOENIX MILLS LTD-FUT-30-MAR-26</t>
  </si>
  <si>
    <t>TITAN COMPANY LTD-FUT-30-MAR-26</t>
  </si>
  <si>
    <t>TRENT LTD-FUT-30-MAR-26</t>
  </si>
  <si>
    <t>TUBE INVESTMENTS OF INDIA LTD-FUT-30-MAR-26</t>
  </si>
  <si>
    <t>TVS MOTOR COMPANY LTD-FUT-30-MAR-26</t>
  </si>
  <si>
    <t>UNITED SPIRITS LTD-FUT-30-MAR-26</t>
  </si>
  <si>
    <t>UPL LTD-FUT-30-MAR-26</t>
  </si>
  <si>
    <t>VARUN BEVERAGES LTD-FUT-30-MAR-26</t>
  </si>
  <si>
    <t>VEDANTA LTD-FUT-30-MAR-26</t>
  </si>
  <si>
    <t>VODAFONE IDEA LTD-FUT-30-MAR-26</t>
  </si>
  <si>
    <t>YES BANK LTD-FUT-30-MAR-26</t>
  </si>
  <si>
    <t>ZYDUS LIFESCIENCES LTD-FUT-30-MAR-26</t>
  </si>
  <si>
    <t>** 08.75 % LIC HOUSING FINANCE LTD - 08/12/2028</t>
  </si>
  <si>
    <t>** 08.50 % CHOLAMANDALAM INVT &amp; FIN  CO LTD - 25/07/2027</t>
  </si>
  <si>
    <t>** 08.45 % CAN FIN HOMES LTD - 27/05/2026</t>
  </si>
  <si>
    <t>** 08.10 % ICICI HOME FINANCE CO.LTD - 05/03/2027</t>
  </si>
  <si>
    <t>** - DCB BANK LTD - CD - 12/05/2026</t>
  </si>
  <si>
    <t>PORTFOLIO TURNOVER RATIO: 0.35 TIMES</t>
  </si>
  <si>
    <t>PORTFOLIO TURNOVER RATIO: 9.15 TIMES</t>
  </si>
  <si>
    <t>PORTFOLIO TURNOVER RATIO: 1.21 TIMES</t>
  </si>
  <si>
    <t>PORTFOLIO TURNOVER RATIO: 0.71 TIMES</t>
  </si>
  <si>
    <t>PORTFOLIO TURNOVER RATIO: 0.26 TIMES</t>
  </si>
  <si>
    <t>PORTFOLIO TURNOVER RATIO: 0.03 TIMES</t>
  </si>
  <si>
    <t>PORTFOLIO TURNOVER RATIO: 0.09 TIMES</t>
  </si>
  <si>
    <t>PORTFOLIO TURNOVER RATIO: 0.05 TIMES</t>
  </si>
  <si>
    <t>PORTFOLIO TURNOVER RATIO: 0.61 TIMES</t>
  </si>
  <si>
    <t>PORTFOLIO TURNOVER RATIO: 0.4 TIMES</t>
  </si>
  <si>
    <t>PORTFOLIO TURNOVER RATIO: 2.12 TIMES</t>
  </si>
  <si>
    <t>PORTFOLIO TURNOVER RATIO: 0.2 TIMES</t>
  </si>
  <si>
    <t>PORTFOLIO TURNOVER RATIO: 0.19 TIMES</t>
  </si>
  <si>
    <t>PORTFOLIO TURNOVER RATIO: 0.04 TIMES</t>
  </si>
  <si>
    <t>PORTFOLIO TURNOVER RATIO: 0.27 TIMES</t>
  </si>
  <si>
    <t>PORTFOLIO TURNOVER RATIO: 0.13 TIMES</t>
  </si>
  <si>
    <t>PORTFOLIO TURNOVER RATIO: 1.15 TIMES</t>
  </si>
  <si>
    <t>PORTFOLIO TURNOVER RATIO: 0.25 TIMES</t>
  </si>
  <si>
    <t>PORTFOLIO TURNOVER RATIO: 0.96 TIMES</t>
  </si>
  <si>
    <t>PORTFOLIO TURNOVER RATIO: 0.29 TIMES</t>
  </si>
  <si>
    <t>REITS UNITS</t>
  </si>
  <si>
    <t>REITS UNITS TOTAL</t>
  </si>
  <si>
    <t>INVITS UNITS</t>
  </si>
  <si>
    <t>INVITS UNITS TOTAL</t>
  </si>
  <si>
    <t>PREFERENCE SHARES UNITS</t>
  </si>
  <si>
    <t>PREFERENCE SHARES UNITS TOTAL</t>
  </si>
  <si>
    <t>PREFERENCE SHARE UNITS</t>
  </si>
  <si>
    <t>PREFERENCE SHARE UNITS TOTAL</t>
  </si>
  <si>
    <t>EQUITY &amp; EQUITY RELATED TOTAL TOTAL</t>
  </si>
  <si>
    <t>INVIT UNITS</t>
  </si>
  <si>
    <t>INVIT UNITS TOTAL</t>
  </si>
  <si>
    <t>Scheme Risk-O-Meter and Scheme Benchmark Risk-O-Meter as of 31st March 2026</t>
  </si>
  <si>
    <t>Serial No.</t>
  </si>
  <si>
    <t>Scheme             Risk- O-Meter</t>
  </si>
  <si>
    <t>Scheme Bench Mark</t>
  </si>
  <si>
    <t>Benchmark     Risk-O-Meter</t>
  </si>
  <si>
    <t>Very High</t>
  </si>
  <si>
    <t>CRISIL Hybrid 35+65 - Aggressive Index</t>
  </si>
  <si>
    <t>High</t>
  </si>
  <si>
    <t>Low</t>
  </si>
  <si>
    <t>NIFTY 50 Arbitrage</t>
  </si>
  <si>
    <t>CRISIL Hybrid 50+50 - Moderate Index</t>
  </si>
  <si>
    <t>Nifty Financial Services</t>
  </si>
  <si>
    <t>BSE Multicap Consumption 50:30:20 Index</t>
  </si>
  <si>
    <t>BSE Quality Index</t>
  </si>
  <si>
    <t>BSE Select Business Groups</t>
  </si>
  <si>
    <t>BSE Sensex</t>
  </si>
  <si>
    <t>Nifty 500</t>
  </si>
  <si>
    <t>Moderate</t>
  </si>
  <si>
    <t>CRISIL Corporate Bond A-II Index</t>
  </si>
  <si>
    <t>Low to Moderate</t>
  </si>
  <si>
    <t>Nifty IT</t>
  </si>
  <si>
    <t>Nifty500 Shariah</t>
  </si>
  <si>
    <t>CRISIL Short Duration Debt A-II Index</t>
  </si>
  <si>
    <t>CRISIL Dynamic Gilt Index (AIII)</t>
  </si>
  <si>
    <t>Domestic Price of Gold</t>
  </si>
  <si>
    <t>NIFTY Housing</t>
  </si>
  <si>
    <t>Crisil Composite Bond Fund Index (60%) + Nifty 50 Arbitrage Index (40%) (TRI)</t>
  </si>
  <si>
    <t>Nifty India Consumption</t>
  </si>
  <si>
    <t>BSE Healthcare</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</si>
  <si>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</si>
  <si>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</si>
  <si>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</si>
  <si>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</si>
  <si>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</si>
  <si>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</si>
  <si>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</si>
  <si>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</si>
  <si>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</si>
  <si>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</si>
  <si>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</si>
  <si>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</si>
  <si>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Low To Moderate</t>
  </si>
  <si>
    <t>Nifty India Digital</t>
  </si>
  <si>
    <t>Nifty India Tourism</t>
  </si>
  <si>
    <t>Nifty Midcap150 Momentum 50</t>
  </si>
  <si>
    <t>Nifty MidSmall Healthcare</t>
  </si>
  <si>
    <t>Nifty Next 50</t>
  </si>
  <si>
    <t>Nifty Private Bank</t>
  </si>
  <si>
    <t>Nifty Realty</t>
  </si>
  <si>
    <t>Nifty200 Alpha 30</t>
  </si>
  <si>
    <t>Nifty500 Multicap India Manufacturing 50:30:20</t>
  </si>
  <si>
    <t>Nifty500 Multicap Infrastructure 50:30:20</t>
  </si>
  <si>
    <t>CRISIL Liquid Overnight Index (AI)</t>
  </si>
  <si>
    <t>Nifty Commodities</t>
  </si>
  <si>
    <t>Moderately High</t>
  </si>
  <si>
    <t>CRISIL Short Term Debt Hybrid 75+25 Index</t>
  </si>
  <si>
    <t>CRISIL Hybrid 25+75 - Aggressive Index</t>
  </si>
  <si>
    <t>Domestic Price of silver</t>
  </si>
  <si>
    <t>Nifty Smallcap 250</t>
  </si>
  <si>
    <t>CRISIL Low Duration Debt A-I Index</t>
  </si>
  <si>
    <t>CRISIL Ultra Short Duration Debt A-I Index</t>
  </si>
  <si>
    <t xml:space="preserve">^Hedging positions through Commodity futures (ETCD) as on </t>
  </si>
  <si>
    <t>Long/Short (Lots)</t>
  </si>
  <si>
    <t>Current Price of the contract  </t>
  </si>
  <si>
    <t>@</t>
  </si>
  <si>
    <t>COPPER (2500 KGS) COMMODITY-CFUT-30-APR-26</t>
  </si>
  <si>
    <t>COPPER (2500 KGS) COMMODITY-CFUT-30-JUN-26</t>
  </si>
  <si>
    <t>SILVER MINI (5 KGS) COMMODITY-CFUT-30-APR-26</t>
  </si>
  <si>
    <t>SILVER MINI (5 KGS) COMMODITY-CFUT-30-JUN-26</t>
  </si>
  <si>
    <t xml:space="preserve">Total exposure due to Commodity futures as a %age of net assets </t>
  </si>
  <si>
    <t>Total Number of Contracts where Commodities futures (ETCDs) were Bought:</t>
  </si>
  <si>
    <t>No.</t>
  </si>
  <si>
    <t>COPPER (2500 KGS) COMMODITYMAY2026CFUT</t>
  </si>
  <si>
    <t>Total Number of Contracts where Commodities futures (ETCDs) were Sold:</t>
  </si>
  <si>
    <t>Gross Notional Value of Contracts where Commodities futures (ETCDs) were Bought:</t>
  </si>
  <si>
    <t>Gross Notional Value of Contracts where Commodities futures (ETCDs) were Sold:</t>
  </si>
  <si>
    <t>@ Included in Total Margins provided in Table 'Disclosure of Funds parked in short term deposits as Margin Deposit as of 31st March 2026</t>
  </si>
  <si>
    <t>GOLD (1 KG-1000 GMS) COMMODITY-CFUT-05-JUN-26</t>
  </si>
  <si>
    <t>GOLD MINI (100 GRAMS) COMMODITY-CFUT-05-MAY-26</t>
  </si>
  <si>
    <t>SILVER (30 KG) COMMODITY-CFUT-03-JUL-26</t>
  </si>
  <si>
    <t>SILVER (30 KG) COMMODITY-CFUT-05-MAY-26</t>
  </si>
  <si>
    <t>SILVER (30 KG) COMMODITYMAY2026CFUT</t>
  </si>
  <si>
    <t>GOLD (1 KG-1000 GMS) COMMODITYAPR2026CFUT</t>
  </si>
  <si>
    <t>SILVER (30 KG) COMMODITYAR2026CFUT</t>
  </si>
  <si>
    <t>GOLD MINI (100 GRAMS) COMMODITYAPR2026CFUT</t>
  </si>
  <si>
    <t>SILVER MINI (5 KGS) COMMODITYJUN2026CFUT</t>
  </si>
  <si>
    <t>(An open ended fund replicating / tracking the BSE Multicap Consumption 50-30-20 Index (TRI))</t>
  </si>
  <si>
    <t>** 08.60 % SANSAR JAN 2025 TRUST - 25/10/2028^^</t>
  </si>
  <si>
    <t>** 08.83 % LIQUID GOLD SERIES 18 - 20/11/2027^^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</si>
</sst>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 numFmtId="171" formatCode="#,##0.00_ ;[Red]\-#,##0.00\ "/>
  </numFmts>
  <fonts count="45">
    <font>
      <sz val="10"/>
      <name val="Arial"/>
    </font>
    <font>
      <sz val="11"/>
      <color theme="1"/>
      <name val="Aptos Narrow"/>
      <family val="2"/>
      <scheme val="minor"/>
    </font>
    <font>
      <sz val="11"/>
      <color theme="1"/>
      <name val="Aptos Narrow"/>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sz val="11"/>
      <color indexed="62"/>
      <name val="Calibri"/>
      <family val="2"/>
    </font>
    <font>
      <sz val="11"/>
      <color indexed="10"/>
      <name val="Calibri"/>
      <family val="2"/>
    </font>
    <font>
      <sz val="11"/>
      <color indexed="19"/>
      <name val="Calibri"/>
      <family val="2"/>
    </font>
    <font>
      <sz val="10"/>
      <name val="Arial"/>
      <family val="2"/>
    </font>
    <font>
      <b/>
      <sz val="11"/>
      <color indexed="63"/>
      <name val="Calibri"/>
      <family val="2"/>
    </font>
    <font>
      <b/>
      <sz val="18"/>
      <color indexed="62"/>
      <name val="Cambria"/>
      <family val="2"/>
    </font>
    <font>
      <b/>
      <sz val="11"/>
      <color indexed="8"/>
      <name val="Calibri"/>
      <family val="2"/>
    </font>
    <font>
      <sz val="10"/>
      <name val="Rupee Foradian"/>
      <family val="2"/>
    </font>
    <font>
      <sz val="10"/>
      <name val="Rupee Foradian"/>
    </font>
    <font>
      <b/>
      <sz val="10"/>
      <name val="Rupee Foradian"/>
    </font>
    <font>
      <sz val="11"/>
      <name val="Calibri"/>
      <family val="2"/>
    </font>
    <font>
      <b/>
      <sz val="11"/>
      <name val="Calibri"/>
      <family val="2"/>
    </font>
    <font>
      <sz val="11"/>
      <name val="Aptos Narrow"/>
      <family val="2"/>
    </font>
    <font>
      <b/>
      <sz val="10"/>
      <name val="Rupee Foradian"/>
      <family val="2"/>
    </font>
    <font>
      <i/>
      <sz val="11"/>
      <name val="Calibri"/>
      <family val="2"/>
    </font>
    <font>
      <sz val="10"/>
      <name val="Arial"/>
      <family val="2"/>
    </font>
    <font>
      <b/>
      <sz val="12"/>
      <name val="Arial"/>
      <family val="2"/>
    </font>
    <font>
      <b/>
      <sz val="10"/>
      <name val="Arial"/>
      <family val="2"/>
    </font>
    <font>
      <sz val="10"/>
      <color indexed="8"/>
      <name val="Arial"/>
      <family val="2"/>
    </font>
    <font>
      <b/>
      <sz val="12"/>
      <color indexed="8"/>
      <name val="Aptos Narrow"/>
      <family val="2"/>
      <scheme val="minor"/>
    </font>
    <font>
      <b/>
      <sz val="10"/>
      <color indexed="8"/>
      <name val="Aptos Narrow"/>
      <family val="2"/>
      <scheme val="minor"/>
    </font>
    <font>
      <sz val="8"/>
      <color indexed="8"/>
      <name val="Aptos Narrow"/>
      <family val="2"/>
      <scheme val="minor"/>
    </font>
    <font>
      <sz val="8"/>
      <color theme="1"/>
      <name val="Aptos Narrow"/>
      <family val="2"/>
      <scheme val="minor"/>
    </font>
    <font>
      <sz val="10"/>
      <color indexed="8"/>
      <name val="Aptos Narrow"/>
      <family val="2"/>
      <scheme val="minor"/>
    </font>
    <font>
      <b/>
      <sz val="11"/>
      <color theme="1"/>
      <name val="Calibri"/>
      <family val="2"/>
    </font>
    <font>
      <b/>
      <sz val="11"/>
      <name val="Aptos Narrow"/>
      <family val="2"/>
      <scheme val="minor"/>
    </font>
    <font>
      <sz val="11"/>
      <name val="Aptos Narrow"/>
      <family val="2"/>
      <scheme val="minor"/>
    </font>
    <font>
      <sz val="11"/>
      <name val="Aptos"/>
      <family val="2"/>
    </font>
    <font>
      <b/>
      <sz val="14"/>
      <name val="Aptos Narrow"/>
      <family val="2"/>
      <scheme val="minor"/>
    </font>
    <font>
      <sz val="11"/>
      <color theme="1"/>
      <name val="Times New Roman"/>
      <family val="1"/>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57">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5" fillId="6"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11"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6" fillId="15" borderId="0" applyNumberFormat="0" applyBorder="0" applyAlignment="0" applyProtection="0"/>
    <xf numFmtId="0" fontId="7" fillId="16" borderId="1" applyNumberFormat="0" applyAlignment="0" applyProtection="0"/>
    <xf numFmtId="0" fontId="8" fillId="17" borderId="2" applyNumberFormat="0" applyAlignment="0" applyProtection="0"/>
    <xf numFmtId="164" fontId="3" fillId="0" borderId="0" applyFont="0" applyFill="0" applyBorder="0" applyAlignment="0" applyProtection="0"/>
    <xf numFmtId="0" fontId="9" fillId="0" borderId="0" applyNumberFormat="0" applyFill="0" applyBorder="0" applyAlignment="0" applyProtection="0"/>
    <xf numFmtId="0" fontId="10" fillId="6"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0" borderId="0" applyNumberFormat="0" applyFill="0" applyBorder="0" applyAlignment="0" applyProtection="0">
      <alignment vertical="top"/>
      <protection locked="0"/>
    </xf>
    <xf numFmtId="0" fontId="15" fillId="7" borderId="1" applyNumberFormat="0" applyAlignment="0" applyProtection="0"/>
    <xf numFmtId="0" fontId="16" fillId="0" borderId="6" applyNumberFormat="0" applyFill="0" applyAlignment="0" applyProtection="0"/>
    <xf numFmtId="0" fontId="17" fillId="7" borderId="0" applyNumberFormat="0" applyBorder="0" applyAlignment="0" applyProtection="0"/>
    <xf numFmtId="0" fontId="18" fillId="4" borderId="7" applyNumberFormat="0" applyFont="0" applyAlignment="0" applyProtection="0"/>
    <xf numFmtId="0" fontId="19" fillId="16" borderId="8" applyNumberFormat="0" applyAlignment="0" applyProtection="0"/>
    <xf numFmtId="9" fontId="18" fillId="0" borderId="0" applyFon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16" fillId="0" borderId="0" applyNumberFormat="0" applyFill="0" applyBorder="0" applyAlignment="0" applyProtection="0"/>
    <xf numFmtId="9" fontId="30" fillId="0" borderId="0" applyFont="0" applyFill="0" applyBorder="0" applyAlignment="0" applyProtection="0"/>
    <xf numFmtId="0" fontId="2" fillId="0" borderId="0"/>
    <xf numFmtId="0" fontId="33" fillId="0" borderId="0"/>
    <xf numFmtId="0" fontId="3" fillId="0" borderId="0"/>
    <xf numFmtId="9" fontId="3" fillId="0" borderId="0" applyFont="0" applyFill="0" applyBorder="0" applyAlignment="0" applyProtection="0"/>
    <xf numFmtId="0" fontId="3" fillId="0" borderId="0"/>
    <xf numFmtId="0" fontId="3" fillId="0" borderId="0"/>
    <xf numFmtId="9" fontId="2" fillId="0" borderId="0" applyFont="0" applyFill="0" applyBorder="0" applyAlignment="0" applyProtection="0"/>
    <xf numFmtId="0" fontId="3" fillId="0" borderId="0"/>
    <xf numFmtId="43" fontId="3" fillId="0" borderId="0" applyFont="0" applyFill="0" applyBorder="0" applyAlignment="0" applyProtection="0"/>
    <xf numFmtId="43" fontId="4" fillId="0" borderId="0" applyFont="0" applyFill="0" applyBorder="0" applyAlignment="0" applyProtection="0"/>
    <xf numFmtId="0" fontId="1" fillId="0" borderId="0"/>
  </cellStyleXfs>
  <cellXfs count="363">
    <xf numFmtId="0" fontId="0" fillId="0" borderId="0" xfId="0"/>
    <xf numFmtId="0" fontId="22" fillId="0" borderId="0" xfId="0" applyFont="1"/>
    <xf numFmtId="0" fontId="23" fillId="0" borderId="0" xfId="0" applyFont="1"/>
    <xf numFmtId="0" fontId="14" fillId="0" borderId="0" xfId="35" applyAlignment="1" applyProtection="1"/>
    <xf numFmtId="0" fontId="25" fillId="0" borderId="10" xfId="0" applyFont="1" applyBorder="1"/>
    <xf numFmtId="2" fontId="25" fillId="0" borderId="10" xfId="0" applyNumberFormat="1" applyFont="1" applyBorder="1"/>
    <xf numFmtId="0" fontId="24" fillId="0" borderId="0" xfId="0" applyFont="1"/>
    <xf numFmtId="0" fontId="24" fillId="0" borderId="11" xfId="0" applyFont="1" applyBorder="1"/>
    <xf numFmtId="0" fontId="24" fillId="0" borderId="0" xfId="0" applyFont="1" applyAlignment="1">
      <alignment wrapText="1"/>
    </xf>
    <xf numFmtId="2" fontId="23" fillId="0" borderId="0" xfId="0" applyNumberFormat="1" applyFont="1"/>
    <xf numFmtId="2" fontId="24" fillId="0" borderId="11" xfId="0" applyNumberFormat="1" applyFont="1" applyBorder="1"/>
    <xf numFmtId="2" fontId="24" fillId="0" borderId="0" xfId="0" applyNumberFormat="1" applyFont="1"/>
    <xf numFmtId="2" fontId="23" fillId="0" borderId="0" xfId="0" applyNumberFormat="1" applyFont="1" applyAlignment="1">
      <alignment horizontal="right"/>
    </xf>
    <xf numFmtId="2" fontId="24" fillId="0" borderId="11" xfId="0" applyNumberFormat="1" applyFont="1" applyBorder="1" applyAlignment="1">
      <alignment horizontal="right"/>
    </xf>
    <xf numFmtId="2" fontId="24" fillId="0" borderId="0" xfId="0" applyNumberFormat="1" applyFont="1" applyAlignment="1">
      <alignment horizontal="right"/>
    </xf>
    <xf numFmtId="0" fontId="23" fillId="0" borderId="12" xfId="0" applyFont="1" applyBorder="1"/>
    <xf numFmtId="0" fontId="23" fillId="0" borderId="10" xfId="0" applyFont="1" applyBorder="1"/>
    <xf numFmtId="2" fontId="23" fillId="0" borderId="10" xfId="0" applyNumberFormat="1" applyFont="1" applyBorder="1"/>
    <xf numFmtId="2" fontId="25" fillId="0" borderId="10" xfId="0" applyNumberFormat="1" applyFont="1" applyBorder="1" applyAlignment="1">
      <alignment wrapText="1"/>
    </xf>
    <xf numFmtId="0" fontId="23" fillId="0" borderId="13" xfId="0" applyFont="1" applyBorder="1"/>
    <xf numFmtId="0" fontId="25" fillId="0" borderId="10" xfId="0" applyFont="1" applyBorder="1" applyAlignment="1">
      <alignment wrapText="1"/>
    </xf>
    <xf numFmtId="2" fontId="23" fillId="0" borderId="10" xfId="0" applyNumberFormat="1" applyFont="1" applyBorder="1" applyAlignment="1">
      <alignment horizontal="right"/>
    </xf>
    <xf numFmtId="0" fontId="23" fillId="0" borderId="14" xfId="0" applyFont="1" applyBorder="1"/>
    <xf numFmtId="2" fontId="23" fillId="0" borderId="14" xfId="0" applyNumberFormat="1" applyFont="1" applyBorder="1"/>
    <xf numFmtId="0" fontId="24" fillId="0" borderId="10" xfId="0" applyFont="1" applyBorder="1"/>
    <xf numFmtId="165" fontId="24" fillId="0" borderId="10" xfId="0" applyNumberFormat="1" applyFont="1" applyBorder="1"/>
    <xf numFmtId="2" fontId="24" fillId="0" borderId="10" xfId="0" applyNumberFormat="1" applyFont="1" applyBorder="1"/>
    <xf numFmtId="0" fontId="24" fillId="0" borderId="12" xfId="0" applyFont="1" applyBorder="1"/>
    <xf numFmtId="2" fontId="23" fillId="0" borderId="14" xfId="0" applyNumberFormat="1" applyFont="1" applyBorder="1" applyAlignment="1">
      <alignment horizontal="right"/>
    </xf>
    <xf numFmtId="2" fontId="24" fillId="0" borderId="10" xfId="0" applyNumberFormat="1" applyFont="1" applyBorder="1" applyAlignment="1">
      <alignment horizontal="right"/>
    </xf>
    <xf numFmtId="2" fontId="23" fillId="0" borderId="15" xfId="0" applyNumberFormat="1" applyFont="1" applyBorder="1" applyAlignment="1">
      <alignment horizontal="right"/>
    </xf>
    <xf numFmtId="0" fontId="26" fillId="0" borderId="10" xfId="0" applyFont="1" applyBorder="1" applyAlignment="1">
      <alignment vertical="center" wrapText="1"/>
    </xf>
    <xf numFmtId="0" fontId="25" fillId="0" borderId="10" xfId="0" applyFont="1" applyBorder="1" applyAlignment="1">
      <alignment horizontal="justify" vertical="center" wrapText="1"/>
    </xf>
    <xf numFmtId="2" fontId="26" fillId="0" borderId="10" xfId="0" applyNumberFormat="1" applyFont="1" applyBorder="1" applyAlignment="1">
      <alignment horizontal="center"/>
    </xf>
    <xf numFmtId="0" fontId="25" fillId="0" borderId="10" xfId="0" applyFont="1" applyBorder="1" applyAlignment="1">
      <alignment horizontal="center" vertical="center" wrapText="1"/>
    </xf>
    <xf numFmtId="0" fontId="26" fillId="0" borderId="10" xfId="0" applyFont="1" applyBorder="1"/>
    <xf numFmtId="0" fontId="25" fillId="0" borderId="10" xfId="0" applyFont="1" applyBorder="1" applyAlignment="1">
      <alignment vertical="center" wrapText="1"/>
    </xf>
    <xf numFmtId="165" fontId="24" fillId="0" borderId="0" xfId="0" applyNumberFormat="1" applyFont="1"/>
    <xf numFmtId="2" fontId="24" fillId="0" borderId="15" xfId="0" applyNumberFormat="1" applyFont="1" applyBorder="1" applyAlignment="1">
      <alignment horizontal="right"/>
    </xf>
    <xf numFmtId="2" fontId="28" fillId="0" borderId="10" xfId="0" applyNumberFormat="1" applyFont="1" applyBorder="1" applyAlignment="1">
      <alignment horizontal="center"/>
    </xf>
    <xf numFmtId="2" fontId="26" fillId="0" borderId="10" xfId="0" applyNumberFormat="1" applyFont="1" applyBorder="1"/>
    <xf numFmtId="2" fontId="26" fillId="0" borderId="10" xfId="0" applyNumberFormat="1" applyFont="1" applyBorder="1" applyAlignment="1">
      <alignment wrapText="1"/>
    </xf>
    <xf numFmtId="2" fontId="23" fillId="0" borderId="20" xfId="0" applyNumberFormat="1" applyFont="1" applyBorder="1" applyAlignment="1">
      <alignment horizontal="right"/>
    </xf>
    <xf numFmtId="164" fontId="22" fillId="0" borderId="0" xfId="28" applyFont="1"/>
    <xf numFmtId="0" fontId="22" fillId="0" borderId="0" xfId="0" applyFont="1" applyAlignment="1">
      <alignment vertical="center" wrapText="1"/>
    </xf>
    <xf numFmtId="0" fontId="25" fillId="0" borderId="10" xfId="0" applyFont="1" applyBorder="1" applyAlignment="1">
      <alignment horizontal="left" vertical="center" wrapText="1"/>
    </xf>
    <xf numFmtId="2" fontId="28" fillId="0" borderId="10" xfId="0" applyNumberFormat="1" applyFont="1" applyBorder="1" applyAlignment="1">
      <alignment horizontal="center" vertical="center"/>
    </xf>
    <xf numFmtId="0" fontId="0" fillId="0" borderId="30" xfId="0" applyBorder="1"/>
    <xf numFmtId="0" fontId="0" fillId="0" borderId="31" xfId="0" applyBorder="1"/>
    <xf numFmtId="0" fontId="0" fillId="0" borderId="32" xfId="0" applyBorder="1"/>
    <xf numFmtId="0" fontId="32" fillId="0" borderId="33" xfId="0" applyFont="1" applyBorder="1"/>
    <xf numFmtId="0" fontId="32" fillId="0" borderId="34" xfId="0" applyFont="1" applyBorder="1"/>
    <xf numFmtId="0" fontId="32" fillId="0" borderId="35" xfId="0" applyFont="1" applyBorder="1"/>
    <xf numFmtId="0" fontId="0" fillId="0" borderId="36" xfId="0" applyBorder="1"/>
    <xf numFmtId="0" fontId="0" fillId="0" borderId="10" xfId="0" applyBorder="1"/>
    <xf numFmtId="10" fontId="0" fillId="0" borderId="37" xfId="45" applyNumberFormat="1" applyFont="1" applyBorder="1" applyAlignment="1">
      <alignment horizontal="center"/>
    </xf>
    <xf numFmtId="0" fontId="0" fillId="0" borderId="38" xfId="0" applyBorder="1"/>
    <xf numFmtId="0" fontId="0" fillId="0" borderId="39" xfId="0" applyBorder="1"/>
    <xf numFmtId="10" fontId="0" fillId="0" borderId="40" xfId="45" applyNumberFormat="1" applyFont="1" applyBorder="1" applyAlignment="1">
      <alignment horizontal="center"/>
    </xf>
    <xf numFmtId="0" fontId="2" fillId="0" borderId="0" xfId="46"/>
    <xf numFmtId="0" fontId="2" fillId="0" borderId="0" xfId="46" applyAlignment="1">
      <alignment vertical="center" wrapText="1"/>
    </xf>
    <xf numFmtId="15" fontId="35" fillId="19" borderId="10" xfId="46" applyNumberFormat="1" applyFont="1" applyFill="1" applyBorder="1" applyAlignment="1">
      <alignment horizontal="center" vertical="center" wrapText="1"/>
    </xf>
    <xf numFmtId="166" fontId="35" fillId="19" borderId="10" xfId="46" applyNumberFormat="1" applyFont="1" applyFill="1" applyBorder="1" applyAlignment="1">
      <alignment horizontal="center" vertical="center" wrapText="1"/>
    </xf>
    <xf numFmtId="167" fontId="35" fillId="19" borderId="10" xfId="46" applyNumberFormat="1" applyFont="1" applyFill="1" applyBorder="1" applyAlignment="1">
      <alignment horizontal="center" vertical="center" wrapText="1"/>
    </xf>
    <xf numFmtId="15" fontId="36" fillId="0" borderId="10" xfId="0" applyNumberFormat="1" applyFont="1" applyBorder="1" applyAlignment="1">
      <alignment horizontal="center"/>
    </xf>
    <xf numFmtId="168" fontId="36" fillId="0" borderId="10" xfId="0" applyNumberFormat="1" applyFont="1" applyBorder="1"/>
    <xf numFmtId="0" fontId="2" fillId="0" borderId="0" xfId="46" applyAlignment="1">
      <alignment horizontal="center"/>
    </xf>
    <xf numFmtId="0" fontId="2" fillId="0" borderId="0" xfId="46" applyAlignment="1">
      <alignment wrapText="1"/>
    </xf>
    <xf numFmtId="15" fontId="37" fillId="0" borderId="10" xfId="46" applyNumberFormat="1" applyFont="1" applyBorder="1" applyAlignment="1">
      <alignment horizontal="center" wrapText="1"/>
    </xf>
    <xf numFmtId="169" fontId="36" fillId="0" borderId="10" xfId="46" applyNumberFormat="1" applyFont="1" applyBorder="1" applyAlignment="1">
      <alignment horizontal="right" wrapText="1"/>
    </xf>
    <xf numFmtId="168" fontId="37" fillId="0" borderId="10" xfId="46" applyNumberFormat="1" applyFont="1" applyBorder="1" applyAlignment="1">
      <alignment wrapText="1"/>
    </xf>
    <xf numFmtId="169" fontId="36" fillId="0" borderId="0" xfId="46" applyNumberFormat="1" applyFont="1"/>
    <xf numFmtId="168" fontId="38" fillId="0" borderId="0" xfId="46" applyNumberFormat="1" applyFont="1"/>
    <xf numFmtId="15" fontId="36" fillId="0" borderId="0" xfId="0" applyNumberFormat="1" applyFont="1" applyAlignment="1">
      <alignment horizontal="center"/>
    </xf>
    <xf numFmtId="168" fontId="36" fillId="0" borderId="0" xfId="0" applyNumberFormat="1" applyFont="1"/>
    <xf numFmtId="0" fontId="37" fillId="0" borderId="10" xfId="46" applyFont="1" applyBorder="1" applyAlignment="1">
      <alignment horizontal="center" wrapText="1"/>
    </xf>
    <xf numFmtId="168" fontId="36" fillId="0" borderId="10" xfId="0" applyNumberFormat="1" applyFont="1" applyBorder="1" applyAlignment="1">
      <alignment horizontal="right"/>
    </xf>
    <xf numFmtId="15" fontId="38" fillId="0" borderId="0" xfId="46" applyNumberFormat="1" applyFont="1" applyAlignment="1">
      <alignment horizontal="center"/>
    </xf>
    <xf numFmtId="15" fontId="2" fillId="0" borderId="0" xfId="46" quotePrefix="1" applyNumberFormat="1" applyAlignment="1">
      <alignment horizontal="center"/>
    </xf>
    <xf numFmtId="15" fontId="38" fillId="0" borderId="0" xfId="46" quotePrefix="1" applyNumberFormat="1" applyFont="1" applyAlignment="1">
      <alignment horizontal="center"/>
    </xf>
    <xf numFmtId="170" fontId="38" fillId="0" borderId="0" xfId="46" applyNumberFormat="1" applyFont="1"/>
    <xf numFmtId="0" fontId="39" fillId="0" borderId="10" xfId="46" applyFont="1" applyBorder="1" applyAlignment="1">
      <alignment horizontal="center" vertical="center"/>
    </xf>
    <xf numFmtId="2" fontId="23" fillId="0" borderId="0" xfId="48" applyNumberFormat="1" applyFont="1" applyAlignment="1">
      <alignment horizontal="right"/>
    </xf>
    <xf numFmtId="0" fontId="23" fillId="0" borderId="0" xfId="48" applyFont="1"/>
    <xf numFmtId="0" fontId="26" fillId="0" borderId="10" xfId="48" applyFont="1" applyBorder="1" applyAlignment="1">
      <alignment vertical="center" wrapText="1"/>
    </xf>
    <xf numFmtId="0" fontId="25" fillId="0" borderId="0" xfId="48" applyFont="1"/>
    <xf numFmtId="0" fontId="25" fillId="0" borderId="10" xfId="48" applyFont="1" applyBorder="1" applyAlignment="1">
      <alignment vertical="center" wrapText="1"/>
    </xf>
    <xf numFmtId="0" fontId="25" fillId="0" borderId="10" xfId="48" applyFont="1" applyBorder="1" applyAlignment="1">
      <alignment horizontal="justify" vertical="center" wrapText="1"/>
    </xf>
    <xf numFmtId="0" fontId="25" fillId="0" borderId="10" xfId="48" applyFont="1" applyBorder="1"/>
    <xf numFmtId="2" fontId="26" fillId="0" borderId="10" xfId="48" applyNumberFormat="1" applyFont="1" applyBorder="1" applyAlignment="1">
      <alignment horizontal="center"/>
    </xf>
    <xf numFmtId="2" fontId="25" fillId="0" borderId="0" xfId="48" applyNumberFormat="1" applyFont="1" applyAlignment="1">
      <alignment horizontal="center"/>
    </xf>
    <xf numFmtId="0" fontId="26" fillId="0" borderId="10" xfId="48" applyFont="1" applyBorder="1" applyAlignment="1">
      <alignment horizontal="center" vertical="center" wrapText="1"/>
    </xf>
    <xf numFmtId="2" fontId="26" fillId="0" borderId="10" xfId="48" applyNumberFormat="1" applyFont="1" applyBorder="1" applyAlignment="1">
      <alignment horizontal="center" vertical="center" wrapText="1"/>
    </xf>
    <xf numFmtId="2" fontId="25" fillId="0" borderId="10" xfId="48" applyNumberFormat="1" applyFont="1" applyBorder="1" applyAlignment="1">
      <alignment horizontal="center" vertical="center" wrapText="1"/>
    </xf>
    <xf numFmtId="0" fontId="25" fillId="0" borderId="0" xfId="48" applyFont="1" applyAlignment="1">
      <alignment horizontal="center"/>
    </xf>
    <xf numFmtId="0" fontId="25" fillId="0" borderId="10" xfId="48" applyFont="1" applyBorder="1" applyAlignment="1">
      <alignment horizontal="center" vertical="center" wrapText="1"/>
    </xf>
    <xf numFmtId="0" fontId="26" fillId="0" borderId="10" xfId="48" applyFont="1" applyBorder="1"/>
    <xf numFmtId="2" fontId="25" fillId="0" borderId="0" xfId="48" applyNumberFormat="1" applyFont="1"/>
    <xf numFmtId="2" fontId="23" fillId="0" borderId="0" xfId="48" applyNumberFormat="1" applyFont="1"/>
    <xf numFmtId="0" fontId="24" fillId="0" borderId="11" xfId="48" applyFont="1" applyBorder="1"/>
    <xf numFmtId="2" fontId="24" fillId="0" borderId="11" xfId="48" applyNumberFormat="1" applyFont="1" applyBorder="1"/>
    <xf numFmtId="2" fontId="24" fillId="0" borderId="11" xfId="48" applyNumberFormat="1" applyFont="1" applyBorder="1" applyAlignment="1">
      <alignment horizontal="right"/>
    </xf>
    <xf numFmtId="0" fontId="24" fillId="0" borderId="0" xfId="48" applyFont="1"/>
    <xf numFmtId="2" fontId="24" fillId="0" borderId="0" xfId="48" applyNumberFormat="1" applyFont="1"/>
    <xf numFmtId="2" fontId="24" fillId="0" borderId="0" xfId="48" applyNumberFormat="1" applyFont="1" applyAlignment="1">
      <alignment horizontal="right"/>
    </xf>
    <xf numFmtId="0" fontId="24" fillId="0" borderId="0" xfId="48" applyFont="1" applyAlignment="1">
      <alignment wrapText="1"/>
    </xf>
    <xf numFmtId="2" fontId="25" fillId="0" borderId="10" xfId="48" applyNumberFormat="1" applyFont="1" applyBorder="1"/>
    <xf numFmtId="2" fontId="25" fillId="0" borderId="10" xfId="48" applyNumberFormat="1" applyFont="1" applyBorder="1" applyAlignment="1">
      <alignment wrapText="1"/>
    </xf>
    <xf numFmtId="10" fontId="2" fillId="0" borderId="10" xfId="49" applyNumberFormat="1" applyFont="1" applyFill="1" applyBorder="1" applyAlignment="1">
      <alignment horizontal="right" vertical="center"/>
    </xf>
    <xf numFmtId="2" fontId="25" fillId="0" borderId="10" xfId="50" applyNumberFormat="1" applyFont="1" applyBorder="1" applyAlignment="1">
      <alignment horizontal="right"/>
    </xf>
    <xf numFmtId="0" fontId="25" fillId="0" borderId="10" xfId="48" applyFont="1" applyBorder="1" applyAlignment="1">
      <alignment wrapText="1"/>
    </xf>
    <xf numFmtId="0" fontId="24" fillId="0" borderId="10" xfId="48" applyFont="1" applyBorder="1"/>
    <xf numFmtId="165" fontId="24" fillId="0" borderId="10" xfId="48" applyNumberFormat="1" applyFont="1" applyBorder="1"/>
    <xf numFmtId="0" fontId="23" fillId="0" borderId="10" xfId="48" applyFont="1" applyBorder="1"/>
    <xf numFmtId="0" fontId="23" fillId="0" borderId="12" xfId="48" applyFont="1" applyBorder="1"/>
    <xf numFmtId="2" fontId="23" fillId="0" borderId="15" xfId="48" applyNumberFormat="1" applyFont="1" applyBorder="1" applyAlignment="1">
      <alignment horizontal="right"/>
    </xf>
    <xf numFmtId="2" fontId="24" fillId="0" borderId="10" xfId="48" applyNumberFormat="1" applyFont="1" applyBorder="1"/>
    <xf numFmtId="0" fontId="24" fillId="0" borderId="12" xfId="48" applyFont="1" applyBorder="1"/>
    <xf numFmtId="2" fontId="24" fillId="0" borderId="10" xfId="48" applyNumberFormat="1" applyFont="1" applyBorder="1" applyAlignment="1">
      <alignment horizontal="right"/>
    </xf>
    <xf numFmtId="0" fontId="23" fillId="0" borderId="14" xfId="48" applyFont="1" applyBorder="1"/>
    <xf numFmtId="2" fontId="23" fillId="0" borderId="14" xfId="48" applyNumberFormat="1" applyFont="1" applyBorder="1"/>
    <xf numFmtId="0" fontId="23" fillId="0" borderId="13" xfId="48" applyFont="1" applyBorder="1"/>
    <xf numFmtId="2" fontId="23" fillId="0" borderId="14" xfId="48" applyNumberFormat="1" applyFont="1" applyBorder="1" applyAlignment="1">
      <alignment horizontal="right"/>
    </xf>
    <xf numFmtId="2" fontId="23" fillId="0" borderId="10" xfId="48" applyNumberFormat="1" applyFont="1" applyBorder="1"/>
    <xf numFmtId="2" fontId="23" fillId="0" borderId="10" xfId="48" applyNumberFormat="1" applyFont="1" applyBorder="1" applyAlignment="1">
      <alignment horizontal="right"/>
    </xf>
    <xf numFmtId="2" fontId="23" fillId="0" borderId="0" xfId="51" applyNumberFormat="1" applyFont="1" applyAlignment="1">
      <alignment horizontal="right"/>
    </xf>
    <xf numFmtId="0" fontId="23" fillId="0" borderId="0" xfId="51" applyFont="1"/>
    <xf numFmtId="0" fontId="26" fillId="0" borderId="10" xfId="51" applyFont="1" applyBorder="1" applyAlignment="1">
      <alignment vertical="center" wrapText="1"/>
    </xf>
    <xf numFmtId="0" fontId="25" fillId="0" borderId="0" xfId="51" applyFont="1"/>
    <xf numFmtId="0" fontId="25" fillId="0" borderId="10" xfId="51" applyFont="1" applyBorder="1" applyAlignment="1">
      <alignment horizontal="justify" vertical="center" wrapText="1"/>
    </xf>
    <xf numFmtId="0" fontId="25" fillId="0" borderId="0" xfId="51" applyFont="1" applyAlignment="1">
      <alignment vertical="center" wrapText="1"/>
    </xf>
    <xf numFmtId="0" fontId="25" fillId="0" borderId="10" xfId="51" applyFont="1" applyBorder="1"/>
    <xf numFmtId="2" fontId="26" fillId="0" borderId="10" xfId="51" applyNumberFormat="1" applyFont="1" applyBorder="1" applyAlignment="1">
      <alignment horizontal="center"/>
    </xf>
    <xf numFmtId="2" fontId="25" fillId="0" borderId="0" xfId="51" applyNumberFormat="1" applyFont="1" applyAlignment="1">
      <alignment horizontal="center"/>
    </xf>
    <xf numFmtId="0" fontId="26" fillId="0" borderId="10" xfId="51" applyFont="1" applyBorder="1" applyAlignment="1">
      <alignment horizontal="center" vertical="center" wrapText="1"/>
    </xf>
    <xf numFmtId="2" fontId="26" fillId="0" borderId="10" xfId="51" applyNumberFormat="1" applyFont="1" applyBorder="1" applyAlignment="1">
      <alignment horizontal="center" vertical="center" wrapText="1"/>
    </xf>
    <xf numFmtId="0" fontId="26" fillId="0" borderId="12" xfId="51" applyFont="1" applyBorder="1" applyAlignment="1">
      <alignment vertical="center" wrapText="1"/>
    </xf>
    <xf numFmtId="2" fontId="25" fillId="0" borderId="10" xfId="51" applyNumberFormat="1" applyFont="1" applyBorder="1" applyAlignment="1">
      <alignment horizontal="center" vertical="center" wrapText="1"/>
    </xf>
    <xf numFmtId="0" fontId="25" fillId="0" borderId="0" xfId="51" applyFont="1" applyAlignment="1">
      <alignment horizontal="center" vertical="center"/>
    </xf>
    <xf numFmtId="0" fontId="25" fillId="0" borderId="10" xfId="51" applyFont="1" applyBorder="1" applyAlignment="1">
      <alignment horizontal="center" vertical="center" wrapText="1"/>
    </xf>
    <xf numFmtId="2" fontId="25" fillId="0" borderId="10" xfId="51" applyNumberFormat="1" applyFont="1" applyBorder="1" applyAlignment="1">
      <alignment horizontal="justify" vertical="center" wrapText="1"/>
    </xf>
    <xf numFmtId="0" fontId="25" fillId="0" borderId="16" xfId="51" applyFont="1" applyBorder="1" applyAlignment="1">
      <alignment horizontal="center" vertical="center" wrapText="1"/>
    </xf>
    <xf numFmtId="0" fontId="26" fillId="0" borderId="10" xfId="51" applyFont="1" applyBorder="1"/>
    <xf numFmtId="2" fontId="25" fillId="0" borderId="0" xfId="51" applyNumberFormat="1" applyFont="1"/>
    <xf numFmtId="2" fontId="23" fillId="0" borderId="0" xfId="51" applyNumberFormat="1" applyFont="1"/>
    <xf numFmtId="0" fontId="24" fillId="0" borderId="11" xfId="51" applyFont="1" applyBorder="1"/>
    <xf numFmtId="2" fontId="24" fillId="0" borderId="11" xfId="51" applyNumberFormat="1" applyFont="1" applyBorder="1"/>
    <xf numFmtId="2" fontId="24" fillId="0" borderId="11" xfId="51" applyNumberFormat="1" applyFont="1" applyBorder="1" applyAlignment="1">
      <alignment horizontal="right"/>
    </xf>
    <xf numFmtId="0" fontId="24" fillId="0" borderId="0" xfId="51" applyFont="1"/>
    <xf numFmtId="2" fontId="24" fillId="0" borderId="0" xfId="51" applyNumberFormat="1" applyFont="1"/>
    <xf numFmtId="2" fontId="24" fillId="0" borderId="0" xfId="51" applyNumberFormat="1" applyFont="1" applyAlignment="1">
      <alignment horizontal="right"/>
    </xf>
    <xf numFmtId="0" fontId="24" fillId="0" borderId="0" xfId="51" applyFont="1" applyAlignment="1">
      <alignment wrapText="1"/>
    </xf>
    <xf numFmtId="2" fontId="25" fillId="0" borderId="10" xfId="51" applyNumberFormat="1" applyFont="1" applyBorder="1"/>
    <xf numFmtId="2" fontId="25" fillId="0" borderId="10" xfId="51" applyNumberFormat="1" applyFont="1" applyBorder="1" applyAlignment="1">
      <alignment wrapText="1"/>
    </xf>
    <xf numFmtId="2" fontId="25" fillId="0" borderId="10" xfId="51" applyNumberFormat="1" applyFont="1" applyBorder="1" applyAlignment="1">
      <alignment horizontal="right"/>
    </xf>
    <xf numFmtId="0" fontId="25" fillId="0" borderId="10" xfId="51" applyFont="1" applyBorder="1" applyAlignment="1">
      <alignment wrapText="1"/>
    </xf>
    <xf numFmtId="0" fontId="24" fillId="0" borderId="10" xfId="51" applyFont="1" applyBorder="1"/>
    <xf numFmtId="165" fontId="24" fillId="0" borderId="10" xfId="51" applyNumberFormat="1" applyFont="1" applyBorder="1"/>
    <xf numFmtId="0" fontId="23" fillId="0" borderId="10" xfId="51" applyFont="1" applyBorder="1"/>
    <xf numFmtId="0" fontId="23" fillId="0" borderId="12" xfId="51" applyFont="1" applyBorder="1"/>
    <xf numFmtId="2" fontId="23" fillId="0" borderId="15" xfId="51" applyNumberFormat="1" applyFont="1" applyBorder="1" applyAlignment="1">
      <alignment horizontal="right"/>
    </xf>
    <xf numFmtId="2" fontId="24" fillId="0" borderId="10" xfId="51" applyNumberFormat="1" applyFont="1" applyBorder="1"/>
    <xf numFmtId="0" fontId="24" fillId="0" borderId="12" xfId="51" applyFont="1" applyBorder="1"/>
    <xf numFmtId="2" fontId="24" fillId="0" borderId="10" xfId="51" applyNumberFormat="1" applyFont="1" applyBorder="1" applyAlignment="1">
      <alignment horizontal="right"/>
    </xf>
    <xf numFmtId="0" fontId="23" fillId="0" borderId="14" xfId="51" applyFont="1" applyBorder="1"/>
    <xf numFmtId="2" fontId="23" fillId="0" borderId="14" xfId="51" applyNumberFormat="1" applyFont="1" applyBorder="1"/>
    <xf numFmtId="0" fontId="23" fillId="0" borderId="13" xfId="51" applyFont="1" applyBorder="1"/>
    <xf numFmtId="2" fontId="23" fillId="0" borderId="14" xfId="51" applyNumberFormat="1" applyFont="1" applyBorder="1" applyAlignment="1">
      <alignment horizontal="right"/>
    </xf>
    <xf numFmtId="0" fontId="3" fillId="0" borderId="0" xfId="51"/>
    <xf numFmtId="0" fontId="25" fillId="0" borderId="0" xfId="51" applyFont="1" applyAlignment="1">
      <alignment horizontal="left" vertical="center" wrapText="1"/>
    </xf>
    <xf numFmtId="2" fontId="23" fillId="0" borderId="10" xfId="51" applyNumberFormat="1" applyFont="1" applyBorder="1"/>
    <xf numFmtId="2" fontId="23" fillId="0" borderId="10" xfId="51" applyNumberFormat="1" applyFont="1" applyBorder="1" applyAlignment="1">
      <alignment horizontal="right"/>
    </xf>
    <xf numFmtId="0" fontId="3" fillId="0" borderId="10" xfId="51" applyBorder="1" applyAlignment="1">
      <alignment horizontal="center" vertical="center"/>
    </xf>
    <xf numFmtId="0" fontId="3" fillId="0" borderId="10" xfId="51" applyBorder="1"/>
    <xf numFmtId="14" fontId="3" fillId="0" borderId="10" xfId="51" applyNumberFormat="1" applyBorder="1"/>
    <xf numFmtId="2" fontId="3" fillId="0" borderId="10" xfId="51" applyNumberFormat="1" applyBorder="1"/>
    <xf numFmtId="2" fontId="26" fillId="0" borderId="0" xfId="51" applyNumberFormat="1" applyFont="1" applyAlignment="1">
      <alignment horizontal="center"/>
    </xf>
    <xf numFmtId="10" fontId="0" fillId="0" borderId="10" xfId="52" applyNumberFormat="1" applyFont="1" applyBorder="1"/>
    <xf numFmtId="0" fontId="25" fillId="0" borderId="0" xfId="51" applyFont="1" applyAlignment="1">
      <alignment horizontal="left" vertical="center"/>
    </xf>
    <xf numFmtId="0" fontId="40" fillId="0" borderId="0" xfId="51" applyFont="1"/>
    <xf numFmtId="2" fontId="40" fillId="0" borderId="0" xfId="51" applyNumberFormat="1" applyFont="1"/>
    <xf numFmtId="0" fontId="40" fillId="0" borderId="0" xfId="51" applyFont="1" applyAlignment="1">
      <alignment vertical="center"/>
    </xf>
    <xf numFmtId="2" fontId="40" fillId="0" borderId="0" xfId="48" applyNumberFormat="1" applyFont="1" applyAlignment="1">
      <alignment horizontal="center"/>
    </xf>
    <xf numFmtId="0" fontId="41" fillId="0" borderId="0" xfId="53" applyFont="1"/>
    <xf numFmtId="0" fontId="41" fillId="0" borderId="0" xfId="51" applyFont="1"/>
    <xf numFmtId="4" fontId="41" fillId="0" borderId="0" xfId="48" applyNumberFormat="1" applyFont="1" applyAlignment="1">
      <alignment horizontal="center"/>
    </xf>
    <xf numFmtId="4" fontId="40" fillId="0" borderId="0" xfId="48" applyNumberFormat="1" applyFont="1" applyAlignment="1">
      <alignment horizontal="center"/>
    </xf>
    <xf numFmtId="0" fontId="41" fillId="0" borderId="0" xfId="51" applyFont="1" applyAlignment="1">
      <alignment wrapText="1"/>
    </xf>
    <xf numFmtId="4" fontId="41" fillId="0" borderId="0" xfId="51" applyNumberFormat="1" applyFont="1" applyAlignment="1">
      <alignment horizontal="center" vertical="center"/>
    </xf>
    <xf numFmtId="0" fontId="40" fillId="0" borderId="0" xfId="48" applyFont="1"/>
    <xf numFmtId="2" fontId="41" fillId="0" borderId="0" xfId="51" applyNumberFormat="1" applyFont="1" applyAlignment="1">
      <alignment horizontal="center"/>
    </xf>
    <xf numFmtId="10" fontId="25" fillId="0" borderId="0" xfId="49" applyNumberFormat="1" applyFont="1" applyBorder="1"/>
    <xf numFmtId="0" fontId="26" fillId="0" borderId="0" xfId="51" applyFont="1" applyAlignment="1">
      <alignment vertical="center"/>
    </xf>
    <xf numFmtId="4" fontId="25" fillId="0" borderId="0" xfId="51" applyNumberFormat="1" applyFont="1" applyAlignment="1">
      <alignment horizontal="center" vertical="center"/>
    </xf>
    <xf numFmtId="0" fontId="25" fillId="0" borderId="0" xfId="51" applyFont="1" applyAlignment="1">
      <alignment vertical="center"/>
    </xf>
    <xf numFmtId="2" fontId="25" fillId="0" borderId="0" xfId="51" applyNumberFormat="1" applyFont="1" applyAlignment="1">
      <alignment horizontal="right" vertical="center"/>
    </xf>
    <xf numFmtId="4" fontId="26" fillId="0" borderId="10" xfId="51" applyNumberFormat="1" applyFont="1" applyBorder="1" applyAlignment="1">
      <alignment horizontal="center" vertical="center" wrapText="1"/>
    </xf>
    <xf numFmtId="0" fontId="25" fillId="0" borderId="10" xfId="51" applyFont="1" applyBorder="1" applyAlignment="1">
      <alignment vertical="center"/>
    </xf>
    <xf numFmtId="4" fontId="25" fillId="0" borderId="10" xfId="51" applyNumberFormat="1" applyFont="1" applyBorder="1" applyAlignment="1">
      <alignment horizontal="center" vertical="center"/>
    </xf>
    <xf numFmtId="0" fontId="25" fillId="0" borderId="10" xfId="51" applyFont="1" applyBorder="1" applyAlignment="1">
      <alignment horizontal="center" vertical="center"/>
    </xf>
    <xf numFmtId="2" fontId="25" fillId="0" borderId="10" xfId="51" applyNumberFormat="1" applyFont="1" applyBorder="1" applyAlignment="1">
      <alignment horizontal="right" vertical="center"/>
    </xf>
    <xf numFmtId="4" fontId="25" fillId="0" borderId="10" xfId="51" applyNumberFormat="1" applyFont="1" applyBorder="1" applyAlignment="1">
      <alignment horizontal="right" vertical="center"/>
    </xf>
    <xf numFmtId="2" fontId="25" fillId="0" borderId="0" xfId="51" applyNumberFormat="1" applyFont="1" applyAlignment="1">
      <alignment horizontal="right"/>
    </xf>
    <xf numFmtId="0" fontId="25" fillId="0" borderId="0" xfId="51" applyFont="1" applyAlignment="1">
      <alignment horizontal="left" vertical="top" wrapText="1"/>
    </xf>
    <xf numFmtId="0" fontId="42" fillId="0" borderId="42" xfId="51" applyFont="1" applyBorder="1" applyAlignment="1">
      <alignment vertical="center"/>
    </xf>
    <xf numFmtId="0" fontId="42" fillId="0" borderId="32" xfId="51" applyFont="1" applyBorder="1" applyAlignment="1">
      <alignment vertical="center"/>
    </xf>
    <xf numFmtId="0" fontId="42" fillId="0" borderId="32" xfId="51" applyFont="1" applyBorder="1" applyAlignment="1">
      <alignment vertical="center" wrapText="1"/>
    </xf>
    <xf numFmtId="3" fontId="42" fillId="0" borderId="32" xfId="51" applyNumberFormat="1" applyFont="1" applyBorder="1" applyAlignment="1">
      <alignment horizontal="right" vertical="center"/>
    </xf>
    <xf numFmtId="4" fontId="42" fillId="0" borderId="32" xfId="51" applyNumberFormat="1" applyFont="1" applyBorder="1" applyAlignment="1">
      <alignment horizontal="right" vertical="center"/>
    </xf>
    <xf numFmtId="0" fontId="26" fillId="0" borderId="0" xfId="51" applyFont="1"/>
    <xf numFmtId="2" fontId="26" fillId="0" borderId="0" xfId="51" applyNumberFormat="1" applyFont="1"/>
    <xf numFmtId="2" fontId="26" fillId="0" borderId="0" xfId="51" applyNumberFormat="1" applyFont="1" applyAlignment="1">
      <alignment horizontal="right"/>
    </xf>
    <xf numFmtId="0" fontId="25" fillId="0" borderId="0" xfId="53" applyFont="1"/>
    <xf numFmtId="2" fontId="25" fillId="0" borderId="0" xfId="53" applyNumberFormat="1" applyFont="1"/>
    <xf numFmtId="2" fontId="25" fillId="0" borderId="0" xfId="53" applyNumberFormat="1" applyFont="1" applyAlignment="1">
      <alignment horizontal="right"/>
    </xf>
    <xf numFmtId="2" fontId="26" fillId="0" borderId="0" xfId="48" applyNumberFormat="1" applyFont="1" applyAlignment="1">
      <alignment horizontal="center"/>
    </xf>
    <xf numFmtId="4" fontId="25" fillId="0" borderId="0" xfId="51" applyNumberFormat="1" applyFont="1" applyAlignment="1">
      <alignment horizontal="center"/>
    </xf>
    <xf numFmtId="4" fontId="26" fillId="0" borderId="0" xfId="51" applyNumberFormat="1" applyFont="1" applyAlignment="1">
      <alignment horizontal="center"/>
    </xf>
    <xf numFmtId="0" fontId="25" fillId="0" borderId="0" xfId="51" applyFont="1" applyAlignment="1">
      <alignment wrapText="1"/>
    </xf>
    <xf numFmtId="0" fontId="26" fillId="0" borderId="0" xfId="48" applyFont="1"/>
    <xf numFmtId="0" fontId="26" fillId="0" borderId="18" xfId="51" applyFont="1" applyBorder="1" applyAlignment="1">
      <alignment vertical="center" wrapText="1"/>
    </xf>
    <xf numFmtId="0" fontId="25" fillId="0" borderId="19" xfId="51" applyFont="1" applyBorder="1" applyAlignment="1">
      <alignment horizontal="justify" vertical="center" wrapText="1"/>
    </xf>
    <xf numFmtId="0" fontId="25" fillId="0" borderId="13" xfId="51" applyFont="1" applyBorder="1"/>
    <xf numFmtId="2" fontId="26" fillId="0" borderId="13" xfId="51" applyNumberFormat="1" applyFont="1" applyBorder="1" applyAlignment="1">
      <alignment horizontal="center"/>
    </xf>
    <xf numFmtId="2" fontId="26" fillId="0" borderId="17" xfId="51" applyNumberFormat="1" applyFont="1" applyBorder="1" applyAlignment="1">
      <alignment horizontal="center"/>
    </xf>
    <xf numFmtId="0" fontId="25" fillId="0" borderId="10" xfId="51" applyFont="1" applyBorder="1" applyAlignment="1">
      <alignment horizontal="justify" wrapText="1"/>
    </xf>
    <xf numFmtId="2" fontId="3" fillId="0" borderId="0" xfId="51" applyNumberFormat="1"/>
    <xf numFmtId="10" fontId="0" fillId="0" borderId="0" xfId="52" applyNumberFormat="1" applyFont="1" applyBorder="1"/>
    <xf numFmtId="0" fontId="27" fillId="0" borderId="10" xfId="51" applyFont="1" applyBorder="1" applyAlignment="1">
      <alignment vertical="center" wrapText="1"/>
    </xf>
    <xf numFmtId="0" fontId="4" fillId="0" borderId="10" xfId="51" applyFont="1" applyBorder="1" applyAlignment="1">
      <alignment horizontal="center" vertical="center"/>
    </xf>
    <xf numFmtId="0" fontId="25" fillId="0" borderId="16" xfId="51" applyFont="1" applyBorder="1"/>
    <xf numFmtId="2" fontId="41" fillId="0" borderId="0" xfId="51" applyNumberFormat="1" applyFont="1"/>
    <xf numFmtId="0" fontId="41" fillId="0" borderId="0" xfId="0" applyFont="1"/>
    <xf numFmtId="0" fontId="41" fillId="0" borderId="0" xfId="0" applyFont="1" applyAlignment="1">
      <alignment horizontal="left" vertical="center"/>
    </xf>
    <xf numFmtId="0" fontId="40" fillId="19" borderId="10" xfId="0" applyFont="1" applyFill="1" applyBorder="1" applyAlignment="1">
      <alignment horizontal="center" vertical="center" wrapText="1"/>
    </xf>
    <xf numFmtId="0" fontId="40" fillId="0" borderId="0" xfId="0" applyFont="1" applyAlignment="1">
      <alignment horizontal="center" vertical="center" wrapText="1"/>
    </xf>
    <xf numFmtId="0" fontId="41" fillId="0" borderId="10" xfId="0" applyFont="1" applyBorder="1" applyAlignment="1">
      <alignment horizontal="center" vertical="center"/>
    </xf>
    <xf numFmtId="0" fontId="41" fillId="0" borderId="10" xfId="0" applyFont="1" applyBorder="1" applyAlignment="1">
      <alignment horizontal="left" vertical="center"/>
    </xf>
    <xf numFmtId="0" fontId="41" fillId="0" borderId="10" xfId="0" applyFont="1" applyBorder="1" applyAlignment="1">
      <alignment horizontal="left"/>
    </xf>
    <xf numFmtId="0" fontId="41" fillId="0" borderId="10" xfId="0" applyFont="1" applyBorder="1"/>
    <xf numFmtId="0" fontId="0" fillId="0" borderId="10" xfId="0" applyBorder="1" applyAlignment="1">
      <alignment horizontal="left" vertical="center"/>
    </xf>
    <xf numFmtId="0" fontId="41" fillId="0" borderId="10" xfId="0" applyFont="1" applyBorder="1" applyAlignment="1">
      <alignment horizontal="left" vertical="center" wrapText="1"/>
    </xf>
    <xf numFmtId="0" fontId="0" fillId="0" borderId="10" xfId="0" applyBorder="1" applyAlignment="1">
      <alignment wrapText="1"/>
    </xf>
    <xf numFmtId="0" fontId="41" fillId="0" borderId="0" xfId="0" applyFont="1" applyAlignment="1">
      <alignment wrapText="1"/>
    </xf>
    <xf numFmtId="0" fontId="41" fillId="0" borderId="0" xfId="0" applyFont="1" applyAlignment="1">
      <alignment horizontal="left"/>
    </xf>
    <xf numFmtId="0" fontId="25" fillId="0" borderId="0" xfId="0" applyFont="1"/>
    <xf numFmtId="165" fontId="26" fillId="0" borderId="10" xfId="0" applyNumberFormat="1" applyFont="1" applyBorder="1"/>
    <xf numFmtId="43" fontId="21" fillId="0" borderId="0" xfId="54" applyFont="1" applyFill="1" applyAlignment="1">
      <alignment vertical="center"/>
    </xf>
    <xf numFmtId="0" fontId="26" fillId="0" borderId="0" xfId="48" applyFont="1" applyAlignment="1">
      <alignment vertical="center"/>
    </xf>
    <xf numFmtId="2" fontId="26" fillId="0" borderId="0" xfId="0" applyNumberFormat="1" applyFont="1" applyAlignment="1">
      <alignment horizontal="right" vertical="center"/>
    </xf>
    <xf numFmtId="0" fontId="21" fillId="0" borderId="10" xfId="48" applyFont="1" applyBorder="1" applyAlignment="1">
      <alignment horizontal="center" vertical="center" wrapText="1"/>
    </xf>
    <xf numFmtId="0" fontId="21" fillId="0" borderId="16" xfId="48" applyFont="1" applyBorder="1" applyAlignment="1">
      <alignment horizontal="center" vertical="center" wrapText="1"/>
    </xf>
    <xf numFmtId="4" fontId="21" fillId="0" borderId="10" xfId="54" applyNumberFormat="1" applyFont="1" applyFill="1" applyBorder="1" applyAlignment="1">
      <alignment horizontal="center" vertical="center" wrapText="1"/>
    </xf>
    <xf numFmtId="4" fontId="21" fillId="0" borderId="10" xfId="48" applyNumberFormat="1" applyFont="1" applyBorder="1" applyAlignment="1">
      <alignment horizontal="center" vertical="center" wrapText="1"/>
    </xf>
    <xf numFmtId="0" fontId="26" fillId="0" borderId="10" xfId="0" applyFont="1" applyBorder="1" applyAlignment="1">
      <alignment horizontal="center" vertical="center" wrapText="1"/>
    </xf>
    <xf numFmtId="171" fontId="0" fillId="0" borderId="10" xfId="0" applyNumberFormat="1" applyBorder="1"/>
    <xf numFmtId="4" fontId="0" fillId="0" borderId="10" xfId="0" applyNumberFormat="1" applyBorder="1"/>
    <xf numFmtId="0" fontId="25" fillId="0" borderId="0" xfId="0" quotePrefix="1" applyFont="1" applyAlignment="1">
      <alignment vertical="center"/>
    </xf>
    <xf numFmtId="0" fontId="25" fillId="0" borderId="0" xfId="0" applyFont="1" applyAlignment="1">
      <alignment vertical="center"/>
    </xf>
    <xf numFmtId="2" fontId="25" fillId="0" borderId="0" xfId="0" applyNumberFormat="1" applyFont="1" applyAlignment="1">
      <alignment horizontal="right" vertical="center"/>
    </xf>
    <xf numFmtId="2" fontId="25" fillId="0" borderId="0" xfId="0" applyNumberFormat="1" applyFont="1"/>
    <xf numFmtId="2" fontId="25" fillId="0" borderId="0" xfId="0" applyNumberFormat="1" applyFont="1" applyAlignment="1">
      <alignment horizontal="right"/>
    </xf>
    <xf numFmtId="0" fontId="26" fillId="0" borderId="0" xfId="0" applyFont="1" applyAlignment="1">
      <alignment horizontal="left" vertical="center" wrapText="1"/>
    </xf>
    <xf numFmtId="10" fontId="26" fillId="0" borderId="0" xfId="49" applyNumberFormat="1" applyFont="1" applyFill="1" applyAlignment="1">
      <alignment horizontal="center" vertical="center"/>
    </xf>
    <xf numFmtId="10" fontId="39" fillId="0" borderId="0" xfId="49" applyNumberFormat="1" applyFont="1" applyFill="1" applyAlignment="1">
      <alignment horizontal="center" vertical="center"/>
    </xf>
    <xf numFmtId="0" fontId="21" fillId="0" borderId="10" xfId="48" applyFont="1" applyBorder="1" applyAlignment="1">
      <alignment horizontal="justify" vertical="center" wrapText="1"/>
    </xf>
    <xf numFmtId="4" fontId="21" fillId="0" borderId="10" xfId="54" applyNumberFormat="1" applyFont="1" applyFill="1" applyBorder="1" applyAlignment="1">
      <alignment horizontal="center" vertical="center"/>
    </xf>
    <xf numFmtId="0" fontId="4" fillId="0" borderId="10" xfId="48" applyFont="1" applyBorder="1" applyAlignment="1">
      <alignment horizontal="justify" vertical="center" wrapText="1"/>
    </xf>
    <xf numFmtId="4" fontId="4" fillId="0" borderId="10" xfId="54" applyNumberFormat="1" applyFont="1" applyFill="1" applyBorder="1" applyAlignment="1">
      <alignment horizontal="right" vertical="center"/>
    </xf>
    <xf numFmtId="164" fontId="44" fillId="0" borderId="10" xfId="0" applyNumberFormat="1" applyFont="1" applyBorder="1"/>
    <xf numFmtId="4" fontId="26" fillId="0" borderId="10" xfId="0" applyNumberFormat="1" applyFont="1" applyBorder="1" applyAlignment="1">
      <alignment horizontal="right"/>
    </xf>
    <xf numFmtId="43" fontId="44" fillId="0" borderId="10" xfId="55" applyFont="1" applyFill="1" applyBorder="1"/>
    <xf numFmtId="2" fontId="26" fillId="0" borderId="0" xfId="0" applyNumberFormat="1" applyFont="1" applyAlignment="1">
      <alignment horizontal="right"/>
    </xf>
    <xf numFmtId="0" fontId="21" fillId="0" borderId="10" xfId="0" applyFont="1" applyBorder="1" applyAlignment="1">
      <alignment vertical="center"/>
    </xf>
    <xf numFmtId="43" fontId="26" fillId="0" borderId="10" xfId="54" applyFont="1" applyFill="1" applyBorder="1" applyAlignment="1">
      <alignment horizontal="right"/>
    </xf>
    <xf numFmtId="4" fontId="26" fillId="0" borderId="0" xfId="56" applyNumberFormat="1" applyFont="1"/>
    <xf numFmtId="0" fontId="26" fillId="0" borderId="0" xfId="56" applyFont="1"/>
    <xf numFmtId="2" fontId="26" fillId="0" borderId="0" xfId="56" applyNumberFormat="1" applyFont="1" applyAlignment="1">
      <alignment horizontal="right"/>
    </xf>
    <xf numFmtId="10" fontId="23" fillId="0" borderId="0" xfId="45" applyNumberFormat="1" applyFont="1"/>
    <xf numFmtId="10" fontId="24" fillId="0" borderId="0" xfId="45" applyNumberFormat="1" applyFont="1"/>
    <xf numFmtId="0" fontId="24" fillId="0" borderId="0" xfId="0" applyFont="1" applyAlignment="1">
      <alignment horizontal="center"/>
    </xf>
    <xf numFmtId="0" fontId="26" fillId="0" borderId="15" xfId="0" applyFont="1" applyBorder="1" applyAlignment="1">
      <alignment horizontal="center" vertical="center" wrapText="1"/>
    </xf>
    <xf numFmtId="0" fontId="26" fillId="0" borderId="20"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0" xfId="0" applyFont="1" applyAlignment="1">
      <alignment horizontal="center" vertical="center" wrapText="1"/>
    </xf>
    <xf numFmtId="0" fontId="34" fillId="0" borderId="10" xfId="47" applyFont="1" applyBorder="1" applyAlignment="1">
      <alignment horizontal="center"/>
    </xf>
    <xf numFmtId="0" fontId="34" fillId="20" borderId="10" xfId="47" applyFont="1" applyFill="1" applyBorder="1" applyAlignment="1">
      <alignment horizontal="center"/>
    </xf>
    <xf numFmtId="0" fontId="39" fillId="0" borderId="12" xfId="46" applyFont="1" applyBorder="1" applyAlignment="1">
      <alignment horizontal="center" vertical="center"/>
    </xf>
    <xf numFmtId="0" fontId="39" fillId="0" borderId="11" xfId="46" applyFont="1" applyBorder="1" applyAlignment="1">
      <alignment horizontal="center" vertical="center"/>
    </xf>
    <xf numFmtId="0" fontId="39" fillId="0" borderId="16" xfId="46" applyFont="1" applyBorder="1" applyAlignment="1">
      <alignment horizontal="center" vertical="center"/>
    </xf>
    <xf numFmtId="0" fontId="34" fillId="0" borderId="12" xfId="47" applyFont="1" applyBorder="1" applyAlignment="1">
      <alignment horizontal="center"/>
    </xf>
    <xf numFmtId="0" fontId="34" fillId="0" borderId="11" xfId="47" applyFont="1" applyBorder="1" applyAlignment="1">
      <alignment horizontal="center"/>
    </xf>
    <xf numFmtId="0" fontId="34" fillId="0" borderId="16" xfId="47" applyFont="1" applyBorder="1" applyAlignment="1">
      <alignment horizontal="center"/>
    </xf>
    <xf numFmtId="0" fontId="43" fillId="19" borderId="12" xfId="0" applyFont="1" applyFill="1" applyBorder="1" applyAlignment="1">
      <alignment horizontal="center"/>
    </xf>
    <xf numFmtId="0" fontId="43" fillId="19" borderId="11" xfId="0" applyFont="1" applyFill="1" applyBorder="1" applyAlignment="1">
      <alignment horizontal="center"/>
    </xf>
    <xf numFmtId="0" fontId="43" fillId="19" borderId="16" xfId="0" applyFont="1" applyFill="1" applyBorder="1" applyAlignment="1">
      <alignment horizontal="center"/>
    </xf>
    <xf numFmtId="0" fontId="31" fillId="0" borderId="27" xfId="0" applyFont="1" applyBorder="1" applyAlignment="1">
      <alignment horizontal="center"/>
    </xf>
    <xf numFmtId="0" fontId="31" fillId="0" borderId="28" xfId="0" applyFont="1" applyBorder="1" applyAlignment="1">
      <alignment horizontal="center"/>
    </xf>
    <xf numFmtId="0" fontId="31" fillId="0" borderId="29" xfId="0" applyFont="1" applyBorder="1" applyAlignment="1">
      <alignment horizontal="center"/>
    </xf>
    <xf numFmtId="0" fontId="24" fillId="18" borderId="10" xfId="0" applyFont="1" applyFill="1" applyBorder="1" applyAlignment="1">
      <alignment horizontal="center"/>
    </xf>
    <xf numFmtId="2" fontId="25" fillId="0" borderId="10" xfId="0" applyNumberFormat="1" applyFont="1" applyBorder="1" applyAlignment="1">
      <alignment horizontal="center" vertical="top" wrapText="1"/>
    </xf>
    <xf numFmtId="0" fontId="22" fillId="0" borderId="10" xfId="0" applyFont="1" applyBorder="1" applyAlignment="1">
      <alignment horizontal="center"/>
    </xf>
    <xf numFmtId="0" fontId="25" fillId="0" borderId="10" xfId="0" applyFont="1" applyBorder="1"/>
    <xf numFmtId="2" fontId="25" fillId="0" borderId="10" xfId="41" applyNumberFormat="1" applyFont="1" applyBorder="1" applyAlignment="1">
      <alignment horizontal="center" vertical="top" wrapText="1"/>
    </xf>
    <xf numFmtId="9" fontId="22" fillId="0" borderId="10" xfId="41" applyFont="1" applyBorder="1" applyAlignment="1">
      <alignment horizontal="center"/>
    </xf>
    <xf numFmtId="2" fontId="29" fillId="0" borderId="10" xfId="0" applyNumberFormat="1" applyFont="1" applyBorder="1" applyAlignment="1">
      <alignment horizontal="center" vertical="center" wrapText="1"/>
    </xf>
    <xf numFmtId="0" fontId="25" fillId="0" borderId="10" xfId="0" applyFont="1" applyBorder="1" applyAlignment="1">
      <alignment horizontal="center"/>
    </xf>
    <xf numFmtId="0" fontId="26" fillId="0" borderId="10" xfId="0" applyFont="1" applyBorder="1" applyAlignment="1">
      <alignment horizontal="left" vertical="top" wrapText="1"/>
    </xf>
    <xf numFmtId="2" fontId="26" fillId="0" borderId="10" xfId="0" applyNumberFormat="1" applyFont="1" applyBorder="1" applyAlignment="1">
      <alignment horizontal="center" vertical="top" wrapText="1"/>
    </xf>
    <xf numFmtId="2" fontId="25" fillId="0" borderId="10" xfId="28" applyNumberFormat="1" applyFont="1" applyBorder="1" applyAlignment="1">
      <alignment horizontal="center" vertical="top" wrapText="1"/>
    </xf>
    <xf numFmtId="164" fontId="22" fillId="0" borderId="10" xfId="28" applyFont="1" applyBorder="1" applyAlignment="1">
      <alignment horizontal="center"/>
    </xf>
    <xf numFmtId="0" fontId="25" fillId="0" borderId="10" xfId="48" applyFont="1" applyBorder="1"/>
    <xf numFmtId="0" fontId="25" fillId="0" borderId="10" xfId="51" applyFont="1" applyBorder="1" applyAlignment="1">
      <alignment horizontal="left" vertical="center" wrapText="1"/>
    </xf>
    <xf numFmtId="0" fontId="24" fillId="18" borderId="10" xfId="48" applyFont="1" applyFill="1" applyBorder="1" applyAlignment="1">
      <alignment horizontal="center"/>
    </xf>
    <xf numFmtId="2" fontId="25" fillId="0" borderId="10" xfId="48" applyNumberFormat="1" applyFont="1" applyBorder="1" applyAlignment="1">
      <alignment horizontal="center" vertical="top"/>
    </xf>
    <xf numFmtId="0" fontId="25" fillId="0" borderId="10" xfId="48" applyFont="1" applyBorder="1" applyAlignment="1">
      <alignment horizontal="center"/>
    </xf>
    <xf numFmtId="0" fontId="26" fillId="0" borderId="10" xfId="48" applyFont="1" applyBorder="1" applyAlignment="1">
      <alignment horizontal="center" vertical="center" wrapText="1"/>
    </xf>
    <xf numFmtId="2" fontId="26" fillId="0" borderId="10" xfId="48" applyNumberFormat="1" applyFont="1" applyBorder="1" applyAlignment="1">
      <alignment horizontal="center" vertical="center" wrapText="1"/>
    </xf>
    <xf numFmtId="0" fontId="25" fillId="0" borderId="10" xfId="51" applyFont="1" applyBorder="1"/>
    <xf numFmtId="0" fontId="25" fillId="0" borderId="10" xfId="51" applyFont="1" applyBorder="1" applyAlignment="1">
      <alignment horizontal="left" vertical="center"/>
    </xf>
    <xf numFmtId="0" fontId="24" fillId="18" borderId="10" xfId="51" applyFont="1" applyFill="1" applyBorder="1" applyAlignment="1">
      <alignment horizontal="center"/>
    </xf>
    <xf numFmtId="2" fontId="25" fillId="0" borderId="10" xfId="51" applyNumberFormat="1" applyFont="1" applyBorder="1" applyAlignment="1">
      <alignment horizontal="center" vertical="top"/>
    </xf>
    <xf numFmtId="0" fontId="25" fillId="0" borderId="10" xfId="51" applyFont="1" applyBorder="1" applyAlignment="1">
      <alignment horizontal="center"/>
    </xf>
    <xf numFmtId="0" fontId="25" fillId="0" borderId="10" xfId="51" applyFont="1" applyBorder="1" applyAlignment="1">
      <alignment horizontal="justify" vertical="center" wrapText="1"/>
    </xf>
    <xf numFmtId="0" fontId="26" fillId="0" borderId="10" xfId="51" applyFont="1" applyBorder="1" applyAlignment="1">
      <alignment horizontal="center" vertical="center" wrapText="1"/>
    </xf>
    <xf numFmtId="2" fontId="26" fillId="0" borderId="10" xfId="51" applyNumberFormat="1" applyFont="1" applyBorder="1" applyAlignment="1">
      <alignment horizontal="center" vertical="center" wrapText="1"/>
    </xf>
    <xf numFmtId="0" fontId="40" fillId="18" borderId="10" xfId="51" applyFont="1" applyFill="1" applyBorder="1" applyAlignment="1">
      <alignment horizontal="center"/>
    </xf>
    <xf numFmtId="2" fontId="26" fillId="0" borderId="15" xfId="51" applyNumberFormat="1" applyFont="1" applyBorder="1" applyAlignment="1">
      <alignment horizontal="center" vertical="center" wrapText="1"/>
    </xf>
    <xf numFmtId="2" fontId="26" fillId="0" borderId="20" xfId="51" applyNumberFormat="1" applyFont="1" applyBorder="1" applyAlignment="1">
      <alignment horizontal="center" vertical="center" wrapText="1"/>
    </xf>
    <xf numFmtId="2" fontId="26" fillId="0" borderId="14" xfId="51" applyNumberFormat="1" applyFont="1" applyBorder="1" applyAlignment="1">
      <alignment horizontal="center" vertical="center" wrapText="1"/>
    </xf>
    <xf numFmtId="0" fontId="26" fillId="0" borderId="15" xfId="51" applyFont="1" applyBorder="1" applyAlignment="1">
      <alignment horizontal="center" vertical="center" wrapText="1"/>
    </xf>
    <xf numFmtId="0" fontId="26" fillId="0" borderId="20" xfId="51" applyFont="1" applyBorder="1" applyAlignment="1">
      <alignment horizontal="center" vertical="center" wrapText="1"/>
    </xf>
    <xf numFmtId="0" fontId="26" fillId="0" borderId="14" xfId="51" applyFont="1" applyBorder="1" applyAlignment="1">
      <alignment horizontal="center" vertical="center" wrapText="1"/>
    </xf>
    <xf numFmtId="0" fontId="25" fillId="0" borderId="12" xfId="51" applyFont="1" applyBorder="1" applyAlignment="1">
      <alignment horizontal="justify" vertical="center" wrapText="1"/>
    </xf>
    <xf numFmtId="0" fontId="25" fillId="0" borderId="11" xfId="51" applyFont="1" applyBorder="1" applyAlignment="1">
      <alignment horizontal="justify" vertical="center" wrapText="1"/>
    </xf>
    <xf numFmtId="0" fontId="25" fillId="0" borderId="16" xfId="51" applyFont="1" applyBorder="1" applyAlignment="1">
      <alignment horizontal="justify" vertical="center" wrapText="1"/>
    </xf>
    <xf numFmtId="0" fontId="26" fillId="0" borderId="12" xfId="51" applyFont="1" applyBorder="1" applyAlignment="1">
      <alignment horizontal="center" vertical="center" wrapText="1"/>
    </xf>
    <xf numFmtId="0" fontId="26" fillId="0" borderId="11" xfId="51" applyFont="1" applyBorder="1" applyAlignment="1">
      <alignment horizontal="center" vertical="center" wrapText="1"/>
    </xf>
    <xf numFmtId="0" fontId="26" fillId="0" borderId="16" xfId="51" applyFont="1" applyBorder="1" applyAlignment="1">
      <alignment horizontal="center" vertical="center" wrapText="1"/>
    </xf>
    <xf numFmtId="0" fontId="26" fillId="18" borderId="10" xfId="51" applyFont="1" applyFill="1" applyBorder="1" applyAlignment="1">
      <alignment horizontal="center"/>
    </xf>
    <xf numFmtId="0" fontId="25" fillId="0" borderId="10" xfId="51" applyFont="1" applyBorder="1" applyAlignment="1">
      <alignment horizontal="left" vertical="top" wrapText="1"/>
    </xf>
    <xf numFmtId="0" fontId="42" fillId="0" borderId="41" xfId="51" applyFont="1" applyBorder="1" applyAlignment="1">
      <alignment vertical="center"/>
    </xf>
    <xf numFmtId="0" fontId="42" fillId="0" borderId="42" xfId="51" applyFont="1" applyBorder="1" applyAlignment="1">
      <alignment vertical="center"/>
    </xf>
    <xf numFmtId="0" fontId="42" fillId="0" borderId="41" xfId="51" applyFont="1" applyBorder="1" applyAlignment="1">
      <alignment vertical="center" wrapText="1"/>
    </xf>
    <xf numFmtId="0" fontId="42" fillId="0" borderId="42" xfId="51" applyFont="1" applyBorder="1" applyAlignment="1">
      <alignment vertical="center" wrapText="1"/>
    </xf>
    <xf numFmtId="0" fontId="42" fillId="0" borderId="41" xfId="51" applyFont="1" applyBorder="1" applyAlignment="1">
      <alignment horizontal="center" vertical="center" wrapText="1"/>
    </xf>
    <xf numFmtId="0" fontId="42" fillId="0" borderId="42" xfId="51" applyFont="1" applyBorder="1" applyAlignment="1">
      <alignment horizontal="center" vertical="center" wrapText="1"/>
    </xf>
    <xf numFmtId="2" fontId="25" fillId="0" borderId="10" xfId="51" applyNumberFormat="1" applyFont="1" applyBorder="1" applyAlignment="1">
      <alignment horizontal="center"/>
    </xf>
    <xf numFmtId="2" fontId="25" fillId="0" borderId="21" xfId="51" applyNumberFormat="1" applyFont="1" applyBorder="1" applyAlignment="1">
      <alignment horizontal="center" vertical="top"/>
    </xf>
    <xf numFmtId="2" fontId="25" fillId="0" borderId="22" xfId="51" applyNumberFormat="1" applyFont="1" applyBorder="1" applyAlignment="1">
      <alignment horizontal="center" vertical="top"/>
    </xf>
    <xf numFmtId="2" fontId="25" fillId="0" borderId="23" xfId="51" applyNumberFormat="1" applyFont="1" applyBorder="1" applyAlignment="1">
      <alignment horizontal="center" vertical="top"/>
    </xf>
    <xf numFmtId="0" fontId="25" fillId="0" borderId="24" xfId="51" applyFont="1" applyBorder="1" applyAlignment="1">
      <alignment horizontal="center"/>
    </xf>
    <xf numFmtId="0" fontId="25" fillId="0" borderId="25" xfId="51" applyFont="1" applyBorder="1" applyAlignment="1">
      <alignment horizontal="center"/>
    </xf>
    <xf numFmtId="0" fontId="25" fillId="0" borderId="26" xfId="51" applyFont="1" applyBorder="1" applyAlignment="1">
      <alignment horizontal="center"/>
    </xf>
    <xf numFmtId="0" fontId="25" fillId="0" borderId="12" xfId="51" applyFont="1" applyBorder="1" applyAlignment="1">
      <alignment horizontal="left" vertical="center" wrapText="1"/>
    </xf>
    <xf numFmtId="0" fontId="25" fillId="0" borderId="11" xfId="51" applyFont="1" applyBorder="1" applyAlignment="1">
      <alignment horizontal="left" vertical="center" wrapText="1"/>
    </xf>
    <xf numFmtId="0" fontId="25" fillId="0" borderId="16" xfId="51" applyFont="1" applyBorder="1" applyAlignment="1">
      <alignment horizontal="left" vertical="center" wrapText="1"/>
    </xf>
    <xf numFmtId="0" fontId="25" fillId="0" borderId="12" xfId="51" applyFont="1" applyBorder="1" applyAlignment="1">
      <alignment horizontal="left" vertical="center"/>
    </xf>
    <xf numFmtId="0" fontId="25" fillId="0" borderId="11" xfId="51" applyFont="1" applyBorder="1" applyAlignment="1">
      <alignment horizontal="left" vertical="center"/>
    </xf>
    <xf numFmtId="0" fontId="25" fillId="0" borderId="16" xfId="51" applyFont="1" applyBorder="1" applyAlignment="1">
      <alignment horizontal="left" vertical="center"/>
    </xf>
    <xf numFmtId="0" fontId="24" fillId="18" borderId="12" xfId="51" applyFont="1" applyFill="1" applyBorder="1" applyAlignment="1">
      <alignment horizontal="center"/>
    </xf>
    <xf numFmtId="0" fontId="24" fillId="18" borderId="11" xfId="51" applyFont="1" applyFill="1" applyBorder="1" applyAlignment="1">
      <alignment horizontal="center"/>
    </xf>
    <xf numFmtId="0" fontId="24" fillId="18" borderId="16" xfId="51" applyFont="1" applyFill="1" applyBorder="1" applyAlignment="1">
      <alignment horizontal="center"/>
    </xf>
  </cellXfs>
  <cellStyles count="5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2" xfId="54" xr:uid="{61BDA86C-316C-401E-AD0C-AE0F64AEA269}"/>
    <cellStyle name="Comma 3" xfId="55" xr:uid="{499E2DF2-CDBD-4421-AB15-3B7148AB8E17}"/>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46" xr:uid="{D1E568CA-0D47-4696-9B6E-E37FA4E467F5}"/>
    <cellStyle name="Normal 2 2" xfId="47" xr:uid="{F368A4FF-8362-4DF8-B3F0-C8A9AE1F6266}"/>
    <cellStyle name="Normal 2 3" xfId="51" xr:uid="{E59C9D04-E752-4CB3-BFE8-9587F9228309}"/>
    <cellStyle name="Normal 2 3 2" xfId="53" xr:uid="{55799666-2CF3-4B9D-962A-97D6A15665A7}"/>
    <cellStyle name="Normal 3" xfId="48" xr:uid="{4EE77CEE-A52F-4DD0-98E5-B59894A61C6B}"/>
    <cellStyle name="Normal 4" xfId="50" xr:uid="{03901D16-F3AD-4D37-8C78-F2714B1CA2E2}"/>
    <cellStyle name="Normal 5" xfId="56" xr:uid="{27D5BC14-8187-4DD0-9079-2BD89D4EFF2B}"/>
    <cellStyle name="Note" xfId="39" builtinId="10" customBuiltin="1"/>
    <cellStyle name="Output" xfId="40" builtinId="21" customBuiltin="1"/>
    <cellStyle name="Percent" xfId="45" builtinId="5"/>
    <cellStyle name="Percent 2" xfId="49" xr:uid="{05FB5534-CB2A-4330-A336-337B6D39CF58}"/>
    <cellStyle name="Percent 3" xfId="52" xr:uid="{03A19667-D9C3-466C-96A7-95E62BAB5AC9}"/>
    <cellStyle name="Percent 6" xfId="41" xr:uid="{76D86CC0-BFA0-488B-A021-F1AD7B374B58}"/>
    <cellStyle name="Title" xfId="42" builtinId="15" customBuiltin="1"/>
    <cellStyle name="Total" xfId="43" builtinId="25" customBuiltin="1"/>
    <cellStyle name="Warning Text" xfId="44" builtinId="11" customBuiltin="1"/>
  </cellStyles>
  <dxfs count="4">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5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png"/></Relationships>
</file>

<file path=xl/drawings/_rels/drawing5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1.png"/></Relationships>
</file>

<file path=xl/drawings/_rels/drawing5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58.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5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60.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6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5.png"/></Relationships>
</file>

<file path=xl/drawings/_rels/drawing62.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5.png"/></Relationships>
</file>

<file path=xl/drawings/_rels/drawing63.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5.png"/></Relationships>
</file>

<file path=xl/drawings/_rels/drawing6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6.png"/></Relationships>
</file>

<file path=xl/drawings/_rels/drawing6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4.png"/></Relationships>
</file>

<file path=xl/drawings/_rels/drawing6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2</xdr:row>
      <xdr:rowOff>101600</xdr:rowOff>
    </xdr:from>
    <xdr:to>
      <xdr:col>4</xdr:col>
      <xdr:colOff>0</xdr:colOff>
      <xdr:row>6</xdr:row>
      <xdr:rowOff>146050</xdr:rowOff>
    </xdr:to>
    <xdr:pic>
      <xdr:nvPicPr>
        <xdr:cNvPr id="2" name="Picture 8">
          <a:extLst>
            <a:ext uri="{FF2B5EF4-FFF2-40B4-BE49-F238E27FC236}">
              <a16:creationId xmlns:a16="http://schemas.microsoft.com/office/drawing/2014/main" id="{3674B9ED-D6AB-4153-9083-13209456D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425450"/>
          <a:ext cx="20891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95249</xdr:rowOff>
    </xdr:from>
    <xdr:to>
      <xdr:col>3</xdr:col>
      <xdr:colOff>0</xdr:colOff>
      <xdr:row>6</xdr:row>
      <xdr:rowOff>157244</xdr:rowOff>
    </xdr:to>
    <xdr:pic>
      <xdr:nvPicPr>
        <xdr:cNvPr id="3" name="Picture 10">
          <a:extLst>
            <a:ext uri="{FF2B5EF4-FFF2-40B4-BE49-F238E27FC236}">
              <a16:creationId xmlns:a16="http://schemas.microsoft.com/office/drawing/2014/main" id="{70FB7465-C1F8-4822-8248-F222C9A2B4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419099"/>
          <a:ext cx="2070100" cy="7985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82550</xdr:colOff>
      <xdr:row>2</xdr:row>
      <xdr:rowOff>76200</xdr:rowOff>
    </xdr:from>
    <xdr:to>
      <xdr:col>4</xdr:col>
      <xdr:colOff>0</xdr:colOff>
      <xdr:row>6</xdr:row>
      <xdr:rowOff>120650</xdr:rowOff>
    </xdr:to>
    <xdr:pic>
      <xdr:nvPicPr>
        <xdr:cNvPr id="2" name="Picture 6">
          <a:extLst>
            <a:ext uri="{FF2B5EF4-FFF2-40B4-BE49-F238E27FC236}">
              <a16:creationId xmlns:a16="http://schemas.microsoft.com/office/drawing/2014/main" id="{0792CE9F-C2BB-47E9-BEA6-CCE0CE4C0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400050"/>
          <a:ext cx="20637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3</xdr:col>
      <xdr:colOff>0</xdr:colOff>
      <xdr:row>6</xdr:row>
      <xdr:rowOff>143015</xdr:rowOff>
    </xdr:to>
    <xdr:pic>
      <xdr:nvPicPr>
        <xdr:cNvPr id="3" name="Picture 8">
          <a:extLst>
            <a:ext uri="{FF2B5EF4-FFF2-40B4-BE49-F238E27FC236}">
              <a16:creationId xmlns:a16="http://schemas.microsoft.com/office/drawing/2014/main" id="{9E7C79C9-8F54-45B2-A01E-AA9CF09712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81000"/>
          <a:ext cx="2108200" cy="8224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2</xdr:row>
      <xdr:rowOff>82551</xdr:rowOff>
    </xdr:from>
    <xdr:to>
      <xdr:col>4</xdr:col>
      <xdr:colOff>0</xdr:colOff>
      <xdr:row>6</xdr:row>
      <xdr:rowOff>336551</xdr:rowOff>
    </xdr:to>
    <xdr:pic>
      <xdr:nvPicPr>
        <xdr:cNvPr id="2" name="Picture 3">
          <a:extLst>
            <a:ext uri="{FF2B5EF4-FFF2-40B4-BE49-F238E27FC236}">
              <a16:creationId xmlns:a16="http://schemas.microsoft.com/office/drawing/2014/main" id="{4A681ECC-0C63-4FC2-BEB9-362EDBA2EF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7300" y="406401"/>
          <a:ext cx="2133600" cy="1174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82551</xdr:rowOff>
    </xdr:from>
    <xdr:to>
      <xdr:col>3</xdr:col>
      <xdr:colOff>0</xdr:colOff>
      <xdr:row>6</xdr:row>
      <xdr:rowOff>332180</xdr:rowOff>
    </xdr:to>
    <xdr:pic>
      <xdr:nvPicPr>
        <xdr:cNvPr id="3" name="Picture 6">
          <a:extLst>
            <a:ext uri="{FF2B5EF4-FFF2-40B4-BE49-F238E27FC236}">
              <a16:creationId xmlns:a16="http://schemas.microsoft.com/office/drawing/2014/main" id="{00E8ABD0-C96F-4D42-8AA9-D24AAB9323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406401"/>
          <a:ext cx="2038350" cy="11703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2</xdr:row>
      <xdr:rowOff>95250</xdr:rowOff>
    </xdr:from>
    <xdr:to>
      <xdr:col>4</xdr:col>
      <xdr:colOff>12700</xdr:colOff>
      <xdr:row>6</xdr:row>
      <xdr:rowOff>152400</xdr:rowOff>
    </xdr:to>
    <xdr:pic>
      <xdr:nvPicPr>
        <xdr:cNvPr id="2" name="Picture 1">
          <a:extLst>
            <a:ext uri="{FF2B5EF4-FFF2-40B4-BE49-F238E27FC236}">
              <a16:creationId xmlns:a16="http://schemas.microsoft.com/office/drawing/2014/main" id="{B3B93255-BF6A-4F35-B635-55A1FD8B32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0900" y="419100"/>
          <a:ext cx="20478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140430</xdr:rowOff>
    </xdr:to>
    <xdr:pic>
      <xdr:nvPicPr>
        <xdr:cNvPr id="3" name="Picture 2">
          <a:extLst>
            <a:ext uri="{FF2B5EF4-FFF2-40B4-BE49-F238E27FC236}">
              <a16:creationId xmlns:a16="http://schemas.microsoft.com/office/drawing/2014/main" id="{4FA0B775-2AFE-4724-B90F-E2DCF38A5C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87350"/>
          <a:ext cx="2009775" cy="1048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101600</xdr:colOff>
      <xdr:row>2</xdr:row>
      <xdr:rowOff>120650</xdr:rowOff>
    </xdr:from>
    <xdr:to>
      <xdr:col>4</xdr:col>
      <xdr:colOff>0</xdr:colOff>
      <xdr:row>6</xdr:row>
      <xdr:rowOff>139700</xdr:rowOff>
    </xdr:to>
    <xdr:pic>
      <xdr:nvPicPr>
        <xdr:cNvPr id="2" name="Picture 1">
          <a:extLst>
            <a:ext uri="{FF2B5EF4-FFF2-40B4-BE49-F238E27FC236}">
              <a16:creationId xmlns:a16="http://schemas.microsoft.com/office/drawing/2014/main" id="{CDC57FD0-A128-44C7-B7D0-0B69059A32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9800" y="444500"/>
          <a:ext cx="1946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95250</xdr:rowOff>
    </xdr:from>
    <xdr:to>
      <xdr:col>3</xdr:col>
      <xdr:colOff>0</xdr:colOff>
      <xdr:row>6</xdr:row>
      <xdr:rowOff>170916</xdr:rowOff>
    </xdr:to>
    <xdr:pic>
      <xdr:nvPicPr>
        <xdr:cNvPr id="3" name="Picture 2">
          <a:extLst>
            <a:ext uri="{FF2B5EF4-FFF2-40B4-BE49-F238E27FC236}">
              <a16:creationId xmlns:a16="http://schemas.microsoft.com/office/drawing/2014/main" id="{83D88327-F1F6-456D-BC12-A0166498CE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99225" y="419100"/>
          <a:ext cx="1958975" cy="10472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57150</xdr:colOff>
      <xdr:row>2</xdr:row>
      <xdr:rowOff>25400</xdr:rowOff>
    </xdr:from>
    <xdr:to>
      <xdr:col>4</xdr:col>
      <xdr:colOff>0</xdr:colOff>
      <xdr:row>6</xdr:row>
      <xdr:rowOff>355600</xdr:rowOff>
    </xdr:to>
    <xdr:pic>
      <xdr:nvPicPr>
        <xdr:cNvPr id="2" name="Picture 5">
          <a:extLst>
            <a:ext uri="{FF2B5EF4-FFF2-40B4-BE49-F238E27FC236}">
              <a16:creationId xmlns:a16="http://schemas.microsoft.com/office/drawing/2014/main" id="{D9151F3A-9F5E-427E-89BD-C67CB18F6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349250"/>
          <a:ext cx="20891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44450</xdr:rowOff>
    </xdr:from>
    <xdr:to>
      <xdr:col>3</xdr:col>
      <xdr:colOff>0</xdr:colOff>
      <xdr:row>7</xdr:row>
      <xdr:rowOff>11921</xdr:rowOff>
    </xdr:to>
    <xdr:pic>
      <xdr:nvPicPr>
        <xdr:cNvPr id="3" name="Picture 6">
          <a:extLst>
            <a:ext uri="{FF2B5EF4-FFF2-40B4-BE49-F238E27FC236}">
              <a16:creationId xmlns:a16="http://schemas.microsoft.com/office/drawing/2014/main" id="{43770D19-44AC-4C3B-A4D1-73E39182D6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368300"/>
          <a:ext cx="2089150" cy="10723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2</xdr:row>
      <xdr:rowOff>44450</xdr:rowOff>
    </xdr:from>
    <xdr:to>
      <xdr:col>4</xdr:col>
      <xdr:colOff>0</xdr:colOff>
      <xdr:row>6</xdr:row>
      <xdr:rowOff>114300</xdr:rowOff>
    </xdr:to>
    <xdr:pic>
      <xdr:nvPicPr>
        <xdr:cNvPr id="2" name="Picture 1">
          <a:extLst>
            <a:ext uri="{FF2B5EF4-FFF2-40B4-BE49-F238E27FC236}">
              <a16:creationId xmlns:a16="http://schemas.microsoft.com/office/drawing/2014/main" id="{D4FD2D86-DA53-484D-BDD7-581ADD7350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3650" y="368300"/>
          <a:ext cx="212725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139700</xdr:colOff>
      <xdr:row>2</xdr:row>
      <xdr:rowOff>25400</xdr:rowOff>
    </xdr:from>
    <xdr:to>
      <xdr:col>3</xdr:col>
      <xdr:colOff>0</xdr:colOff>
      <xdr:row>6</xdr:row>
      <xdr:rowOff>139419</xdr:rowOff>
    </xdr:to>
    <xdr:pic>
      <xdr:nvPicPr>
        <xdr:cNvPr id="3" name="Picture 2">
          <a:extLst>
            <a:ext uri="{FF2B5EF4-FFF2-40B4-BE49-F238E27FC236}">
              <a16:creationId xmlns:a16="http://schemas.microsoft.com/office/drawing/2014/main" id="{A01FD046-3482-491B-A2C6-69B2D4EBCE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349250"/>
          <a:ext cx="2006600" cy="8506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xdr:colOff>
      <xdr:row>2</xdr:row>
      <xdr:rowOff>82551</xdr:rowOff>
    </xdr:from>
    <xdr:to>
      <xdr:col>4</xdr:col>
      <xdr:colOff>3175</xdr:colOff>
      <xdr:row>5</xdr:row>
      <xdr:rowOff>317500</xdr:rowOff>
    </xdr:to>
    <xdr:pic>
      <xdr:nvPicPr>
        <xdr:cNvPr id="2" name="Picture 1">
          <a:extLst>
            <a:ext uri="{FF2B5EF4-FFF2-40B4-BE49-F238E27FC236}">
              <a16:creationId xmlns:a16="http://schemas.microsoft.com/office/drawing/2014/main" id="{2B016137-8575-4430-A734-5DFDD0CD7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2700" y="406401"/>
          <a:ext cx="2111375"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76200</xdr:rowOff>
    </xdr:from>
    <xdr:to>
      <xdr:col>3</xdr:col>
      <xdr:colOff>3175</xdr:colOff>
      <xdr:row>5</xdr:row>
      <xdr:rowOff>313150</xdr:rowOff>
    </xdr:to>
    <xdr:pic>
      <xdr:nvPicPr>
        <xdr:cNvPr id="3" name="Picture 2">
          <a:extLst>
            <a:ext uri="{FF2B5EF4-FFF2-40B4-BE49-F238E27FC236}">
              <a16:creationId xmlns:a16="http://schemas.microsoft.com/office/drawing/2014/main" id="{F2D92C1F-64B1-4969-B49C-ECB4B931A0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400050"/>
          <a:ext cx="2111375" cy="97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76200</xdr:colOff>
      <xdr:row>2</xdr:row>
      <xdr:rowOff>57151</xdr:rowOff>
    </xdr:from>
    <xdr:to>
      <xdr:col>3</xdr:col>
      <xdr:colOff>3175</xdr:colOff>
      <xdr:row>5</xdr:row>
      <xdr:rowOff>507087</xdr:rowOff>
    </xdr:to>
    <xdr:pic>
      <xdr:nvPicPr>
        <xdr:cNvPr id="2" name="Picture 2">
          <a:extLst>
            <a:ext uri="{FF2B5EF4-FFF2-40B4-BE49-F238E27FC236}">
              <a16:creationId xmlns:a16="http://schemas.microsoft.com/office/drawing/2014/main" id="{7218FA97-1B30-4EF8-A66C-B8FF50C0B5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94500" y="381001"/>
          <a:ext cx="2073275" cy="1186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88900</xdr:colOff>
      <xdr:row>2</xdr:row>
      <xdr:rowOff>63501</xdr:rowOff>
    </xdr:from>
    <xdr:to>
      <xdr:col>4</xdr:col>
      <xdr:colOff>0</xdr:colOff>
      <xdr:row>5</xdr:row>
      <xdr:rowOff>508000</xdr:rowOff>
    </xdr:to>
    <xdr:pic>
      <xdr:nvPicPr>
        <xdr:cNvPr id="3" name="Picture 2">
          <a:extLst>
            <a:ext uri="{FF2B5EF4-FFF2-40B4-BE49-F238E27FC236}">
              <a16:creationId xmlns:a16="http://schemas.microsoft.com/office/drawing/2014/main" id="{D2D2BA0F-2AB3-4B87-B6D9-B4D839A21A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53500" y="387351"/>
          <a:ext cx="2057400" cy="1181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2</xdr:row>
      <xdr:rowOff>57151</xdr:rowOff>
    </xdr:from>
    <xdr:to>
      <xdr:col>4</xdr:col>
      <xdr:colOff>0</xdr:colOff>
      <xdr:row>6</xdr:row>
      <xdr:rowOff>323850</xdr:rowOff>
    </xdr:to>
    <xdr:pic>
      <xdr:nvPicPr>
        <xdr:cNvPr id="2" name="Picture 1">
          <a:extLst>
            <a:ext uri="{FF2B5EF4-FFF2-40B4-BE49-F238E27FC236}">
              <a16:creationId xmlns:a16="http://schemas.microsoft.com/office/drawing/2014/main" id="{C16FA7AB-13A2-4C07-97BB-3E4A3E2226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381001"/>
          <a:ext cx="2089150" cy="1003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57151</xdr:rowOff>
    </xdr:from>
    <xdr:to>
      <xdr:col>3</xdr:col>
      <xdr:colOff>3175</xdr:colOff>
      <xdr:row>6</xdr:row>
      <xdr:rowOff>323850</xdr:rowOff>
    </xdr:to>
    <xdr:pic>
      <xdr:nvPicPr>
        <xdr:cNvPr id="3" name="Picture 2">
          <a:extLst>
            <a:ext uri="{FF2B5EF4-FFF2-40B4-BE49-F238E27FC236}">
              <a16:creationId xmlns:a16="http://schemas.microsoft.com/office/drawing/2014/main" id="{458C7B53-01E9-4FDA-BD1F-B89EE15A23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381001"/>
          <a:ext cx="2130425" cy="1003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139700</xdr:colOff>
      <xdr:row>2</xdr:row>
      <xdr:rowOff>25400</xdr:rowOff>
    </xdr:from>
    <xdr:to>
      <xdr:col>4</xdr:col>
      <xdr:colOff>0</xdr:colOff>
      <xdr:row>7</xdr:row>
      <xdr:rowOff>19050</xdr:rowOff>
    </xdr:to>
    <xdr:pic>
      <xdr:nvPicPr>
        <xdr:cNvPr id="2" name="Picture 3">
          <a:extLst>
            <a:ext uri="{FF2B5EF4-FFF2-40B4-BE49-F238E27FC236}">
              <a16:creationId xmlns:a16="http://schemas.microsoft.com/office/drawing/2014/main" id="{A8AA0E1B-D52E-48FB-A849-9BE709C5A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04300" y="349250"/>
          <a:ext cx="200660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25400</xdr:rowOff>
    </xdr:from>
    <xdr:to>
      <xdr:col>3</xdr:col>
      <xdr:colOff>3175</xdr:colOff>
      <xdr:row>7</xdr:row>
      <xdr:rowOff>19050</xdr:rowOff>
    </xdr:to>
    <xdr:pic>
      <xdr:nvPicPr>
        <xdr:cNvPr id="3" name="Picture 4">
          <a:extLst>
            <a:ext uri="{FF2B5EF4-FFF2-40B4-BE49-F238E27FC236}">
              <a16:creationId xmlns:a16="http://schemas.microsoft.com/office/drawing/2014/main" id="{496B842F-EDBD-47E7-B077-34194DC401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349250"/>
          <a:ext cx="2028825"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76200</xdr:colOff>
      <xdr:row>2</xdr:row>
      <xdr:rowOff>6351</xdr:rowOff>
    </xdr:from>
    <xdr:to>
      <xdr:col>3</xdr:col>
      <xdr:colOff>2044700</xdr:colOff>
      <xdr:row>6</xdr:row>
      <xdr:rowOff>304801</xdr:rowOff>
    </xdr:to>
    <xdr:pic>
      <xdr:nvPicPr>
        <xdr:cNvPr id="2" name="Picture 3">
          <a:extLst>
            <a:ext uri="{FF2B5EF4-FFF2-40B4-BE49-F238E27FC236}">
              <a16:creationId xmlns:a16="http://schemas.microsoft.com/office/drawing/2014/main" id="{D6616A00-95F3-4AA1-BDB5-40B1E32F7B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30201"/>
          <a:ext cx="196850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25401</xdr:rowOff>
    </xdr:from>
    <xdr:to>
      <xdr:col>3</xdr:col>
      <xdr:colOff>3175</xdr:colOff>
      <xdr:row>6</xdr:row>
      <xdr:rowOff>320396</xdr:rowOff>
    </xdr:to>
    <xdr:pic>
      <xdr:nvPicPr>
        <xdr:cNvPr id="3" name="Picture 4">
          <a:extLst>
            <a:ext uri="{FF2B5EF4-FFF2-40B4-BE49-F238E27FC236}">
              <a16:creationId xmlns:a16="http://schemas.microsoft.com/office/drawing/2014/main" id="{44594A14-8A77-4E3C-8055-9BD667CC07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349251"/>
          <a:ext cx="2130425" cy="10315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4</xdr:col>
      <xdr:colOff>0</xdr:colOff>
      <xdr:row>6</xdr:row>
      <xdr:rowOff>95250</xdr:rowOff>
    </xdr:to>
    <xdr:pic>
      <xdr:nvPicPr>
        <xdr:cNvPr id="2" name="Picture 3">
          <a:extLst>
            <a:ext uri="{FF2B5EF4-FFF2-40B4-BE49-F238E27FC236}">
              <a16:creationId xmlns:a16="http://schemas.microsoft.com/office/drawing/2014/main" id="{3A849B72-3301-4ED8-8C3E-071620455B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8050" y="381000"/>
          <a:ext cx="19780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38098</xdr:rowOff>
    </xdr:from>
    <xdr:to>
      <xdr:col>3</xdr:col>
      <xdr:colOff>0</xdr:colOff>
      <xdr:row>6</xdr:row>
      <xdr:rowOff>92882</xdr:rowOff>
    </xdr:to>
    <xdr:pic>
      <xdr:nvPicPr>
        <xdr:cNvPr id="3" name="Picture 4">
          <a:extLst>
            <a:ext uri="{FF2B5EF4-FFF2-40B4-BE49-F238E27FC236}">
              <a16:creationId xmlns:a16="http://schemas.microsoft.com/office/drawing/2014/main" id="{FE808AE5-D7F9-4075-BFAA-0FA19C9249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11925" y="361948"/>
          <a:ext cx="1946275" cy="864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139700</xdr:colOff>
      <xdr:row>2</xdr:row>
      <xdr:rowOff>63500</xdr:rowOff>
    </xdr:from>
    <xdr:to>
      <xdr:col>4</xdr:col>
      <xdr:colOff>3175</xdr:colOff>
      <xdr:row>6</xdr:row>
      <xdr:rowOff>44450</xdr:rowOff>
    </xdr:to>
    <xdr:pic>
      <xdr:nvPicPr>
        <xdr:cNvPr id="2" name="Picture 3">
          <a:extLst>
            <a:ext uri="{FF2B5EF4-FFF2-40B4-BE49-F238E27FC236}">
              <a16:creationId xmlns:a16="http://schemas.microsoft.com/office/drawing/2014/main" id="{4C55C67D-C5E0-4EF4-ADA8-F8030C5668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97900" y="387350"/>
          <a:ext cx="19113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19050</xdr:rowOff>
    </xdr:from>
    <xdr:to>
      <xdr:col>2</xdr:col>
      <xdr:colOff>2044700</xdr:colOff>
      <xdr:row>6</xdr:row>
      <xdr:rowOff>51045</xdr:rowOff>
    </xdr:to>
    <xdr:pic>
      <xdr:nvPicPr>
        <xdr:cNvPr id="3" name="Picture 4">
          <a:extLst>
            <a:ext uri="{FF2B5EF4-FFF2-40B4-BE49-F238E27FC236}">
              <a16:creationId xmlns:a16="http://schemas.microsoft.com/office/drawing/2014/main" id="{4D90EF89-A36C-4160-89C4-83F8D2232F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2075" y="342900"/>
          <a:ext cx="2012950" cy="84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88900</xdr:colOff>
      <xdr:row>2</xdr:row>
      <xdr:rowOff>139700</xdr:rowOff>
    </xdr:from>
    <xdr:to>
      <xdr:col>4</xdr:col>
      <xdr:colOff>0</xdr:colOff>
      <xdr:row>6</xdr:row>
      <xdr:rowOff>365125</xdr:rowOff>
    </xdr:to>
    <xdr:pic>
      <xdr:nvPicPr>
        <xdr:cNvPr id="2" name="Picture 1">
          <a:extLst>
            <a:ext uri="{FF2B5EF4-FFF2-40B4-BE49-F238E27FC236}">
              <a16:creationId xmlns:a16="http://schemas.microsoft.com/office/drawing/2014/main" id="{FB0F661A-6D28-43B2-93E3-D0D54EDB21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463550"/>
          <a:ext cx="1958975" cy="100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7</xdr:row>
      <xdr:rowOff>3094</xdr:rowOff>
    </xdr:to>
    <xdr:pic>
      <xdr:nvPicPr>
        <xdr:cNvPr id="3" name="Picture 2">
          <a:extLst>
            <a:ext uri="{FF2B5EF4-FFF2-40B4-BE49-F238E27FC236}">
              <a16:creationId xmlns:a16="http://schemas.microsoft.com/office/drawing/2014/main" id="{23F3CF84-4529-4CD1-B38E-BC1C688A43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6525" y="419100"/>
          <a:ext cx="1971675" cy="10444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88900</xdr:colOff>
      <xdr:row>2</xdr:row>
      <xdr:rowOff>25401</xdr:rowOff>
    </xdr:from>
    <xdr:to>
      <xdr:col>4</xdr:col>
      <xdr:colOff>0</xdr:colOff>
      <xdr:row>7</xdr:row>
      <xdr:rowOff>323851</xdr:rowOff>
    </xdr:to>
    <xdr:pic>
      <xdr:nvPicPr>
        <xdr:cNvPr id="2" name="Picture 5">
          <a:extLst>
            <a:ext uri="{FF2B5EF4-FFF2-40B4-BE49-F238E27FC236}">
              <a16:creationId xmlns:a16="http://schemas.microsoft.com/office/drawing/2014/main" id="{FD075B26-0C6B-423A-A45D-EA615DA29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49251"/>
          <a:ext cx="2057400"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44450</xdr:rowOff>
    </xdr:from>
    <xdr:to>
      <xdr:col>3</xdr:col>
      <xdr:colOff>0</xdr:colOff>
      <xdr:row>7</xdr:row>
      <xdr:rowOff>305283</xdr:rowOff>
    </xdr:to>
    <xdr:pic>
      <xdr:nvPicPr>
        <xdr:cNvPr id="3" name="Picture 6">
          <a:extLst>
            <a:ext uri="{FF2B5EF4-FFF2-40B4-BE49-F238E27FC236}">
              <a16:creationId xmlns:a16="http://schemas.microsoft.com/office/drawing/2014/main" id="{8794354D-9CD1-4773-AC06-CC90D33DD6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68300"/>
          <a:ext cx="2019300" cy="11815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57150</xdr:colOff>
      <xdr:row>2</xdr:row>
      <xdr:rowOff>63500</xdr:rowOff>
    </xdr:from>
    <xdr:to>
      <xdr:col>4</xdr:col>
      <xdr:colOff>0</xdr:colOff>
      <xdr:row>6</xdr:row>
      <xdr:rowOff>50800</xdr:rowOff>
    </xdr:to>
    <xdr:pic>
      <xdr:nvPicPr>
        <xdr:cNvPr id="2" name="Picture 3">
          <a:extLst>
            <a:ext uri="{FF2B5EF4-FFF2-40B4-BE49-F238E27FC236}">
              <a16:creationId xmlns:a16="http://schemas.microsoft.com/office/drawing/2014/main" id="{075A4A4D-0B39-44A5-B6F8-EAE85CE974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0" y="387350"/>
          <a:ext cx="1990725" cy="79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38101</xdr:rowOff>
    </xdr:from>
    <xdr:to>
      <xdr:col>3</xdr:col>
      <xdr:colOff>0</xdr:colOff>
      <xdr:row>6</xdr:row>
      <xdr:rowOff>82551</xdr:rowOff>
    </xdr:to>
    <xdr:pic>
      <xdr:nvPicPr>
        <xdr:cNvPr id="3" name="Picture 4">
          <a:extLst>
            <a:ext uri="{FF2B5EF4-FFF2-40B4-BE49-F238E27FC236}">
              <a16:creationId xmlns:a16="http://schemas.microsoft.com/office/drawing/2014/main" id="{C53B8819-946E-4D5A-A7AA-60564EF42C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61125" y="361951"/>
          <a:ext cx="1997075" cy="85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38100</xdr:colOff>
      <xdr:row>2</xdr:row>
      <xdr:rowOff>76200</xdr:rowOff>
    </xdr:from>
    <xdr:to>
      <xdr:col>3</xdr:col>
      <xdr:colOff>1974850</xdr:colOff>
      <xdr:row>7</xdr:row>
      <xdr:rowOff>0</xdr:rowOff>
    </xdr:to>
    <xdr:pic>
      <xdr:nvPicPr>
        <xdr:cNvPr id="2" name="Picture 1">
          <a:extLst>
            <a:ext uri="{FF2B5EF4-FFF2-40B4-BE49-F238E27FC236}">
              <a16:creationId xmlns:a16="http://schemas.microsoft.com/office/drawing/2014/main" id="{4DC34F5E-C17F-4487-A95A-5953C1CD94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2700" y="400050"/>
          <a:ext cx="19367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63500</xdr:rowOff>
    </xdr:from>
    <xdr:to>
      <xdr:col>3</xdr:col>
      <xdr:colOff>3175</xdr:colOff>
      <xdr:row>6</xdr:row>
      <xdr:rowOff>355600</xdr:rowOff>
    </xdr:to>
    <xdr:pic>
      <xdr:nvPicPr>
        <xdr:cNvPr id="3" name="Picture 2">
          <a:extLst>
            <a:ext uri="{FF2B5EF4-FFF2-40B4-BE49-F238E27FC236}">
              <a16:creationId xmlns:a16="http://schemas.microsoft.com/office/drawing/2014/main" id="{C5C602D6-6740-4DBA-A9A4-8490A99FE0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387350"/>
          <a:ext cx="21367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177800</xdr:colOff>
      <xdr:row>2</xdr:row>
      <xdr:rowOff>6350</xdr:rowOff>
    </xdr:from>
    <xdr:to>
      <xdr:col>3</xdr:col>
      <xdr:colOff>2044700</xdr:colOff>
      <xdr:row>6</xdr:row>
      <xdr:rowOff>69722</xdr:rowOff>
    </xdr:to>
    <xdr:pic>
      <xdr:nvPicPr>
        <xdr:cNvPr id="2" name="Picture 1">
          <a:extLst>
            <a:ext uri="{FF2B5EF4-FFF2-40B4-BE49-F238E27FC236}">
              <a16:creationId xmlns:a16="http://schemas.microsoft.com/office/drawing/2014/main" id="{52F65FDC-473B-4235-935B-392D9E89FB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6000" y="330200"/>
          <a:ext cx="1866900" cy="8729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xdr:colOff>
      <xdr:row>2</xdr:row>
      <xdr:rowOff>25399</xdr:rowOff>
    </xdr:from>
    <xdr:to>
      <xdr:col>3</xdr:col>
      <xdr:colOff>0</xdr:colOff>
      <xdr:row>6</xdr:row>
      <xdr:rowOff>57150</xdr:rowOff>
    </xdr:to>
    <xdr:pic>
      <xdr:nvPicPr>
        <xdr:cNvPr id="3" name="Picture 2">
          <a:extLst>
            <a:ext uri="{FF2B5EF4-FFF2-40B4-BE49-F238E27FC236}">
              <a16:creationId xmlns:a16="http://schemas.microsoft.com/office/drawing/2014/main" id="{62D23B6F-3D5A-4804-BA4A-30C61EBF9D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81775" y="349249"/>
          <a:ext cx="1876425" cy="841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101600</xdr:colOff>
      <xdr:row>2</xdr:row>
      <xdr:rowOff>82550</xdr:rowOff>
    </xdr:from>
    <xdr:to>
      <xdr:col>4</xdr:col>
      <xdr:colOff>0</xdr:colOff>
      <xdr:row>6</xdr:row>
      <xdr:rowOff>69850</xdr:rowOff>
    </xdr:to>
    <xdr:pic>
      <xdr:nvPicPr>
        <xdr:cNvPr id="2" name="Picture 3">
          <a:extLst>
            <a:ext uri="{FF2B5EF4-FFF2-40B4-BE49-F238E27FC236}">
              <a16:creationId xmlns:a16="http://schemas.microsoft.com/office/drawing/2014/main" id="{9AC5786D-A036-4969-AEC6-CEFCD45B6A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9800" y="406400"/>
          <a:ext cx="1946275" cy="79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44450</xdr:rowOff>
    </xdr:from>
    <xdr:to>
      <xdr:col>3</xdr:col>
      <xdr:colOff>0</xdr:colOff>
      <xdr:row>6</xdr:row>
      <xdr:rowOff>76200</xdr:rowOff>
    </xdr:to>
    <xdr:pic>
      <xdr:nvPicPr>
        <xdr:cNvPr id="3" name="Picture 4">
          <a:extLst>
            <a:ext uri="{FF2B5EF4-FFF2-40B4-BE49-F238E27FC236}">
              <a16:creationId xmlns:a16="http://schemas.microsoft.com/office/drawing/2014/main" id="{B3E2EEB5-78AD-471D-B037-5A1107BA2C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18275" y="368300"/>
          <a:ext cx="1939925" cy="841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158750</xdr:colOff>
      <xdr:row>2</xdr:row>
      <xdr:rowOff>101600</xdr:rowOff>
    </xdr:from>
    <xdr:to>
      <xdr:col>4</xdr:col>
      <xdr:colOff>3175</xdr:colOff>
      <xdr:row>7</xdr:row>
      <xdr:rowOff>0</xdr:rowOff>
    </xdr:to>
    <xdr:pic>
      <xdr:nvPicPr>
        <xdr:cNvPr id="2" name="Picture 1">
          <a:extLst>
            <a:ext uri="{FF2B5EF4-FFF2-40B4-BE49-F238E27FC236}">
              <a16:creationId xmlns:a16="http://schemas.microsoft.com/office/drawing/2014/main" id="{42820E63-B7FC-4D3A-B14A-96F93ECD87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6950" y="425450"/>
          <a:ext cx="1892300"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95250</xdr:rowOff>
    </xdr:from>
    <xdr:to>
      <xdr:col>3</xdr:col>
      <xdr:colOff>6350</xdr:colOff>
      <xdr:row>6</xdr:row>
      <xdr:rowOff>368074</xdr:rowOff>
    </xdr:to>
    <xdr:pic>
      <xdr:nvPicPr>
        <xdr:cNvPr id="3" name="Picture 2">
          <a:extLst>
            <a:ext uri="{FF2B5EF4-FFF2-40B4-BE49-F238E27FC236}">
              <a16:creationId xmlns:a16="http://schemas.microsoft.com/office/drawing/2014/main" id="{6A19DDB0-7C1E-4B19-BC8E-D3CED8C1DD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419100"/>
          <a:ext cx="2016125" cy="10475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171450</xdr:colOff>
      <xdr:row>2</xdr:row>
      <xdr:rowOff>107950</xdr:rowOff>
    </xdr:from>
    <xdr:to>
      <xdr:col>3</xdr:col>
      <xdr:colOff>2044700</xdr:colOff>
      <xdr:row>6</xdr:row>
      <xdr:rowOff>57150</xdr:rowOff>
    </xdr:to>
    <xdr:pic>
      <xdr:nvPicPr>
        <xdr:cNvPr id="2" name="Picture 1">
          <a:extLst>
            <a:ext uri="{FF2B5EF4-FFF2-40B4-BE49-F238E27FC236}">
              <a16:creationId xmlns:a16="http://schemas.microsoft.com/office/drawing/2014/main" id="{C10C0E3D-5799-412F-BDAE-52DE3A44E2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9650" y="431800"/>
          <a:ext cx="1873250" cy="75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107949</xdr:rowOff>
    </xdr:from>
    <xdr:to>
      <xdr:col>3</xdr:col>
      <xdr:colOff>3175</xdr:colOff>
      <xdr:row>6</xdr:row>
      <xdr:rowOff>26199</xdr:rowOff>
    </xdr:to>
    <xdr:pic>
      <xdr:nvPicPr>
        <xdr:cNvPr id="3" name="Picture 2">
          <a:extLst>
            <a:ext uri="{FF2B5EF4-FFF2-40B4-BE49-F238E27FC236}">
              <a16:creationId xmlns:a16="http://schemas.microsoft.com/office/drawing/2014/main" id="{776C71E9-FB5A-4768-8980-3340BF0A86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61125" y="431799"/>
          <a:ext cx="2000250" cy="72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152400</xdr:colOff>
      <xdr:row>2</xdr:row>
      <xdr:rowOff>44450</xdr:rowOff>
    </xdr:from>
    <xdr:to>
      <xdr:col>4</xdr:col>
      <xdr:colOff>0</xdr:colOff>
      <xdr:row>6</xdr:row>
      <xdr:rowOff>12700</xdr:rowOff>
    </xdr:to>
    <xdr:pic>
      <xdr:nvPicPr>
        <xdr:cNvPr id="2" name="Picture 3">
          <a:extLst>
            <a:ext uri="{FF2B5EF4-FFF2-40B4-BE49-F238E27FC236}">
              <a16:creationId xmlns:a16="http://schemas.microsoft.com/office/drawing/2014/main" id="{8F1335DE-720A-4E81-BF9B-3FE6305EBD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8300"/>
          <a:ext cx="1895475" cy="77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25399</xdr:rowOff>
    </xdr:from>
    <xdr:to>
      <xdr:col>3</xdr:col>
      <xdr:colOff>0</xdr:colOff>
      <xdr:row>6</xdr:row>
      <xdr:rowOff>7204</xdr:rowOff>
    </xdr:to>
    <xdr:pic>
      <xdr:nvPicPr>
        <xdr:cNvPr id="3" name="Picture 4">
          <a:extLst>
            <a:ext uri="{FF2B5EF4-FFF2-40B4-BE49-F238E27FC236}">
              <a16:creationId xmlns:a16="http://schemas.microsoft.com/office/drawing/2014/main" id="{49804DC3-A005-4B61-980C-96CAA33B17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2075" y="349249"/>
          <a:ext cx="2016125" cy="79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38100</xdr:colOff>
      <xdr:row>2</xdr:row>
      <xdr:rowOff>95250</xdr:rowOff>
    </xdr:from>
    <xdr:to>
      <xdr:col>4</xdr:col>
      <xdr:colOff>38100</xdr:colOff>
      <xdr:row>6</xdr:row>
      <xdr:rowOff>25400</xdr:rowOff>
    </xdr:to>
    <xdr:pic>
      <xdr:nvPicPr>
        <xdr:cNvPr id="2" name="Picture 3">
          <a:extLst>
            <a:ext uri="{FF2B5EF4-FFF2-40B4-BE49-F238E27FC236}">
              <a16:creationId xmlns:a16="http://schemas.microsoft.com/office/drawing/2014/main" id="{DD68B676-A5E1-4702-804A-0441DE548B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6300" y="419100"/>
          <a:ext cx="2047875" cy="739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3</xdr:col>
      <xdr:colOff>6350</xdr:colOff>
      <xdr:row>6</xdr:row>
      <xdr:rowOff>26483</xdr:rowOff>
    </xdr:to>
    <xdr:pic>
      <xdr:nvPicPr>
        <xdr:cNvPr id="3" name="Picture 4">
          <a:extLst>
            <a:ext uri="{FF2B5EF4-FFF2-40B4-BE49-F238E27FC236}">
              <a16:creationId xmlns:a16="http://schemas.microsoft.com/office/drawing/2014/main" id="{8A0C55ED-4A87-40C2-A689-192C87D735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2075" y="349250"/>
          <a:ext cx="2022475" cy="8107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38100</xdr:colOff>
      <xdr:row>2</xdr:row>
      <xdr:rowOff>57150</xdr:rowOff>
    </xdr:from>
    <xdr:to>
      <xdr:col>4</xdr:col>
      <xdr:colOff>0</xdr:colOff>
      <xdr:row>6</xdr:row>
      <xdr:rowOff>76200</xdr:rowOff>
    </xdr:to>
    <xdr:pic>
      <xdr:nvPicPr>
        <xdr:cNvPr id="2" name="Picture 3">
          <a:extLst>
            <a:ext uri="{FF2B5EF4-FFF2-40B4-BE49-F238E27FC236}">
              <a16:creationId xmlns:a16="http://schemas.microsoft.com/office/drawing/2014/main" id="{F40D3507-017E-4B1A-95A3-F5DC798763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6300" y="381000"/>
          <a:ext cx="20097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44450</xdr:rowOff>
    </xdr:from>
    <xdr:to>
      <xdr:col>3</xdr:col>
      <xdr:colOff>0</xdr:colOff>
      <xdr:row>6</xdr:row>
      <xdr:rowOff>21944</xdr:rowOff>
    </xdr:to>
    <xdr:pic>
      <xdr:nvPicPr>
        <xdr:cNvPr id="3" name="Picture 4">
          <a:extLst>
            <a:ext uri="{FF2B5EF4-FFF2-40B4-BE49-F238E27FC236}">
              <a16:creationId xmlns:a16="http://schemas.microsoft.com/office/drawing/2014/main" id="{DD44A5F9-40CE-4CC0-9FEF-A9504751B5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23025" y="368300"/>
          <a:ext cx="2035175" cy="787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127000</xdr:colOff>
      <xdr:row>2</xdr:row>
      <xdr:rowOff>44449</xdr:rowOff>
    </xdr:from>
    <xdr:to>
      <xdr:col>3</xdr:col>
      <xdr:colOff>0</xdr:colOff>
      <xdr:row>7</xdr:row>
      <xdr:rowOff>57150</xdr:rowOff>
    </xdr:to>
    <xdr:pic>
      <xdr:nvPicPr>
        <xdr:cNvPr id="2" name="Picture 6">
          <a:extLst>
            <a:ext uri="{FF2B5EF4-FFF2-40B4-BE49-F238E27FC236}">
              <a16:creationId xmlns:a16="http://schemas.microsoft.com/office/drawing/2014/main" id="{59DB1523-F59F-415F-8101-ADB759FBCB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45300" y="368299"/>
          <a:ext cx="2019300" cy="9334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12700</xdr:colOff>
      <xdr:row>2</xdr:row>
      <xdr:rowOff>57150</xdr:rowOff>
    </xdr:from>
    <xdr:to>
      <xdr:col>3</xdr:col>
      <xdr:colOff>2120900</xdr:colOff>
      <xdr:row>7</xdr:row>
      <xdr:rowOff>12700</xdr:rowOff>
    </xdr:to>
    <xdr:pic>
      <xdr:nvPicPr>
        <xdr:cNvPr id="3" name="Picture 3">
          <a:extLst>
            <a:ext uri="{FF2B5EF4-FFF2-40B4-BE49-F238E27FC236}">
              <a16:creationId xmlns:a16="http://schemas.microsoft.com/office/drawing/2014/main" id="{3DCB5B5C-9F98-4481-931C-87DC4D79AE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77300" y="381000"/>
          <a:ext cx="210820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88900</xdr:colOff>
      <xdr:row>2</xdr:row>
      <xdr:rowOff>82550</xdr:rowOff>
    </xdr:from>
    <xdr:to>
      <xdr:col>4</xdr:col>
      <xdr:colOff>0</xdr:colOff>
      <xdr:row>6</xdr:row>
      <xdr:rowOff>158750</xdr:rowOff>
    </xdr:to>
    <xdr:pic>
      <xdr:nvPicPr>
        <xdr:cNvPr id="2" name="Picture 1">
          <a:extLst>
            <a:ext uri="{FF2B5EF4-FFF2-40B4-BE49-F238E27FC236}">
              <a16:creationId xmlns:a16="http://schemas.microsoft.com/office/drawing/2014/main" id="{3FF8E553-4331-43BB-B08C-BF9801468C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06400"/>
          <a:ext cx="205740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82550</xdr:rowOff>
    </xdr:from>
    <xdr:to>
      <xdr:col>3</xdr:col>
      <xdr:colOff>0</xdr:colOff>
      <xdr:row>6</xdr:row>
      <xdr:rowOff>158750</xdr:rowOff>
    </xdr:to>
    <xdr:pic>
      <xdr:nvPicPr>
        <xdr:cNvPr id="3" name="Picture 2">
          <a:extLst>
            <a:ext uri="{FF2B5EF4-FFF2-40B4-BE49-F238E27FC236}">
              <a16:creationId xmlns:a16="http://schemas.microsoft.com/office/drawing/2014/main" id="{2DC06707-3083-46AB-B180-D30360A396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406400"/>
          <a:ext cx="207010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76200</xdr:colOff>
      <xdr:row>2</xdr:row>
      <xdr:rowOff>44450</xdr:rowOff>
    </xdr:from>
    <xdr:to>
      <xdr:col>4</xdr:col>
      <xdr:colOff>3175</xdr:colOff>
      <xdr:row>6</xdr:row>
      <xdr:rowOff>60325</xdr:rowOff>
    </xdr:to>
    <xdr:pic>
      <xdr:nvPicPr>
        <xdr:cNvPr id="2" name="Picture 1">
          <a:extLst>
            <a:ext uri="{FF2B5EF4-FFF2-40B4-BE49-F238E27FC236}">
              <a16:creationId xmlns:a16="http://schemas.microsoft.com/office/drawing/2014/main" id="{7C934FBD-C9D1-40C7-8D99-0101E08B4C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0" y="368300"/>
          <a:ext cx="197485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57149</xdr:rowOff>
    </xdr:from>
    <xdr:to>
      <xdr:col>3</xdr:col>
      <xdr:colOff>0</xdr:colOff>
      <xdr:row>6</xdr:row>
      <xdr:rowOff>57905</xdr:rowOff>
    </xdr:to>
    <xdr:pic>
      <xdr:nvPicPr>
        <xdr:cNvPr id="3" name="Picture 2">
          <a:extLst>
            <a:ext uri="{FF2B5EF4-FFF2-40B4-BE49-F238E27FC236}">
              <a16:creationId xmlns:a16="http://schemas.microsoft.com/office/drawing/2014/main" id="{80611243-0A58-4823-AF9A-5E9A60405B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80999"/>
          <a:ext cx="2009775" cy="8103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88900</xdr:colOff>
      <xdr:row>2</xdr:row>
      <xdr:rowOff>57152</xdr:rowOff>
    </xdr:from>
    <xdr:to>
      <xdr:col>3</xdr:col>
      <xdr:colOff>2044700</xdr:colOff>
      <xdr:row>6</xdr:row>
      <xdr:rowOff>330200</xdr:rowOff>
    </xdr:to>
    <xdr:pic>
      <xdr:nvPicPr>
        <xdr:cNvPr id="2" name="Picture 1">
          <a:extLst>
            <a:ext uri="{FF2B5EF4-FFF2-40B4-BE49-F238E27FC236}">
              <a16:creationId xmlns:a16="http://schemas.microsoft.com/office/drawing/2014/main" id="{90AEAF24-296A-4E8D-B0F6-12E9F0EF9E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81002"/>
          <a:ext cx="1955800" cy="1009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82552</xdr:rowOff>
    </xdr:from>
    <xdr:to>
      <xdr:col>2</xdr:col>
      <xdr:colOff>2044700</xdr:colOff>
      <xdr:row>6</xdr:row>
      <xdr:rowOff>336194</xdr:rowOff>
    </xdr:to>
    <xdr:pic>
      <xdr:nvPicPr>
        <xdr:cNvPr id="3" name="Picture 2">
          <a:extLst>
            <a:ext uri="{FF2B5EF4-FFF2-40B4-BE49-F238E27FC236}">
              <a16:creationId xmlns:a16="http://schemas.microsoft.com/office/drawing/2014/main" id="{35066738-5358-46AE-B51F-2A57BB8062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07200" y="406402"/>
          <a:ext cx="1955800" cy="9902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57150</xdr:colOff>
      <xdr:row>2</xdr:row>
      <xdr:rowOff>82552</xdr:rowOff>
    </xdr:from>
    <xdr:to>
      <xdr:col>3</xdr:col>
      <xdr:colOff>1974850</xdr:colOff>
      <xdr:row>6</xdr:row>
      <xdr:rowOff>323850</xdr:rowOff>
    </xdr:to>
    <xdr:pic>
      <xdr:nvPicPr>
        <xdr:cNvPr id="2" name="Picture 1">
          <a:extLst>
            <a:ext uri="{FF2B5EF4-FFF2-40B4-BE49-F238E27FC236}">
              <a16:creationId xmlns:a16="http://schemas.microsoft.com/office/drawing/2014/main" id="{EED904CA-E922-4AFE-B11C-8F158EF8C4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406402"/>
          <a:ext cx="1917700" cy="9778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38100</xdr:rowOff>
    </xdr:from>
    <xdr:to>
      <xdr:col>3</xdr:col>
      <xdr:colOff>3175</xdr:colOff>
      <xdr:row>6</xdr:row>
      <xdr:rowOff>287977</xdr:rowOff>
    </xdr:to>
    <xdr:pic>
      <xdr:nvPicPr>
        <xdr:cNvPr id="3" name="Picture 2">
          <a:extLst>
            <a:ext uri="{FF2B5EF4-FFF2-40B4-BE49-F238E27FC236}">
              <a16:creationId xmlns:a16="http://schemas.microsoft.com/office/drawing/2014/main" id="{222E3BA4-FE25-476F-89CE-13B89CB618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361950"/>
          <a:ext cx="2079625" cy="9864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82550</xdr:colOff>
      <xdr:row>2</xdr:row>
      <xdr:rowOff>95250</xdr:rowOff>
    </xdr:from>
    <xdr:to>
      <xdr:col>4</xdr:col>
      <xdr:colOff>0</xdr:colOff>
      <xdr:row>6</xdr:row>
      <xdr:rowOff>44450</xdr:rowOff>
    </xdr:to>
    <xdr:pic>
      <xdr:nvPicPr>
        <xdr:cNvPr id="2" name="Picture 1">
          <a:extLst>
            <a:ext uri="{FF2B5EF4-FFF2-40B4-BE49-F238E27FC236}">
              <a16:creationId xmlns:a16="http://schemas.microsoft.com/office/drawing/2014/main" id="{927C5ADE-FCCD-4C94-B19A-9E921DFA0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0750" y="419100"/>
          <a:ext cx="1965325" cy="75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53664</xdr:rowOff>
    </xdr:to>
    <xdr:pic>
      <xdr:nvPicPr>
        <xdr:cNvPr id="3" name="Picture 2">
          <a:extLst>
            <a:ext uri="{FF2B5EF4-FFF2-40B4-BE49-F238E27FC236}">
              <a16:creationId xmlns:a16="http://schemas.microsoft.com/office/drawing/2014/main" id="{D64BCE05-6773-470A-B24A-0660E54FEB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87350"/>
          <a:ext cx="2009775" cy="799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76200</xdr:colOff>
      <xdr:row>2</xdr:row>
      <xdr:rowOff>127001</xdr:rowOff>
    </xdr:from>
    <xdr:to>
      <xdr:col>4</xdr:col>
      <xdr:colOff>0</xdr:colOff>
      <xdr:row>6</xdr:row>
      <xdr:rowOff>342900</xdr:rowOff>
    </xdr:to>
    <xdr:pic>
      <xdr:nvPicPr>
        <xdr:cNvPr id="2" name="Picture 1">
          <a:extLst>
            <a:ext uri="{FF2B5EF4-FFF2-40B4-BE49-F238E27FC236}">
              <a16:creationId xmlns:a16="http://schemas.microsoft.com/office/drawing/2014/main" id="{042587E7-6901-4E6B-9EA5-60DC3A71B1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450851"/>
          <a:ext cx="2070100"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76203</xdr:rowOff>
    </xdr:from>
    <xdr:to>
      <xdr:col>3</xdr:col>
      <xdr:colOff>3175</xdr:colOff>
      <xdr:row>6</xdr:row>
      <xdr:rowOff>310091</xdr:rowOff>
    </xdr:to>
    <xdr:pic>
      <xdr:nvPicPr>
        <xdr:cNvPr id="3" name="Picture 2">
          <a:extLst>
            <a:ext uri="{FF2B5EF4-FFF2-40B4-BE49-F238E27FC236}">
              <a16:creationId xmlns:a16="http://schemas.microsoft.com/office/drawing/2014/main" id="{3CCD7A52-7B7C-4E43-8366-FED0FB1565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400053"/>
          <a:ext cx="2092325" cy="9704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57150</xdr:colOff>
      <xdr:row>2</xdr:row>
      <xdr:rowOff>95251</xdr:rowOff>
    </xdr:from>
    <xdr:to>
      <xdr:col>4</xdr:col>
      <xdr:colOff>3175</xdr:colOff>
      <xdr:row>6</xdr:row>
      <xdr:rowOff>317500</xdr:rowOff>
    </xdr:to>
    <xdr:pic>
      <xdr:nvPicPr>
        <xdr:cNvPr id="2" name="Picture 1">
          <a:extLst>
            <a:ext uri="{FF2B5EF4-FFF2-40B4-BE49-F238E27FC236}">
              <a16:creationId xmlns:a16="http://schemas.microsoft.com/office/drawing/2014/main" id="{20D6819E-3BE6-4E6B-AED7-77894F54D6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419101"/>
          <a:ext cx="2092325" cy="958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57152</xdr:rowOff>
    </xdr:from>
    <xdr:to>
      <xdr:col>2</xdr:col>
      <xdr:colOff>2044700</xdr:colOff>
      <xdr:row>6</xdr:row>
      <xdr:rowOff>292945</xdr:rowOff>
    </xdr:to>
    <xdr:pic>
      <xdr:nvPicPr>
        <xdr:cNvPr id="3" name="Picture 2">
          <a:extLst>
            <a:ext uri="{FF2B5EF4-FFF2-40B4-BE49-F238E27FC236}">
              <a16:creationId xmlns:a16="http://schemas.microsoft.com/office/drawing/2014/main" id="{19AF157E-5DAF-42E9-9BDD-7AD5E6AC96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381002"/>
          <a:ext cx="2012950" cy="97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31750</xdr:colOff>
      <xdr:row>2</xdr:row>
      <xdr:rowOff>57152</xdr:rowOff>
    </xdr:from>
    <xdr:to>
      <xdr:col>4</xdr:col>
      <xdr:colOff>0</xdr:colOff>
      <xdr:row>6</xdr:row>
      <xdr:rowOff>311150</xdr:rowOff>
    </xdr:to>
    <xdr:pic>
      <xdr:nvPicPr>
        <xdr:cNvPr id="2" name="Picture 1">
          <a:extLst>
            <a:ext uri="{FF2B5EF4-FFF2-40B4-BE49-F238E27FC236}">
              <a16:creationId xmlns:a16="http://schemas.microsoft.com/office/drawing/2014/main" id="{1AB0DB65-4439-4086-B876-3B1C5E30D1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381002"/>
          <a:ext cx="2114550" cy="9905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57152</xdr:rowOff>
    </xdr:from>
    <xdr:to>
      <xdr:col>2</xdr:col>
      <xdr:colOff>2044700</xdr:colOff>
      <xdr:row>6</xdr:row>
      <xdr:rowOff>311150</xdr:rowOff>
    </xdr:to>
    <xdr:pic>
      <xdr:nvPicPr>
        <xdr:cNvPr id="3" name="Picture 2">
          <a:extLst>
            <a:ext uri="{FF2B5EF4-FFF2-40B4-BE49-F238E27FC236}">
              <a16:creationId xmlns:a16="http://schemas.microsoft.com/office/drawing/2014/main" id="{1A5BA09C-BECC-47B7-9E63-36351A58DF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8300" y="381002"/>
          <a:ext cx="2044700" cy="9905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139700</xdr:colOff>
      <xdr:row>2</xdr:row>
      <xdr:rowOff>1</xdr:rowOff>
    </xdr:from>
    <xdr:to>
      <xdr:col>3</xdr:col>
      <xdr:colOff>2019300</xdr:colOff>
      <xdr:row>6</xdr:row>
      <xdr:rowOff>285751</xdr:rowOff>
    </xdr:to>
    <xdr:pic>
      <xdr:nvPicPr>
        <xdr:cNvPr id="2" name="Picture 1">
          <a:extLst>
            <a:ext uri="{FF2B5EF4-FFF2-40B4-BE49-F238E27FC236}">
              <a16:creationId xmlns:a16="http://schemas.microsoft.com/office/drawing/2014/main" id="{D7443728-E962-4C4E-A3F5-E8A6256932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04300" y="323851"/>
          <a:ext cx="1879600"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38102</xdr:rowOff>
    </xdr:from>
    <xdr:to>
      <xdr:col>3</xdr:col>
      <xdr:colOff>3175</xdr:colOff>
      <xdr:row>6</xdr:row>
      <xdr:rowOff>313294</xdr:rowOff>
    </xdr:to>
    <xdr:pic>
      <xdr:nvPicPr>
        <xdr:cNvPr id="3" name="Picture 2">
          <a:extLst>
            <a:ext uri="{FF2B5EF4-FFF2-40B4-BE49-F238E27FC236}">
              <a16:creationId xmlns:a16="http://schemas.microsoft.com/office/drawing/2014/main" id="{4B13F0CE-142E-4421-9E91-43D185A22E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361952"/>
          <a:ext cx="2092325" cy="10117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31750</xdr:colOff>
      <xdr:row>2</xdr:row>
      <xdr:rowOff>76201</xdr:rowOff>
    </xdr:from>
    <xdr:to>
      <xdr:col>4</xdr:col>
      <xdr:colOff>3175</xdr:colOff>
      <xdr:row>6</xdr:row>
      <xdr:rowOff>330200</xdr:rowOff>
    </xdr:to>
    <xdr:pic>
      <xdr:nvPicPr>
        <xdr:cNvPr id="2" name="Picture 1">
          <a:extLst>
            <a:ext uri="{FF2B5EF4-FFF2-40B4-BE49-F238E27FC236}">
              <a16:creationId xmlns:a16="http://schemas.microsoft.com/office/drawing/2014/main" id="{8F11608C-055E-45CD-996E-79B935DDDF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400051"/>
          <a:ext cx="2117725" cy="990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38101</xdr:rowOff>
    </xdr:from>
    <xdr:to>
      <xdr:col>3</xdr:col>
      <xdr:colOff>3175</xdr:colOff>
      <xdr:row>6</xdr:row>
      <xdr:rowOff>298794</xdr:rowOff>
    </xdr:to>
    <xdr:pic>
      <xdr:nvPicPr>
        <xdr:cNvPr id="3" name="Picture 2">
          <a:extLst>
            <a:ext uri="{FF2B5EF4-FFF2-40B4-BE49-F238E27FC236}">
              <a16:creationId xmlns:a16="http://schemas.microsoft.com/office/drawing/2014/main" id="{6DC092B5-AA89-4236-BEA7-B6910871B3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361951"/>
          <a:ext cx="2117725" cy="9972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0</xdr:colOff>
      <xdr:row>2</xdr:row>
      <xdr:rowOff>82551</xdr:rowOff>
    </xdr:from>
    <xdr:to>
      <xdr:col>3</xdr:col>
      <xdr:colOff>2044700</xdr:colOff>
      <xdr:row>6</xdr:row>
      <xdr:rowOff>133350</xdr:rowOff>
    </xdr:to>
    <xdr:pic>
      <xdr:nvPicPr>
        <xdr:cNvPr id="2" name="Picture 1">
          <a:extLst>
            <a:ext uri="{FF2B5EF4-FFF2-40B4-BE49-F238E27FC236}">
              <a16:creationId xmlns:a16="http://schemas.microsoft.com/office/drawing/2014/main" id="{B01E9137-8E85-4CCF-A72E-DBE94894DB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64600" y="406401"/>
          <a:ext cx="2044700" cy="787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76201</xdr:rowOff>
    </xdr:from>
    <xdr:to>
      <xdr:col>2</xdr:col>
      <xdr:colOff>2025650</xdr:colOff>
      <xdr:row>6</xdr:row>
      <xdr:rowOff>127000</xdr:rowOff>
    </xdr:to>
    <xdr:pic>
      <xdr:nvPicPr>
        <xdr:cNvPr id="3" name="Picture 2">
          <a:extLst>
            <a:ext uri="{FF2B5EF4-FFF2-40B4-BE49-F238E27FC236}">
              <a16:creationId xmlns:a16="http://schemas.microsoft.com/office/drawing/2014/main" id="{0DAE35DC-2DA7-4912-A63B-5736193A43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400051"/>
          <a:ext cx="2012950" cy="787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19050</xdr:colOff>
      <xdr:row>2</xdr:row>
      <xdr:rowOff>76201</xdr:rowOff>
    </xdr:from>
    <xdr:to>
      <xdr:col>3</xdr:col>
      <xdr:colOff>2038350</xdr:colOff>
      <xdr:row>6</xdr:row>
      <xdr:rowOff>311150</xdr:rowOff>
    </xdr:to>
    <xdr:pic>
      <xdr:nvPicPr>
        <xdr:cNvPr id="2" name="Picture 5">
          <a:extLst>
            <a:ext uri="{FF2B5EF4-FFF2-40B4-BE49-F238E27FC236}">
              <a16:creationId xmlns:a16="http://schemas.microsoft.com/office/drawing/2014/main" id="{A95048FE-E615-4BB8-B434-396B5FE334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3650" y="400051"/>
          <a:ext cx="201930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76201</xdr:rowOff>
    </xdr:from>
    <xdr:to>
      <xdr:col>3</xdr:col>
      <xdr:colOff>3175</xdr:colOff>
      <xdr:row>6</xdr:row>
      <xdr:rowOff>308688</xdr:rowOff>
    </xdr:to>
    <xdr:pic>
      <xdr:nvPicPr>
        <xdr:cNvPr id="3" name="Picture 6">
          <a:extLst>
            <a:ext uri="{FF2B5EF4-FFF2-40B4-BE49-F238E27FC236}">
              <a16:creationId xmlns:a16="http://schemas.microsoft.com/office/drawing/2014/main" id="{B789E026-F2F1-4BE1-943B-A26B8B087C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400051"/>
          <a:ext cx="2130425" cy="969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82550</xdr:colOff>
      <xdr:row>2</xdr:row>
      <xdr:rowOff>82552</xdr:rowOff>
    </xdr:from>
    <xdr:to>
      <xdr:col>4</xdr:col>
      <xdr:colOff>0</xdr:colOff>
      <xdr:row>6</xdr:row>
      <xdr:rowOff>298450</xdr:rowOff>
    </xdr:to>
    <xdr:pic>
      <xdr:nvPicPr>
        <xdr:cNvPr id="2" name="Picture 1">
          <a:extLst>
            <a:ext uri="{FF2B5EF4-FFF2-40B4-BE49-F238E27FC236}">
              <a16:creationId xmlns:a16="http://schemas.microsoft.com/office/drawing/2014/main" id="{F669A339-DDB4-4495-8B5C-6922DD9FC6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406402"/>
          <a:ext cx="2063750" cy="952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82552</xdr:rowOff>
    </xdr:from>
    <xdr:to>
      <xdr:col>3</xdr:col>
      <xdr:colOff>3175</xdr:colOff>
      <xdr:row>6</xdr:row>
      <xdr:rowOff>308709</xdr:rowOff>
    </xdr:to>
    <xdr:pic>
      <xdr:nvPicPr>
        <xdr:cNvPr id="3" name="Picture 2">
          <a:extLst>
            <a:ext uri="{FF2B5EF4-FFF2-40B4-BE49-F238E27FC236}">
              <a16:creationId xmlns:a16="http://schemas.microsoft.com/office/drawing/2014/main" id="{4E787275-F8F1-4216-8F1F-C835316076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406402"/>
          <a:ext cx="2111375" cy="9627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139700</xdr:colOff>
      <xdr:row>2</xdr:row>
      <xdr:rowOff>69851</xdr:rowOff>
    </xdr:from>
    <xdr:to>
      <xdr:col>3</xdr:col>
      <xdr:colOff>1968500</xdr:colOff>
      <xdr:row>6</xdr:row>
      <xdr:rowOff>330201</xdr:rowOff>
    </xdr:to>
    <xdr:pic>
      <xdr:nvPicPr>
        <xdr:cNvPr id="2" name="Picture 1">
          <a:extLst>
            <a:ext uri="{FF2B5EF4-FFF2-40B4-BE49-F238E27FC236}">
              <a16:creationId xmlns:a16="http://schemas.microsoft.com/office/drawing/2014/main" id="{9E3E095D-2F2D-41D1-A619-C37629137D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04300" y="393701"/>
          <a:ext cx="1828800"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25400</xdr:rowOff>
    </xdr:from>
    <xdr:to>
      <xdr:col>2</xdr:col>
      <xdr:colOff>1974850</xdr:colOff>
      <xdr:row>6</xdr:row>
      <xdr:rowOff>300715</xdr:rowOff>
    </xdr:to>
    <xdr:pic>
      <xdr:nvPicPr>
        <xdr:cNvPr id="3" name="Picture 2">
          <a:extLst>
            <a:ext uri="{FF2B5EF4-FFF2-40B4-BE49-F238E27FC236}">
              <a16:creationId xmlns:a16="http://schemas.microsoft.com/office/drawing/2014/main" id="{F40C7D8C-6FDF-431E-9CA5-B1CB2F8BE4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349250"/>
          <a:ext cx="1866900" cy="1011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3</xdr:col>
      <xdr:colOff>50800</xdr:colOff>
      <xdr:row>2</xdr:row>
      <xdr:rowOff>76201</xdr:rowOff>
    </xdr:from>
    <xdr:to>
      <xdr:col>3</xdr:col>
      <xdr:colOff>2025650</xdr:colOff>
      <xdr:row>6</xdr:row>
      <xdr:rowOff>171451</xdr:rowOff>
    </xdr:to>
    <xdr:pic>
      <xdr:nvPicPr>
        <xdr:cNvPr id="2" name="Picture 1">
          <a:extLst>
            <a:ext uri="{FF2B5EF4-FFF2-40B4-BE49-F238E27FC236}">
              <a16:creationId xmlns:a16="http://schemas.microsoft.com/office/drawing/2014/main" id="{E1921D03-E45D-4956-8360-7FB0CB39F9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400051"/>
          <a:ext cx="19748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57151</xdr:rowOff>
    </xdr:from>
    <xdr:to>
      <xdr:col>3</xdr:col>
      <xdr:colOff>0</xdr:colOff>
      <xdr:row>6</xdr:row>
      <xdr:rowOff>160145</xdr:rowOff>
    </xdr:to>
    <xdr:pic>
      <xdr:nvPicPr>
        <xdr:cNvPr id="3" name="Picture 2">
          <a:extLst>
            <a:ext uri="{FF2B5EF4-FFF2-40B4-BE49-F238E27FC236}">
              <a16:creationId xmlns:a16="http://schemas.microsoft.com/office/drawing/2014/main" id="{34B3D2EE-D690-4B68-A7BF-05225A76F6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81001"/>
          <a:ext cx="2108200" cy="8395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xdr:col>
      <xdr:colOff>101600</xdr:colOff>
      <xdr:row>2</xdr:row>
      <xdr:rowOff>82551</xdr:rowOff>
    </xdr:from>
    <xdr:to>
      <xdr:col>3</xdr:col>
      <xdr:colOff>2019300</xdr:colOff>
      <xdr:row>6</xdr:row>
      <xdr:rowOff>292100</xdr:rowOff>
    </xdr:to>
    <xdr:pic>
      <xdr:nvPicPr>
        <xdr:cNvPr id="2" name="Picture 1">
          <a:extLst>
            <a:ext uri="{FF2B5EF4-FFF2-40B4-BE49-F238E27FC236}">
              <a16:creationId xmlns:a16="http://schemas.microsoft.com/office/drawing/2014/main" id="{96F18A2D-8704-4D77-9DC8-A51943ED0D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6200" y="406401"/>
          <a:ext cx="1917700" cy="946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25401</xdr:rowOff>
    </xdr:from>
    <xdr:to>
      <xdr:col>3</xdr:col>
      <xdr:colOff>3175</xdr:colOff>
      <xdr:row>6</xdr:row>
      <xdr:rowOff>261390</xdr:rowOff>
    </xdr:to>
    <xdr:pic>
      <xdr:nvPicPr>
        <xdr:cNvPr id="3" name="Picture 2">
          <a:extLst>
            <a:ext uri="{FF2B5EF4-FFF2-40B4-BE49-F238E27FC236}">
              <a16:creationId xmlns:a16="http://schemas.microsoft.com/office/drawing/2014/main" id="{5D26175C-FDDE-496A-A008-5028527FAB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349251"/>
          <a:ext cx="2117725" cy="9725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69850</xdr:colOff>
      <xdr:row>2</xdr:row>
      <xdr:rowOff>57151</xdr:rowOff>
    </xdr:from>
    <xdr:to>
      <xdr:col>3</xdr:col>
      <xdr:colOff>1943100</xdr:colOff>
      <xdr:row>6</xdr:row>
      <xdr:rowOff>139701</xdr:rowOff>
    </xdr:to>
    <xdr:pic>
      <xdr:nvPicPr>
        <xdr:cNvPr id="2" name="Picture 1">
          <a:extLst>
            <a:ext uri="{FF2B5EF4-FFF2-40B4-BE49-F238E27FC236}">
              <a16:creationId xmlns:a16="http://schemas.microsoft.com/office/drawing/2014/main" id="{5A61B49B-A36D-4837-AF47-22A66BEFA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381001"/>
          <a:ext cx="18732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2</xdr:col>
      <xdr:colOff>2044700</xdr:colOff>
      <xdr:row>6</xdr:row>
      <xdr:rowOff>132193</xdr:rowOff>
    </xdr:to>
    <xdr:pic>
      <xdr:nvPicPr>
        <xdr:cNvPr id="3" name="Picture 2">
          <a:extLst>
            <a:ext uri="{FF2B5EF4-FFF2-40B4-BE49-F238E27FC236}">
              <a16:creationId xmlns:a16="http://schemas.microsoft.com/office/drawing/2014/main" id="{9BFCC74A-1F9A-4ABD-A1B9-88DA2DE260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61950"/>
          <a:ext cx="1993900" cy="8306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57150</xdr:colOff>
      <xdr:row>2</xdr:row>
      <xdr:rowOff>101601</xdr:rowOff>
    </xdr:from>
    <xdr:to>
      <xdr:col>4</xdr:col>
      <xdr:colOff>0</xdr:colOff>
      <xdr:row>5</xdr:row>
      <xdr:rowOff>177800</xdr:rowOff>
    </xdr:to>
    <xdr:pic>
      <xdr:nvPicPr>
        <xdr:cNvPr id="2" name="Picture 1">
          <a:extLst>
            <a:ext uri="{FF2B5EF4-FFF2-40B4-BE49-F238E27FC236}">
              <a16:creationId xmlns:a16="http://schemas.microsoft.com/office/drawing/2014/main" id="{553C42F8-591A-4859-B17F-FCA782E608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425451"/>
          <a:ext cx="2089150" cy="812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76200</xdr:rowOff>
    </xdr:from>
    <xdr:to>
      <xdr:col>3</xdr:col>
      <xdr:colOff>3175</xdr:colOff>
      <xdr:row>5</xdr:row>
      <xdr:rowOff>159712</xdr:rowOff>
    </xdr:to>
    <xdr:pic>
      <xdr:nvPicPr>
        <xdr:cNvPr id="3" name="Picture 2">
          <a:extLst>
            <a:ext uri="{FF2B5EF4-FFF2-40B4-BE49-F238E27FC236}">
              <a16:creationId xmlns:a16="http://schemas.microsoft.com/office/drawing/2014/main" id="{D1D15592-1217-445A-AC84-4236EC0976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400050"/>
          <a:ext cx="2079625" cy="820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69850</xdr:colOff>
      <xdr:row>2</xdr:row>
      <xdr:rowOff>44451</xdr:rowOff>
    </xdr:from>
    <xdr:to>
      <xdr:col>4</xdr:col>
      <xdr:colOff>0</xdr:colOff>
      <xdr:row>6</xdr:row>
      <xdr:rowOff>355601</xdr:rowOff>
    </xdr:to>
    <xdr:pic>
      <xdr:nvPicPr>
        <xdr:cNvPr id="2" name="Picture 1">
          <a:extLst>
            <a:ext uri="{FF2B5EF4-FFF2-40B4-BE49-F238E27FC236}">
              <a16:creationId xmlns:a16="http://schemas.microsoft.com/office/drawing/2014/main" id="{9C28E4FA-CA93-4DA7-800D-4E561FA31B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368301"/>
          <a:ext cx="20764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19051</xdr:rowOff>
    </xdr:from>
    <xdr:to>
      <xdr:col>3</xdr:col>
      <xdr:colOff>0</xdr:colOff>
      <xdr:row>6</xdr:row>
      <xdr:rowOff>335178</xdr:rowOff>
    </xdr:to>
    <xdr:pic>
      <xdr:nvPicPr>
        <xdr:cNvPr id="3" name="Picture 2">
          <a:extLst>
            <a:ext uri="{FF2B5EF4-FFF2-40B4-BE49-F238E27FC236}">
              <a16:creationId xmlns:a16="http://schemas.microsoft.com/office/drawing/2014/main" id="{927DBB80-999A-47DD-80CD-56435C3598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7200" y="342901"/>
          <a:ext cx="2057400" cy="10527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3</xdr:col>
      <xdr:colOff>120650</xdr:colOff>
      <xdr:row>2</xdr:row>
      <xdr:rowOff>101599</xdr:rowOff>
    </xdr:from>
    <xdr:to>
      <xdr:col>4</xdr:col>
      <xdr:colOff>0</xdr:colOff>
      <xdr:row>7</xdr:row>
      <xdr:rowOff>101600</xdr:rowOff>
    </xdr:to>
    <xdr:pic>
      <xdr:nvPicPr>
        <xdr:cNvPr id="2" name="Picture 1">
          <a:extLst>
            <a:ext uri="{FF2B5EF4-FFF2-40B4-BE49-F238E27FC236}">
              <a16:creationId xmlns:a16="http://schemas.microsoft.com/office/drawing/2014/main" id="{B81CAE39-8A0D-42F4-8DBE-9EB738F83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5250" y="425449"/>
          <a:ext cx="2025650" cy="920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82550</xdr:rowOff>
    </xdr:from>
    <xdr:to>
      <xdr:col>3</xdr:col>
      <xdr:colOff>0</xdr:colOff>
      <xdr:row>7</xdr:row>
      <xdr:rowOff>87675</xdr:rowOff>
    </xdr:to>
    <xdr:pic>
      <xdr:nvPicPr>
        <xdr:cNvPr id="3" name="Picture 2">
          <a:extLst>
            <a:ext uri="{FF2B5EF4-FFF2-40B4-BE49-F238E27FC236}">
              <a16:creationId xmlns:a16="http://schemas.microsoft.com/office/drawing/2014/main" id="{34F2CEAD-E06C-4E6B-92EE-AC266A9DD2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406400"/>
          <a:ext cx="2038350" cy="92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3</xdr:col>
      <xdr:colOff>107950</xdr:colOff>
      <xdr:row>2</xdr:row>
      <xdr:rowOff>25401</xdr:rowOff>
    </xdr:from>
    <xdr:to>
      <xdr:col>3</xdr:col>
      <xdr:colOff>2012950</xdr:colOff>
      <xdr:row>7</xdr:row>
      <xdr:rowOff>88900</xdr:rowOff>
    </xdr:to>
    <xdr:pic>
      <xdr:nvPicPr>
        <xdr:cNvPr id="2" name="Picture 1">
          <a:extLst>
            <a:ext uri="{FF2B5EF4-FFF2-40B4-BE49-F238E27FC236}">
              <a16:creationId xmlns:a16="http://schemas.microsoft.com/office/drawing/2014/main" id="{133A364D-4C36-43CA-9492-C4AC690067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349251"/>
          <a:ext cx="1905000" cy="984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38100</xdr:rowOff>
    </xdr:from>
    <xdr:to>
      <xdr:col>3</xdr:col>
      <xdr:colOff>0</xdr:colOff>
      <xdr:row>7</xdr:row>
      <xdr:rowOff>99639</xdr:rowOff>
    </xdr:to>
    <xdr:pic>
      <xdr:nvPicPr>
        <xdr:cNvPr id="3" name="Picture 2">
          <a:extLst>
            <a:ext uri="{FF2B5EF4-FFF2-40B4-BE49-F238E27FC236}">
              <a16:creationId xmlns:a16="http://schemas.microsoft.com/office/drawing/2014/main" id="{EE8214C6-0986-4F3E-9906-9B550FD4E5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361950"/>
          <a:ext cx="2025650" cy="9822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3</xdr:col>
      <xdr:colOff>57150</xdr:colOff>
      <xdr:row>2</xdr:row>
      <xdr:rowOff>25399</xdr:rowOff>
    </xdr:from>
    <xdr:to>
      <xdr:col>4</xdr:col>
      <xdr:colOff>0</xdr:colOff>
      <xdr:row>7</xdr:row>
      <xdr:rowOff>273050</xdr:rowOff>
    </xdr:to>
    <xdr:pic>
      <xdr:nvPicPr>
        <xdr:cNvPr id="2" name="Picture 1">
          <a:extLst>
            <a:ext uri="{FF2B5EF4-FFF2-40B4-BE49-F238E27FC236}">
              <a16:creationId xmlns:a16="http://schemas.microsoft.com/office/drawing/2014/main" id="{AFC5CD75-10A2-4FFA-A4C0-260E3EDCD7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349249"/>
          <a:ext cx="2089150" cy="1168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63500</xdr:colOff>
      <xdr:row>2</xdr:row>
      <xdr:rowOff>19051</xdr:rowOff>
    </xdr:from>
    <xdr:to>
      <xdr:col>3</xdr:col>
      <xdr:colOff>3175</xdr:colOff>
      <xdr:row>7</xdr:row>
      <xdr:rowOff>235319</xdr:rowOff>
    </xdr:to>
    <xdr:pic>
      <xdr:nvPicPr>
        <xdr:cNvPr id="3" name="Picture 2">
          <a:extLst>
            <a:ext uri="{FF2B5EF4-FFF2-40B4-BE49-F238E27FC236}">
              <a16:creationId xmlns:a16="http://schemas.microsoft.com/office/drawing/2014/main" id="{A94BDD4F-32B8-432A-9F06-56A8A0787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42901"/>
          <a:ext cx="2085975" cy="11370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50800</xdr:colOff>
      <xdr:row>2</xdr:row>
      <xdr:rowOff>63501</xdr:rowOff>
    </xdr:from>
    <xdr:to>
      <xdr:col>4</xdr:col>
      <xdr:colOff>0</xdr:colOff>
      <xdr:row>7</xdr:row>
      <xdr:rowOff>285750</xdr:rowOff>
    </xdr:to>
    <xdr:pic>
      <xdr:nvPicPr>
        <xdr:cNvPr id="2" name="Picture 1">
          <a:extLst>
            <a:ext uri="{FF2B5EF4-FFF2-40B4-BE49-F238E27FC236}">
              <a16:creationId xmlns:a16="http://schemas.microsoft.com/office/drawing/2014/main" id="{73D51CF7-32F6-40BE-B85D-B5C51346D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15400" y="387351"/>
          <a:ext cx="2095500" cy="1142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57150</xdr:rowOff>
    </xdr:from>
    <xdr:to>
      <xdr:col>3</xdr:col>
      <xdr:colOff>3175</xdr:colOff>
      <xdr:row>7</xdr:row>
      <xdr:rowOff>276672</xdr:rowOff>
    </xdr:to>
    <xdr:pic>
      <xdr:nvPicPr>
        <xdr:cNvPr id="3" name="Picture 2">
          <a:extLst>
            <a:ext uri="{FF2B5EF4-FFF2-40B4-BE49-F238E27FC236}">
              <a16:creationId xmlns:a16="http://schemas.microsoft.com/office/drawing/2014/main" id="{3EF86A7E-B369-4A53-A6B7-293D843967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19900" y="381000"/>
          <a:ext cx="2047875" cy="11402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3</xdr:col>
      <xdr:colOff>38100</xdr:colOff>
      <xdr:row>2</xdr:row>
      <xdr:rowOff>82551</xdr:rowOff>
    </xdr:from>
    <xdr:to>
      <xdr:col>4</xdr:col>
      <xdr:colOff>0</xdr:colOff>
      <xdr:row>6</xdr:row>
      <xdr:rowOff>336550</xdr:rowOff>
    </xdr:to>
    <xdr:pic>
      <xdr:nvPicPr>
        <xdr:cNvPr id="2" name="Picture 1">
          <a:extLst>
            <a:ext uri="{FF2B5EF4-FFF2-40B4-BE49-F238E27FC236}">
              <a16:creationId xmlns:a16="http://schemas.microsoft.com/office/drawing/2014/main" id="{0A05DEAF-3A5D-4695-A914-68D170BD5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2700" y="406401"/>
          <a:ext cx="2108200" cy="990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25401</xdr:rowOff>
    </xdr:from>
    <xdr:to>
      <xdr:col>2</xdr:col>
      <xdr:colOff>2044700</xdr:colOff>
      <xdr:row>6</xdr:row>
      <xdr:rowOff>313255</xdr:rowOff>
    </xdr:to>
    <xdr:pic>
      <xdr:nvPicPr>
        <xdr:cNvPr id="3" name="Picture 2">
          <a:extLst>
            <a:ext uri="{FF2B5EF4-FFF2-40B4-BE49-F238E27FC236}">
              <a16:creationId xmlns:a16="http://schemas.microsoft.com/office/drawing/2014/main" id="{1C6816E9-F68D-4E9D-9228-390ED8DF53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49251"/>
          <a:ext cx="1993900" cy="10244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19050</xdr:colOff>
      <xdr:row>2</xdr:row>
      <xdr:rowOff>63500</xdr:rowOff>
    </xdr:from>
    <xdr:to>
      <xdr:col>3</xdr:col>
      <xdr:colOff>0</xdr:colOff>
      <xdr:row>7</xdr:row>
      <xdr:rowOff>162904</xdr:rowOff>
    </xdr:to>
    <xdr:pic>
      <xdr:nvPicPr>
        <xdr:cNvPr id="2" name="Picture 2">
          <a:extLst>
            <a:ext uri="{FF2B5EF4-FFF2-40B4-BE49-F238E27FC236}">
              <a16:creationId xmlns:a16="http://schemas.microsoft.com/office/drawing/2014/main" id="{79C869E0-DD24-417C-8F90-26B1EE2278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37350" y="387350"/>
          <a:ext cx="2127250" cy="13884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19050</xdr:colOff>
      <xdr:row>2</xdr:row>
      <xdr:rowOff>95250</xdr:rowOff>
    </xdr:from>
    <xdr:to>
      <xdr:col>3</xdr:col>
      <xdr:colOff>2044700</xdr:colOff>
      <xdr:row>7</xdr:row>
      <xdr:rowOff>184150</xdr:rowOff>
    </xdr:to>
    <xdr:pic>
      <xdr:nvPicPr>
        <xdr:cNvPr id="3" name="Picture 2">
          <a:extLst>
            <a:ext uri="{FF2B5EF4-FFF2-40B4-BE49-F238E27FC236}">
              <a16:creationId xmlns:a16="http://schemas.microsoft.com/office/drawing/2014/main" id="{E4D2AB30-BC3E-465A-93CD-F539F1C633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83650" y="419100"/>
          <a:ext cx="2025650" cy="137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6</xdr:row>
      <xdr:rowOff>317500</xdr:rowOff>
    </xdr:to>
    <xdr:pic>
      <xdr:nvPicPr>
        <xdr:cNvPr id="2" name="Picture 3">
          <a:extLst>
            <a:ext uri="{FF2B5EF4-FFF2-40B4-BE49-F238E27FC236}">
              <a16:creationId xmlns:a16="http://schemas.microsoft.com/office/drawing/2014/main" id="{9813D718-303F-4C03-9435-ADA4B15C76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49250"/>
          <a:ext cx="20574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19052</xdr:rowOff>
    </xdr:from>
    <xdr:to>
      <xdr:col>3</xdr:col>
      <xdr:colOff>3175</xdr:colOff>
      <xdr:row>6</xdr:row>
      <xdr:rowOff>312229</xdr:rowOff>
    </xdr:to>
    <xdr:pic>
      <xdr:nvPicPr>
        <xdr:cNvPr id="3" name="Picture 6">
          <a:extLst>
            <a:ext uri="{FF2B5EF4-FFF2-40B4-BE49-F238E27FC236}">
              <a16:creationId xmlns:a16="http://schemas.microsoft.com/office/drawing/2014/main" id="{48678F8A-2B03-4D24-B317-4AC6A1DD17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342902"/>
          <a:ext cx="2079625" cy="10297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31750</xdr:colOff>
      <xdr:row>2</xdr:row>
      <xdr:rowOff>38102</xdr:rowOff>
    </xdr:from>
    <xdr:to>
      <xdr:col>3</xdr:col>
      <xdr:colOff>0</xdr:colOff>
      <xdr:row>6</xdr:row>
      <xdr:rowOff>366810</xdr:rowOff>
    </xdr:to>
    <xdr:pic>
      <xdr:nvPicPr>
        <xdr:cNvPr id="2" name="Picture 2">
          <a:extLst>
            <a:ext uri="{FF2B5EF4-FFF2-40B4-BE49-F238E27FC236}">
              <a16:creationId xmlns:a16="http://schemas.microsoft.com/office/drawing/2014/main" id="{DF1892C1-9220-44B2-A461-51EB39E3C4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0050" y="361952"/>
          <a:ext cx="2114550" cy="1065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6352</xdr:rowOff>
    </xdr:from>
    <xdr:to>
      <xdr:col>4</xdr:col>
      <xdr:colOff>0</xdr:colOff>
      <xdr:row>6</xdr:row>
      <xdr:rowOff>330200</xdr:rowOff>
    </xdr:to>
    <xdr:pic>
      <xdr:nvPicPr>
        <xdr:cNvPr id="3" name="Picture 2">
          <a:extLst>
            <a:ext uri="{FF2B5EF4-FFF2-40B4-BE49-F238E27FC236}">
              <a16:creationId xmlns:a16="http://schemas.microsoft.com/office/drawing/2014/main" id="{B1ED48B1-44DA-4584-BD9B-CB5DD4470F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1750" y="330202"/>
          <a:ext cx="2089150" cy="10604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3</xdr:col>
      <xdr:colOff>82550</xdr:colOff>
      <xdr:row>2</xdr:row>
      <xdr:rowOff>69850</xdr:rowOff>
    </xdr:from>
    <xdr:to>
      <xdr:col>3</xdr:col>
      <xdr:colOff>2044700</xdr:colOff>
      <xdr:row>7</xdr:row>
      <xdr:rowOff>133350</xdr:rowOff>
    </xdr:to>
    <xdr:pic>
      <xdr:nvPicPr>
        <xdr:cNvPr id="2" name="Picture 2">
          <a:extLst>
            <a:ext uri="{FF2B5EF4-FFF2-40B4-BE49-F238E27FC236}">
              <a16:creationId xmlns:a16="http://schemas.microsoft.com/office/drawing/2014/main" id="{9F43277C-4F10-41B5-9831-06ECDED2D1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93700"/>
          <a:ext cx="196215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63500</xdr:rowOff>
    </xdr:from>
    <xdr:to>
      <xdr:col>3</xdr:col>
      <xdr:colOff>0</xdr:colOff>
      <xdr:row>7</xdr:row>
      <xdr:rowOff>107950</xdr:rowOff>
    </xdr:to>
    <xdr:pic>
      <xdr:nvPicPr>
        <xdr:cNvPr id="3" name="Picture 2">
          <a:extLst>
            <a:ext uri="{FF2B5EF4-FFF2-40B4-BE49-F238E27FC236}">
              <a16:creationId xmlns:a16="http://schemas.microsoft.com/office/drawing/2014/main" id="{ED5A95DC-613F-44E4-BA3E-72825C88B4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1650" y="387350"/>
          <a:ext cx="202565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oneCellAnchor>
    <xdr:from>
      <xdr:col>3</xdr:col>
      <xdr:colOff>53975</xdr:colOff>
      <xdr:row>2</xdr:row>
      <xdr:rowOff>48413</xdr:rowOff>
    </xdr:from>
    <xdr:ext cx="1962150" cy="1367637"/>
    <xdr:pic>
      <xdr:nvPicPr>
        <xdr:cNvPr id="2" name="Picture 1">
          <a:extLst>
            <a:ext uri="{FF2B5EF4-FFF2-40B4-BE49-F238E27FC236}">
              <a16:creationId xmlns:a16="http://schemas.microsoft.com/office/drawing/2014/main" id="{46F55C57-76FD-41E6-A340-21BEE9B2BE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1275" y="372263"/>
          <a:ext cx="1962150" cy="1367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41276</xdr:colOff>
      <xdr:row>2</xdr:row>
      <xdr:rowOff>85726</xdr:rowOff>
    </xdr:from>
    <xdr:ext cx="1930400" cy="1333499"/>
    <xdr:pic>
      <xdr:nvPicPr>
        <xdr:cNvPr id="3" name="Picture 2">
          <a:extLst>
            <a:ext uri="{FF2B5EF4-FFF2-40B4-BE49-F238E27FC236}">
              <a16:creationId xmlns:a16="http://schemas.microsoft.com/office/drawing/2014/main" id="{E4DF646F-FC8A-41AB-8941-5AC477878A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6" y="409576"/>
          <a:ext cx="1930400" cy="133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6.xml><?xml version="1.0" encoding="utf-8"?>
<xdr:wsDr xmlns:xdr="http://schemas.openxmlformats.org/drawingml/2006/spreadsheetDrawing" xmlns:a="http://schemas.openxmlformats.org/drawingml/2006/main">
  <xdr:oneCellAnchor>
    <xdr:from>
      <xdr:col>3</xdr:col>
      <xdr:colOff>142875</xdr:colOff>
      <xdr:row>2</xdr:row>
      <xdr:rowOff>76201</xdr:rowOff>
    </xdr:from>
    <xdr:ext cx="1876425" cy="1365249"/>
    <xdr:pic>
      <xdr:nvPicPr>
        <xdr:cNvPr id="2" name="Picture 1">
          <a:extLst>
            <a:ext uri="{FF2B5EF4-FFF2-40B4-BE49-F238E27FC236}">
              <a16:creationId xmlns:a16="http://schemas.microsoft.com/office/drawing/2014/main" id="{4D5EE3D1-7082-4D8B-8C12-DCFA0EE43B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0175" y="419101"/>
          <a:ext cx="1876425" cy="1365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38100</xdr:colOff>
      <xdr:row>2</xdr:row>
      <xdr:rowOff>66676</xdr:rowOff>
    </xdr:from>
    <xdr:ext cx="2012950" cy="1395207"/>
    <xdr:pic>
      <xdr:nvPicPr>
        <xdr:cNvPr id="3" name="Picture 2">
          <a:extLst>
            <a:ext uri="{FF2B5EF4-FFF2-40B4-BE49-F238E27FC236}">
              <a16:creationId xmlns:a16="http://schemas.microsoft.com/office/drawing/2014/main" id="{76CFB56F-B991-4D90-BDFA-325071E0D3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409576"/>
          <a:ext cx="2012950" cy="1395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7.xml><?xml version="1.0" encoding="utf-8"?>
<xdr:wsDr xmlns:xdr="http://schemas.openxmlformats.org/drawingml/2006/spreadsheetDrawing" xmlns:a="http://schemas.openxmlformats.org/drawingml/2006/main">
  <xdr:oneCellAnchor>
    <xdr:from>
      <xdr:col>2</xdr:col>
      <xdr:colOff>76200</xdr:colOff>
      <xdr:row>2</xdr:row>
      <xdr:rowOff>57151</xdr:rowOff>
    </xdr:from>
    <xdr:ext cx="1962150" cy="1346199"/>
    <xdr:pic>
      <xdr:nvPicPr>
        <xdr:cNvPr id="2" name="Picture 4">
          <a:extLst>
            <a:ext uri="{FF2B5EF4-FFF2-40B4-BE49-F238E27FC236}">
              <a16:creationId xmlns:a16="http://schemas.microsoft.com/office/drawing/2014/main" id="{F26B1081-BA9B-4EEB-AA9B-3E2E3CA06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7200" y="400051"/>
          <a:ext cx="1962150" cy="1346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123825</xdr:colOff>
      <xdr:row>2</xdr:row>
      <xdr:rowOff>19051</xdr:rowOff>
    </xdr:from>
    <xdr:ext cx="1838325" cy="1377949"/>
    <xdr:pic>
      <xdr:nvPicPr>
        <xdr:cNvPr id="3" name="Picture 3">
          <a:extLst>
            <a:ext uri="{FF2B5EF4-FFF2-40B4-BE49-F238E27FC236}">
              <a16:creationId xmlns:a16="http://schemas.microsoft.com/office/drawing/2014/main" id="{4FAD789A-FDD6-4A25-8D3B-EB8559708B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01125" y="361951"/>
          <a:ext cx="1838325" cy="1377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8.xml><?xml version="1.0" encoding="utf-8"?>
<xdr:wsDr xmlns:xdr="http://schemas.openxmlformats.org/drawingml/2006/spreadsheetDrawing" xmlns:a="http://schemas.openxmlformats.org/drawingml/2006/main">
  <xdr:twoCellAnchor editAs="oneCell">
    <xdr:from>
      <xdr:col>2</xdr:col>
      <xdr:colOff>19051</xdr:colOff>
      <xdr:row>2</xdr:row>
      <xdr:rowOff>19052</xdr:rowOff>
    </xdr:from>
    <xdr:to>
      <xdr:col>3</xdr:col>
      <xdr:colOff>3176</xdr:colOff>
      <xdr:row>5</xdr:row>
      <xdr:rowOff>323850</xdr:rowOff>
    </xdr:to>
    <xdr:pic>
      <xdr:nvPicPr>
        <xdr:cNvPr id="2" name="Picture 1">
          <a:extLst>
            <a:ext uri="{FF2B5EF4-FFF2-40B4-BE49-F238E27FC236}">
              <a16:creationId xmlns:a16="http://schemas.microsoft.com/office/drawing/2014/main" id="{6A9ABDDB-DD45-4A4B-971F-8856BE1173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0051" y="342902"/>
          <a:ext cx="2130425" cy="1041398"/>
        </a:xfrm>
        <a:prstGeom prst="rect">
          <a:avLst/>
        </a:prstGeom>
      </xdr:spPr>
    </xdr:pic>
    <xdr:clientData/>
  </xdr:twoCellAnchor>
  <xdr:oneCellAnchor>
    <xdr:from>
      <xdr:col>3</xdr:col>
      <xdr:colOff>19050</xdr:colOff>
      <xdr:row>2</xdr:row>
      <xdr:rowOff>25400</xdr:rowOff>
    </xdr:from>
    <xdr:ext cx="1962150" cy="1016000"/>
    <xdr:pic>
      <xdr:nvPicPr>
        <xdr:cNvPr id="3" name="Picture 2">
          <a:extLst>
            <a:ext uri="{FF2B5EF4-FFF2-40B4-BE49-F238E27FC236}">
              <a16:creationId xmlns:a16="http://schemas.microsoft.com/office/drawing/2014/main" id="{206329ED-314B-401C-9882-B76E323450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6350" y="349250"/>
          <a:ext cx="196215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9.xml><?xml version="1.0" encoding="utf-8"?>
<xdr:wsDr xmlns:xdr="http://schemas.openxmlformats.org/drawingml/2006/spreadsheetDrawing" xmlns:a="http://schemas.openxmlformats.org/drawingml/2006/main">
  <xdr:oneCellAnchor>
    <xdr:from>
      <xdr:col>3</xdr:col>
      <xdr:colOff>57150</xdr:colOff>
      <xdr:row>2</xdr:row>
      <xdr:rowOff>66675</xdr:rowOff>
    </xdr:from>
    <xdr:ext cx="1971675" cy="962025"/>
    <xdr:pic>
      <xdr:nvPicPr>
        <xdr:cNvPr id="2" name="Picture 2">
          <a:extLst>
            <a:ext uri="{FF2B5EF4-FFF2-40B4-BE49-F238E27FC236}">
              <a16:creationId xmlns:a16="http://schemas.microsoft.com/office/drawing/2014/main" id="{3E0580A4-CD47-4C05-A591-BF1FF5276B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390525"/>
          <a:ext cx="19716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107950</xdr:colOff>
      <xdr:row>2</xdr:row>
      <xdr:rowOff>82550</xdr:rowOff>
    </xdr:from>
    <xdr:ext cx="1895475" cy="962025"/>
    <xdr:pic>
      <xdr:nvPicPr>
        <xdr:cNvPr id="3" name="Picture 5">
          <a:extLst>
            <a:ext uri="{FF2B5EF4-FFF2-40B4-BE49-F238E27FC236}">
              <a16:creationId xmlns:a16="http://schemas.microsoft.com/office/drawing/2014/main" id="{19BBEF47-EC54-46AF-A075-F15F216495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406400"/>
          <a:ext cx="18954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0.xml><?xml version="1.0" encoding="utf-8"?>
<xdr:wsDr xmlns:xdr="http://schemas.openxmlformats.org/drawingml/2006/spreadsheetDrawing" xmlns:a="http://schemas.openxmlformats.org/drawingml/2006/main">
  <xdr:oneCellAnchor>
    <xdr:from>
      <xdr:col>3</xdr:col>
      <xdr:colOff>114300</xdr:colOff>
      <xdr:row>2</xdr:row>
      <xdr:rowOff>1</xdr:rowOff>
    </xdr:from>
    <xdr:ext cx="1847850" cy="1015999"/>
    <xdr:pic>
      <xdr:nvPicPr>
        <xdr:cNvPr id="2" name="Picture 2">
          <a:extLst>
            <a:ext uri="{FF2B5EF4-FFF2-40B4-BE49-F238E27FC236}">
              <a16:creationId xmlns:a16="http://schemas.microsoft.com/office/drawing/2014/main" id="{22E3A096-8DAF-4D8C-827D-CA7B02B4C2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323851"/>
          <a:ext cx="1847850" cy="1015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28575</xdr:colOff>
      <xdr:row>2</xdr:row>
      <xdr:rowOff>28574</xdr:rowOff>
    </xdr:from>
    <xdr:ext cx="1981200" cy="1017673"/>
    <xdr:pic>
      <xdr:nvPicPr>
        <xdr:cNvPr id="3" name="Picture 2">
          <a:extLst>
            <a:ext uri="{FF2B5EF4-FFF2-40B4-BE49-F238E27FC236}">
              <a16:creationId xmlns:a16="http://schemas.microsoft.com/office/drawing/2014/main" id="{1A103D8F-09CE-4357-B081-50BD1F19D0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9575" y="352424"/>
          <a:ext cx="1981200" cy="1017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1.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958850"/>
    <xdr:pic>
      <xdr:nvPicPr>
        <xdr:cNvPr id="3" name="Picture 2">
          <a:extLst>
            <a:ext uri="{FF2B5EF4-FFF2-40B4-BE49-F238E27FC236}">
              <a16:creationId xmlns:a16="http://schemas.microsoft.com/office/drawing/2014/main" id="{56675A23-481D-4B6A-B6F8-B23A8D0E82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400050"/>
          <a:ext cx="19431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76200</xdr:colOff>
      <xdr:row>2</xdr:row>
      <xdr:rowOff>25401</xdr:rowOff>
    </xdr:from>
    <xdr:ext cx="2012950" cy="1016000"/>
    <xdr:pic>
      <xdr:nvPicPr>
        <xdr:cNvPr id="4" name="Picture 3">
          <a:extLst>
            <a:ext uri="{FF2B5EF4-FFF2-40B4-BE49-F238E27FC236}">
              <a16:creationId xmlns:a16="http://schemas.microsoft.com/office/drawing/2014/main" id="{2F86670D-AC20-4E04-B8DA-854680CB04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7200" y="349251"/>
          <a:ext cx="201295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2.xml><?xml version="1.0" encoding="utf-8"?>
<xdr:wsDr xmlns:xdr="http://schemas.openxmlformats.org/drawingml/2006/spreadsheetDrawing" xmlns:a="http://schemas.openxmlformats.org/drawingml/2006/main">
  <xdr:oneCellAnchor>
    <xdr:from>
      <xdr:col>3</xdr:col>
      <xdr:colOff>76200</xdr:colOff>
      <xdr:row>2</xdr:row>
      <xdr:rowOff>38100</xdr:rowOff>
    </xdr:from>
    <xdr:ext cx="1943100" cy="958850"/>
    <xdr:pic>
      <xdr:nvPicPr>
        <xdr:cNvPr id="2" name="Picture 2">
          <a:extLst>
            <a:ext uri="{FF2B5EF4-FFF2-40B4-BE49-F238E27FC236}">
              <a16:creationId xmlns:a16="http://schemas.microsoft.com/office/drawing/2014/main" id="{F4915FF0-817D-47A3-A068-665F8FF503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61950"/>
          <a:ext cx="19431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114300</xdr:colOff>
      <xdr:row>2</xdr:row>
      <xdr:rowOff>38100</xdr:rowOff>
    </xdr:from>
    <xdr:ext cx="1895475" cy="958850"/>
    <xdr:pic>
      <xdr:nvPicPr>
        <xdr:cNvPr id="3" name="Picture 6">
          <a:extLst>
            <a:ext uri="{FF2B5EF4-FFF2-40B4-BE49-F238E27FC236}">
              <a16:creationId xmlns:a16="http://schemas.microsoft.com/office/drawing/2014/main" id="{BE20804C-FB81-4F0B-B6A9-A3F3AD7C16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61950"/>
          <a:ext cx="1895475"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3.xml><?xml version="1.0" encoding="utf-8"?>
<xdr:wsDr xmlns:xdr="http://schemas.openxmlformats.org/drawingml/2006/spreadsheetDrawing" xmlns:a="http://schemas.openxmlformats.org/drawingml/2006/main">
  <xdr:oneCellAnchor>
    <xdr:from>
      <xdr:col>3</xdr:col>
      <xdr:colOff>82550</xdr:colOff>
      <xdr:row>2</xdr:row>
      <xdr:rowOff>22225</xdr:rowOff>
    </xdr:from>
    <xdr:ext cx="1962150" cy="1190625"/>
    <xdr:pic>
      <xdr:nvPicPr>
        <xdr:cNvPr id="2" name="Picture 1">
          <a:extLst>
            <a:ext uri="{FF2B5EF4-FFF2-40B4-BE49-F238E27FC236}">
              <a16:creationId xmlns:a16="http://schemas.microsoft.com/office/drawing/2014/main" id="{7F47DB79-619E-432C-B913-C5292DA930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46075"/>
          <a:ext cx="19621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2</xdr:row>
      <xdr:rowOff>19050</xdr:rowOff>
    </xdr:from>
    <xdr:to>
      <xdr:col>2</xdr:col>
      <xdr:colOff>2108199</xdr:colOff>
      <xdr:row>7</xdr:row>
      <xdr:rowOff>128604</xdr:rowOff>
    </xdr:to>
    <xdr:pic>
      <xdr:nvPicPr>
        <xdr:cNvPr id="5" name="Picture 4">
          <a:extLst>
            <a:ext uri="{FF2B5EF4-FFF2-40B4-BE49-F238E27FC236}">
              <a16:creationId xmlns:a16="http://schemas.microsoft.com/office/drawing/2014/main" id="{2159744C-BD3C-783E-2ED6-5BB24514DF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31000" y="342900"/>
          <a:ext cx="2108199" cy="1214454"/>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990600"/>
    <xdr:pic>
      <xdr:nvPicPr>
        <xdr:cNvPr id="2" name="Picture 2">
          <a:extLst>
            <a:ext uri="{FF2B5EF4-FFF2-40B4-BE49-F238E27FC236}">
              <a16:creationId xmlns:a16="http://schemas.microsoft.com/office/drawing/2014/main" id="{86126B38-6815-4402-892E-6D5A4761E7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400050"/>
          <a:ext cx="19431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63500</xdr:colOff>
      <xdr:row>2</xdr:row>
      <xdr:rowOff>76202</xdr:rowOff>
    </xdr:from>
    <xdr:ext cx="1981200" cy="995700"/>
    <xdr:pic>
      <xdr:nvPicPr>
        <xdr:cNvPr id="3" name="Picture 6">
          <a:extLst>
            <a:ext uri="{FF2B5EF4-FFF2-40B4-BE49-F238E27FC236}">
              <a16:creationId xmlns:a16="http://schemas.microsoft.com/office/drawing/2014/main" id="{B74C078E-BAAA-4A14-8391-4EA93892A3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400052"/>
          <a:ext cx="1981200" cy="9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5.xml><?xml version="1.0" encoding="utf-8"?>
<xdr:wsDr xmlns:xdr="http://schemas.openxmlformats.org/drawingml/2006/spreadsheetDrawing" xmlns:a="http://schemas.openxmlformats.org/drawingml/2006/main">
  <xdr:twoCellAnchor editAs="oneCell">
    <xdr:from>
      <xdr:col>3</xdr:col>
      <xdr:colOff>107950</xdr:colOff>
      <xdr:row>2</xdr:row>
      <xdr:rowOff>120651</xdr:rowOff>
    </xdr:from>
    <xdr:to>
      <xdr:col>3</xdr:col>
      <xdr:colOff>2022475</xdr:colOff>
      <xdr:row>5</xdr:row>
      <xdr:rowOff>273050</xdr:rowOff>
    </xdr:to>
    <xdr:pic>
      <xdr:nvPicPr>
        <xdr:cNvPr id="2" name="Picture 1">
          <a:extLst>
            <a:ext uri="{FF2B5EF4-FFF2-40B4-BE49-F238E27FC236}">
              <a16:creationId xmlns:a16="http://schemas.microsoft.com/office/drawing/2014/main" id="{72EEC8EA-BD20-40EE-8B9F-684ABB3495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5250" y="444501"/>
          <a:ext cx="1914525" cy="1073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114301</xdr:rowOff>
    </xdr:from>
    <xdr:to>
      <xdr:col>2</xdr:col>
      <xdr:colOff>2044700</xdr:colOff>
      <xdr:row>5</xdr:row>
      <xdr:rowOff>307453</xdr:rowOff>
    </xdr:to>
    <xdr:pic>
      <xdr:nvPicPr>
        <xdr:cNvPr id="3" name="Picture 2">
          <a:extLst>
            <a:ext uri="{FF2B5EF4-FFF2-40B4-BE49-F238E27FC236}">
              <a16:creationId xmlns:a16="http://schemas.microsoft.com/office/drawing/2014/main" id="{4E1D2039-A21D-4D2B-A9A2-7AB0A31392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438151"/>
          <a:ext cx="1955800" cy="11139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2</xdr:col>
      <xdr:colOff>53975</xdr:colOff>
      <xdr:row>2</xdr:row>
      <xdr:rowOff>95251</xdr:rowOff>
    </xdr:from>
    <xdr:to>
      <xdr:col>2</xdr:col>
      <xdr:colOff>2006600</xdr:colOff>
      <xdr:row>6</xdr:row>
      <xdr:rowOff>107950</xdr:rowOff>
    </xdr:to>
    <xdr:pic>
      <xdr:nvPicPr>
        <xdr:cNvPr id="2" name="Picture 2">
          <a:extLst>
            <a:ext uri="{FF2B5EF4-FFF2-40B4-BE49-F238E27FC236}">
              <a16:creationId xmlns:a16="http://schemas.microsoft.com/office/drawing/2014/main" id="{8689913F-C4CE-4B1E-933C-D0E575143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84975" y="419101"/>
          <a:ext cx="1952625" cy="1301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22225</xdr:colOff>
      <xdr:row>2</xdr:row>
      <xdr:rowOff>60325</xdr:rowOff>
    </xdr:from>
    <xdr:to>
      <xdr:col>3</xdr:col>
      <xdr:colOff>2019300</xdr:colOff>
      <xdr:row>6</xdr:row>
      <xdr:rowOff>95250</xdr:rowOff>
    </xdr:to>
    <xdr:pic>
      <xdr:nvPicPr>
        <xdr:cNvPr id="3" name="Picture 2">
          <a:extLst>
            <a:ext uri="{FF2B5EF4-FFF2-40B4-BE49-F238E27FC236}">
              <a16:creationId xmlns:a16="http://schemas.microsoft.com/office/drawing/2014/main" id="{E641EE83-4266-4881-8A40-E63C457A88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9525" y="384175"/>
          <a:ext cx="1997075" cy="1323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_1" connectionId="1" xr16:uid="{42504217-1467-47C6-B843-470548832ACD}" autoFormatId="16" applyNumberFormats="0" applyBorderFormats="0" applyFontFormats="1" applyPatternFormats="1" applyAlignmentFormats="0" applyWidthHeightFormats="0">
  <queryTableRefresh nextId="5">
    <queryTableFields count="3">
      <queryTableField id="1" name="CLASSIFICATION"/>
      <queryTableField id="2" name="SCHEME CODE"/>
      <queryTableField id="3" name="SCHEME NAME"/>
    </queryTableFields>
    <queryTableDeletedFields count="1">
      <deletedField name="HYBRID_SCHEME"/>
    </queryTableDeletedFields>
    <sortState xmlns:xlrd2="http://schemas.microsoft.com/office/spreadsheetml/2017/richdata2" ref="A3:C68">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_EQ" connectionId="1165" xr16:uid="{B409FB6E-4C71-4995-A6A0-05BDE19A51D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NAV" headers="0" connectionId="1167" xr16:uid="{050E8A2F-0A99-4AF9-AE9F-24AA6169300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NAV" headers="0" connectionId="1163" xr16:uid="{EE4A671C-DBD5-4E84-B271-D834BD02F9D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_EQ" connectionId="1161" xr16:uid="{42D9F973-8CF3-44A4-BD95-AF8DDC73F5F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IPAAFOF_Mutual_F_Units" headers="0" connectionId="1158" xr16:uid="{CBD50908-200E-4E59-88B3-13E1F1440C0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IPAAFOFNAV" headers="0" connectionId="1160" xr16:uid="{3D062AB2-60D8-4A76-AB21-F94B33D8E22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ETF_EQ" connectionId="1153" xr16:uid="{663A5417-52E1-4A09-9F0D-74134AD2683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ETFNAV" headers="0" connectionId="1155" xr16:uid="{C340D8A4-B071-430D-87B4-558931AB486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GLDETF_EQ" connectionId="1150" xr16:uid="{EBD321AC-E80E-48C4-A430-33F558DCE37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GLDETFNAV" headers="0" connectionId="1152" xr16:uid="{A1076EEB-CB9B-45F8-B596-D93A15F30E5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EQPEFNAV" headers="0" connectionId="1148" xr16:uid="{767EB193-97E7-4933-88B5-0A5A60E7B8B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EQPEF_EQ" connectionId="1145" xr16:uid="{F98BF8A0-7562-4000-8FEF-D526F457E4F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NAV" headers="0" connectionId="1144" xr16:uid="{46D4B457-63DF-4E3C-B70A-03169E1D2F8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_FU_Related" connectionId="1142" xr16:uid="{D7E19BC3-7F74-4BDB-8748-BEFBA4C322E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SCAPF_EQ" connectionId="1141" xr16:uid="{672A0982-37D7-4641-8A50-3C1101C1FAD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_EQ" connectionId="1137" xr16:uid="{CA35A4CC-45A8-4EFA-9F26-EB62AC11559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NAV" headers="0" connectionId="1140" xr16:uid="{D7B4F69A-2343-40B7-AF50-D9C0B7C597C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134" xr16:uid="{F2FA9743-4942-4587-93CD-8F34E6D4E01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GOV_SEC" connectionId="1132" xr16:uid="{C62BE7F2-6BBD-4C96-A546-A534832E09C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EQ" connectionId="1131" xr16:uid="{6FBA9E5A-E088-47E7-935E-D2966A924B4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NAV" headers="0" connectionId="1136" xr16:uid="{588FC346-7B58-45CC-A10D-B8C1C8B7DB2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SFM_Securitied_Debt" headers="0" connectionId="1135" xr16:uid="{D86EB33A-538C-4AEC-86AD-B2034CDE4D9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_EQ" connectionId="1128" xr16:uid="{CBA4ADAE-FAE3-4C8A-9F4B-E72AD2524CA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REFNAV" headers="0" connectionId="1130" xr16:uid="{B9A30870-359E-4A42-A30B-7E2C62D1211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_EQ" connectionId="1124" xr16:uid="{B7EB109E-83A0-4140-BFF1-585689A81A0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IFNAV" headers="0" connectionId="1126" xr16:uid="{777AC0A6-47C5-4047-8E4B-DE95EBE4949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NAV" headers="0" connectionId="1123" xr16:uid="{0301940E-D78D-461B-842B-741038241D5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MIF_EQ" connectionId="1121" xr16:uid="{191EE3F2-1FB3-42F9-9ED2-EB5BE3DC7F6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A30IF_EQ" connectionId="1116" xr16:uid="{7FFBB685-B62E-4455-91A2-7D94D31D3FA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A30IFNAV" headers="0" connectionId="1120" xr16:uid="{075E647D-03F6-4E82-8165-35A892D7BA3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RIF_EQ" connectionId="1113" xr16:uid="{FBB967D4-56B1-4226-8601-D6420E42001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RIFNAV" headers="0" connectionId="1115" xr16:uid="{9B915A9A-7E35-44BE-8F00-3EA3F925224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PBETFNAV" headers="0" connectionId="1112" xr16:uid="{3DBCE776-8C13-4941-A266-4033A79ADA8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PBETF_EQ" connectionId="1110" xr16:uid="{FF40B644-F606-4191-9E03-15AA40986CE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NIF_EQ" connectionId="1106" xr16:uid="{F02C5687-CED8-4529-BF0D-E43C4056498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NIFNAV" headers="0" connectionId="1108" xr16:uid="{60B5E265-A2E4-44C2-9243-D1A8A3EAA62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SHIF_EQ" connectionId="1103" xr16:uid="{94FF270A-CD18-43F3-B9BD-519136E2BBC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SHIFNAV" headers="0" connectionId="1105" xr16:uid="{F54FA510-D462-404F-95AD-FB9C54AD4CB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MMIFNAV" headers="0" connectionId="1102" xr16:uid="{BA998C81-F52E-4C04-B6F8-52983C0FE07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MMIF_EQ" connectionId="1100" xr16:uid="{8EBF4E2A-AEA8-4693-BFBE-FF9837C638F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MIF150NAV" headers="0" connectionId="1099" xr16:uid="{A2FCB776-9332-49F4-988C-2D35AF7A5CA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MIF150_EQ" connectionId="1097" xr16:uid="{9F01BDFC-C204-4388-801E-4B6F5CEC19E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TIFNAV" headers="0" connectionId="1096" xr16:uid="{15BA9450-52FE-4913-8B51-ECDCE867C45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ITIF_EQ" connectionId="1094" xr16:uid="{8D564253-E81C-41B3-97D6-E6263A54BAF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IDETFNAV" headers="0" connectionId="1091" xr16:uid="{10B7FF3F-538D-47F5-9809-5E619364BAA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IDETF_EQ" connectionId="1089" xr16:uid="{1140DE6F-28AC-4A1C-9205-43E186DBF93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086" xr16:uid="{FD1767EB-D68B-4693-85F9-CD0B5A6FC14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IDFOFNAV" headers="0" connectionId="1088" xr16:uid="{4D504881-64B8-4061-A836-673959B8B7A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FSIF_EQ" connectionId="1082" xr16:uid="{D0E0B9CB-05A0-42BF-978F-875109B1D6D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FSIFNAV" headers="0" connectionId="1085" xr16:uid="{3715DB2F-E972-4C00-8E5C-77765D2C17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CMIFNAV" headers="0" connectionId="1081" xr16:uid="{F02A4C30-E53F-4CF3-9E93-7A9BBA5A74C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CMIF_EQ" connectionId="1079" xr16:uid="{423BAF67-E7DC-42CD-9FE0-E03E2B87A19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NAIFNAV" headers="0" connectionId="1078" xr16:uid="{FE02BFB1-07D4-4E17-BF2A-E3FEE970841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NAIF_EQ_FU_Related" connectionId="1076" xr16:uid="{1D7FD984-0501-4B10-AC2C-BB94F33EB875}"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NAIF_EQ" connectionId="1075" xr16:uid="{21F4FD8A-652D-4E83-9772-A0430F452C8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FNA_EQ" connectionId="1071" xr16:uid="{F06EC0A7-FDCD-4A1D-86E4-AE48AA95321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FNANAV" headers="0" connectionId="1073" xr16:uid="{B30321B1-E942-4A58-B385-3EFD5C053E6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NETFNAV" headers="0" connectionId="1070" xr16:uid="{EB4DB34D-7CE4-48BB-A789-7AF5146AD39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NETF_EQ" connectionId="1068" xr16:uid="{67CEBAF4-370B-4EF0-8C22-5A2C88FA90E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ULTICF_EQ" connectionId="1064" xr16:uid="{5D01213B-F2CF-4D87-BA92-C84ED07F15F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ULTICFNAV" headers="0" connectionId="1067" xr16:uid="{4E56107E-CFC0-448F-A4F5-3C21AF0B7D5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061" xr16:uid="{3A44D3B9-BC74-4029-AC29-A85BEFAA35C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MAOF_EQ" connectionId="1056" xr16:uid="{89A10035-76C6-47C1-8FC6-8198461A860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057" xr16:uid="{F4AFAAEE-E00E-41D4-B016-663DCC09A5DC}"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MAOF_Securitied_Debt" headers="0" connectionId="1062" xr16:uid="{FA5E34B0-998F-46F9-865B-BC07A5F2F00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058" xr16:uid="{3A24258E-0D78-4EC7-99EE-B8F8B2FB818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MAOFNAV" headers="0" connectionId="1063" xr16:uid="{46C00C39-0BF0-47AA-A6E3-AB75912FEA6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MAOF_GOV_SEC" connectionId="1059" xr16:uid="{2FB8BB96-0A02-44F3-A520-4E123EA37AD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NRNAV" headers="0" connectionId="1055" xr16:uid="{F568CE14-D4CB-4F7E-B44E-E9889831135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NR_EQ_Related" headers="0" connectionId="1053" xr16:uid="{70478CF3-2A1E-45C3-99C2-F539B430798A}"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NR_EQ" connectionId="1052" xr16:uid="{09AC16A3-22E5-4222-AD94-2D5164C8ACD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TOFENAV" headers="0" connectionId="1050" xr16:uid="{C3D27CF9-00B0-4706-B68A-44DD8DEB6DE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TOFE_EQ" connectionId="1048" xr16:uid="{079FF0E2-92AE-407C-9170-F2E35A11CBF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EOFNAV" headers="0" connectionId="1047" xr16:uid="{6DE1D216-C2E5-442E-BDD7-1FB5F79D6A9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EOF_EQ" connectionId="1045" xr16:uid="{DA480BDF-0A2C-4F9D-BA50-8DC4E3EF862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ISFNAV" headers="0" connectionId="1044" xr16:uid="{0AFB4FAF-16EF-4898-9DBA-CA113041397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ISF_EQ_FU_Related" connectionId="1042" xr16:uid="{F0AA8525-3992-40A6-BC6E-636882C1E55B}"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ISF_EQ" connectionId="1040" xr16:uid="{D0551E3C-3F93-45A2-AB41-6B08556BF16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IPHFNAV" headers="0" connectionId="1039" xr16:uid="{842B49CA-D443-4234-B82D-47ABFE17CAF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IPHF_EQ" connectionId="1038" xr16:uid="{C2B1435F-FABF-441A-9E46-1CD9C6167EA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IIFNAV" headers="0" connectionId="1037" xr16:uid="{DA642902-06F2-4533-A873-1AAD0D3B548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IIF_EQ" connectionId="1034" xr16:uid="{80DB8E70-A74C-4D5C-B4D7-A44E58C3069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ICFNAV" headers="0" connectionId="1032" xr16:uid="{A3863AE5-D789-4C51-9A36-80F5C63497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ICF_EQ" connectionId="1030" xr16:uid="{6B7A1B55-99EB-4FD6-BE72-7C383B58EA3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HOFNAV" headers="0" connectionId="1029" xr16:uid="{AE47C68B-D51F-4B9A-97F2-D5DE5711216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HOF_EQ" connectionId="1027" xr16:uid="{8DA771B7-C184-4ECD-B6C4-C5A55A9F550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FEFNAV" headers="0" connectionId="1026" xr16:uid="{02810DB9-1B99-4E21-A9AE-876D80FEC5D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FEF_EQ" connectionId="1023" xr16:uid="{CB79DC07-A9EE-466E-B6DE-227C9A7164A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MCAPFNAV" headers="0" connectionId="1022" xr16:uid="{7DBEAFB4-E6F5-44A0-BD97-A66008D3ABD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CAPF_EQ_FU_Related" connectionId="1020" xr16:uid="{37F86075-CF11-4DEF-A02C-8F26B63F6BB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CAPF_EQ" connectionId="1019" xr16:uid="{F159C0A9-0BBF-4F8A-A56A-CCEAAE52BFE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CSNAV" headers="0" connectionId="1018" xr16:uid="{7A9340C4-68E9-46AD-8947-AAA775F6EAC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CS_EQ" connectionId="1016" xr16:uid="{87A4F721-E59E-4729-9871-DCC2F743990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TSF96NAV" headers="0" connectionId="1014" xr16:uid="{B4EF5516-BDF2-486E-A932-FBFBAD27436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TSF96_EQ" connectionId="1012" xr16:uid="{4B7FDDEE-8980-488E-9E16-39A0E45D19D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DIVYF_EQ" connectionId="1006" xr16:uid="{1CEA9F68-C492-4CC5-8AAE-97FBE893AEC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DIVYFNAV" headers="0" connectionId="1011" xr16:uid="{0D395A21-9A1F-4430-A9C9-D56618C5B5D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1008" xr16:uid="{82B70BF7-2484-426B-8630-81F6638A939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DIVYF_EQ_FU_Related" connectionId="1007" xr16:uid="{8FD48766-3EFF-4F95-AC4F-CCC593B5FA92}"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DIFNAV" headers="0" connectionId="1005" xr16:uid="{265C476D-3039-4F5B-A31F-9F8CD349B46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DIF_EQ" connectionId="1002" xr16:uid="{FE858AF5-1466-4493-B31F-152A92A9B65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YCFNAV" headers="0" connectionId="1001" xr16:uid="{2702236E-A178-4025-87E7-D802CF6A99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YCF_EQ_FU_Related" connectionId="999" xr16:uid="{37454DB9-B84B-4C89-9535-27A466DC0CB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YCF_EQ" connectionId="998" xr16:uid="{2FF33F2B-79D6-47CC-BB42-5EEA9374C97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BCFNAV" headers="0" connectionId="997" xr16:uid="{C1A5830A-6F11-4E5C-8083-C4230BF13B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995" xr16:uid="{D20792EC-FD27-40BC-9FA2-00127D02CE0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BCF_EQ" connectionId="994" xr16:uid="{E6FE6308-3E87-4216-8670-9F1452B6F13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IFSANAV" headers="0" connectionId="992" xr16:uid="{E31E3DF1-BE7D-4275-83FB-B5731F0893F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IFSA_EQ" connectionId="990" xr16:uid="{0450F5F1-8C55-4E8E-AB7E-7E9F20FD7E2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BSBGIFNAV" headers="0" connectionId="989" xr16:uid="{3560BAFF-2606-4D56-B631-7B05AC0538A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SBGIF_EQ" connectionId="987" xr16:uid="{B8E9F94B-CAA2-4072-AF2C-C589737DF42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SEQIFNAV" headers="0" connectionId="986" xr16:uid="{26FCF5A8-DB7A-4B0E-A96A-93BCE089FFE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SEQIF_EQ" connectionId="983" xr16:uid="{64E4A3CE-8D47-4527-BF42-516208FF73B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MCIFNAV" headers="0" connectionId="982" xr16:uid="{6B7A2AEC-6474-4DF8-834C-D16FC9FF996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MCIF_EQ" connectionId="978" xr16:uid="{7DBB2CE0-8EB3-4C11-977E-20E9181E122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FSFNAV" headers="0" connectionId="977" xr16:uid="{A024367E-6201-4D5F-8444-29A4D5A4E66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FSF_EQ" connectionId="975" xr16:uid="{CE0EA457-7E4B-4267-A8A1-CCEE12F521C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968" xr16:uid="{079B5DEA-D2B6-4D8D-82B9-49CE6A410C3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AF_GOV_SEC" connectionId="970" xr16:uid="{CDEEF253-3948-4102-B680-72B3A1AEBB7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972" xr16:uid="{5B27BC9F-367E-4386-8B48-40DFA33450C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AF_EQ_Related" headers="0" connectionId="966" xr16:uid="{A97BBAE5-368C-4F9D-9A38-05CA72F194CB}"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971" xr16:uid="{D1E6DED4-B33A-490A-A0CB-775103AAB2A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BAF_EQ_FU_Related" connectionId="967" xr16:uid="{319E1D9B-2BAE-4BBF-A891-2B534B3AABEA}"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BAFNAV" headers="0" connectionId="973" xr16:uid="{FD7E6BF0-C7A4-4075-8E95-A9A765B207E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BAF_EQ" connectionId="965" xr16:uid="{60E3AD40-3223-45B1-AA98-4EDFEEFB965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AFNAV" headers="0" connectionId="964" xr16:uid="{EC4443EB-C596-4216-BD15-9F3C2ED552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AF_MM" headers="0" connectionId="963" xr16:uid="{DEAF286F-4EED-4D32-9B8A-BAB0D51FB2A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AF_EQ" connectionId="958" xr16:uid="{2BE6C697-A5D7-4B9E-AE7E-6376AF40CA3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AF_EQ_Related" headers="0" connectionId="959" xr16:uid="{321FEDEC-8816-4553-B2FA-B65EE2A98D5C}"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960" xr16:uid="{58128A4E-79D3-4CB2-AAE5-46D6A1FEEA8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AF_Debt_Related" connectionId="961" xr16:uid="{0155C642-0D79-4D80-9267-FA5C3B0E3B4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950" xr16:uid="{7CA45A4F-1DFB-4052-AD45-16B30D0139E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EGF_EQ" connectionId="945" xr16:uid="{7CEB0BA4-2129-40AB-96A7-4416209361C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EGF_EQ_Related" headers="0" connectionId="946" xr16:uid="{36948621-0524-4F88-A3BF-EEDB7E7D7C4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952" xr16:uid="{827BE5CB-C84A-41A4-BDA8-0AB2CDFDE64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948" xr16:uid="{8900E4CF-E13A-405E-B850-6F5A7C4C7C7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EGFNAV" headers="0" connectionId="956" xr16:uid="{5864B2D8-9BBC-4FDA-8580-A5DD925DC94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EGF_GOV_SEC" connectionId="949" xr16:uid="{D8214085-7326-4B8C-8318-00F1D65C7DF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FRSTF_Debt_Related" connectionId="951" xr16:uid="{50F30770-35E8-4EF8-8D0F-7F51B3298A3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FRSTF_MM" headers="0" connectionId="953" xr16:uid="{9A30CC46-92B0-4FB3-98DC-11171FA3F76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FRSTF_Aif_cat" headers="0" connectionId="954" xr16:uid="{676AC744-B3E1-4FB9-AFC9-EDCEECFE8A4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RSTFNAV" headers="0" connectionId="957" xr16:uid="{81352444-C346-4253-B76E-B9B31D49641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USTF_MM" headers="0" connectionId="942" xr16:uid="{CA4B5224-BD24-415C-9749-324C7D01B9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USTFNAV" headers="0" connectionId="944" xr16:uid="{BBAA200E-F4A5-4E92-BA70-24157D9A15D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USTF_Securitied_Debt" headers="0" connectionId="941" xr16:uid="{351AF53A-75B0-487C-8A5D-A0107C6BC04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USTF_Aif_cat" headers="0" connectionId="943" xr16:uid="{68659DC3-47C2-4E88-A408-F56336E77DE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940" xr16:uid="{EAE97D43-F789-4167-89DC-8FBA7549673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USTF_GOV_SEC" connectionId="938" xr16:uid="{23575CC5-BF23-48F4-A83A-F864A1A19A6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FNAV" headers="0" connectionId="937" xr16:uid="{3398D1E7-2071-47B0-BE87-E64644CC2EB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F_GOV_SEC" connectionId="931" xr16:uid="{C1E933ED-9C75-4857-B642-7E394906BE5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F_MM" headers="0" connectionId="935" xr16:uid="{7836C077-971E-4397-898B-A32C1E332AD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F_Aif_cat" headers="0" connectionId="936" xr16:uid="{6003DCFC-E532-42E5-B0ED-A4D515A7AD1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933" xr16:uid="{D6068105-6617-427D-8A46-0034BEF9AC8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FF_Debt_Related" headers="0" connectionId="932" xr16:uid="{50850E7C-7D43-45CF-8E0D-4542E121FCB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912" xr16:uid="{AECFA35E-C755-4B1A-906C-EFBF3480376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STBF_Aif_cat" headers="0" connectionId="928" xr16:uid="{BE66DB0E-4D5C-46A1-999C-7A9E50C26C6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897" xr16:uid="{7138E0C4-9BAA-44A8-B26E-1915788B8EC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STBFNAV" headers="0" connectionId="929" xr16:uid="{6483B5D2-67A2-4C1A-8DFC-BCCAAAA8412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882" xr16:uid="{1492AEA8-48C5-4F9C-BA79-0D917E1FCB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STBF_MM" headers="0" connectionId="927" xr16:uid="{ADA84FFE-3629-4FC8-BCE7-2AD8E32EE14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STBF_EQ_FU_Related" connectionId="880" xr16:uid="{E0D40AAD-7B87-41D8-954F-3A8DE6786C6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STBF_GOV_SEC" connectionId="896" xr16:uid="{0052C13D-7981-420B-8C25-C29E4ED75EC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RSFC_Securitied_Debt" headers="0" connectionId="842" xr16:uid="{B7F1ACC0-1FC3-4654-9F10-96F0BFA1CE3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RSFCNAV" headers="0" connectionId="875" xr16:uid="{0EE1C657-6344-4550-AA5B-4A6640EA9C5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RSFC_EQ" connectionId="794" xr16:uid="{29167F82-9255-4B42-809E-9295663B920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RSFC_GOV_SEC" connectionId="814" xr16:uid="{0240625A-C8AA-4DE8-8CB5-AFE21E71FDF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827" xr16:uid="{4A177BCE-3F6F-4C47-A68F-2B179DBD60F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OF_GOV_SEC" connectionId="745" xr16:uid="{7B15C02E-B2A4-4A3F-B144-F293A8E40C6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OF_MM" headers="0" connectionId="786" xr16:uid="{79C941E9-550C-4D40-9200-3572F60CED8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OFNAV" headers="0" connectionId="792" xr16:uid="{24D0339A-DC95-4A3D-9AF9-03A7AD53D4C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NSIFDEC27_GOV_SEC" connectionId="647" xr16:uid="{E9FBAA9D-363D-42CF-A4B4-EC96A921D7E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661" xr16:uid="{7FC45249-749D-4AB9-BFC6-9FCF3AE2795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NSIFDEC27NAV" headers="0" connectionId="703" xr16:uid="{71E98A68-F9A9-4EE7-B20B-F447224E882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NGIF1229NAV" headers="0" connectionId="608" xr16:uid="{CA4A29F5-1452-4FBA-B280-5722312D29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NGIF1229_GOV_SEC" connectionId="565" xr16:uid="{285EA1B8-3CB2-4993-9BE5-2202A7C6EEB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NGIF1226_GOV_SEC" connectionId="500" xr16:uid="{55457FAD-95CD-43D4-9CCB-A8F7DD0CFBC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NGIF1226NAV" headers="0" connectionId="522" xr16:uid="{C583AB73-329D-48F6-906C-84A16CA2DA2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LFNAV" headers="0" connectionId="473" xr16:uid="{4D382A32-BBB7-4964-A0FA-94A7D50F7A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LF_GOV_SEC" connectionId="416" xr16:uid="{51E61C16-CD30-4997-AF22-09701260BF9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LF_MM" headers="0" connectionId="458" xr16:uid="{0EE084F0-50D7-4441-906B-05A4A1D8EE3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LF_Aif_cat" headers="0" connectionId="460" xr16:uid="{98B03AAC-9CF3-4BD2-B324-846E7FF4F16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GSFRNAV" headers="0" connectionId="347" xr16:uid="{216B4585-DC2E-4EE7-96EF-13BAB18A58E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GSFR_GOV_SEC" connectionId="273" xr16:uid="{5EAED6E9-708E-453B-9B0E-BBA9B663252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FRF_GOV_SEC" connectionId="1786" xr16:uid="{138D06EB-E5B2-4BAE-A1D5-205C92A42C2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813" xr16:uid="{94B8E823-DB4D-4429-A92C-DCC0F0AFFD5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7.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1891" xr16:uid="{B1621B8A-655A-48ED-978D-A4173D243E3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8.xml><?xml version="1.0" encoding="utf-8"?>
<queryTable xmlns="http://schemas.openxmlformats.org/spreadsheetml/2006/main" xmlns:mc="http://schemas.openxmlformats.org/markup-compatibility/2006" xmlns:xr16="http://schemas.microsoft.com/office/spreadsheetml/2017/revision16" mc:Ignorable="xr16" name="TFRF_Aif_cat" headers="0" connectionId="1934" xr16:uid="{32CDF207-93F4-4D74-B1C2-AAB413D367D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9.xml><?xml version="1.0" encoding="utf-8"?>
<queryTable xmlns="http://schemas.openxmlformats.org/spreadsheetml/2006/main" xmlns:mc="http://schemas.openxmlformats.org/markup-compatibility/2006" xmlns:xr16="http://schemas.microsoft.com/office/spreadsheetml/2017/revision16" mc:Ignorable="xr16" name="TFRFNAV" headers="0" connectionId="97" xr16:uid="{6DD0E8BA-E10B-480D-8705-2A2F1A288C5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0.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1327" xr16:uid="{75D9BEA7-6767-40C1-90BA-9C140F95AFE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1.xml><?xml version="1.0" encoding="utf-8"?>
<queryTable xmlns="http://schemas.openxmlformats.org/spreadsheetml/2006/main" xmlns:mc="http://schemas.openxmlformats.org/markup-compatibility/2006" xmlns:xr16="http://schemas.microsoft.com/office/spreadsheetml/2017/revision16" mc:Ignorable="xr16" name="TCORPBF_Aif_cat" headers="0" connectionId="1570" xr16:uid="{127C2958-2EB4-4B7A-BFAA-68CB13A52CC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2.xml><?xml version="1.0" encoding="utf-8"?>
<queryTable xmlns="http://schemas.openxmlformats.org/spreadsheetml/2006/main" xmlns:mc="http://schemas.openxmlformats.org/markup-compatibility/2006" xmlns:xr16="http://schemas.microsoft.com/office/spreadsheetml/2017/revision16" mc:Ignorable="xr16" name="TCORPBFNAV" headers="0" connectionId="1682" xr16:uid="{B007C1BE-6A22-49A8-B105-1C609D92C64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3.xml><?xml version="1.0" encoding="utf-8"?>
<queryTable xmlns="http://schemas.openxmlformats.org/spreadsheetml/2006/main" xmlns:mc="http://schemas.openxmlformats.org/markup-compatibility/2006" xmlns:xr16="http://schemas.microsoft.com/office/spreadsheetml/2017/revision16" mc:Ignorable="xr16" name="TCORPBF_GOV_SEC" connectionId="1252" xr16:uid="{E585D488-7127-4379-A79F-401D9D1BD01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4.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301" xr16:uid="{32275B49-FC0D-40ED-9C8B-EA434C6403D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5.xml"/><Relationship Id="rId2" Type="http://schemas.openxmlformats.org/officeDocument/2006/relationships/queryTable" Target="../queryTables/queryTable14.xml"/><Relationship Id="rId1" Type="http://schemas.openxmlformats.org/officeDocument/2006/relationships/drawing" Target="../drawings/drawing7.xml"/><Relationship Id="rId4" Type="http://schemas.openxmlformats.org/officeDocument/2006/relationships/queryTable" Target="../queryTables/queryTable16.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queryTable" Target="../queryTables/queryTable17.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0.xml"/><Relationship Id="rId2" Type="http://schemas.openxmlformats.org/officeDocument/2006/relationships/queryTable" Target="../queryTables/queryTable19.xml"/><Relationship Id="rId1" Type="http://schemas.openxmlformats.org/officeDocument/2006/relationships/drawing" Target="../drawings/drawing9.xml"/><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drawing" Target="../drawings/drawing18.xml"/><Relationship Id="rId1" Type="http://schemas.openxmlformats.org/officeDocument/2006/relationships/printerSettings" Target="../printerSettings/printerSettings1.bin"/><Relationship Id="rId4" Type="http://schemas.openxmlformats.org/officeDocument/2006/relationships/queryTable" Target="../queryTables/queryTable41.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drawing" Target="../drawings/drawing19.xml"/><Relationship Id="rId1" Type="http://schemas.openxmlformats.org/officeDocument/2006/relationships/printerSettings" Target="../printerSettings/printerSettings2.bin"/><Relationship Id="rId4" Type="http://schemas.openxmlformats.org/officeDocument/2006/relationships/queryTable" Target="../queryTables/queryTable43.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drawing" Target="../drawings/drawing20.xml"/><Relationship Id="rId1" Type="http://schemas.openxmlformats.org/officeDocument/2006/relationships/printerSettings" Target="../printerSettings/printerSettings3.bin"/><Relationship Id="rId4" Type="http://schemas.openxmlformats.org/officeDocument/2006/relationships/queryTable" Target="../queryTables/queryTable45.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25.xml"/><Relationship Id="rId4" Type="http://schemas.openxmlformats.org/officeDocument/2006/relationships/queryTable" Target="../queryTables/queryTable5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8" Type="http://schemas.openxmlformats.org/officeDocument/2006/relationships/queryTable" Target="../queryTables/queryTable69.xml"/><Relationship Id="rId3" Type="http://schemas.openxmlformats.org/officeDocument/2006/relationships/queryTable" Target="../queryTables/queryTable64.xml"/><Relationship Id="rId7" Type="http://schemas.openxmlformats.org/officeDocument/2006/relationships/queryTable" Target="../queryTables/queryTable68.xml"/><Relationship Id="rId2" Type="http://schemas.openxmlformats.org/officeDocument/2006/relationships/queryTable" Target="../queryTables/queryTable63.xml"/><Relationship Id="rId1" Type="http://schemas.openxmlformats.org/officeDocument/2006/relationships/drawing" Target="../drawings/drawing29.xml"/><Relationship Id="rId6" Type="http://schemas.openxmlformats.org/officeDocument/2006/relationships/queryTable" Target="../queryTables/queryTable67.xml"/><Relationship Id="rId5" Type="http://schemas.openxmlformats.org/officeDocument/2006/relationships/queryTable" Target="../queryTables/queryTable66.xml"/><Relationship Id="rId4" Type="http://schemas.openxmlformats.org/officeDocument/2006/relationships/queryTable" Target="../queryTables/queryTable65.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30.xml"/><Relationship Id="rId4" Type="http://schemas.openxmlformats.org/officeDocument/2006/relationships/queryTable" Target="../queryTables/queryTable7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33.xml"/><Relationship Id="rId4" Type="http://schemas.openxmlformats.org/officeDocument/2006/relationships/queryTable" Target="../queryTables/queryTable79.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7.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89.xml"/><Relationship Id="rId2" Type="http://schemas.openxmlformats.org/officeDocument/2006/relationships/queryTable" Target="../queryTables/queryTable88.xml"/><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9.xml"/><Relationship Id="rId4" Type="http://schemas.openxmlformats.org/officeDocument/2006/relationships/queryTable" Target="../queryTables/queryTable92.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96.xml"/><Relationship Id="rId2" Type="http://schemas.openxmlformats.org/officeDocument/2006/relationships/queryTable" Target="../queryTables/queryTable95.xml"/><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42.xml"/><Relationship Id="rId5" Type="http://schemas.openxmlformats.org/officeDocument/2006/relationships/queryTable" Target="../queryTables/queryTable100.xml"/><Relationship Id="rId4" Type="http://schemas.openxmlformats.org/officeDocument/2006/relationships/queryTable" Target="../queryTables/queryTable99.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43.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04.xml"/><Relationship Id="rId2" Type="http://schemas.openxmlformats.org/officeDocument/2006/relationships/queryTable" Target="../queryTables/queryTable103.xml"/><Relationship Id="rId1" Type="http://schemas.openxmlformats.org/officeDocument/2006/relationships/drawing" Target="../drawings/drawing44.xml"/><Relationship Id="rId4" Type="http://schemas.openxmlformats.org/officeDocument/2006/relationships/queryTable" Target="../queryTables/queryTable105.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07.xml"/><Relationship Id="rId2" Type="http://schemas.openxmlformats.org/officeDocument/2006/relationships/queryTable" Target="../queryTables/queryTable106.xml"/><Relationship Id="rId1" Type="http://schemas.openxmlformats.org/officeDocument/2006/relationships/drawing" Target="../drawings/drawing45.xml"/><Relationship Id="rId4" Type="http://schemas.openxmlformats.org/officeDocument/2006/relationships/queryTable" Target="../queryTables/queryTable108.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46.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12.xml"/><Relationship Id="rId2" Type="http://schemas.openxmlformats.org/officeDocument/2006/relationships/queryTable" Target="../queryTables/queryTable111.xml"/><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queryTable" Target="../queryTables/queryTable115.xml"/><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queryTable" Target="../queryTables/queryTable117.xml"/><Relationship Id="rId1" Type="http://schemas.openxmlformats.org/officeDocument/2006/relationships/drawing" Target="../drawings/drawing50.xml"/></Relationships>
</file>

<file path=xl/worksheets/_rels/sheet55.xml.rels><?xml version="1.0" encoding="UTF-8" standalone="yes"?>
<Relationships xmlns="http://schemas.openxmlformats.org/package/2006/relationships"><Relationship Id="rId8" Type="http://schemas.openxmlformats.org/officeDocument/2006/relationships/queryTable" Target="../queryTables/queryTable125.xml"/><Relationship Id="rId3" Type="http://schemas.openxmlformats.org/officeDocument/2006/relationships/queryTable" Target="../queryTables/queryTable120.xml"/><Relationship Id="rId7" Type="http://schemas.openxmlformats.org/officeDocument/2006/relationships/queryTable" Target="../queryTables/queryTable124.xml"/><Relationship Id="rId2" Type="http://schemas.openxmlformats.org/officeDocument/2006/relationships/queryTable" Target="../queryTables/queryTable119.xml"/><Relationship Id="rId1" Type="http://schemas.openxmlformats.org/officeDocument/2006/relationships/drawing" Target="../drawings/drawing51.xml"/><Relationship Id="rId6" Type="http://schemas.openxmlformats.org/officeDocument/2006/relationships/queryTable" Target="../queryTables/queryTable123.xml"/><Relationship Id="rId5" Type="http://schemas.openxmlformats.org/officeDocument/2006/relationships/queryTable" Target="../queryTables/queryTable122.xml"/><Relationship Id="rId4" Type="http://schemas.openxmlformats.org/officeDocument/2006/relationships/queryTable" Target="../queryTables/queryTable121.xml"/><Relationship Id="rId9" Type="http://schemas.openxmlformats.org/officeDocument/2006/relationships/queryTable" Target="../queryTables/queryTable126.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28.xml"/><Relationship Id="rId7" Type="http://schemas.openxmlformats.org/officeDocument/2006/relationships/queryTable" Target="../queryTables/queryTable132.xml"/><Relationship Id="rId2" Type="http://schemas.openxmlformats.org/officeDocument/2006/relationships/queryTable" Target="../queryTables/queryTable127.xml"/><Relationship Id="rId1" Type="http://schemas.openxmlformats.org/officeDocument/2006/relationships/drawing" Target="../drawings/drawing52.xml"/><Relationship Id="rId6" Type="http://schemas.openxmlformats.org/officeDocument/2006/relationships/queryTable" Target="../queryTables/queryTable131.xml"/><Relationship Id="rId5" Type="http://schemas.openxmlformats.org/officeDocument/2006/relationships/queryTable" Target="../queryTables/queryTable130.xml"/><Relationship Id="rId4" Type="http://schemas.openxmlformats.org/officeDocument/2006/relationships/queryTable" Target="../queryTables/queryTable129.xml"/></Relationships>
</file>

<file path=xl/worksheets/_rels/sheet57.xml.rels><?xml version="1.0" encoding="UTF-8" standalone="yes"?>
<Relationships xmlns="http://schemas.openxmlformats.org/package/2006/relationships"><Relationship Id="rId8" Type="http://schemas.openxmlformats.org/officeDocument/2006/relationships/queryTable" Target="../queryTables/queryTable139.xml"/><Relationship Id="rId3" Type="http://schemas.openxmlformats.org/officeDocument/2006/relationships/queryTable" Target="../queryTables/queryTable134.xml"/><Relationship Id="rId7" Type="http://schemas.openxmlformats.org/officeDocument/2006/relationships/queryTable" Target="../queryTables/queryTable138.xml"/><Relationship Id="rId2" Type="http://schemas.openxmlformats.org/officeDocument/2006/relationships/queryTable" Target="../queryTables/queryTable133.xml"/><Relationship Id="rId1" Type="http://schemas.openxmlformats.org/officeDocument/2006/relationships/drawing" Target="../drawings/drawing53.xml"/><Relationship Id="rId6" Type="http://schemas.openxmlformats.org/officeDocument/2006/relationships/queryTable" Target="../queryTables/queryTable137.xml"/><Relationship Id="rId5" Type="http://schemas.openxmlformats.org/officeDocument/2006/relationships/queryTable" Target="../queryTables/queryTable136.xml"/><Relationship Id="rId4" Type="http://schemas.openxmlformats.org/officeDocument/2006/relationships/queryTable" Target="../queryTables/queryTable135.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41.xml"/><Relationship Id="rId2" Type="http://schemas.openxmlformats.org/officeDocument/2006/relationships/queryTable" Target="../queryTables/queryTable140.xml"/><Relationship Id="rId1" Type="http://schemas.openxmlformats.org/officeDocument/2006/relationships/drawing" Target="../drawings/drawing54.xml"/><Relationship Id="rId5" Type="http://schemas.openxmlformats.org/officeDocument/2006/relationships/queryTable" Target="../queryTables/queryTable143.xml"/><Relationship Id="rId4" Type="http://schemas.openxmlformats.org/officeDocument/2006/relationships/queryTable" Target="../queryTables/queryTable142.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45.xml"/><Relationship Id="rId7" Type="http://schemas.openxmlformats.org/officeDocument/2006/relationships/queryTable" Target="../queryTables/queryTable149.xml"/><Relationship Id="rId2" Type="http://schemas.openxmlformats.org/officeDocument/2006/relationships/queryTable" Target="../queryTables/queryTable144.xml"/><Relationship Id="rId1" Type="http://schemas.openxmlformats.org/officeDocument/2006/relationships/drawing" Target="../drawings/drawing55.xml"/><Relationship Id="rId6" Type="http://schemas.openxmlformats.org/officeDocument/2006/relationships/queryTable" Target="../queryTables/queryTable148.xml"/><Relationship Id="rId5" Type="http://schemas.openxmlformats.org/officeDocument/2006/relationships/queryTable" Target="../queryTables/queryTable147.xml"/><Relationship Id="rId4" Type="http://schemas.openxmlformats.org/officeDocument/2006/relationships/queryTable" Target="../queryTables/queryTable146.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51.xml"/><Relationship Id="rId7" Type="http://schemas.openxmlformats.org/officeDocument/2006/relationships/queryTable" Target="../queryTables/queryTable155.xml"/><Relationship Id="rId2" Type="http://schemas.openxmlformats.org/officeDocument/2006/relationships/queryTable" Target="../queryTables/queryTable150.xml"/><Relationship Id="rId1" Type="http://schemas.openxmlformats.org/officeDocument/2006/relationships/drawing" Target="../drawings/drawing56.xml"/><Relationship Id="rId6" Type="http://schemas.openxmlformats.org/officeDocument/2006/relationships/queryTable" Target="../queryTables/queryTable154.xml"/><Relationship Id="rId5" Type="http://schemas.openxmlformats.org/officeDocument/2006/relationships/queryTable" Target="../queryTables/queryTable153.xml"/><Relationship Id="rId4" Type="http://schemas.openxmlformats.org/officeDocument/2006/relationships/queryTable" Target="../queryTables/queryTable152.xml"/></Relationships>
</file>

<file path=xl/worksheets/_rels/sheet61.xml.rels><?xml version="1.0" encoding="UTF-8" standalone="yes"?>
<Relationships xmlns="http://schemas.openxmlformats.org/package/2006/relationships"><Relationship Id="rId8" Type="http://schemas.openxmlformats.org/officeDocument/2006/relationships/queryTable" Target="../queryTables/queryTable162.xml"/><Relationship Id="rId3" Type="http://schemas.openxmlformats.org/officeDocument/2006/relationships/queryTable" Target="../queryTables/queryTable157.xml"/><Relationship Id="rId7" Type="http://schemas.openxmlformats.org/officeDocument/2006/relationships/queryTable" Target="../queryTables/queryTable161.xml"/><Relationship Id="rId2" Type="http://schemas.openxmlformats.org/officeDocument/2006/relationships/queryTable" Target="../queryTables/queryTable156.xml"/><Relationship Id="rId1" Type="http://schemas.openxmlformats.org/officeDocument/2006/relationships/drawing" Target="../drawings/drawing57.xml"/><Relationship Id="rId6" Type="http://schemas.openxmlformats.org/officeDocument/2006/relationships/queryTable" Target="../queryTables/queryTable160.xml"/><Relationship Id="rId5" Type="http://schemas.openxmlformats.org/officeDocument/2006/relationships/queryTable" Target="../queryTables/queryTable159.xml"/><Relationship Id="rId4" Type="http://schemas.openxmlformats.org/officeDocument/2006/relationships/queryTable" Target="../queryTables/queryTable158.xml"/><Relationship Id="rId9" Type="http://schemas.openxmlformats.org/officeDocument/2006/relationships/queryTable" Target="../queryTables/queryTable163.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65.xml"/><Relationship Id="rId2" Type="http://schemas.openxmlformats.org/officeDocument/2006/relationships/queryTable" Target="../queryTables/queryTable164.xml"/><Relationship Id="rId1" Type="http://schemas.openxmlformats.org/officeDocument/2006/relationships/drawing" Target="../drawings/drawing58.xml"/><Relationship Id="rId6" Type="http://schemas.openxmlformats.org/officeDocument/2006/relationships/queryTable" Target="../queryTables/queryTable168.xml"/><Relationship Id="rId5" Type="http://schemas.openxmlformats.org/officeDocument/2006/relationships/queryTable" Target="../queryTables/queryTable167.xml"/><Relationship Id="rId4" Type="http://schemas.openxmlformats.org/officeDocument/2006/relationships/queryTable" Target="../queryTables/queryTable166.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70.xml"/><Relationship Id="rId2" Type="http://schemas.openxmlformats.org/officeDocument/2006/relationships/queryTable" Target="../queryTables/queryTable169.xml"/><Relationship Id="rId1" Type="http://schemas.openxmlformats.org/officeDocument/2006/relationships/drawing" Target="../drawings/drawing59.xml"/><Relationship Id="rId4" Type="http://schemas.openxmlformats.org/officeDocument/2006/relationships/queryTable" Target="../queryTables/queryTable171.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73.xml"/><Relationship Id="rId2" Type="http://schemas.openxmlformats.org/officeDocument/2006/relationships/queryTable" Target="../queryTables/queryTable172.xml"/><Relationship Id="rId1" Type="http://schemas.openxmlformats.org/officeDocument/2006/relationships/drawing" Target="../drawings/drawing60.xml"/><Relationship Id="rId4" Type="http://schemas.openxmlformats.org/officeDocument/2006/relationships/queryTable" Target="../queryTables/queryTable174.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76.xml"/><Relationship Id="rId2" Type="http://schemas.openxmlformats.org/officeDocument/2006/relationships/queryTable" Target="../queryTables/queryTable175.xml"/><Relationship Id="rId1" Type="http://schemas.openxmlformats.org/officeDocument/2006/relationships/drawing" Target="../drawings/drawing61.xml"/></Relationships>
</file>

<file path=xl/worksheets/_rels/sheet66.xml.rels><?xml version="1.0" encoding="UTF-8" standalone="yes"?>
<Relationships xmlns="http://schemas.openxmlformats.org/package/2006/relationships"><Relationship Id="rId3" Type="http://schemas.openxmlformats.org/officeDocument/2006/relationships/queryTable" Target="../queryTables/queryTable178.xml"/><Relationship Id="rId2" Type="http://schemas.openxmlformats.org/officeDocument/2006/relationships/queryTable" Target="../queryTables/queryTable177.xml"/><Relationship Id="rId1" Type="http://schemas.openxmlformats.org/officeDocument/2006/relationships/drawing" Target="../drawings/drawing62.xml"/></Relationships>
</file>

<file path=xl/worksheets/_rels/sheet67.xml.rels><?xml version="1.0" encoding="UTF-8" standalone="yes"?>
<Relationships xmlns="http://schemas.openxmlformats.org/package/2006/relationships"><Relationship Id="rId3" Type="http://schemas.openxmlformats.org/officeDocument/2006/relationships/queryTable" Target="../queryTables/queryTable180.xml"/><Relationship Id="rId2" Type="http://schemas.openxmlformats.org/officeDocument/2006/relationships/queryTable" Target="../queryTables/queryTable179.xml"/><Relationship Id="rId1" Type="http://schemas.openxmlformats.org/officeDocument/2006/relationships/drawing" Target="../drawings/drawing63.xml"/><Relationship Id="rId5" Type="http://schemas.openxmlformats.org/officeDocument/2006/relationships/queryTable" Target="../queryTables/queryTable182.xml"/><Relationship Id="rId4" Type="http://schemas.openxmlformats.org/officeDocument/2006/relationships/queryTable" Target="../queryTables/queryTable181.xml"/></Relationships>
</file>

<file path=xl/worksheets/_rels/sheet68.xml.rels><?xml version="1.0" encoding="UTF-8" standalone="yes"?>
<Relationships xmlns="http://schemas.openxmlformats.org/package/2006/relationships"><Relationship Id="rId3" Type="http://schemas.openxmlformats.org/officeDocument/2006/relationships/queryTable" Target="../queryTables/queryTable184.xml"/><Relationship Id="rId2" Type="http://schemas.openxmlformats.org/officeDocument/2006/relationships/queryTable" Target="../queryTables/queryTable183.xml"/><Relationship Id="rId1" Type="http://schemas.openxmlformats.org/officeDocument/2006/relationships/drawing" Target="../drawings/drawing64.xml"/></Relationships>
</file>

<file path=xl/worksheets/_rels/sheet69.xml.rels><?xml version="1.0" encoding="UTF-8" standalone="yes"?>
<Relationships xmlns="http://schemas.openxmlformats.org/package/2006/relationships"><Relationship Id="rId3" Type="http://schemas.openxmlformats.org/officeDocument/2006/relationships/queryTable" Target="../queryTables/queryTable186.xml"/><Relationship Id="rId2" Type="http://schemas.openxmlformats.org/officeDocument/2006/relationships/queryTable" Target="../queryTables/queryTable185.xml"/><Relationship Id="rId1" Type="http://schemas.openxmlformats.org/officeDocument/2006/relationships/drawing" Target="../drawings/drawing65.xml"/><Relationship Id="rId6" Type="http://schemas.openxmlformats.org/officeDocument/2006/relationships/queryTable" Target="../queryTables/queryTable189.xml"/><Relationship Id="rId5" Type="http://schemas.openxmlformats.org/officeDocument/2006/relationships/queryTable" Target="../queryTables/queryTable188.xml"/><Relationship Id="rId4" Type="http://schemas.openxmlformats.org/officeDocument/2006/relationships/queryTable" Target="../queryTables/queryTable187.xml"/></Relationships>
</file>

<file path=xl/worksheets/_rels/sheet70.xml.rels><?xml version="1.0" encoding="UTF-8" standalone="yes"?>
<Relationships xmlns="http://schemas.openxmlformats.org/package/2006/relationships"><Relationship Id="rId3" Type="http://schemas.openxmlformats.org/officeDocument/2006/relationships/queryTable" Target="../queryTables/queryTable191.xml"/><Relationship Id="rId2" Type="http://schemas.openxmlformats.org/officeDocument/2006/relationships/queryTable" Target="../queryTables/queryTable190.xml"/><Relationship Id="rId1" Type="http://schemas.openxmlformats.org/officeDocument/2006/relationships/drawing" Target="../drawings/drawing66.xml"/><Relationship Id="rId6" Type="http://schemas.openxmlformats.org/officeDocument/2006/relationships/queryTable" Target="../queryTables/queryTable194.xml"/><Relationship Id="rId5" Type="http://schemas.openxmlformats.org/officeDocument/2006/relationships/queryTable" Target="../queryTables/queryTable193.xml"/><Relationship Id="rId4" Type="http://schemas.openxmlformats.org/officeDocument/2006/relationships/queryTable" Target="../queryTables/queryTable19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A1F2F-4CCC-4329-BBC3-3C18139F863A}">
  <dimension ref="A1:C77"/>
  <sheetViews>
    <sheetView tabSelected="1" workbookViewId="0">
      <selection sqref="A1:C1"/>
    </sheetView>
  </sheetViews>
  <sheetFormatPr defaultColWidth="9.1796875" defaultRowHeight="12.5"/>
  <cols>
    <col min="1" max="1" width="16.7265625" style="2" bestFit="1" customWidth="1"/>
    <col min="2" max="2" width="14.54296875" style="2" bestFit="1" customWidth="1"/>
    <col min="3" max="3" width="106.7265625" style="2" bestFit="1" customWidth="1"/>
    <col min="4" max="16384" width="9.1796875" style="2"/>
  </cols>
  <sheetData>
    <row r="1" spans="1:3" ht="13">
      <c r="A1" s="280" t="s">
        <v>0</v>
      </c>
      <c r="B1" s="280"/>
      <c r="C1" s="280"/>
    </row>
    <row r="2" spans="1:3" ht="13">
      <c r="A2" s="6" t="s">
        <v>91</v>
      </c>
      <c r="B2" s="6" t="s">
        <v>92</v>
      </c>
      <c r="C2" s="6" t="s">
        <v>93</v>
      </c>
    </row>
    <row r="3" spans="1:3">
      <c r="A3" s="3" t="s">
        <v>2403</v>
      </c>
      <c r="B3" s="3" t="s">
        <v>2404</v>
      </c>
      <c r="C3" s="3" t="s">
        <v>942</v>
      </c>
    </row>
    <row r="4" spans="1:3">
      <c r="A4" s="3" t="s">
        <v>2403</v>
      </c>
      <c r="B4" s="3" t="s">
        <v>2405</v>
      </c>
      <c r="C4" s="3" t="s">
        <v>1043</v>
      </c>
    </row>
    <row r="5" spans="1:3">
      <c r="A5" s="3" t="s">
        <v>2403</v>
      </c>
      <c r="B5" s="3" t="s">
        <v>2406</v>
      </c>
      <c r="C5" s="3" t="s">
        <v>1249</v>
      </c>
    </row>
    <row r="6" spans="1:3">
      <c r="A6" s="3" t="s">
        <v>2403</v>
      </c>
      <c r="B6" s="3" t="s">
        <v>2407</v>
      </c>
      <c r="C6" s="3" t="s">
        <v>1348</v>
      </c>
    </row>
    <row r="7" spans="1:3">
      <c r="A7" s="3" t="s">
        <v>2403</v>
      </c>
      <c r="B7" s="3" t="s">
        <v>2408</v>
      </c>
      <c r="C7" s="3" t="s">
        <v>1371</v>
      </c>
    </row>
    <row r="8" spans="1:3">
      <c r="A8" s="3" t="s">
        <v>2403</v>
      </c>
      <c r="B8" s="3" t="s">
        <v>2409</v>
      </c>
      <c r="C8" s="3" t="s">
        <v>1444</v>
      </c>
    </row>
    <row r="9" spans="1:3">
      <c r="A9" s="3" t="s">
        <v>2403</v>
      </c>
      <c r="B9" s="3" t="s">
        <v>2410</v>
      </c>
      <c r="C9" s="3" t="s">
        <v>1463</v>
      </c>
    </row>
    <row r="10" spans="1:3">
      <c r="A10" s="3" t="s">
        <v>2403</v>
      </c>
      <c r="B10" s="3" t="s">
        <v>2411</v>
      </c>
      <c r="C10" s="3" t="s">
        <v>1477</v>
      </c>
    </row>
    <row r="11" spans="1:3">
      <c r="A11" s="3" t="s">
        <v>2403</v>
      </c>
      <c r="B11" s="3" t="s">
        <v>2412</v>
      </c>
      <c r="C11" s="3" t="s">
        <v>1486</v>
      </c>
    </row>
    <row r="12" spans="1:3">
      <c r="A12" s="3" t="s">
        <v>2403</v>
      </c>
      <c r="B12" s="3" t="s">
        <v>2413</v>
      </c>
      <c r="C12" s="3" t="s">
        <v>1510</v>
      </c>
    </row>
    <row r="13" spans="1:3">
      <c r="A13" s="3" t="s">
        <v>665</v>
      </c>
      <c r="B13" s="3" t="s">
        <v>666</v>
      </c>
      <c r="C13" s="3" t="s">
        <v>2462</v>
      </c>
    </row>
    <row r="14" spans="1:3">
      <c r="A14" s="3" t="s">
        <v>2403</v>
      </c>
      <c r="B14" s="3" t="s">
        <v>2414</v>
      </c>
      <c r="C14" s="3" t="s">
        <v>1540</v>
      </c>
    </row>
    <row r="15" spans="1:3">
      <c r="A15" s="3" t="s">
        <v>2403</v>
      </c>
      <c r="B15" s="3" t="s">
        <v>2415</v>
      </c>
      <c r="C15" s="3" t="s">
        <v>1578</v>
      </c>
    </row>
    <row r="16" spans="1:3">
      <c r="A16" s="3" t="s">
        <v>2403</v>
      </c>
      <c r="B16" s="3" t="s">
        <v>2416</v>
      </c>
      <c r="C16" s="3" t="s">
        <v>1600</v>
      </c>
    </row>
    <row r="17" spans="1:3">
      <c r="A17" s="3" t="s">
        <v>2403</v>
      </c>
      <c r="B17" s="3" t="s">
        <v>2417</v>
      </c>
      <c r="C17" s="3" t="s">
        <v>1623</v>
      </c>
    </row>
    <row r="18" spans="1:3">
      <c r="A18" s="3" t="s">
        <v>2403</v>
      </c>
      <c r="B18" s="3" t="s">
        <v>2418</v>
      </c>
      <c r="C18" s="3" t="s">
        <v>1649</v>
      </c>
    </row>
    <row r="19" spans="1:3">
      <c r="A19" s="3" t="s">
        <v>665</v>
      </c>
      <c r="B19" s="3" t="s">
        <v>667</v>
      </c>
      <c r="C19" s="3" t="s">
        <v>277</v>
      </c>
    </row>
    <row r="20" spans="1:3">
      <c r="A20" s="3" t="s">
        <v>2403</v>
      </c>
      <c r="B20" s="3" t="s">
        <v>2419</v>
      </c>
      <c r="C20" s="3" t="s">
        <v>1671</v>
      </c>
    </row>
    <row r="21" spans="1:3">
      <c r="A21" s="3" t="s">
        <v>665</v>
      </c>
      <c r="B21" s="3" t="s">
        <v>668</v>
      </c>
      <c r="C21" s="3" t="s">
        <v>303</v>
      </c>
    </row>
    <row r="22" spans="1:3">
      <c r="B22" s="2" t="s">
        <v>2454</v>
      </c>
      <c r="C22" s="2" t="s">
        <v>2380</v>
      </c>
    </row>
    <row r="23" spans="1:3">
      <c r="A23" s="3" t="s">
        <v>2403</v>
      </c>
      <c r="B23" s="3" t="s">
        <v>2420</v>
      </c>
      <c r="C23" s="3" t="s">
        <v>1864</v>
      </c>
    </row>
    <row r="24" spans="1:3">
      <c r="A24" s="3" t="s">
        <v>2403</v>
      </c>
      <c r="B24" s="3" t="s">
        <v>2421</v>
      </c>
      <c r="C24" s="3" t="s">
        <v>1683</v>
      </c>
    </row>
    <row r="25" spans="1:3">
      <c r="B25" s="2" t="s">
        <v>2455</v>
      </c>
      <c r="C25" s="2" t="s">
        <v>2368</v>
      </c>
    </row>
    <row r="26" spans="1:3">
      <c r="A26" s="3" t="s">
        <v>2403</v>
      </c>
      <c r="B26" s="3" t="s">
        <v>2422</v>
      </c>
      <c r="C26" s="3" t="s">
        <v>1701</v>
      </c>
    </row>
    <row r="27" spans="1:3">
      <c r="A27" s="3" t="s">
        <v>2403</v>
      </c>
      <c r="B27" s="3" t="s">
        <v>2423</v>
      </c>
      <c r="C27" s="3" t="s">
        <v>1716</v>
      </c>
    </row>
    <row r="28" spans="1:3">
      <c r="A28" s="3" t="s">
        <v>2403</v>
      </c>
      <c r="B28" s="3" t="s">
        <v>2424</v>
      </c>
      <c r="C28" s="3" t="s">
        <v>1739</v>
      </c>
    </row>
    <row r="29" spans="1:3">
      <c r="A29" s="3" t="s">
        <v>2403</v>
      </c>
      <c r="B29" s="3" t="s">
        <v>2425</v>
      </c>
      <c r="C29" s="3" t="s">
        <v>1764</v>
      </c>
    </row>
    <row r="30" spans="1:3">
      <c r="A30" s="3" t="s">
        <v>2403</v>
      </c>
      <c r="B30" s="3" t="s">
        <v>2426</v>
      </c>
      <c r="C30" s="3" t="s">
        <v>1803</v>
      </c>
    </row>
    <row r="31" spans="1:3">
      <c r="A31" s="3" t="s">
        <v>2403</v>
      </c>
      <c r="B31" s="3" t="s">
        <v>2427</v>
      </c>
      <c r="C31" s="3" t="s">
        <v>1824</v>
      </c>
    </row>
    <row r="32" spans="1:3">
      <c r="A32" s="3" t="s">
        <v>678</v>
      </c>
      <c r="B32" s="3" t="s">
        <v>679</v>
      </c>
      <c r="C32" s="3" t="s">
        <v>658</v>
      </c>
    </row>
    <row r="33" spans="1:3">
      <c r="A33" s="3" t="s">
        <v>2403</v>
      </c>
      <c r="B33" s="3" t="s">
        <v>2428</v>
      </c>
      <c r="C33" s="3" t="s">
        <v>1838</v>
      </c>
    </row>
    <row r="34" spans="1:3">
      <c r="A34" s="3" t="s">
        <v>665</v>
      </c>
      <c r="B34" s="3" t="s">
        <v>669</v>
      </c>
      <c r="C34" s="3" t="s">
        <v>313</v>
      </c>
    </row>
    <row r="35" spans="1:3">
      <c r="A35" s="3" t="s">
        <v>2403</v>
      </c>
      <c r="B35" s="3" t="s">
        <v>2429</v>
      </c>
      <c r="C35" s="3" t="s">
        <v>1858</v>
      </c>
    </row>
    <row r="36" spans="1:3">
      <c r="A36" s="3" t="s">
        <v>2403</v>
      </c>
      <c r="B36" s="3" t="s">
        <v>2430</v>
      </c>
      <c r="C36" s="3" t="s">
        <v>1901</v>
      </c>
    </row>
    <row r="37" spans="1:3">
      <c r="A37" s="3" t="s">
        <v>2403</v>
      </c>
      <c r="B37" s="3" t="s">
        <v>2431</v>
      </c>
      <c r="C37" s="3" t="s">
        <v>1921</v>
      </c>
    </row>
    <row r="38" spans="1:3">
      <c r="A38" s="3" t="s">
        <v>2403</v>
      </c>
      <c r="B38" s="3" t="s">
        <v>2432</v>
      </c>
      <c r="C38" s="3" t="s">
        <v>1929</v>
      </c>
    </row>
    <row r="39" spans="1:3">
      <c r="A39" s="3" t="s">
        <v>2403</v>
      </c>
      <c r="B39" s="3" t="s">
        <v>2433</v>
      </c>
      <c r="C39" s="3" t="s">
        <v>1938</v>
      </c>
    </row>
    <row r="40" spans="1:3">
      <c r="A40" s="3" t="s">
        <v>2403</v>
      </c>
      <c r="B40" s="3" t="s">
        <v>2434</v>
      </c>
      <c r="C40" s="3" t="s">
        <v>1951</v>
      </c>
    </row>
    <row r="41" spans="1:3">
      <c r="A41" s="3" t="s">
        <v>2403</v>
      </c>
      <c r="B41" s="3" t="s">
        <v>2435</v>
      </c>
      <c r="C41" s="3" t="s">
        <v>1972</v>
      </c>
    </row>
    <row r="42" spans="1:3">
      <c r="A42" s="3" t="s">
        <v>665</v>
      </c>
      <c r="B42" s="3" t="s">
        <v>670</v>
      </c>
      <c r="C42" s="3" t="s">
        <v>370</v>
      </c>
    </row>
    <row r="43" spans="1:3">
      <c r="A43" s="3" t="s">
        <v>665</v>
      </c>
      <c r="B43" s="3" t="s">
        <v>671</v>
      </c>
      <c r="C43" s="3" t="s">
        <v>379</v>
      </c>
    </row>
    <row r="44" spans="1:3">
      <c r="A44" s="3" t="s">
        <v>2403</v>
      </c>
      <c r="B44" s="3" t="s">
        <v>2436</v>
      </c>
      <c r="C44" s="3" t="s">
        <v>1983</v>
      </c>
    </row>
    <row r="45" spans="1:3">
      <c r="A45" s="3" t="s">
        <v>2403</v>
      </c>
      <c r="B45" s="3" t="s">
        <v>2437</v>
      </c>
      <c r="C45" s="3" t="s">
        <v>1500</v>
      </c>
    </row>
    <row r="46" spans="1:3">
      <c r="A46" s="3" t="s">
        <v>2403</v>
      </c>
      <c r="B46" s="3" t="s">
        <v>2438</v>
      </c>
      <c r="C46" s="3" t="s">
        <v>2015</v>
      </c>
    </row>
    <row r="47" spans="1:3">
      <c r="A47" s="3" t="s">
        <v>2403</v>
      </c>
      <c r="B47" s="3" t="s">
        <v>2439</v>
      </c>
      <c r="C47" s="3" t="s">
        <v>2030</v>
      </c>
    </row>
    <row r="48" spans="1:3">
      <c r="A48" s="3" t="s">
        <v>2403</v>
      </c>
      <c r="B48" s="3" t="s">
        <v>2440</v>
      </c>
      <c r="C48" s="3" t="s">
        <v>2070</v>
      </c>
    </row>
    <row r="49" spans="1:3">
      <c r="A49" s="3" t="s">
        <v>2403</v>
      </c>
      <c r="B49" s="3" t="s">
        <v>2441</v>
      </c>
      <c r="C49" s="3" t="s">
        <v>2081</v>
      </c>
    </row>
    <row r="50" spans="1:3">
      <c r="A50" s="3" t="s">
        <v>2403</v>
      </c>
      <c r="B50" s="3" t="s">
        <v>2442</v>
      </c>
      <c r="C50" s="3" t="s">
        <v>2101</v>
      </c>
    </row>
    <row r="51" spans="1:3">
      <c r="A51" s="3" t="s">
        <v>2403</v>
      </c>
      <c r="B51" s="3" t="s">
        <v>2443</v>
      </c>
      <c r="C51" s="3" t="s">
        <v>2114</v>
      </c>
    </row>
    <row r="52" spans="1:3">
      <c r="A52" s="3" t="s">
        <v>2403</v>
      </c>
      <c r="B52" s="3" t="s">
        <v>2444</v>
      </c>
      <c r="C52" s="3" t="s">
        <v>2121</v>
      </c>
    </row>
    <row r="53" spans="1:3">
      <c r="A53" s="3" t="s">
        <v>665</v>
      </c>
      <c r="B53" s="3" t="s">
        <v>672</v>
      </c>
      <c r="C53" s="3" t="s">
        <v>386</v>
      </c>
    </row>
    <row r="54" spans="1:3">
      <c r="A54" s="3" t="s">
        <v>2403</v>
      </c>
      <c r="B54" s="3" t="s">
        <v>2445</v>
      </c>
      <c r="C54" s="3" t="s">
        <v>2133</v>
      </c>
    </row>
    <row r="55" spans="1:3">
      <c r="A55" s="3" t="s">
        <v>2403</v>
      </c>
      <c r="B55" s="3" t="s">
        <v>2446</v>
      </c>
      <c r="C55" s="3" t="s">
        <v>2144</v>
      </c>
    </row>
    <row r="56" spans="1:3">
      <c r="A56" s="3" t="s">
        <v>2403</v>
      </c>
      <c r="B56" s="3" t="s">
        <v>2447</v>
      </c>
      <c r="C56" s="3" t="s">
        <v>2166</v>
      </c>
    </row>
    <row r="57" spans="1:3">
      <c r="A57" s="3" t="s">
        <v>665</v>
      </c>
      <c r="B57" s="3" t="s">
        <v>673</v>
      </c>
      <c r="C57" s="3" t="s">
        <v>441</v>
      </c>
    </row>
    <row r="58" spans="1:3">
      <c r="A58" s="3" t="s">
        <v>2403</v>
      </c>
      <c r="B58" s="3" t="s">
        <v>2448</v>
      </c>
      <c r="C58" s="3" t="s">
        <v>2186</v>
      </c>
    </row>
    <row r="59" spans="1:3">
      <c r="A59" s="3" t="s">
        <v>665</v>
      </c>
      <c r="B59" s="3" t="s">
        <v>674</v>
      </c>
      <c r="C59" s="3" t="s">
        <v>448</v>
      </c>
    </row>
    <row r="60" spans="1:3">
      <c r="A60" s="3" t="s">
        <v>2403</v>
      </c>
      <c r="B60" s="3" t="s">
        <v>2449</v>
      </c>
      <c r="C60" s="3" t="s">
        <v>2202</v>
      </c>
    </row>
    <row r="61" spans="1:3">
      <c r="A61" s="3" t="s">
        <v>2403</v>
      </c>
      <c r="B61" s="3" t="s">
        <v>2450</v>
      </c>
      <c r="C61" s="3" t="s">
        <v>2213</v>
      </c>
    </row>
    <row r="62" spans="1:3">
      <c r="A62" s="3" t="s">
        <v>665</v>
      </c>
      <c r="B62" s="3" t="s">
        <v>675</v>
      </c>
      <c r="C62" s="3" t="s">
        <v>2463</v>
      </c>
    </row>
    <row r="63" spans="1:3">
      <c r="B63" s="2" t="s">
        <v>2456</v>
      </c>
      <c r="C63" s="2" t="s">
        <v>2391</v>
      </c>
    </row>
    <row r="64" spans="1:3">
      <c r="A64" s="3" t="s">
        <v>2403</v>
      </c>
      <c r="B64" s="3" t="s">
        <v>2451</v>
      </c>
      <c r="C64" s="3" t="s">
        <v>2291</v>
      </c>
    </row>
    <row r="65" spans="1:3">
      <c r="A65" s="3" t="s">
        <v>2403</v>
      </c>
      <c r="B65" s="3" t="s">
        <v>2452</v>
      </c>
      <c r="C65" s="3" t="s">
        <v>2220</v>
      </c>
    </row>
    <row r="66" spans="1:3">
      <c r="A66" s="3" t="s">
        <v>665</v>
      </c>
      <c r="B66" s="3" t="s">
        <v>676</v>
      </c>
      <c r="C66" s="3" t="s">
        <v>2464</v>
      </c>
    </row>
    <row r="67" spans="1:3">
      <c r="A67" s="3" t="s">
        <v>665</v>
      </c>
      <c r="B67" s="3" t="s">
        <v>677</v>
      </c>
      <c r="C67" s="3" t="s">
        <v>636</v>
      </c>
    </row>
    <row r="68" spans="1:3">
      <c r="A68" s="3" t="s">
        <v>2403</v>
      </c>
      <c r="B68" s="3" t="s">
        <v>2453</v>
      </c>
      <c r="C68" s="3" t="s">
        <v>2266</v>
      </c>
    </row>
    <row r="70" spans="1:3" ht="29">
      <c r="A70" s="281" t="s">
        <v>2465</v>
      </c>
      <c r="B70" s="34">
        <v>1</v>
      </c>
      <c r="C70" s="36" t="s">
        <v>2504</v>
      </c>
    </row>
    <row r="71" spans="1:3" ht="14.5">
      <c r="A71" s="282"/>
      <c r="B71" s="34">
        <v>2</v>
      </c>
      <c r="C71" s="36" t="s">
        <v>2505</v>
      </c>
    </row>
    <row r="72" spans="1:3" ht="14.5">
      <c r="A72" s="282"/>
      <c r="B72" s="34">
        <v>3</v>
      </c>
      <c r="C72" s="36" t="s">
        <v>2506</v>
      </c>
    </row>
    <row r="73" spans="1:3" ht="29">
      <c r="A73" s="282"/>
      <c r="B73" s="34">
        <v>4</v>
      </c>
      <c r="C73" s="45" t="s">
        <v>2507</v>
      </c>
    </row>
    <row r="74" spans="1:3" ht="14.5">
      <c r="A74" s="282"/>
      <c r="B74" s="34">
        <v>5</v>
      </c>
      <c r="C74" s="36" t="s">
        <v>2466</v>
      </c>
    </row>
    <row r="75" spans="1:3" ht="14.5">
      <c r="A75" s="283"/>
      <c r="B75" s="34">
        <v>6</v>
      </c>
      <c r="C75" s="36" t="s">
        <v>2508</v>
      </c>
    </row>
    <row r="77" spans="1:3" ht="14.5">
      <c r="A77" s="284" t="s">
        <v>2467</v>
      </c>
      <c r="B77" s="284"/>
      <c r="C77" s="284"/>
    </row>
  </sheetData>
  <mergeCells count="3">
    <mergeCell ref="A1:C1"/>
    <mergeCell ref="A70:A75"/>
    <mergeCell ref="A77:C77"/>
  </mergeCells>
  <hyperlinks>
    <hyperlink ref="A50:C50" location="TNNIF!A1" display="TNNIF!A1" xr:uid="{FB665865-4F60-4ADB-A1EB-798DB316D366}"/>
    <hyperlink ref="A13:C13" location="TCORPBF!A1" display="TCORPBF!A1" xr:uid="{3F3409DF-3F95-4A5A-B4B5-CC40B96D2DA8}"/>
    <hyperlink ref="A19:C19" location="TFRF!A1" display="TFRF!A1" xr:uid="{E2884F92-6473-4943-BFAE-36135B8F0C13}"/>
    <hyperlink ref="A21:C21" location="TGSFR!A1" display="TGSFR!A1" xr:uid="{D70A1E5A-21E0-433E-916F-27B8AC36EEE9}"/>
    <hyperlink ref="A34:C34" location="TLF!A1" display="TLF!A1" xr:uid="{82822A26-ED86-47E8-870A-A4567A2E1608}"/>
    <hyperlink ref="A42:C42" location="TNGIF1226!A1" display="TNGIF1226!A1" xr:uid="{F377088A-96B8-4BE8-8B91-1C3D79C58370}"/>
    <hyperlink ref="A43:C43" location="TNGIF1229!A1" display="TNGIF1229!A1" xr:uid="{8C674241-EE1D-4BC0-BC7C-BD0816A5E083}"/>
    <hyperlink ref="A3:C3" location="TEGF!A1" display="TEGF!A1" xr:uid="{B8BF225E-0386-49B3-A25F-50CE379DEACC}"/>
    <hyperlink ref="A4:C4" location="TAF!A1" display="TAF!A1" xr:uid="{62946F44-C0C6-421B-BBCD-E6181760E8C8}"/>
    <hyperlink ref="A5:C5" location="TBAF!A1" display="TBAF!A1" xr:uid="{27D194FE-871C-415D-8CA0-2367A9DAEE08}"/>
    <hyperlink ref="A6:C6" location="TBFSF!A1" display="TBFSF!A1" xr:uid="{D543DB7C-3FFC-4E52-BF38-E033274AA403}"/>
    <hyperlink ref="A8:C8" location="TBSEQIF!A1" display="TBSEQIF!A1" xr:uid="{F226A2EC-A60E-49C4-B540-9D9D358C0746}"/>
    <hyperlink ref="A9:C9" location="TBSBGIF!A1" display="TBSBGIF!A1" xr:uid="{3F0D00BE-0A0E-4F3B-A15A-446B16F809EB}"/>
    <hyperlink ref="A10:C10" location="TIFSA!A1" display="TIFSA!A1" xr:uid="{F411D545-91E6-4960-99A5-1A6FEBADCAAA}"/>
    <hyperlink ref="A11:C11" location="TBCF!A1" display="TBCF!A1" xr:uid="{C0727E9E-6091-42ED-9EFF-9D9446ECF395}"/>
    <hyperlink ref="A12:C12" location="TYCF!A1" display="TYCF!A1" xr:uid="{8480D7CF-085B-4D61-8F1F-48BA874D4EB4}"/>
    <hyperlink ref="A14:C14" location="TDIF!A1" display="TDIF!A1" xr:uid="{FB945E13-CA7E-48F8-9425-419A0B97E376}"/>
    <hyperlink ref="A15:C15" location="TDIVYF!A1" display="TDIVYF!A1" xr:uid="{8D4A6C6A-169E-4D97-B7F7-6B898CBB463B}"/>
    <hyperlink ref="A16:C16" location="TTSF96!A1" display="TTSF96!A1" xr:uid="{9C82E2F2-EFEE-4357-B01B-6D72CD0F948E}"/>
    <hyperlink ref="A17:C17" location="TCS!A1" display="TCS!A1" xr:uid="{981685B1-3365-4D47-9103-CA2F8E9B6FDB}"/>
    <hyperlink ref="A18:C18" location="TMCAPF!A1" display="TMCAPF!A1" xr:uid="{ADC0742A-E958-4FEF-A16D-53F00740F734}"/>
    <hyperlink ref="A20:C20" location="TFEF!A1" display="TFEF!A1" xr:uid="{BB3C99F8-76C5-4504-B664-E30CD404CF7D}"/>
    <hyperlink ref="A23:C23" location="TGLDETF!A1" display="TGLDETF!A1" xr:uid="{CA43C9FD-CB63-4102-A65D-06B78861B432}"/>
    <hyperlink ref="A24:C24" location="THOF!A1" display="THOF!A1" xr:uid="{390B34FA-AF9B-4E5D-B540-308FCB80553F}"/>
    <hyperlink ref="A26:C26" location="TICF!A1" display="TICF!A1" xr:uid="{99E0D140-7DCD-4EAF-B739-CAA55365AF57}"/>
    <hyperlink ref="A27:C27" location="TIIF!A1" display="TIIF!A1" xr:uid="{2FD2CFF4-41B2-4FCD-897C-CAB5BEA4406D}"/>
    <hyperlink ref="A28:C28" location="TIPHF!A1" display="TIPHF!A1" xr:uid="{0CEDE063-EA50-4D9E-B052-DBE1356590BA}"/>
    <hyperlink ref="A29:C29" location="TISF!A1" display="TISF!A1" xr:uid="{778EB4FC-D549-4987-897C-7D568FED963E}"/>
    <hyperlink ref="A30:C30" location="TEOF!A1" display="TEOF!A1" xr:uid="{52149BE6-B65F-42B3-8CFC-C27A8A588309}"/>
    <hyperlink ref="A31:C31" location="TTOFE!A1" display="TTOFE!A1" xr:uid="{29EC331A-2D7D-4D93-8003-21139C408DE4}"/>
    <hyperlink ref="A33:C33" location="TINR!A1" display="TINR!A1" xr:uid="{237387ED-CB5A-4385-87A7-32C105E1D36F}"/>
    <hyperlink ref="A35:C35" location="TMAOF!A1" display="TMAOF!A1" xr:uid="{7A0A718E-6733-4F74-B374-39970BC9F069}"/>
    <hyperlink ref="A36:C36" location="TMULTICF!A1" display="TMULTICF!A1" xr:uid="{80222595-3DD8-4C48-95E5-1F02FA7720B5}"/>
    <hyperlink ref="A37:C37" location="TNETF!A1" display="TNETF!A1" xr:uid="{C496EB2D-6D14-4CE9-B812-17A1F7BD0FBB}"/>
    <hyperlink ref="A38:C38" location="TIFNA!A1" display="TIFNA!A1" xr:uid="{E92290B0-AB04-4745-ACC2-FF9BBF70BBC9}"/>
    <hyperlink ref="A39:C39" location="TNAIF!A1" display="TNAIF!A1" xr:uid="{43DCE786-7230-4B63-875A-B49586B8E9CD}"/>
    <hyperlink ref="A40:C40" location="TNCMIF!A1" display="TNCMIF!A1" xr:uid="{FBE554F7-1DB3-4510-B16C-2F272E4394D8}"/>
    <hyperlink ref="A41:C41" location="TNFSIF!A1" display="TNFSIF!A1" xr:uid="{7026BD89-6A53-409E-8692-84EA99DEB935}"/>
    <hyperlink ref="A44:C44" location="TNIDFOF!A1" display="TNIDFOF!A1" xr:uid="{A0698559-55F1-470D-8C40-6F6D388A0594}"/>
    <hyperlink ref="A45:C45" location="TNIDETF!A1" display="TNIDETF!A1" xr:uid="{FB240A1E-FCA4-4AB9-ACC7-F4EE314EB5B0}"/>
    <hyperlink ref="A46:C46" location="TNITIF!A1" display="TNITIF!A1" xr:uid="{D002A17A-5A38-43E4-B45F-F756FE9131BA}"/>
    <hyperlink ref="A47:C47" location="TNMIF150!A1" display="TNMIF150!A1" xr:uid="{DB9DC54B-456D-4B46-AFD0-1BA99C8CC0A1}"/>
    <hyperlink ref="A48:C48" location="TNMMIF!A1" display="TNMMIF!A1" xr:uid="{3CE29AEF-1383-4A5E-980F-094B11A998CA}"/>
    <hyperlink ref="A49:C49" location="TNMSHIF!A1" display="TNMSHIF!A1" xr:uid="{A3B18728-EE6E-40B2-8270-E5C57F9C4B0B}"/>
    <hyperlink ref="C19" location="TFRF!A1" display="TFRF!A1" xr:uid="{1AEAD00B-641D-4A7B-8817-939C68AF71C1}"/>
    <hyperlink ref="C21" location="TGSFR!A1" display="TGSFR!A1" xr:uid="{9E10AB41-75FE-47D9-974E-AA9A30884E39}"/>
    <hyperlink ref="C13" location="TCORPBF!A1" display="TCORPBF!A1" xr:uid="{418FD119-DA21-4754-B6CF-378DE7666366}"/>
    <hyperlink ref="C34" location="TLF!A1" display="TLF!A1" xr:uid="{3F7FE2B6-BE12-46B1-A23F-429A4E7695DB}"/>
    <hyperlink ref="C42" location="TNGIF1226!A1" display="TNGIF1226!A1" xr:uid="{CCB01031-3287-4D6D-9CBF-2F81AA219E66}"/>
    <hyperlink ref="C43" location="TNGIF1229!A1" display="TNGIF1229!A1" xr:uid="{F4D06E88-B48C-44BF-ADA7-C5DFE56E0FDC}"/>
    <hyperlink ref="C32" location="TFRSTF!A1" display="TFRSTF!A1" xr:uid="{E2B1A54B-3E82-403E-9A22-90FD685F6192}"/>
    <hyperlink ref="A53:C53" location="TNSIFDEC27!A1" display="TNSIFDEC27!A1" xr:uid="{5177B60A-4464-47FF-A08D-F1D5C26A609F}"/>
    <hyperlink ref="A57:C57" location="TOF!A1" display="TOF!A1" xr:uid="{9977183C-4E1B-4481-BACC-1DA8A3AC7129}"/>
    <hyperlink ref="A59:C59" location="TRSFC!A1" display="TRSFC!A1" xr:uid="{EAFE565E-0D29-4B5D-8FE5-EFDB6E72BCAB}"/>
    <hyperlink ref="A62:C62" location="TSTBF!A1" display="TSTBF!A1" xr:uid="{5128E0B1-BD88-4013-A4FD-BE1519CE402B}"/>
    <hyperlink ref="A51:C51" location="TNPBETF!A1" display="TNPBETF!A1" xr:uid="{9AA7DCC4-B1B4-4C86-B03D-6A238CF98B54}"/>
    <hyperlink ref="A52:C52" location="TNRIF!A1" display="TNRIF!A1" xr:uid="{3A8C9EB2-75CE-446E-8A2F-8CEC053B95F0}"/>
    <hyperlink ref="A54:C54" location="TNA30IF!A1" display="TNA30IF!A1" xr:uid="{B05BDC94-AA63-430B-A29C-CAAAC32891EF}"/>
    <hyperlink ref="A55:C55" location="TNMIMIF!A1" display="TNMIMIF!A1" xr:uid="{6A10126F-50A9-4109-8208-A679D3277F05}"/>
    <hyperlink ref="A56:C56" location="TNMIIF!A1" display="TNMIIF!A1" xr:uid="{F95BDCB6-DBE4-4629-BEE1-5F07F9F0D6E8}"/>
    <hyperlink ref="A58:C58" location="TREF!A1" display="TREF!A1" xr:uid="{63ED6BFA-5DF6-4305-B1D5-ED119E675E07}"/>
    <hyperlink ref="A60:C60" location="TRSFM!A1" display="TRSFM!A1" xr:uid="{5B31DB93-FAA4-4CB3-8156-5E28F877A7E7}"/>
    <hyperlink ref="A61:C61" location="TRSFP!A1" display="TRSFP!A1" xr:uid="{1E19C109-91D2-4DEE-9783-F49BDD0AB015}"/>
    <hyperlink ref="C53" location="TNSIFDEC27!A1" display="TNSIFDEC27!A1" xr:uid="{29224662-79B2-4633-97DE-A3D28B40D40B}"/>
    <hyperlink ref="C57" location="TOF!A1" display="TOF!A1" xr:uid="{DA071659-F357-4C10-ADA8-C5ECF6D15550}"/>
    <hyperlink ref="C59" location="TRSFC!A1" display="TRSFC!A1" xr:uid="{54DF9ABF-CA5A-47B1-9AB5-CD4EFE1C1996}"/>
    <hyperlink ref="C62" location="TSTBF!A1" display="TSTBF!A1" xr:uid="{9DD02648-E9B8-4A36-A17C-EE2C76D81AC9}"/>
    <hyperlink ref="A66:C66" location="TFF!A1" display="TFF!A1" xr:uid="{2CA798A5-823F-4500-A633-09467DBECB70}"/>
    <hyperlink ref="A67:C67" location="TUSTF!A1" display="TUSTF!A1" xr:uid="{C196A598-8364-4FA7-9D88-91457D35BC4F}"/>
    <hyperlink ref="A64:C64" location="TSLVETF!A1" display="TSLVETF!A1" xr:uid="{C3A43252-8570-46C6-9400-6EB2ECD1E2BF}"/>
    <hyperlink ref="A65:C65" location="TSCAPF!A1" display="TSCAPF!A1" xr:uid="{09D6552D-9AA4-4087-B6FF-4FEE20A56309}"/>
    <hyperlink ref="A68:C68" location="TEQPEF!A1" display="TEQPEF!A1" xr:uid="{67773C83-78AB-4206-B389-5898060E17A4}"/>
    <hyperlink ref="C67" location="TUSTF!A1" display="TUSTF!A1" xr:uid="{4E0850BA-468E-4A2B-A120-BE22B3BF2924}"/>
    <hyperlink ref="C66" location="TFF!A1" display="TFF!A1" xr:uid="{A4EED817-8AFC-4DE9-89EB-ACD546D456CE}"/>
    <hyperlink ref="A7:C7" location="TBMCIF!A1" display="TBMCIF!A1" xr:uid="{3F6367D4-5D9D-464C-894B-738CB7D2F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FD1A9-7C2D-48B0-8E0E-AA1A02BE5928}">
  <dimension ref="B1:J564"/>
  <sheetViews>
    <sheetView workbookViewId="0"/>
  </sheetViews>
  <sheetFormatPr defaultColWidth="9.1796875" defaultRowHeight="14.5"/>
  <cols>
    <col min="1" max="1" width="9.1796875" style="59"/>
    <col min="2" max="2" width="18.7265625" style="66" customWidth="1"/>
    <col min="3" max="3" width="21.81640625" style="59" customWidth="1"/>
    <col min="4" max="4" width="18.26953125" style="59" customWidth="1"/>
    <col min="5" max="5" width="16.7265625" style="59" customWidth="1"/>
    <col min="6" max="7" width="9.1796875" style="59"/>
    <col min="8" max="10" width="13.36328125" style="59" customWidth="1"/>
    <col min="11" max="257" width="9.1796875" style="59"/>
    <col min="258" max="258" width="18.7265625" style="59" customWidth="1"/>
    <col min="259" max="259" width="21.81640625" style="59" customWidth="1"/>
    <col min="260" max="260" width="18.26953125" style="59" customWidth="1"/>
    <col min="261" max="261" width="16.7265625" style="59" customWidth="1"/>
    <col min="262" max="513" width="9.1796875" style="59"/>
    <col min="514" max="514" width="18.7265625" style="59" customWidth="1"/>
    <col min="515" max="515" width="21.81640625" style="59" customWidth="1"/>
    <col min="516" max="516" width="18.26953125" style="59" customWidth="1"/>
    <col min="517" max="517" width="16.7265625" style="59" customWidth="1"/>
    <col min="518" max="769" width="9.1796875" style="59"/>
    <col min="770" max="770" width="18.7265625" style="59" customWidth="1"/>
    <col min="771" max="771" width="21.81640625" style="59" customWidth="1"/>
    <col min="772" max="772" width="18.26953125" style="59" customWidth="1"/>
    <col min="773" max="773" width="16.7265625" style="59" customWidth="1"/>
    <col min="774" max="1025" width="9.1796875" style="59"/>
    <col min="1026" max="1026" width="18.7265625" style="59" customWidth="1"/>
    <col min="1027" max="1027" width="21.81640625" style="59" customWidth="1"/>
    <col min="1028" max="1028" width="18.26953125" style="59" customWidth="1"/>
    <col min="1029" max="1029" width="16.7265625" style="59" customWidth="1"/>
    <col min="1030" max="1281" width="9.1796875" style="59"/>
    <col min="1282" max="1282" width="18.7265625" style="59" customWidth="1"/>
    <col min="1283" max="1283" width="21.81640625" style="59" customWidth="1"/>
    <col min="1284" max="1284" width="18.26953125" style="59" customWidth="1"/>
    <col min="1285" max="1285" width="16.7265625" style="59" customWidth="1"/>
    <col min="1286" max="1537" width="9.1796875" style="59"/>
    <col min="1538" max="1538" width="18.7265625" style="59" customWidth="1"/>
    <col min="1539" max="1539" width="21.81640625" style="59" customWidth="1"/>
    <col min="1540" max="1540" width="18.26953125" style="59" customWidth="1"/>
    <col min="1541" max="1541" width="16.7265625" style="59" customWidth="1"/>
    <col min="1542" max="1793" width="9.1796875" style="59"/>
    <col min="1794" max="1794" width="18.7265625" style="59" customWidth="1"/>
    <col min="1795" max="1795" width="21.81640625" style="59" customWidth="1"/>
    <col min="1796" max="1796" width="18.26953125" style="59" customWidth="1"/>
    <col min="1797" max="1797" width="16.7265625" style="59" customWidth="1"/>
    <col min="1798" max="2049" width="9.1796875" style="59"/>
    <col min="2050" max="2050" width="18.7265625" style="59" customWidth="1"/>
    <col min="2051" max="2051" width="21.81640625" style="59" customWidth="1"/>
    <col min="2052" max="2052" width="18.26953125" style="59" customWidth="1"/>
    <col min="2053" max="2053" width="16.7265625" style="59" customWidth="1"/>
    <col min="2054" max="2305" width="9.1796875" style="59"/>
    <col min="2306" max="2306" width="18.7265625" style="59" customWidth="1"/>
    <col min="2307" max="2307" width="21.81640625" style="59" customWidth="1"/>
    <col min="2308" max="2308" width="18.26953125" style="59" customWidth="1"/>
    <col min="2309" max="2309" width="16.7265625" style="59" customWidth="1"/>
    <col min="2310" max="2561" width="9.1796875" style="59"/>
    <col min="2562" max="2562" width="18.7265625" style="59" customWidth="1"/>
    <col min="2563" max="2563" width="21.81640625" style="59" customWidth="1"/>
    <col min="2564" max="2564" width="18.26953125" style="59" customWidth="1"/>
    <col min="2565" max="2565" width="16.7265625" style="59" customWidth="1"/>
    <col min="2566" max="2817" width="9.1796875" style="59"/>
    <col min="2818" max="2818" width="18.7265625" style="59" customWidth="1"/>
    <col min="2819" max="2819" width="21.81640625" style="59" customWidth="1"/>
    <col min="2820" max="2820" width="18.26953125" style="59" customWidth="1"/>
    <col min="2821" max="2821" width="16.7265625" style="59" customWidth="1"/>
    <col min="2822" max="3073" width="9.1796875" style="59"/>
    <col min="3074" max="3074" width="18.7265625" style="59" customWidth="1"/>
    <col min="3075" max="3075" width="21.81640625" style="59" customWidth="1"/>
    <col min="3076" max="3076" width="18.26953125" style="59" customWidth="1"/>
    <col min="3077" max="3077" width="16.7265625" style="59" customWidth="1"/>
    <col min="3078" max="3329" width="9.1796875" style="59"/>
    <col min="3330" max="3330" width="18.7265625" style="59" customWidth="1"/>
    <col min="3331" max="3331" width="21.81640625" style="59" customWidth="1"/>
    <col min="3332" max="3332" width="18.26953125" style="59" customWidth="1"/>
    <col min="3333" max="3333" width="16.7265625" style="59" customWidth="1"/>
    <col min="3334" max="3585" width="9.1796875" style="59"/>
    <col min="3586" max="3586" width="18.7265625" style="59" customWidth="1"/>
    <col min="3587" max="3587" width="21.81640625" style="59" customWidth="1"/>
    <col min="3588" max="3588" width="18.26953125" style="59" customWidth="1"/>
    <col min="3589" max="3589" width="16.7265625" style="59" customWidth="1"/>
    <col min="3590" max="3841" width="9.1796875" style="59"/>
    <col min="3842" max="3842" width="18.7265625" style="59" customWidth="1"/>
    <col min="3843" max="3843" width="21.81640625" style="59" customWidth="1"/>
    <col min="3844" max="3844" width="18.26953125" style="59" customWidth="1"/>
    <col min="3845" max="3845" width="16.7265625" style="59" customWidth="1"/>
    <col min="3846" max="4097" width="9.1796875" style="59"/>
    <col min="4098" max="4098" width="18.7265625" style="59" customWidth="1"/>
    <col min="4099" max="4099" width="21.81640625" style="59" customWidth="1"/>
    <col min="4100" max="4100" width="18.26953125" style="59" customWidth="1"/>
    <col min="4101" max="4101" width="16.7265625" style="59" customWidth="1"/>
    <col min="4102" max="4353" width="9.1796875" style="59"/>
    <col min="4354" max="4354" width="18.7265625" style="59" customWidth="1"/>
    <col min="4355" max="4355" width="21.81640625" style="59" customWidth="1"/>
    <col min="4356" max="4356" width="18.26953125" style="59" customWidth="1"/>
    <col min="4357" max="4357" width="16.7265625" style="59" customWidth="1"/>
    <col min="4358" max="4609" width="9.1796875" style="59"/>
    <col min="4610" max="4610" width="18.7265625" style="59" customWidth="1"/>
    <col min="4611" max="4611" width="21.81640625" style="59" customWidth="1"/>
    <col min="4612" max="4612" width="18.26953125" style="59" customWidth="1"/>
    <col min="4613" max="4613" width="16.7265625" style="59" customWidth="1"/>
    <col min="4614" max="4865" width="9.1796875" style="59"/>
    <col min="4866" max="4866" width="18.7265625" style="59" customWidth="1"/>
    <col min="4867" max="4867" width="21.81640625" style="59" customWidth="1"/>
    <col min="4868" max="4868" width="18.26953125" style="59" customWidth="1"/>
    <col min="4869" max="4869" width="16.7265625" style="59" customWidth="1"/>
    <col min="4870" max="5121" width="9.1796875" style="59"/>
    <col min="5122" max="5122" width="18.7265625" style="59" customWidth="1"/>
    <col min="5123" max="5123" width="21.81640625" style="59" customWidth="1"/>
    <col min="5124" max="5124" width="18.26953125" style="59" customWidth="1"/>
    <col min="5125" max="5125" width="16.7265625" style="59" customWidth="1"/>
    <col min="5126" max="5377" width="9.1796875" style="59"/>
    <col min="5378" max="5378" width="18.7265625" style="59" customWidth="1"/>
    <col min="5379" max="5379" width="21.81640625" style="59" customWidth="1"/>
    <col min="5380" max="5380" width="18.26953125" style="59" customWidth="1"/>
    <col min="5381" max="5381" width="16.7265625" style="59" customWidth="1"/>
    <col min="5382" max="5633" width="9.1796875" style="59"/>
    <col min="5634" max="5634" width="18.7265625" style="59" customWidth="1"/>
    <col min="5635" max="5635" width="21.81640625" style="59" customWidth="1"/>
    <col min="5636" max="5636" width="18.26953125" style="59" customWidth="1"/>
    <col min="5637" max="5637" width="16.7265625" style="59" customWidth="1"/>
    <col min="5638" max="5889" width="9.1796875" style="59"/>
    <col min="5890" max="5890" width="18.7265625" style="59" customWidth="1"/>
    <col min="5891" max="5891" width="21.81640625" style="59" customWidth="1"/>
    <col min="5892" max="5892" width="18.26953125" style="59" customWidth="1"/>
    <col min="5893" max="5893" width="16.7265625" style="59" customWidth="1"/>
    <col min="5894" max="6145" width="9.1796875" style="59"/>
    <col min="6146" max="6146" width="18.7265625" style="59" customWidth="1"/>
    <col min="6147" max="6147" width="21.81640625" style="59" customWidth="1"/>
    <col min="6148" max="6148" width="18.26953125" style="59" customWidth="1"/>
    <col min="6149" max="6149" width="16.7265625" style="59" customWidth="1"/>
    <col min="6150" max="6401" width="9.1796875" style="59"/>
    <col min="6402" max="6402" width="18.7265625" style="59" customWidth="1"/>
    <col min="6403" max="6403" width="21.81640625" style="59" customWidth="1"/>
    <col min="6404" max="6404" width="18.26953125" style="59" customWidth="1"/>
    <col min="6405" max="6405" width="16.7265625" style="59" customWidth="1"/>
    <col min="6406" max="6657" width="9.1796875" style="59"/>
    <col min="6658" max="6658" width="18.7265625" style="59" customWidth="1"/>
    <col min="6659" max="6659" width="21.81640625" style="59" customWidth="1"/>
    <col min="6660" max="6660" width="18.26953125" style="59" customWidth="1"/>
    <col min="6661" max="6661" width="16.7265625" style="59" customWidth="1"/>
    <col min="6662" max="6913" width="9.1796875" style="59"/>
    <col min="6914" max="6914" width="18.7265625" style="59" customWidth="1"/>
    <col min="6915" max="6915" width="21.81640625" style="59" customWidth="1"/>
    <col min="6916" max="6916" width="18.26953125" style="59" customWidth="1"/>
    <col min="6917" max="6917" width="16.7265625" style="59" customWidth="1"/>
    <col min="6918" max="7169" width="9.1796875" style="59"/>
    <col min="7170" max="7170" width="18.7265625" style="59" customWidth="1"/>
    <col min="7171" max="7171" width="21.81640625" style="59" customWidth="1"/>
    <col min="7172" max="7172" width="18.26953125" style="59" customWidth="1"/>
    <col min="7173" max="7173" width="16.7265625" style="59" customWidth="1"/>
    <col min="7174" max="7425" width="9.1796875" style="59"/>
    <col min="7426" max="7426" width="18.7265625" style="59" customWidth="1"/>
    <col min="7427" max="7427" width="21.81640625" style="59" customWidth="1"/>
    <col min="7428" max="7428" width="18.26953125" style="59" customWidth="1"/>
    <col min="7429" max="7429" width="16.7265625" style="59" customWidth="1"/>
    <col min="7430" max="7681" width="9.1796875" style="59"/>
    <col min="7682" max="7682" width="18.7265625" style="59" customWidth="1"/>
    <col min="7683" max="7683" width="21.81640625" style="59" customWidth="1"/>
    <col min="7684" max="7684" width="18.26953125" style="59" customWidth="1"/>
    <col min="7685" max="7685" width="16.7265625" style="59" customWidth="1"/>
    <col min="7686" max="7937" width="9.1796875" style="59"/>
    <col min="7938" max="7938" width="18.7265625" style="59" customWidth="1"/>
    <col min="7939" max="7939" width="21.81640625" style="59" customWidth="1"/>
    <col min="7940" max="7940" width="18.26953125" style="59" customWidth="1"/>
    <col min="7941" max="7941" width="16.7265625" style="59" customWidth="1"/>
    <col min="7942" max="8193" width="9.1796875" style="59"/>
    <col min="8194" max="8194" width="18.7265625" style="59" customWidth="1"/>
    <col min="8195" max="8195" width="21.81640625" style="59" customWidth="1"/>
    <col min="8196" max="8196" width="18.26953125" style="59" customWidth="1"/>
    <col min="8197" max="8197" width="16.7265625" style="59" customWidth="1"/>
    <col min="8198" max="8449" width="9.1796875" style="59"/>
    <col min="8450" max="8450" width="18.7265625" style="59" customWidth="1"/>
    <col min="8451" max="8451" width="21.81640625" style="59" customWidth="1"/>
    <col min="8452" max="8452" width="18.26953125" style="59" customWidth="1"/>
    <col min="8453" max="8453" width="16.7265625" style="59" customWidth="1"/>
    <col min="8454" max="8705" width="9.1796875" style="59"/>
    <col min="8706" max="8706" width="18.7265625" style="59" customWidth="1"/>
    <col min="8707" max="8707" width="21.81640625" style="59" customWidth="1"/>
    <col min="8708" max="8708" width="18.26953125" style="59" customWidth="1"/>
    <col min="8709" max="8709" width="16.7265625" style="59" customWidth="1"/>
    <col min="8710" max="8961" width="9.1796875" style="59"/>
    <col min="8962" max="8962" width="18.7265625" style="59" customWidth="1"/>
    <col min="8963" max="8963" width="21.81640625" style="59" customWidth="1"/>
    <col min="8964" max="8964" width="18.26953125" style="59" customWidth="1"/>
    <col min="8965" max="8965" width="16.7265625" style="59" customWidth="1"/>
    <col min="8966" max="9217" width="9.1796875" style="59"/>
    <col min="9218" max="9218" width="18.7265625" style="59" customWidth="1"/>
    <col min="9219" max="9219" width="21.81640625" style="59" customWidth="1"/>
    <col min="9220" max="9220" width="18.26953125" style="59" customWidth="1"/>
    <col min="9221" max="9221" width="16.7265625" style="59" customWidth="1"/>
    <col min="9222" max="9473" width="9.1796875" style="59"/>
    <col min="9474" max="9474" width="18.7265625" style="59" customWidth="1"/>
    <col min="9475" max="9475" width="21.81640625" style="59" customWidth="1"/>
    <col min="9476" max="9476" width="18.26953125" style="59" customWidth="1"/>
    <col min="9477" max="9477" width="16.7265625" style="59" customWidth="1"/>
    <col min="9478" max="9729" width="9.1796875" style="59"/>
    <col min="9730" max="9730" width="18.7265625" style="59" customWidth="1"/>
    <col min="9731" max="9731" width="21.81640625" style="59" customWidth="1"/>
    <col min="9732" max="9732" width="18.26953125" style="59" customWidth="1"/>
    <col min="9733" max="9733" width="16.7265625" style="59" customWidth="1"/>
    <col min="9734" max="9985" width="9.1796875" style="59"/>
    <col min="9986" max="9986" width="18.7265625" style="59" customWidth="1"/>
    <col min="9987" max="9987" width="21.81640625" style="59" customWidth="1"/>
    <col min="9988" max="9988" width="18.26953125" style="59" customWidth="1"/>
    <col min="9989" max="9989" width="16.7265625" style="59" customWidth="1"/>
    <col min="9990" max="10241" width="9.1796875" style="59"/>
    <col min="10242" max="10242" width="18.7265625" style="59" customWidth="1"/>
    <col min="10243" max="10243" width="21.81640625" style="59" customWidth="1"/>
    <col min="10244" max="10244" width="18.26953125" style="59" customWidth="1"/>
    <col min="10245" max="10245" width="16.7265625" style="59" customWidth="1"/>
    <col min="10246" max="10497" width="9.1796875" style="59"/>
    <col min="10498" max="10498" width="18.7265625" style="59" customWidth="1"/>
    <col min="10499" max="10499" width="21.81640625" style="59" customWidth="1"/>
    <col min="10500" max="10500" width="18.26953125" style="59" customWidth="1"/>
    <col min="10501" max="10501" width="16.7265625" style="59" customWidth="1"/>
    <col min="10502" max="10753" width="9.1796875" style="59"/>
    <col min="10754" max="10754" width="18.7265625" style="59" customWidth="1"/>
    <col min="10755" max="10755" width="21.81640625" style="59" customWidth="1"/>
    <col min="10756" max="10756" width="18.26953125" style="59" customWidth="1"/>
    <col min="10757" max="10757" width="16.7265625" style="59" customWidth="1"/>
    <col min="10758" max="11009" width="9.1796875" style="59"/>
    <col min="11010" max="11010" width="18.7265625" style="59" customWidth="1"/>
    <col min="11011" max="11011" width="21.81640625" style="59" customWidth="1"/>
    <col min="11012" max="11012" width="18.26953125" style="59" customWidth="1"/>
    <col min="11013" max="11013" width="16.7265625" style="59" customWidth="1"/>
    <col min="11014" max="11265" width="9.1796875" style="59"/>
    <col min="11266" max="11266" width="18.7265625" style="59" customWidth="1"/>
    <col min="11267" max="11267" width="21.81640625" style="59" customWidth="1"/>
    <col min="11268" max="11268" width="18.26953125" style="59" customWidth="1"/>
    <col min="11269" max="11269" width="16.7265625" style="59" customWidth="1"/>
    <col min="11270" max="11521" width="9.1796875" style="59"/>
    <col min="11522" max="11522" width="18.7265625" style="59" customWidth="1"/>
    <col min="11523" max="11523" width="21.81640625" style="59" customWidth="1"/>
    <col min="11524" max="11524" width="18.26953125" style="59" customWidth="1"/>
    <col min="11525" max="11525" width="16.7265625" style="59" customWidth="1"/>
    <col min="11526" max="11777" width="9.1796875" style="59"/>
    <col min="11778" max="11778" width="18.7265625" style="59" customWidth="1"/>
    <col min="11779" max="11779" width="21.81640625" style="59" customWidth="1"/>
    <col min="11780" max="11780" width="18.26953125" style="59" customWidth="1"/>
    <col min="11781" max="11781" width="16.7265625" style="59" customWidth="1"/>
    <col min="11782" max="12033" width="9.1796875" style="59"/>
    <col min="12034" max="12034" width="18.7265625" style="59" customWidth="1"/>
    <col min="12035" max="12035" width="21.81640625" style="59" customWidth="1"/>
    <col min="12036" max="12036" width="18.26953125" style="59" customWidth="1"/>
    <col min="12037" max="12037" width="16.7265625" style="59" customWidth="1"/>
    <col min="12038" max="12289" width="9.1796875" style="59"/>
    <col min="12290" max="12290" width="18.7265625" style="59" customWidth="1"/>
    <col min="12291" max="12291" width="21.81640625" style="59" customWidth="1"/>
    <col min="12292" max="12292" width="18.26953125" style="59" customWidth="1"/>
    <col min="12293" max="12293" width="16.7265625" style="59" customWidth="1"/>
    <col min="12294" max="12545" width="9.1796875" style="59"/>
    <col min="12546" max="12546" width="18.7265625" style="59" customWidth="1"/>
    <col min="12547" max="12547" width="21.81640625" style="59" customWidth="1"/>
    <col min="12548" max="12548" width="18.26953125" style="59" customWidth="1"/>
    <col min="12549" max="12549" width="16.7265625" style="59" customWidth="1"/>
    <col min="12550" max="12801" width="9.1796875" style="59"/>
    <col min="12802" max="12802" width="18.7265625" style="59" customWidth="1"/>
    <col min="12803" max="12803" width="21.81640625" style="59" customWidth="1"/>
    <col min="12804" max="12804" width="18.26953125" style="59" customWidth="1"/>
    <col min="12805" max="12805" width="16.7265625" style="59" customWidth="1"/>
    <col min="12806" max="13057" width="9.1796875" style="59"/>
    <col min="13058" max="13058" width="18.7265625" style="59" customWidth="1"/>
    <col min="13059" max="13059" width="21.81640625" style="59" customWidth="1"/>
    <col min="13060" max="13060" width="18.26953125" style="59" customWidth="1"/>
    <col min="13061" max="13061" width="16.7265625" style="59" customWidth="1"/>
    <col min="13062" max="13313" width="9.1796875" style="59"/>
    <col min="13314" max="13314" width="18.7265625" style="59" customWidth="1"/>
    <col min="13315" max="13315" width="21.81640625" style="59" customWidth="1"/>
    <col min="13316" max="13316" width="18.26953125" style="59" customWidth="1"/>
    <col min="13317" max="13317" width="16.7265625" style="59" customWidth="1"/>
    <col min="13318" max="13569" width="9.1796875" style="59"/>
    <col min="13570" max="13570" width="18.7265625" style="59" customWidth="1"/>
    <col min="13571" max="13571" width="21.81640625" style="59" customWidth="1"/>
    <col min="13572" max="13572" width="18.26953125" style="59" customWidth="1"/>
    <col min="13573" max="13573" width="16.7265625" style="59" customWidth="1"/>
    <col min="13574" max="13825" width="9.1796875" style="59"/>
    <col min="13826" max="13826" width="18.7265625" style="59" customWidth="1"/>
    <col min="13827" max="13827" width="21.81640625" style="59" customWidth="1"/>
    <col min="13828" max="13828" width="18.26953125" style="59" customWidth="1"/>
    <col min="13829" max="13829" width="16.7265625" style="59" customWidth="1"/>
    <col min="13830" max="14081" width="9.1796875" style="59"/>
    <col min="14082" max="14082" width="18.7265625" style="59" customWidth="1"/>
    <col min="14083" max="14083" width="21.81640625" style="59" customWidth="1"/>
    <col min="14084" max="14084" width="18.26953125" style="59" customWidth="1"/>
    <col min="14085" max="14085" width="16.7265625" style="59" customWidth="1"/>
    <col min="14086" max="14337" width="9.1796875" style="59"/>
    <col min="14338" max="14338" width="18.7265625" style="59" customWidth="1"/>
    <col min="14339" max="14339" width="21.81640625" style="59" customWidth="1"/>
    <col min="14340" max="14340" width="18.26953125" style="59" customWidth="1"/>
    <col min="14341" max="14341" width="16.7265625" style="59" customWidth="1"/>
    <col min="14342" max="14593" width="9.1796875" style="59"/>
    <col min="14594" max="14594" width="18.7265625" style="59" customWidth="1"/>
    <col min="14595" max="14595" width="21.81640625" style="59" customWidth="1"/>
    <col min="14596" max="14596" width="18.26953125" style="59" customWidth="1"/>
    <col min="14597" max="14597" width="16.7265625" style="59" customWidth="1"/>
    <col min="14598" max="14849" width="9.1796875" style="59"/>
    <col min="14850" max="14850" width="18.7265625" style="59" customWidth="1"/>
    <col min="14851" max="14851" width="21.81640625" style="59" customWidth="1"/>
    <col min="14852" max="14852" width="18.26953125" style="59" customWidth="1"/>
    <col min="14853" max="14853" width="16.7265625" style="59" customWidth="1"/>
    <col min="14854" max="15105" width="9.1796875" style="59"/>
    <col min="15106" max="15106" width="18.7265625" style="59" customWidth="1"/>
    <col min="15107" max="15107" width="21.81640625" style="59" customWidth="1"/>
    <col min="15108" max="15108" width="18.26953125" style="59" customWidth="1"/>
    <col min="15109" max="15109" width="16.7265625" style="59" customWidth="1"/>
    <col min="15110" max="15361" width="9.1796875" style="59"/>
    <col min="15362" max="15362" width="18.7265625" style="59" customWidth="1"/>
    <col min="15363" max="15363" width="21.81640625" style="59" customWidth="1"/>
    <col min="15364" max="15364" width="18.26953125" style="59" customWidth="1"/>
    <col min="15365" max="15365" width="16.7265625" style="59" customWidth="1"/>
    <col min="15366" max="15617" width="9.1796875" style="59"/>
    <col min="15618" max="15618" width="18.7265625" style="59" customWidth="1"/>
    <col min="15619" max="15619" width="21.81640625" style="59" customWidth="1"/>
    <col min="15620" max="15620" width="18.26953125" style="59" customWidth="1"/>
    <col min="15621" max="15621" width="16.7265625" style="59" customWidth="1"/>
    <col min="15622" max="15873" width="9.1796875" style="59"/>
    <col min="15874" max="15874" width="18.7265625" style="59" customWidth="1"/>
    <col min="15875" max="15875" width="21.81640625" style="59" customWidth="1"/>
    <col min="15876" max="15876" width="18.26953125" style="59" customWidth="1"/>
    <col min="15877" max="15877" width="16.7265625" style="59" customWidth="1"/>
    <col min="15878" max="16129" width="9.1796875" style="59"/>
    <col min="16130" max="16130" width="18.7265625" style="59" customWidth="1"/>
    <col min="16131" max="16131" width="21.81640625" style="59" customWidth="1"/>
    <col min="16132" max="16132" width="18.26953125" style="59" customWidth="1"/>
    <col min="16133" max="16133" width="16.7265625" style="59" customWidth="1"/>
    <col min="16134" max="16384" width="9.1796875" style="59"/>
  </cols>
  <sheetData>
    <row r="1" spans="2:10" ht="16">
      <c r="B1" s="285" t="s">
        <v>2475</v>
      </c>
      <c r="C1" s="285"/>
      <c r="D1" s="285"/>
      <c r="E1" s="285"/>
    </row>
    <row r="2" spans="2:10" s="60" customFormat="1" ht="39">
      <c r="B2" s="61" t="s">
        <v>2476</v>
      </c>
      <c r="C2" s="62" t="s">
        <v>2477</v>
      </c>
      <c r="D2" s="63" t="s">
        <v>2478</v>
      </c>
      <c r="E2" s="63" t="s">
        <v>2479</v>
      </c>
      <c r="G2" s="81" t="s">
        <v>2501</v>
      </c>
      <c r="H2" s="287" t="s">
        <v>2502</v>
      </c>
      <c r="I2" s="288"/>
      <c r="J2" s="289"/>
    </row>
    <row r="3" spans="2:10">
      <c r="B3" s="64">
        <v>45931</v>
      </c>
      <c r="C3" s="65">
        <v>86.268799999999999</v>
      </c>
      <c r="D3" s="65">
        <v>0.36</v>
      </c>
      <c r="E3" s="65">
        <v>0.36</v>
      </c>
    </row>
    <row r="4" spans="2:10">
      <c r="B4" s="64">
        <v>45967</v>
      </c>
      <c r="C4" s="65">
        <v>88.105800000000002</v>
      </c>
      <c r="D4" s="65">
        <v>0.36</v>
      </c>
      <c r="E4" s="65">
        <v>0.36</v>
      </c>
    </row>
    <row r="5" spans="2:10">
      <c r="B5" s="64">
        <v>45994</v>
      </c>
      <c r="C5" s="65">
        <v>88.154300000000006</v>
      </c>
      <c r="D5" s="65">
        <v>0.37</v>
      </c>
      <c r="E5" s="65">
        <v>0.37</v>
      </c>
    </row>
    <row r="6" spans="2:10">
      <c r="B6" s="64">
        <v>46029</v>
      </c>
      <c r="C6" s="65">
        <v>89.271100000000004</v>
      </c>
      <c r="D6" s="65">
        <v>0.37</v>
      </c>
      <c r="E6" s="65">
        <v>0.37</v>
      </c>
    </row>
    <row r="7" spans="2:10">
      <c r="B7" s="64">
        <v>46057</v>
      </c>
      <c r="C7" s="65">
        <v>87.134500000000003</v>
      </c>
      <c r="D7" s="65">
        <v>0.36</v>
      </c>
      <c r="E7" s="65">
        <v>0.36</v>
      </c>
    </row>
    <row r="8" spans="2:10">
      <c r="B8" s="64">
        <v>46085</v>
      </c>
      <c r="C8" s="65">
        <v>83.647199999999998</v>
      </c>
      <c r="D8" s="65">
        <v>0.36</v>
      </c>
      <c r="E8" s="65">
        <v>0.36</v>
      </c>
    </row>
    <row r="10" spans="2:10" ht="16">
      <c r="B10" s="285" t="s">
        <v>2480</v>
      </c>
      <c r="C10" s="285"/>
      <c r="D10" s="285"/>
      <c r="E10" s="285"/>
    </row>
    <row r="11" spans="2:10" s="60" customFormat="1" ht="39">
      <c r="B11" s="61" t="s">
        <v>2476</v>
      </c>
      <c r="C11" s="62" t="s">
        <v>2477</v>
      </c>
      <c r="D11" s="63" t="s">
        <v>2478</v>
      </c>
      <c r="E11" s="63" t="s">
        <v>2479</v>
      </c>
    </row>
    <row r="12" spans="2:10">
      <c r="B12" s="64">
        <v>45931</v>
      </c>
      <c r="C12" s="65">
        <v>102.3498</v>
      </c>
      <c r="D12" s="65">
        <v>0.36</v>
      </c>
      <c r="E12" s="65">
        <v>0.36</v>
      </c>
    </row>
    <row r="13" spans="2:10">
      <c r="B13" s="64">
        <v>45967</v>
      </c>
      <c r="C13" s="65">
        <v>104.69499999999999</v>
      </c>
      <c r="D13" s="65">
        <v>0.36</v>
      </c>
      <c r="E13" s="65">
        <v>0.36</v>
      </c>
    </row>
    <row r="14" spans="2:10">
      <c r="B14" s="64">
        <v>45994</v>
      </c>
      <c r="C14" s="65">
        <v>104.8939</v>
      </c>
      <c r="D14" s="65">
        <v>0.37</v>
      </c>
      <c r="E14" s="65">
        <v>0.37</v>
      </c>
    </row>
    <row r="15" spans="2:10">
      <c r="B15" s="64">
        <v>46029</v>
      </c>
      <c r="C15" s="65">
        <v>106.4237</v>
      </c>
      <c r="D15" s="65">
        <v>0.37</v>
      </c>
      <c r="E15" s="65">
        <v>0.37</v>
      </c>
    </row>
    <row r="16" spans="2:10">
      <c r="B16" s="64">
        <v>46057</v>
      </c>
      <c r="C16" s="65">
        <v>104.0222</v>
      </c>
      <c r="D16" s="65">
        <v>0.36</v>
      </c>
      <c r="E16" s="65">
        <v>0.36</v>
      </c>
    </row>
    <row r="17" spans="2:7">
      <c r="B17" s="64">
        <v>46085</v>
      </c>
      <c r="C17" s="65">
        <v>99.998900000000006</v>
      </c>
      <c r="D17" s="65">
        <v>0.36</v>
      </c>
      <c r="E17" s="65">
        <v>0.36</v>
      </c>
    </row>
    <row r="19" spans="2:7" ht="16">
      <c r="B19" s="286" t="s">
        <v>2481</v>
      </c>
      <c r="C19" s="286"/>
      <c r="D19" s="286"/>
      <c r="E19" s="286"/>
    </row>
    <row r="20" spans="2:7" s="60" customFormat="1" ht="39">
      <c r="B20" s="61" t="s">
        <v>2476</v>
      </c>
      <c r="C20" s="62" t="s">
        <v>2477</v>
      </c>
      <c r="D20" s="63" t="s">
        <v>2478</v>
      </c>
      <c r="E20" s="63" t="s">
        <v>2479</v>
      </c>
    </row>
    <row r="21" spans="2:7" s="67" customFormat="1">
      <c r="B21" s="68" t="s">
        <v>2482</v>
      </c>
      <c r="C21" s="69">
        <v>1003.5288</v>
      </c>
      <c r="D21" s="70">
        <v>5.5015000000000001</v>
      </c>
      <c r="E21" s="70">
        <v>5.5015000000000001</v>
      </c>
    </row>
    <row r="22" spans="2:7" s="67" customFormat="1">
      <c r="B22" s="68" t="s">
        <v>2483</v>
      </c>
      <c r="C22" s="69">
        <v>1003.5288</v>
      </c>
      <c r="D22" s="70">
        <v>4.9138000000000002</v>
      </c>
      <c r="E22" s="70">
        <v>4.9138000000000002</v>
      </c>
    </row>
    <row r="23" spans="2:7" s="67" customFormat="1">
      <c r="B23" s="68" t="s">
        <v>2484</v>
      </c>
      <c r="C23" s="69">
        <v>1003.5288</v>
      </c>
      <c r="D23" s="70">
        <v>3.9628000000000001</v>
      </c>
      <c r="E23" s="70">
        <v>3.9628000000000001</v>
      </c>
    </row>
    <row r="24" spans="2:7" s="67" customFormat="1">
      <c r="B24" s="68" t="s">
        <v>2485</v>
      </c>
      <c r="C24" s="69">
        <v>1003.5288</v>
      </c>
      <c r="D24" s="70">
        <v>2.0036999999999998</v>
      </c>
      <c r="E24" s="70">
        <v>2.0036999999999998</v>
      </c>
    </row>
    <row r="25" spans="2:7" s="67" customFormat="1">
      <c r="B25" s="68" t="s">
        <v>2486</v>
      </c>
      <c r="C25" s="69">
        <v>1003.5288</v>
      </c>
      <c r="D25" s="70">
        <v>6.4546000000000001</v>
      </c>
      <c r="E25" s="70">
        <v>6.4546000000000001</v>
      </c>
    </row>
    <row r="26" spans="2:7" s="67" customFormat="1">
      <c r="B26" s="68" t="s">
        <v>2487</v>
      </c>
      <c r="C26" s="69">
        <v>1003.5288</v>
      </c>
      <c r="D26" s="70">
        <v>2.1324000000000001</v>
      </c>
      <c r="E26" s="70">
        <v>2.1324000000000001</v>
      </c>
    </row>
    <row r="28" spans="2:7" ht="16">
      <c r="B28" s="286" t="s">
        <v>2488</v>
      </c>
      <c r="C28" s="286"/>
      <c r="D28" s="286"/>
      <c r="E28" s="286"/>
    </row>
    <row r="29" spans="2:7" s="60" customFormat="1" ht="39">
      <c r="B29" s="61" t="s">
        <v>2476</v>
      </c>
      <c r="C29" s="62" t="s">
        <v>2477</v>
      </c>
      <c r="D29" s="63" t="s">
        <v>2478</v>
      </c>
      <c r="E29" s="63" t="s">
        <v>2479</v>
      </c>
      <c r="G29" s="59"/>
    </row>
    <row r="30" spans="2:7" s="67" customFormat="1">
      <c r="B30" s="68" t="s">
        <v>2482</v>
      </c>
      <c r="C30" s="69">
        <v>1003.5316</v>
      </c>
      <c r="D30" s="70">
        <v>5.8010999999999999</v>
      </c>
      <c r="E30" s="70">
        <v>5.8010999999999999</v>
      </c>
    </row>
    <row r="31" spans="2:7" s="67" customFormat="1">
      <c r="B31" s="68" t="s">
        <v>2483</v>
      </c>
      <c r="C31" s="69">
        <v>1003.5316</v>
      </c>
      <c r="D31" s="70">
        <v>5.2313999999999998</v>
      </c>
      <c r="E31" s="70">
        <v>5.2313999999999998</v>
      </c>
    </row>
    <row r="32" spans="2:7" s="67" customFormat="1">
      <c r="B32" s="68" t="s">
        <v>2484</v>
      </c>
      <c r="C32" s="69">
        <v>1003.5316</v>
      </c>
      <c r="D32" s="70">
        <v>4.2779999999999996</v>
      </c>
      <c r="E32" s="70">
        <v>4.2779999999999996</v>
      </c>
    </row>
    <row r="33" spans="2:5" s="67" customFormat="1">
      <c r="B33" s="68" t="s">
        <v>2485</v>
      </c>
      <c r="C33" s="69">
        <v>1003.5316</v>
      </c>
      <c r="D33" s="70">
        <v>2.4394999999999998</v>
      </c>
      <c r="E33" s="70">
        <v>2.4394999999999998</v>
      </c>
    </row>
    <row r="34" spans="2:5" s="67" customFormat="1">
      <c r="B34" s="68" t="s">
        <v>2486</v>
      </c>
      <c r="C34" s="69">
        <v>1003.5316</v>
      </c>
      <c r="D34" s="70">
        <v>6.7135999999999996</v>
      </c>
      <c r="E34" s="70">
        <v>6.7135999999999996</v>
      </c>
    </row>
    <row r="35" spans="2:5" s="67" customFormat="1">
      <c r="B35" s="68" t="s">
        <v>2487</v>
      </c>
      <c r="C35" s="69">
        <v>1003.5316</v>
      </c>
      <c r="D35" s="70">
        <v>2.4005999999999998</v>
      </c>
      <c r="E35" s="70">
        <v>2.4005999999999998</v>
      </c>
    </row>
    <row r="36" spans="2:5">
      <c r="C36" s="71"/>
      <c r="D36" s="72"/>
      <c r="E36" s="72"/>
    </row>
    <row r="37" spans="2:5" ht="16">
      <c r="B37" s="285" t="s">
        <v>2489</v>
      </c>
      <c r="C37" s="285"/>
      <c r="D37" s="285"/>
      <c r="E37" s="285"/>
    </row>
    <row r="38" spans="2:5" s="60" customFormat="1" ht="39">
      <c r="B38" s="61" t="s">
        <v>2476</v>
      </c>
      <c r="C38" s="62" t="s">
        <v>2477</v>
      </c>
      <c r="D38" s="63" t="s">
        <v>2478</v>
      </c>
      <c r="E38" s="63" t="s">
        <v>2479</v>
      </c>
    </row>
    <row r="39" spans="2:5">
      <c r="B39" s="64">
        <v>45937</v>
      </c>
      <c r="C39" s="65">
        <v>1008.0658</v>
      </c>
      <c r="D39" s="65">
        <v>1.9423999999999999</v>
      </c>
      <c r="E39" s="65">
        <v>1.9423999999999999</v>
      </c>
    </row>
    <row r="40" spans="2:5">
      <c r="B40" s="64">
        <v>45944</v>
      </c>
      <c r="C40" s="65">
        <v>1008.0658</v>
      </c>
      <c r="D40" s="65">
        <v>0.97609999999999997</v>
      </c>
      <c r="E40" s="65">
        <v>0.97609999999999997</v>
      </c>
    </row>
    <row r="41" spans="2:5">
      <c r="B41" s="64">
        <v>45953</v>
      </c>
      <c r="C41" s="65">
        <v>1008.0658</v>
      </c>
      <c r="D41" s="65">
        <v>1.4359</v>
      </c>
      <c r="E41" s="65">
        <v>1.4359</v>
      </c>
    </row>
    <row r="42" spans="2:5">
      <c r="B42" s="64">
        <v>45958</v>
      </c>
      <c r="C42" s="65">
        <v>1008.0658</v>
      </c>
      <c r="D42" s="65">
        <v>0.67869999999999997</v>
      </c>
      <c r="E42" s="65">
        <v>0.67869999999999997</v>
      </c>
    </row>
    <row r="43" spans="2:5">
      <c r="B43" s="64">
        <v>45965</v>
      </c>
      <c r="C43" s="65">
        <v>1008.0658</v>
      </c>
      <c r="D43" s="65">
        <v>1.2541</v>
      </c>
      <c r="E43" s="65">
        <v>1.2541</v>
      </c>
    </row>
    <row r="44" spans="2:5">
      <c r="B44" s="64">
        <v>45972</v>
      </c>
      <c r="C44" s="65">
        <v>1008.0658</v>
      </c>
      <c r="D44" s="65">
        <v>1.3516999999999999</v>
      </c>
      <c r="E44" s="65">
        <v>1.3516999999999999</v>
      </c>
    </row>
    <row r="45" spans="2:5">
      <c r="B45" s="64">
        <v>45979</v>
      </c>
      <c r="C45" s="65">
        <v>1008.0658</v>
      </c>
      <c r="D45" s="65">
        <v>1.0732999999999999</v>
      </c>
      <c r="E45" s="65">
        <v>1.0732999999999999</v>
      </c>
    </row>
    <row r="46" spans="2:5">
      <c r="B46" s="64">
        <v>45986</v>
      </c>
      <c r="C46" s="65">
        <v>1008.0658</v>
      </c>
      <c r="D46" s="65">
        <v>1.08</v>
      </c>
      <c r="E46" s="65">
        <v>1.08</v>
      </c>
    </row>
    <row r="47" spans="2:5">
      <c r="B47" s="64">
        <v>45993</v>
      </c>
      <c r="C47" s="65">
        <v>1008.0658</v>
      </c>
      <c r="D47" s="65">
        <v>1.0892999999999999</v>
      </c>
      <c r="E47" s="65">
        <v>1.0892999999999999</v>
      </c>
    </row>
    <row r="48" spans="2:5">
      <c r="B48" s="64">
        <v>46000</v>
      </c>
      <c r="C48" s="65">
        <v>1008.0658</v>
      </c>
      <c r="D48" s="65">
        <v>0.75219999999999998</v>
      </c>
      <c r="E48" s="65">
        <v>0.75219999999999998</v>
      </c>
    </row>
    <row r="49" spans="2:5">
      <c r="B49" s="64">
        <v>46007</v>
      </c>
      <c r="C49" s="65">
        <v>1008.0658</v>
      </c>
      <c r="D49" s="65">
        <v>0.1925</v>
      </c>
      <c r="E49" s="65">
        <v>0.1925</v>
      </c>
    </row>
    <row r="50" spans="2:5">
      <c r="B50" s="64">
        <v>46014</v>
      </c>
      <c r="C50" s="65">
        <v>1008.0658</v>
      </c>
      <c r="D50" s="65">
        <v>0.64959999999999996</v>
      </c>
      <c r="E50" s="65">
        <v>0.64959999999999996</v>
      </c>
    </row>
    <row r="51" spans="2:5">
      <c r="B51" s="64">
        <v>46021</v>
      </c>
      <c r="C51" s="65">
        <v>1008.0658</v>
      </c>
      <c r="D51" s="65">
        <v>1.4268000000000001</v>
      </c>
      <c r="E51" s="65">
        <v>1.4268000000000001</v>
      </c>
    </row>
    <row r="52" spans="2:5">
      <c r="B52" s="64">
        <v>46028</v>
      </c>
      <c r="C52" s="65">
        <v>1008.0658</v>
      </c>
      <c r="D52" s="65">
        <v>1.1377999999999999</v>
      </c>
      <c r="E52" s="65">
        <v>1.1377999999999999</v>
      </c>
    </row>
    <row r="53" spans="2:5">
      <c r="B53" s="64">
        <v>46035</v>
      </c>
      <c r="C53" s="65">
        <v>1008.0658</v>
      </c>
      <c r="D53" s="65">
        <v>2.7400000000000001E-2</v>
      </c>
      <c r="E53" s="65">
        <v>2.7400000000000001E-2</v>
      </c>
    </row>
    <row r="54" spans="2:5">
      <c r="B54" s="64">
        <v>46049</v>
      </c>
      <c r="C54" s="65">
        <v>1008.0658</v>
      </c>
      <c r="D54" s="65">
        <v>1.0219</v>
      </c>
      <c r="E54" s="65">
        <v>1.0219</v>
      </c>
    </row>
    <row r="55" spans="2:5">
      <c r="B55" s="64">
        <v>46056</v>
      </c>
      <c r="C55" s="65">
        <v>1008.0658</v>
      </c>
      <c r="D55" s="65">
        <v>1.5181</v>
      </c>
      <c r="E55" s="65">
        <v>1.5181</v>
      </c>
    </row>
    <row r="56" spans="2:5">
      <c r="B56" s="64">
        <v>46063</v>
      </c>
      <c r="C56" s="65">
        <v>1008.0658</v>
      </c>
      <c r="D56" s="65">
        <v>1.4335</v>
      </c>
      <c r="E56" s="65">
        <v>1.4335</v>
      </c>
    </row>
    <row r="57" spans="2:5">
      <c r="B57" s="64">
        <v>46070</v>
      </c>
      <c r="C57" s="65">
        <v>1008.0658</v>
      </c>
      <c r="D57" s="65">
        <v>2.1038999999999999</v>
      </c>
      <c r="E57" s="65">
        <v>2.1038999999999999</v>
      </c>
    </row>
    <row r="58" spans="2:5">
      <c r="B58" s="64">
        <v>46077</v>
      </c>
      <c r="C58" s="65">
        <v>1008.0658</v>
      </c>
      <c r="D58" s="65">
        <v>0.92220000000000002</v>
      </c>
      <c r="E58" s="65">
        <v>0.92220000000000002</v>
      </c>
    </row>
    <row r="59" spans="2:5">
      <c r="B59" s="64">
        <v>46085</v>
      </c>
      <c r="C59" s="65">
        <v>1008.0658</v>
      </c>
      <c r="D59" s="65">
        <v>1.3053999999999999</v>
      </c>
      <c r="E59" s="65">
        <v>1.3053999999999999</v>
      </c>
    </row>
    <row r="60" spans="2:5">
      <c r="B60" s="64">
        <v>46091</v>
      </c>
      <c r="C60" s="65">
        <v>1008.0658</v>
      </c>
      <c r="D60" s="65">
        <v>0.87580000000000002</v>
      </c>
      <c r="E60" s="65">
        <v>0.87580000000000002</v>
      </c>
    </row>
    <row r="61" spans="2:5">
      <c r="B61" s="64">
        <v>46098</v>
      </c>
      <c r="C61" s="65">
        <v>1008.0658</v>
      </c>
      <c r="D61" s="65">
        <v>0.14430000000000001</v>
      </c>
      <c r="E61" s="65">
        <v>0.14430000000000001</v>
      </c>
    </row>
    <row r="62" spans="2:5">
      <c r="B62" s="73"/>
      <c r="C62" s="74"/>
      <c r="D62" s="74"/>
      <c r="E62" s="74"/>
    </row>
    <row r="63" spans="2:5" ht="16">
      <c r="B63" s="285" t="s">
        <v>2490</v>
      </c>
      <c r="C63" s="285"/>
      <c r="D63" s="285"/>
      <c r="E63" s="285"/>
    </row>
    <row r="64" spans="2:5" s="60" customFormat="1" ht="39">
      <c r="B64" s="61" t="s">
        <v>2476</v>
      </c>
      <c r="C64" s="62" t="s">
        <v>2477</v>
      </c>
      <c r="D64" s="63" t="s">
        <v>2478</v>
      </c>
      <c r="E64" s="63" t="s">
        <v>2479</v>
      </c>
    </row>
    <row r="65" spans="2:5">
      <c r="B65" s="64">
        <v>45937</v>
      </c>
      <c r="C65" s="65">
        <v>1008.0658</v>
      </c>
      <c r="D65" s="65">
        <v>2.0066999999999999</v>
      </c>
      <c r="E65" s="65">
        <v>2.0066999999999999</v>
      </c>
    </row>
    <row r="66" spans="2:5">
      <c r="B66" s="64">
        <v>45944</v>
      </c>
      <c r="C66" s="65">
        <v>1008.0658</v>
      </c>
      <c r="D66" s="65">
        <v>1.0412999999999999</v>
      </c>
      <c r="E66" s="65">
        <v>1.0412999999999999</v>
      </c>
    </row>
    <row r="67" spans="2:5">
      <c r="B67" s="64">
        <v>45953</v>
      </c>
      <c r="C67" s="65">
        <v>1008.0658</v>
      </c>
      <c r="D67" s="65">
        <v>1.5199</v>
      </c>
      <c r="E67" s="65">
        <v>1.5199</v>
      </c>
    </row>
    <row r="68" spans="2:5">
      <c r="B68" s="64">
        <v>45958</v>
      </c>
      <c r="C68" s="65">
        <v>1008.0658</v>
      </c>
      <c r="D68" s="65">
        <v>0.72550000000000003</v>
      </c>
      <c r="E68" s="65">
        <v>0.72550000000000003</v>
      </c>
    </row>
    <row r="69" spans="2:5">
      <c r="B69" s="64">
        <v>45965</v>
      </c>
      <c r="C69" s="65">
        <v>1008.0658</v>
      </c>
      <c r="D69" s="65">
        <v>1.3192999999999999</v>
      </c>
      <c r="E69" s="65">
        <v>1.3192999999999999</v>
      </c>
    </row>
    <row r="70" spans="2:5">
      <c r="B70" s="64">
        <v>45972</v>
      </c>
      <c r="C70" s="65">
        <v>1008.0658</v>
      </c>
      <c r="D70" s="65">
        <v>1.4173</v>
      </c>
      <c r="E70" s="65">
        <v>1.4173</v>
      </c>
    </row>
    <row r="71" spans="2:5">
      <c r="B71" s="64">
        <v>45979</v>
      </c>
      <c r="C71" s="65">
        <v>1008.0658</v>
      </c>
      <c r="D71" s="65">
        <v>1.1387</v>
      </c>
      <c r="E71" s="65">
        <v>1.1387</v>
      </c>
    </row>
    <row r="72" spans="2:5">
      <c r="B72" s="64">
        <v>45986</v>
      </c>
      <c r="C72" s="65">
        <v>1008.0658</v>
      </c>
      <c r="D72" s="65">
        <v>1.1451</v>
      </c>
      <c r="E72" s="65">
        <v>1.1451</v>
      </c>
    </row>
    <row r="73" spans="2:5">
      <c r="B73" s="64">
        <v>45993</v>
      </c>
      <c r="C73" s="65">
        <v>1008.0658</v>
      </c>
      <c r="D73" s="65">
        <v>1.1547000000000001</v>
      </c>
      <c r="E73" s="65">
        <v>1.1547000000000001</v>
      </c>
    </row>
    <row r="74" spans="2:5">
      <c r="B74" s="64">
        <v>46000</v>
      </c>
      <c r="C74" s="65">
        <v>1008.0658</v>
      </c>
      <c r="D74" s="65">
        <v>0.8175</v>
      </c>
      <c r="E74" s="65">
        <v>0.8175</v>
      </c>
    </row>
    <row r="75" spans="2:5">
      <c r="B75" s="64">
        <v>46007</v>
      </c>
      <c r="C75" s="65">
        <v>1008.0658</v>
      </c>
      <c r="D75" s="65">
        <v>0.25800000000000001</v>
      </c>
      <c r="E75" s="65">
        <v>0.25800000000000001</v>
      </c>
    </row>
    <row r="76" spans="2:5">
      <c r="B76" s="64">
        <v>46014</v>
      </c>
      <c r="C76" s="65">
        <v>1008.0658</v>
      </c>
      <c r="D76" s="65">
        <v>0.75049999999999994</v>
      </c>
      <c r="E76" s="65">
        <v>0.75049999999999994</v>
      </c>
    </row>
    <row r="77" spans="2:5">
      <c r="B77" s="64">
        <v>46021</v>
      </c>
      <c r="C77" s="65">
        <v>1008.0658</v>
      </c>
      <c r="D77" s="65">
        <v>1.4922</v>
      </c>
      <c r="E77" s="65">
        <v>1.4922</v>
      </c>
    </row>
    <row r="78" spans="2:5">
      <c r="B78" s="64">
        <v>46028</v>
      </c>
      <c r="C78" s="65">
        <v>1008.0658</v>
      </c>
      <c r="D78" s="65">
        <v>1.2033</v>
      </c>
      <c r="E78" s="65">
        <v>1.2033</v>
      </c>
    </row>
    <row r="79" spans="2:5">
      <c r="B79" s="64">
        <v>46035</v>
      </c>
      <c r="C79" s="65">
        <v>1008.0658</v>
      </c>
      <c r="D79" s="65">
        <v>9.3399999999999997E-2</v>
      </c>
      <c r="E79" s="65">
        <v>9.3399999999999997E-2</v>
      </c>
    </row>
    <row r="80" spans="2:5">
      <c r="B80" s="64">
        <v>46049</v>
      </c>
      <c r="C80" s="65">
        <v>1008.0658</v>
      </c>
      <c r="D80" s="65">
        <v>1.1526000000000001</v>
      </c>
      <c r="E80" s="65">
        <v>1.1526000000000001</v>
      </c>
    </row>
    <row r="81" spans="2:5">
      <c r="B81" s="64">
        <v>46056</v>
      </c>
      <c r="C81" s="65">
        <v>1008.0658</v>
      </c>
      <c r="D81" s="65">
        <v>1.5833999999999999</v>
      </c>
      <c r="E81" s="65">
        <v>1.5833999999999999</v>
      </c>
    </row>
    <row r="82" spans="2:5">
      <c r="B82" s="64">
        <v>46063</v>
      </c>
      <c r="C82" s="65">
        <v>1008.0658</v>
      </c>
      <c r="D82" s="65">
        <v>1.4987999999999999</v>
      </c>
      <c r="E82" s="65">
        <v>1.4987999999999999</v>
      </c>
    </row>
    <row r="83" spans="2:5">
      <c r="B83" s="64">
        <v>46070</v>
      </c>
      <c r="C83" s="65">
        <v>1008.0658</v>
      </c>
      <c r="D83" s="65">
        <v>2.1692999999999998</v>
      </c>
      <c r="E83" s="65">
        <v>2.1692999999999998</v>
      </c>
    </row>
    <row r="84" spans="2:5">
      <c r="B84" s="64">
        <v>46077</v>
      </c>
      <c r="C84" s="65">
        <v>1008.0658</v>
      </c>
      <c r="D84" s="65">
        <v>0.99480000000000002</v>
      </c>
      <c r="E84" s="65">
        <v>0.99480000000000002</v>
      </c>
    </row>
    <row r="85" spans="2:5">
      <c r="B85" s="64">
        <v>46085</v>
      </c>
      <c r="C85" s="65">
        <v>1008.0658</v>
      </c>
      <c r="D85" s="65">
        <v>1.3794</v>
      </c>
      <c r="E85" s="65">
        <v>1.3794</v>
      </c>
    </row>
    <row r="86" spans="2:5">
      <c r="B86" s="64">
        <v>46091</v>
      </c>
      <c r="C86" s="65">
        <v>1008.0658</v>
      </c>
      <c r="D86" s="65">
        <v>0.93210000000000004</v>
      </c>
      <c r="E86" s="65">
        <v>0.93210000000000004</v>
      </c>
    </row>
    <row r="87" spans="2:5">
      <c r="B87" s="64">
        <v>46098</v>
      </c>
      <c r="C87" s="65">
        <v>1008.0658</v>
      </c>
      <c r="D87" s="65">
        <v>0.2094</v>
      </c>
      <c r="E87" s="65">
        <v>0.2094</v>
      </c>
    </row>
    <row r="88" spans="2:5">
      <c r="B88" s="73"/>
      <c r="C88" s="74"/>
      <c r="D88" s="74"/>
      <c r="E88" s="74"/>
    </row>
    <row r="89" spans="2:5" ht="16">
      <c r="B89" s="290" t="s">
        <v>2491</v>
      </c>
      <c r="C89" s="291"/>
      <c r="D89" s="291"/>
      <c r="E89" s="292"/>
    </row>
    <row r="90" spans="2:5" s="60" customFormat="1" ht="39">
      <c r="B90" s="61" t="s">
        <v>2476</v>
      </c>
      <c r="C90" s="62" t="s">
        <v>2477</v>
      </c>
      <c r="D90" s="63" t="s">
        <v>2478</v>
      </c>
      <c r="E90" s="63" t="s">
        <v>2479</v>
      </c>
    </row>
    <row r="91" spans="2:5">
      <c r="B91" s="64">
        <v>45931</v>
      </c>
      <c r="C91" s="65">
        <v>17.540700000000001</v>
      </c>
      <c r="D91" s="65">
        <v>5.8999999999999997E-2</v>
      </c>
      <c r="E91" s="65">
        <v>5.8999999999999997E-2</v>
      </c>
    </row>
    <row r="92" spans="2:5">
      <c r="B92" s="64">
        <v>45967</v>
      </c>
      <c r="C92" s="65">
        <v>17.678599999999999</v>
      </c>
      <c r="D92" s="65">
        <v>5.8999999999999997E-2</v>
      </c>
      <c r="E92" s="65">
        <v>5.8999999999999997E-2</v>
      </c>
    </row>
    <row r="93" spans="2:5">
      <c r="B93" s="64">
        <v>45994</v>
      </c>
      <c r="C93" s="65">
        <v>17.752199999999998</v>
      </c>
      <c r="D93" s="65">
        <v>5.8999999999999997E-2</v>
      </c>
      <c r="E93" s="65">
        <v>5.8999999999999997E-2</v>
      </c>
    </row>
    <row r="94" spans="2:5">
      <c r="B94" s="64">
        <v>46029</v>
      </c>
      <c r="C94" s="65">
        <v>17.792300000000001</v>
      </c>
      <c r="D94" s="65">
        <v>5.8999999999999997E-2</v>
      </c>
      <c r="E94" s="65">
        <v>5.8999999999999997E-2</v>
      </c>
    </row>
    <row r="95" spans="2:5">
      <c r="B95" s="64">
        <v>46057</v>
      </c>
      <c r="C95" s="65">
        <v>17.648499999999999</v>
      </c>
      <c r="D95" s="65">
        <v>5.8999999999999997E-2</v>
      </c>
      <c r="E95" s="65">
        <v>5.8999999999999997E-2</v>
      </c>
    </row>
    <row r="96" spans="2:5">
      <c r="B96" s="73"/>
      <c r="C96" s="74"/>
      <c r="D96" s="74"/>
      <c r="E96" s="74"/>
    </row>
    <row r="97" spans="2:5" ht="16">
      <c r="B97" s="290" t="s">
        <v>2492</v>
      </c>
      <c r="C97" s="291"/>
      <c r="D97" s="291"/>
      <c r="E97" s="292"/>
    </row>
    <row r="98" spans="2:5" s="60" customFormat="1" ht="39">
      <c r="B98" s="61" t="s">
        <v>2476</v>
      </c>
      <c r="C98" s="62" t="s">
        <v>2477</v>
      </c>
      <c r="D98" s="63" t="s">
        <v>2478</v>
      </c>
      <c r="E98" s="63" t="s">
        <v>2479</v>
      </c>
    </row>
    <row r="99" spans="2:5">
      <c r="B99" s="64">
        <v>45931</v>
      </c>
      <c r="C99" s="65">
        <v>21.529299999999999</v>
      </c>
      <c r="D99" s="65">
        <v>5.8999999999999997E-2</v>
      </c>
      <c r="E99" s="65">
        <v>5.8999999999999997E-2</v>
      </c>
    </row>
    <row r="100" spans="2:5">
      <c r="B100" s="64">
        <v>45967</v>
      </c>
      <c r="C100" s="65">
        <v>21.725300000000001</v>
      </c>
      <c r="D100" s="65">
        <v>5.8999999999999997E-2</v>
      </c>
      <c r="E100" s="65">
        <v>5.8999999999999997E-2</v>
      </c>
    </row>
    <row r="101" spans="2:5">
      <c r="B101" s="64">
        <v>45994</v>
      </c>
      <c r="C101" s="65">
        <v>21.839200000000002</v>
      </c>
      <c r="D101" s="65">
        <v>5.8999999999999997E-2</v>
      </c>
      <c r="E101" s="65">
        <v>5.8999999999999997E-2</v>
      </c>
    </row>
    <row r="102" spans="2:5">
      <c r="B102" s="64">
        <v>46029</v>
      </c>
      <c r="C102" s="65">
        <v>21.915199999999999</v>
      </c>
      <c r="D102" s="65">
        <v>5.8999999999999997E-2</v>
      </c>
      <c r="E102" s="65">
        <v>5.8999999999999997E-2</v>
      </c>
    </row>
    <row r="103" spans="2:5">
      <c r="B103" s="64">
        <v>46057</v>
      </c>
      <c r="C103" s="65">
        <v>21.761199999999999</v>
      </c>
      <c r="D103" s="65">
        <v>5.8999999999999997E-2</v>
      </c>
      <c r="E103" s="65">
        <v>5.8999999999999997E-2</v>
      </c>
    </row>
    <row r="105" spans="2:5" ht="16">
      <c r="B105" s="285" t="s">
        <v>2493</v>
      </c>
      <c r="C105" s="285"/>
      <c r="D105" s="285"/>
      <c r="E105" s="285"/>
    </row>
    <row r="106" spans="2:5" s="60" customFormat="1" ht="39">
      <c r="B106" s="61" t="s">
        <v>2476</v>
      </c>
      <c r="C106" s="62" t="s">
        <v>2477</v>
      </c>
      <c r="D106" s="63" t="s">
        <v>2478</v>
      </c>
      <c r="E106" s="63" t="s">
        <v>2479</v>
      </c>
    </row>
    <row r="107" spans="2:5" s="67" customFormat="1">
      <c r="B107" s="75" t="s">
        <v>2482</v>
      </c>
      <c r="C107" s="76">
        <v>1114.52</v>
      </c>
      <c r="D107" s="65">
        <v>5.5789999999999997</v>
      </c>
      <c r="E107" s="65">
        <v>5.5789999999999997</v>
      </c>
    </row>
    <row r="108" spans="2:5" s="67" customFormat="1">
      <c r="B108" s="75" t="s">
        <v>2483</v>
      </c>
      <c r="C108" s="76">
        <v>1114.52</v>
      </c>
      <c r="D108" s="65">
        <v>5.3657000000000004</v>
      </c>
      <c r="E108" s="65">
        <v>5.3657000000000004</v>
      </c>
    </row>
    <row r="109" spans="2:5" s="67" customFormat="1">
      <c r="B109" s="75" t="s">
        <v>2484</v>
      </c>
      <c r="C109" s="76">
        <v>1114.52</v>
      </c>
      <c r="D109" s="65">
        <v>5.4057000000000004</v>
      </c>
      <c r="E109" s="65">
        <v>5.4057000000000004</v>
      </c>
    </row>
    <row r="110" spans="2:5" s="67" customFormat="1">
      <c r="B110" s="75" t="s">
        <v>2485</v>
      </c>
      <c r="C110" s="76">
        <v>1114.52</v>
      </c>
      <c r="D110" s="65">
        <v>3.3761000000000001</v>
      </c>
      <c r="E110" s="65">
        <v>3.3761000000000001</v>
      </c>
    </row>
    <row r="111" spans="2:5" s="67" customFormat="1">
      <c r="B111" s="75" t="s">
        <v>2486</v>
      </c>
      <c r="C111" s="76">
        <v>1114.52</v>
      </c>
      <c r="D111" s="65">
        <v>6.5941000000000001</v>
      </c>
      <c r="E111" s="65">
        <v>6.5941000000000001</v>
      </c>
    </row>
    <row r="112" spans="2:5" s="67" customFormat="1">
      <c r="B112" s="75" t="s">
        <v>2487</v>
      </c>
      <c r="C112" s="76">
        <v>1114.52</v>
      </c>
      <c r="D112" s="65">
        <v>3.8811</v>
      </c>
      <c r="E112" s="65">
        <v>3.8811</v>
      </c>
    </row>
    <row r="114" spans="2:5" ht="16">
      <c r="B114" s="285" t="s">
        <v>2494</v>
      </c>
      <c r="C114" s="285"/>
      <c r="D114" s="285"/>
      <c r="E114" s="285"/>
    </row>
    <row r="115" spans="2:5" s="60" customFormat="1" ht="39">
      <c r="B115" s="61" t="s">
        <v>2476</v>
      </c>
      <c r="C115" s="62" t="s">
        <v>2477</v>
      </c>
      <c r="D115" s="63" t="s">
        <v>2478</v>
      </c>
      <c r="E115" s="63" t="s">
        <v>2479</v>
      </c>
    </row>
    <row r="116" spans="2:5">
      <c r="B116" s="75" t="s">
        <v>2482</v>
      </c>
      <c r="C116" s="76">
        <v>1114.52</v>
      </c>
      <c r="D116" s="65">
        <v>5.8227000000000002</v>
      </c>
      <c r="E116" s="65">
        <v>5.8227000000000002</v>
      </c>
    </row>
    <row r="117" spans="2:5">
      <c r="B117" s="75" t="s">
        <v>2483</v>
      </c>
      <c r="C117" s="76">
        <v>1114.52</v>
      </c>
      <c r="D117" s="65">
        <v>5.5395000000000003</v>
      </c>
      <c r="E117" s="65">
        <v>5.5395000000000003</v>
      </c>
    </row>
    <row r="118" spans="2:5">
      <c r="B118" s="75" t="s">
        <v>2484</v>
      </c>
      <c r="C118" s="76">
        <v>1114.52</v>
      </c>
      <c r="D118" s="65">
        <v>5.6664000000000003</v>
      </c>
      <c r="E118" s="65">
        <v>5.6664000000000003</v>
      </c>
    </row>
    <row r="119" spans="2:5">
      <c r="B119" s="75" t="s">
        <v>2485</v>
      </c>
      <c r="C119" s="76">
        <v>1114.52</v>
      </c>
      <c r="D119" s="65">
        <v>3.6175000000000002</v>
      </c>
      <c r="E119" s="65">
        <v>3.6175000000000002</v>
      </c>
    </row>
    <row r="120" spans="2:5">
      <c r="B120" s="75" t="s">
        <v>2486</v>
      </c>
      <c r="C120" s="76">
        <v>1114.52</v>
      </c>
      <c r="D120" s="65">
        <v>6.8175999999999997</v>
      </c>
      <c r="E120" s="65">
        <v>6.8175999999999997</v>
      </c>
    </row>
    <row r="121" spans="2:5">
      <c r="B121" s="75" t="s">
        <v>2487</v>
      </c>
      <c r="C121" s="76">
        <v>1114.52</v>
      </c>
      <c r="D121" s="65">
        <v>4.1277999999999997</v>
      </c>
      <c r="E121" s="65">
        <v>4.1277999999999997</v>
      </c>
    </row>
    <row r="122" spans="2:5">
      <c r="B122" s="77"/>
      <c r="C122" s="71"/>
    </row>
    <row r="123" spans="2:5" ht="16">
      <c r="B123" s="285" t="s">
        <v>2495</v>
      </c>
      <c r="C123" s="285"/>
      <c r="D123" s="285"/>
      <c r="E123" s="285"/>
    </row>
    <row r="124" spans="2:5" s="60" customFormat="1" ht="39">
      <c r="B124" s="61" t="s">
        <v>2476</v>
      </c>
      <c r="C124" s="62" t="s">
        <v>2477</v>
      </c>
      <c r="D124" s="63" t="s">
        <v>2478</v>
      </c>
      <c r="E124" s="63" t="s">
        <v>2479</v>
      </c>
    </row>
    <row r="125" spans="2:5">
      <c r="B125" s="68" t="s">
        <v>2482</v>
      </c>
      <c r="C125" s="76">
        <v>1001.5157</v>
      </c>
      <c r="D125" s="65">
        <v>4.7679999999999998</v>
      </c>
      <c r="E125" s="65">
        <v>4.7679999999999998</v>
      </c>
    </row>
    <row r="126" spans="2:5">
      <c r="B126" s="68" t="s">
        <v>2483</v>
      </c>
      <c r="C126" s="76">
        <v>1001.5157</v>
      </c>
      <c r="D126" s="65">
        <v>4.7626999999999997</v>
      </c>
      <c r="E126" s="65">
        <v>4.7626999999999997</v>
      </c>
    </row>
    <row r="127" spans="2:5">
      <c r="B127" s="75" t="s">
        <v>2484</v>
      </c>
      <c r="C127" s="76">
        <v>1001.5157</v>
      </c>
      <c r="D127" s="65">
        <v>5.0418000000000003</v>
      </c>
      <c r="E127" s="65">
        <v>5.0418000000000003</v>
      </c>
    </row>
    <row r="128" spans="2:5">
      <c r="B128" s="75" t="s">
        <v>2485</v>
      </c>
      <c r="C128" s="76">
        <v>1001.5157</v>
      </c>
      <c r="D128" s="65">
        <v>4.4379999999999997</v>
      </c>
      <c r="E128" s="65">
        <v>4.4379999999999997</v>
      </c>
    </row>
    <row r="129" spans="2:5">
      <c r="B129" s="75" t="s">
        <v>2486</v>
      </c>
      <c r="C129" s="76">
        <v>1001.5157</v>
      </c>
      <c r="D129" s="65">
        <v>4.9668999999999999</v>
      </c>
      <c r="E129" s="65">
        <v>4.9668999999999999</v>
      </c>
    </row>
    <row r="130" spans="2:5">
      <c r="B130" s="75" t="s">
        <v>2487</v>
      </c>
      <c r="C130" s="76">
        <v>1001.5157</v>
      </c>
      <c r="D130" s="65">
        <v>4.8783000000000003</v>
      </c>
      <c r="E130" s="65">
        <v>4.8783000000000003</v>
      </c>
    </row>
    <row r="131" spans="2:5">
      <c r="B131" s="78"/>
      <c r="C131" s="72"/>
      <c r="D131" s="72"/>
      <c r="E131" s="72"/>
    </row>
    <row r="132" spans="2:5" ht="16">
      <c r="B132" s="285" t="s">
        <v>2496</v>
      </c>
      <c r="C132" s="285"/>
      <c r="D132" s="285"/>
      <c r="E132" s="285"/>
    </row>
    <row r="133" spans="2:5" s="60" customFormat="1" ht="39">
      <c r="B133" s="61" t="s">
        <v>2476</v>
      </c>
      <c r="C133" s="62" t="s">
        <v>2477</v>
      </c>
      <c r="D133" s="63" t="s">
        <v>2478</v>
      </c>
      <c r="E133" s="63" t="s">
        <v>2479</v>
      </c>
    </row>
    <row r="134" spans="2:5">
      <c r="B134" s="68" t="s">
        <v>2482</v>
      </c>
      <c r="C134" s="76">
        <v>1001.5187</v>
      </c>
      <c r="D134" s="65">
        <v>4.8857999999999997</v>
      </c>
      <c r="E134" s="65">
        <v>4.8857999999999997</v>
      </c>
    </row>
    <row r="135" spans="2:5">
      <c r="B135" s="68" t="s">
        <v>2483</v>
      </c>
      <c r="C135" s="76">
        <v>1001.5187</v>
      </c>
      <c r="D135" s="65">
        <v>4.9518000000000004</v>
      </c>
      <c r="E135" s="65">
        <v>4.9518000000000004</v>
      </c>
    </row>
    <row r="136" spans="2:5">
      <c r="B136" s="68" t="s">
        <v>2484</v>
      </c>
      <c r="C136" s="76">
        <v>1001.5187</v>
      </c>
      <c r="D136" s="65">
        <v>5.1470000000000002</v>
      </c>
      <c r="E136" s="65">
        <v>5.1470000000000002</v>
      </c>
    </row>
    <row r="137" spans="2:5">
      <c r="B137" s="75" t="s">
        <v>2485</v>
      </c>
      <c r="C137" s="76">
        <v>1001.5187</v>
      </c>
      <c r="D137" s="65">
        <v>4.5696000000000003</v>
      </c>
      <c r="E137" s="65">
        <v>4.5696000000000003</v>
      </c>
    </row>
    <row r="138" spans="2:5">
      <c r="B138" s="75" t="s">
        <v>2486</v>
      </c>
      <c r="C138" s="76">
        <v>1001.5187</v>
      </c>
      <c r="D138" s="65">
        <v>5.0580999999999996</v>
      </c>
      <c r="E138" s="65">
        <v>5.0580999999999996</v>
      </c>
    </row>
    <row r="139" spans="2:5">
      <c r="B139" s="75" t="s">
        <v>2487</v>
      </c>
      <c r="C139" s="76">
        <v>1001.5187</v>
      </c>
      <c r="D139" s="65">
        <v>4.9743000000000004</v>
      </c>
      <c r="E139" s="65">
        <v>4.9743000000000004</v>
      </c>
    </row>
    <row r="140" spans="2:5">
      <c r="B140" s="79"/>
      <c r="C140" s="72"/>
      <c r="D140" s="72"/>
      <c r="E140" s="72"/>
    </row>
    <row r="141" spans="2:5" ht="16">
      <c r="B141" s="285" t="s">
        <v>2497</v>
      </c>
      <c r="C141" s="285"/>
      <c r="D141" s="285"/>
      <c r="E141" s="285"/>
    </row>
    <row r="142" spans="2:5" s="60" customFormat="1" ht="39">
      <c r="B142" s="61" t="s">
        <v>2476</v>
      </c>
      <c r="C142" s="62" t="s">
        <v>2477</v>
      </c>
      <c r="D142" s="63" t="s">
        <v>2478</v>
      </c>
      <c r="E142" s="63" t="s">
        <v>2479</v>
      </c>
    </row>
    <row r="143" spans="2:5" ht="15" customHeight="1">
      <c r="B143" s="68">
        <v>45931</v>
      </c>
      <c r="C143" s="76">
        <v>1000.0005</v>
      </c>
      <c r="D143" s="65">
        <v>0.1384</v>
      </c>
      <c r="E143" s="65">
        <v>0.1384</v>
      </c>
    </row>
    <row r="144" spans="2:5" ht="15" customHeight="1">
      <c r="B144" s="68">
        <v>45932</v>
      </c>
      <c r="C144" s="76">
        <v>1000.0005</v>
      </c>
      <c r="D144" s="65">
        <v>0.13850000000000001</v>
      </c>
      <c r="E144" s="65">
        <v>0.13850000000000001</v>
      </c>
    </row>
    <row r="145" spans="2:5" ht="15" customHeight="1">
      <c r="B145" s="68">
        <v>45933</v>
      </c>
      <c r="C145" s="76">
        <v>1000.0004</v>
      </c>
      <c r="D145" s="65">
        <v>0.13739999999999999</v>
      </c>
      <c r="E145" s="65">
        <v>0.13739999999999999</v>
      </c>
    </row>
    <row r="146" spans="2:5" ht="15" customHeight="1">
      <c r="B146" s="68">
        <v>45934</v>
      </c>
      <c r="C146" s="76">
        <v>1000.0003</v>
      </c>
      <c r="D146" s="65">
        <v>0.13750000000000001</v>
      </c>
      <c r="E146" s="65">
        <v>0.13750000000000001</v>
      </c>
    </row>
    <row r="147" spans="2:5" ht="15" customHeight="1">
      <c r="B147" s="68">
        <v>45935</v>
      </c>
      <c r="C147" s="76">
        <v>1000.0003</v>
      </c>
      <c r="D147" s="65">
        <v>0.13750000000000001</v>
      </c>
      <c r="E147" s="65">
        <v>0.13750000000000001</v>
      </c>
    </row>
    <row r="148" spans="2:5" ht="15" customHeight="1">
      <c r="B148" s="68">
        <v>45936</v>
      </c>
      <c r="C148" s="76">
        <v>1000.0003</v>
      </c>
      <c r="D148" s="65">
        <v>0.13439999999999999</v>
      </c>
      <c r="E148" s="65">
        <v>0.13439999999999999</v>
      </c>
    </row>
    <row r="149" spans="2:5" ht="15" customHeight="1">
      <c r="B149" s="68">
        <v>45937</v>
      </c>
      <c r="C149" s="76">
        <v>1000.0003</v>
      </c>
      <c r="D149" s="65">
        <v>0.13789999999999999</v>
      </c>
      <c r="E149" s="65">
        <v>0.13789999999999999</v>
      </c>
    </row>
    <row r="150" spans="2:5" ht="15" customHeight="1">
      <c r="B150" s="68">
        <v>45938</v>
      </c>
      <c r="C150" s="76">
        <v>1000.0001999999999</v>
      </c>
      <c r="D150" s="65">
        <v>0.1351</v>
      </c>
      <c r="E150" s="65">
        <v>0.1351</v>
      </c>
    </row>
    <row r="151" spans="2:5" ht="15" customHeight="1">
      <c r="B151" s="68">
        <v>45939</v>
      </c>
      <c r="C151" s="76">
        <v>1000.0001</v>
      </c>
      <c r="D151" s="65">
        <v>0.1431</v>
      </c>
      <c r="E151" s="65">
        <v>0.1431</v>
      </c>
    </row>
    <row r="152" spans="2:5" ht="15" customHeight="1">
      <c r="B152" s="68">
        <v>45940</v>
      </c>
      <c r="C152" s="76">
        <v>1000</v>
      </c>
      <c r="D152" s="65">
        <v>0.14580000000000001</v>
      </c>
      <c r="E152" s="65">
        <v>0.14580000000000001</v>
      </c>
    </row>
    <row r="153" spans="2:5" ht="15" customHeight="1">
      <c r="B153" s="68">
        <v>45941</v>
      </c>
      <c r="C153" s="76">
        <v>1000.0001</v>
      </c>
      <c r="D153" s="65">
        <v>0.14299999999999999</v>
      </c>
      <c r="E153" s="65">
        <v>0.14299999999999999</v>
      </c>
    </row>
    <row r="154" spans="2:5" ht="15" customHeight="1">
      <c r="B154" s="68">
        <v>45942</v>
      </c>
      <c r="C154" s="76">
        <v>1000.0001</v>
      </c>
      <c r="D154" s="65">
        <v>0.14319999999999999</v>
      </c>
      <c r="E154" s="65">
        <v>0.14319999999999999</v>
      </c>
    </row>
    <row r="155" spans="2:5" ht="15" customHeight="1">
      <c r="B155" s="68">
        <v>45943</v>
      </c>
      <c r="C155" s="76">
        <v>1000</v>
      </c>
      <c r="D155" s="65">
        <v>0.13869999999999999</v>
      </c>
      <c r="E155" s="65">
        <v>0.13869999999999999</v>
      </c>
    </row>
    <row r="156" spans="2:5" ht="15" customHeight="1">
      <c r="B156" s="68">
        <v>45944</v>
      </c>
      <c r="C156" s="76">
        <v>1000</v>
      </c>
      <c r="D156" s="65">
        <v>0.13600000000000001</v>
      </c>
      <c r="E156" s="65">
        <v>0.13600000000000001</v>
      </c>
    </row>
    <row r="157" spans="2:5" ht="15" customHeight="1">
      <c r="B157" s="68">
        <v>45945</v>
      </c>
      <c r="C157" s="76">
        <v>1000</v>
      </c>
      <c r="D157" s="65">
        <v>0.13589999999999999</v>
      </c>
      <c r="E157" s="65">
        <v>0.13589999999999999</v>
      </c>
    </row>
    <row r="158" spans="2:5" ht="15" customHeight="1">
      <c r="B158" s="68">
        <v>45946</v>
      </c>
      <c r="C158" s="76">
        <v>1000</v>
      </c>
      <c r="D158" s="65">
        <v>0.13830000000000001</v>
      </c>
      <c r="E158" s="65">
        <v>0.13830000000000001</v>
      </c>
    </row>
    <row r="159" spans="2:5" ht="15" customHeight="1">
      <c r="B159" s="68">
        <v>45947</v>
      </c>
      <c r="C159" s="76">
        <v>1000</v>
      </c>
      <c r="D159" s="65">
        <v>0.14269999999999999</v>
      </c>
      <c r="E159" s="65">
        <v>0.14269999999999999</v>
      </c>
    </row>
    <row r="160" spans="2:5" ht="15" customHeight="1">
      <c r="B160" s="68">
        <v>45948</v>
      </c>
      <c r="C160" s="76">
        <v>1000</v>
      </c>
      <c r="D160" s="65">
        <v>0.14560000000000001</v>
      </c>
      <c r="E160" s="65">
        <v>0.14560000000000001</v>
      </c>
    </row>
    <row r="161" spans="2:5" ht="15" customHeight="1">
      <c r="B161" s="68">
        <v>45949</v>
      </c>
      <c r="C161" s="76">
        <v>1000</v>
      </c>
      <c r="D161" s="65">
        <v>0.14480000000000001</v>
      </c>
      <c r="E161" s="65">
        <v>0.14480000000000001</v>
      </c>
    </row>
    <row r="162" spans="2:5" ht="15" customHeight="1">
      <c r="B162" s="68">
        <v>45950</v>
      </c>
      <c r="C162" s="76">
        <v>1000</v>
      </c>
      <c r="D162" s="65">
        <v>0.1414</v>
      </c>
      <c r="E162" s="65">
        <v>0.1414</v>
      </c>
    </row>
    <row r="163" spans="2:5" ht="15" customHeight="1">
      <c r="B163" s="68">
        <v>45951</v>
      </c>
      <c r="C163" s="76">
        <v>1000</v>
      </c>
      <c r="D163" s="65">
        <v>0.14269999999999999</v>
      </c>
      <c r="E163" s="65">
        <v>0.14269999999999999</v>
      </c>
    </row>
    <row r="164" spans="2:5" ht="15" customHeight="1">
      <c r="B164" s="68">
        <v>45952</v>
      </c>
      <c r="C164" s="76">
        <v>1000</v>
      </c>
      <c r="D164" s="65">
        <v>0.14330000000000001</v>
      </c>
      <c r="E164" s="65">
        <v>0.14330000000000001</v>
      </c>
    </row>
    <row r="165" spans="2:5" ht="15" customHeight="1">
      <c r="B165" s="68">
        <v>45953</v>
      </c>
      <c r="C165" s="76">
        <v>1000</v>
      </c>
      <c r="D165" s="65">
        <v>0.13830000000000001</v>
      </c>
      <c r="E165" s="65">
        <v>0.13830000000000001</v>
      </c>
    </row>
    <row r="166" spans="2:5" ht="15" customHeight="1">
      <c r="B166" s="68">
        <v>45954</v>
      </c>
      <c r="C166" s="76">
        <v>1000.0003</v>
      </c>
      <c r="D166" s="65">
        <v>0.14299999999999999</v>
      </c>
      <c r="E166" s="65">
        <v>0.14299999999999999</v>
      </c>
    </row>
    <row r="167" spans="2:5" ht="15" customHeight="1">
      <c r="B167" s="68">
        <v>45955</v>
      </c>
      <c r="C167" s="76">
        <v>1000.0001999999999</v>
      </c>
      <c r="D167" s="65">
        <v>0.1447</v>
      </c>
      <c r="E167" s="65">
        <v>0.1447</v>
      </c>
    </row>
    <row r="168" spans="2:5" ht="15" customHeight="1">
      <c r="B168" s="68">
        <v>45956</v>
      </c>
      <c r="C168" s="76">
        <v>1000.0003</v>
      </c>
      <c r="D168" s="65">
        <v>0.14330000000000001</v>
      </c>
      <c r="E168" s="65">
        <v>0.14330000000000001</v>
      </c>
    </row>
    <row r="169" spans="2:5" ht="15" customHeight="1">
      <c r="B169" s="68">
        <v>45957</v>
      </c>
      <c r="C169" s="76">
        <v>1000</v>
      </c>
      <c r="D169" s="65">
        <v>0.14269999999999999</v>
      </c>
      <c r="E169" s="65">
        <v>0.14269999999999999</v>
      </c>
    </row>
    <row r="170" spans="2:5" ht="15" customHeight="1">
      <c r="B170" s="68">
        <v>45958</v>
      </c>
      <c r="C170" s="76">
        <v>1000</v>
      </c>
      <c r="D170" s="65">
        <v>0.14249999999999999</v>
      </c>
      <c r="E170" s="65">
        <v>0.14249999999999999</v>
      </c>
    </row>
    <row r="171" spans="2:5" ht="15" customHeight="1">
      <c r="B171" s="68">
        <v>45959</v>
      </c>
      <c r="C171" s="76">
        <v>1000</v>
      </c>
      <c r="D171" s="65">
        <v>0.14299999999999999</v>
      </c>
      <c r="E171" s="65">
        <v>0.14299999999999999</v>
      </c>
    </row>
    <row r="172" spans="2:5" ht="15" customHeight="1">
      <c r="B172" s="68">
        <v>45960</v>
      </c>
      <c r="C172" s="76">
        <v>1000</v>
      </c>
      <c r="D172" s="65">
        <v>0.1424</v>
      </c>
      <c r="E172" s="65">
        <v>0.1424</v>
      </c>
    </row>
    <row r="173" spans="2:5" ht="15" customHeight="1">
      <c r="B173" s="68">
        <v>45961</v>
      </c>
      <c r="C173" s="76">
        <v>1000.0001</v>
      </c>
      <c r="D173" s="65">
        <v>0.14480000000000001</v>
      </c>
      <c r="E173" s="65">
        <v>0.14480000000000001</v>
      </c>
    </row>
    <row r="174" spans="2:5" ht="15" customHeight="1">
      <c r="B174" s="68">
        <v>45962</v>
      </c>
      <c r="C174" s="76">
        <v>1000</v>
      </c>
      <c r="D174" s="65">
        <v>0.14449999999999999</v>
      </c>
      <c r="E174" s="65">
        <v>0.14449999999999999</v>
      </c>
    </row>
    <row r="175" spans="2:5" ht="15" customHeight="1">
      <c r="B175" s="68">
        <v>45963</v>
      </c>
      <c r="C175" s="76">
        <v>1000</v>
      </c>
      <c r="D175" s="65">
        <v>0.14419999999999999</v>
      </c>
      <c r="E175" s="65">
        <v>0.14419999999999999</v>
      </c>
    </row>
    <row r="176" spans="2:5" ht="15" customHeight="1">
      <c r="B176" s="68">
        <v>45964</v>
      </c>
      <c r="C176" s="76">
        <v>1000</v>
      </c>
      <c r="D176" s="65">
        <v>0.1396</v>
      </c>
      <c r="E176" s="65">
        <v>0.1396</v>
      </c>
    </row>
    <row r="177" spans="2:5" ht="15" customHeight="1">
      <c r="B177" s="68">
        <v>45965</v>
      </c>
      <c r="C177" s="76">
        <v>1000.0004</v>
      </c>
      <c r="D177" s="65">
        <v>0.13159999999999999</v>
      </c>
      <c r="E177" s="65">
        <v>0.13159999999999999</v>
      </c>
    </row>
    <row r="178" spans="2:5" ht="15" customHeight="1">
      <c r="B178" s="68">
        <v>45966</v>
      </c>
      <c r="C178" s="76">
        <v>1000.0003</v>
      </c>
      <c r="D178" s="65">
        <v>0.1343</v>
      </c>
      <c r="E178" s="65">
        <v>0.1343</v>
      </c>
    </row>
    <row r="179" spans="2:5" ht="15" customHeight="1">
      <c r="B179" s="68">
        <v>45967</v>
      </c>
      <c r="C179" s="76">
        <v>1000.0001999999999</v>
      </c>
      <c r="D179" s="65">
        <v>0.1328</v>
      </c>
      <c r="E179" s="65">
        <v>0.1328</v>
      </c>
    </row>
    <row r="180" spans="2:5" ht="15" customHeight="1">
      <c r="B180" s="68">
        <v>45968</v>
      </c>
      <c r="C180" s="76">
        <v>1000.0001999999999</v>
      </c>
      <c r="D180" s="65">
        <v>0.13159999999999999</v>
      </c>
      <c r="E180" s="65">
        <v>0.13159999999999999</v>
      </c>
    </row>
    <row r="181" spans="2:5" ht="15" customHeight="1">
      <c r="B181" s="68">
        <v>45969</v>
      </c>
      <c r="C181" s="76">
        <v>1000.0001999999999</v>
      </c>
      <c r="D181" s="65">
        <v>0.13370000000000001</v>
      </c>
      <c r="E181" s="65">
        <v>0.13370000000000001</v>
      </c>
    </row>
    <row r="182" spans="2:5" ht="15" customHeight="1">
      <c r="B182" s="68">
        <v>45970</v>
      </c>
      <c r="C182" s="76">
        <v>1000.0001999999999</v>
      </c>
      <c r="D182" s="65">
        <v>0.13339999999999999</v>
      </c>
      <c r="E182" s="65">
        <v>0.13339999999999999</v>
      </c>
    </row>
    <row r="183" spans="2:5" ht="15" customHeight="1">
      <c r="B183" s="68">
        <v>45971</v>
      </c>
      <c r="C183" s="76">
        <v>1000</v>
      </c>
      <c r="D183" s="65">
        <v>0.13639999999999999</v>
      </c>
      <c r="E183" s="65">
        <v>0.13639999999999999</v>
      </c>
    </row>
    <row r="184" spans="2:5" ht="15" customHeight="1">
      <c r="B184" s="68">
        <v>45972</v>
      </c>
      <c r="C184" s="76">
        <v>1000</v>
      </c>
      <c r="D184" s="65">
        <v>0.1278</v>
      </c>
      <c r="E184" s="65">
        <v>0.1278</v>
      </c>
    </row>
    <row r="185" spans="2:5" ht="15" customHeight="1">
      <c r="B185" s="68">
        <v>45973</v>
      </c>
      <c r="C185" s="76">
        <v>1000.0001999999999</v>
      </c>
      <c r="D185" s="65">
        <v>0.13159999999999999</v>
      </c>
      <c r="E185" s="65">
        <v>0.13159999999999999</v>
      </c>
    </row>
    <row r="186" spans="2:5" ht="15" customHeight="1">
      <c r="B186" s="68">
        <v>45974</v>
      </c>
      <c r="C186" s="76">
        <v>1000.0001</v>
      </c>
      <c r="D186" s="65">
        <v>0.13189999999999999</v>
      </c>
      <c r="E186" s="65">
        <v>0.13189999999999999</v>
      </c>
    </row>
    <row r="187" spans="2:5" ht="15" customHeight="1">
      <c r="B187" s="68">
        <v>45975</v>
      </c>
      <c r="C187" s="76">
        <v>1000.0001</v>
      </c>
      <c r="D187" s="65">
        <v>0.1356</v>
      </c>
      <c r="E187" s="65">
        <v>0.1356</v>
      </c>
    </row>
    <row r="188" spans="2:5" ht="15" customHeight="1">
      <c r="B188" s="68">
        <v>45976</v>
      </c>
      <c r="C188" s="76">
        <v>1000</v>
      </c>
      <c r="D188" s="65">
        <v>0.13700000000000001</v>
      </c>
      <c r="E188" s="65">
        <v>0.13700000000000001</v>
      </c>
    </row>
    <row r="189" spans="2:5" ht="15" customHeight="1">
      <c r="B189" s="68">
        <v>45977</v>
      </c>
      <c r="C189" s="76">
        <v>1000.0001</v>
      </c>
      <c r="D189" s="65">
        <v>0.13589999999999999</v>
      </c>
      <c r="E189" s="65">
        <v>0.13589999999999999</v>
      </c>
    </row>
    <row r="190" spans="2:5" ht="15" customHeight="1">
      <c r="B190" s="68">
        <v>45978</v>
      </c>
      <c r="C190" s="76">
        <v>1000.0001</v>
      </c>
      <c r="D190" s="65">
        <v>0.1326</v>
      </c>
      <c r="E190" s="65">
        <v>0.1326</v>
      </c>
    </row>
    <row r="191" spans="2:5" ht="15" customHeight="1">
      <c r="B191" s="68">
        <v>45979</v>
      </c>
      <c r="C191" s="76">
        <v>1000</v>
      </c>
      <c r="D191" s="65">
        <v>0.13189999999999999</v>
      </c>
      <c r="E191" s="65">
        <v>0.13189999999999999</v>
      </c>
    </row>
    <row r="192" spans="2:5" ht="15" customHeight="1">
      <c r="B192" s="68">
        <v>45980</v>
      </c>
      <c r="C192" s="76">
        <v>1000</v>
      </c>
      <c r="D192" s="65">
        <v>0.13100000000000001</v>
      </c>
      <c r="E192" s="65">
        <v>0.13100000000000001</v>
      </c>
    </row>
    <row r="193" spans="2:5" ht="15" customHeight="1">
      <c r="B193" s="68">
        <v>45981</v>
      </c>
      <c r="C193" s="76">
        <v>1000</v>
      </c>
      <c r="D193" s="65">
        <v>0.13519999999999999</v>
      </c>
      <c r="E193" s="65">
        <v>0.13519999999999999</v>
      </c>
    </row>
    <row r="194" spans="2:5" ht="15" customHeight="1">
      <c r="B194" s="68">
        <v>45982</v>
      </c>
      <c r="C194" s="76">
        <v>1000.0001</v>
      </c>
      <c r="D194" s="65">
        <v>0.13650000000000001</v>
      </c>
      <c r="E194" s="65">
        <v>0.13650000000000001</v>
      </c>
    </row>
    <row r="195" spans="2:5" ht="15" customHeight="1">
      <c r="B195" s="68">
        <v>45983</v>
      </c>
      <c r="C195" s="76">
        <v>1000.0001</v>
      </c>
      <c r="D195" s="65">
        <v>0.1368</v>
      </c>
      <c r="E195" s="65">
        <v>0.1368</v>
      </c>
    </row>
    <row r="196" spans="2:5" ht="15" customHeight="1">
      <c r="B196" s="68">
        <v>45984</v>
      </c>
      <c r="C196" s="76">
        <v>1000.0001</v>
      </c>
      <c r="D196" s="65">
        <v>0.1371</v>
      </c>
      <c r="E196" s="65">
        <v>0.1371</v>
      </c>
    </row>
    <row r="197" spans="2:5" ht="15" customHeight="1">
      <c r="B197" s="68">
        <v>45985</v>
      </c>
      <c r="C197" s="76">
        <v>1000</v>
      </c>
      <c r="D197" s="65">
        <v>0.1351</v>
      </c>
      <c r="E197" s="65">
        <v>0.1351</v>
      </c>
    </row>
    <row r="198" spans="2:5" ht="15" customHeight="1">
      <c r="B198" s="68">
        <v>45986</v>
      </c>
      <c r="C198" s="76">
        <v>1000</v>
      </c>
      <c r="D198" s="65">
        <v>0.13200000000000001</v>
      </c>
      <c r="E198" s="65">
        <v>0.13200000000000001</v>
      </c>
    </row>
    <row r="199" spans="2:5" ht="15" customHeight="1">
      <c r="B199" s="68">
        <v>45987</v>
      </c>
      <c r="C199" s="76">
        <v>1000.0001999999999</v>
      </c>
      <c r="D199" s="65">
        <v>0.1323</v>
      </c>
      <c r="E199" s="65">
        <v>0.1323</v>
      </c>
    </row>
    <row r="200" spans="2:5" ht="15" customHeight="1">
      <c r="B200" s="68">
        <v>45988</v>
      </c>
      <c r="C200" s="76">
        <v>1000</v>
      </c>
      <c r="D200" s="65">
        <v>0.13339999999999999</v>
      </c>
      <c r="E200" s="65">
        <v>0.13339999999999999</v>
      </c>
    </row>
    <row r="201" spans="2:5" ht="15" customHeight="1">
      <c r="B201" s="68">
        <v>45989</v>
      </c>
      <c r="C201" s="76">
        <v>1000.0001999999999</v>
      </c>
      <c r="D201" s="65">
        <v>0.1386</v>
      </c>
      <c r="E201" s="65">
        <v>0.1386</v>
      </c>
    </row>
    <row r="202" spans="2:5" ht="15" customHeight="1">
      <c r="B202" s="68">
        <v>45990</v>
      </c>
      <c r="C202" s="76">
        <v>1000.0001999999999</v>
      </c>
      <c r="D202" s="65">
        <v>0.1394</v>
      </c>
      <c r="E202" s="65">
        <v>0.1394</v>
      </c>
    </row>
    <row r="203" spans="2:5" ht="15" customHeight="1">
      <c r="B203" s="68">
        <v>45991</v>
      </c>
      <c r="C203" s="76">
        <v>1000.0001</v>
      </c>
      <c r="D203" s="65">
        <v>0.13900000000000001</v>
      </c>
      <c r="E203" s="65">
        <v>0.13900000000000001</v>
      </c>
    </row>
    <row r="204" spans="2:5" ht="15" customHeight="1">
      <c r="B204" s="68">
        <v>45992</v>
      </c>
      <c r="C204" s="76">
        <v>1000.0003</v>
      </c>
      <c r="D204" s="65">
        <v>0.13420000000000001</v>
      </c>
      <c r="E204" s="65">
        <v>0.13420000000000001</v>
      </c>
    </row>
    <row r="205" spans="2:5" ht="15" customHeight="1">
      <c r="B205" s="68">
        <v>45993</v>
      </c>
      <c r="C205" s="76">
        <v>1000.0001</v>
      </c>
      <c r="D205" s="65">
        <v>0.13389999999999999</v>
      </c>
      <c r="E205" s="65">
        <v>0.13389999999999999</v>
      </c>
    </row>
    <row r="206" spans="2:5" ht="15" customHeight="1">
      <c r="B206" s="68">
        <v>45994</v>
      </c>
      <c r="C206" s="76">
        <v>1000.0001999999999</v>
      </c>
      <c r="D206" s="65">
        <v>0.1341</v>
      </c>
      <c r="E206" s="65">
        <v>0.1341</v>
      </c>
    </row>
    <row r="207" spans="2:5" ht="15" customHeight="1">
      <c r="B207" s="68">
        <v>45995</v>
      </c>
      <c r="C207" s="76">
        <v>1000</v>
      </c>
      <c r="D207" s="65">
        <v>0.13650000000000001</v>
      </c>
      <c r="E207" s="65">
        <v>0.13650000000000001</v>
      </c>
    </row>
    <row r="208" spans="2:5" ht="15" customHeight="1">
      <c r="B208" s="68">
        <v>45996</v>
      </c>
      <c r="C208" s="76">
        <v>1000.0001</v>
      </c>
      <c r="D208" s="65">
        <v>0.1321</v>
      </c>
      <c r="E208" s="65">
        <v>0.1321</v>
      </c>
    </row>
    <row r="209" spans="2:5" ht="15" customHeight="1">
      <c r="B209" s="68">
        <v>45997</v>
      </c>
      <c r="C209" s="76">
        <v>1000.0001</v>
      </c>
      <c r="D209" s="65">
        <v>0.13339999999999999</v>
      </c>
      <c r="E209" s="65">
        <v>0.13339999999999999</v>
      </c>
    </row>
    <row r="210" spans="2:5" ht="15" customHeight="1">
      <c r="B210" s="68">
        <v>45998</v>
      </c>
      <c r="C210" s="76">
        <v>1000</v>
      </c>
      <c r="D210" s="65">
        <v>0.13469999999999999</v>
      </c>
      <c r="E210" s="65">
        <v>0.13469999999999999</v>
      </c>
    </row>
    <row r="211" spans="2:5" ht="15" customHeight="1">
      <c r="B211" s="68">
        <v>45999</v>
      </c>
      <c r="C211" s="76">
        <v>1000</v>
      </c>
      <c r="D211" s="65">
        <v>0.12959999999999999</v>
      </c>
      <c r="E211" s="65">
        <v>0.12959999999999999</v>
      </c>
    </row>
    <row r="212" spans="2:5" ht="15" customHeight="1">
      <c r="B212" s="68">
        <v>46000</v>
      </c>
      <c r="C212" s="76">
        <v>1000.0001999999999</v>
      </c>
      <c r="D212" s="65">
        <v>0.12939999999999999</v>
      </c>
      <c r="E212" s="65">
        <v>0.12939999999999999</v>
      </c>
    </row>
    <row r="213" spans="2:5" ht="15" customHeight="1">
      <c r="B213" s="68">
        <v>46001</v>
      </c>
      <c r="C213" s="76">
        <v>1000.0001999999999</v>
      </c>
      <c r="D213" s="65">
        <v>0.13100000000000001</v>
      </c>
      <c r="E213" s="65">
        <v>0.13100000000000001</v>
      </c>
    </row>
    <row r="214" spans="2:5" ht="15" customHeight="1">
      <c r="B214" s="68">
        <v>46002</v>
      </c>
      <c r="C214" s="76">
        <v>1000.0001</v>
      </c>
      <c r="D214" s="65">
        <v>0.1295</v>
      </c>
      <c r="E214" s="65">
        <v>0.1295</v>
      </c>
    </row>
    <row r="215" spans="2:5" ht="15" customHeight="1">
      <c r="B215" s="68">
        <v>46003</v>
      </c>
      <c r="C215" s="76">
        <v>1000.0003</v>
      </c>
      <c r="D215" s="65">
        <v>0.12770000000000001</v>
      </c>
      <c r="E215" s="65">
        <v>0.12770000000000001</v>
      </c>
    </row>
    <row r="216" spans="2:5" ht="15" customHeight="1">
      <c r="B216" s="68">
        <v>46004</v>
      </c>
      <c r="C216" s="76">
        <v>1000.0003</v>
      </c>
      <c r="D216" s="65">
        <v>0.1295</v>
      </c>
      <c r="E216" s="65">
        <v>0.1295</v>
      </c>
    </row>
    <row r="217" spans="2:5" ht="15" customHeight="1">
      <c r="B217" s="68">
        <v>46005</v>
      </c>
      <c r="C217" s="76">
        <v>1000.0003</v>
      </c>
      <c r="D217" s="65">
        <v>0.12889999999999999</v>
      </c>
      <c r="E217" s="65">
        <v>0.12889999999999999</v>
      </c>
    </row>
    <row r="218" spans="2:5" ht="15" customHeight="1">
      <c r="B218" s="68">
        <v>46006</v>
      </c>
      <c r="C218" s="76">
        <v>1000</v>
      </c>
      <c r="D218" s="65">
        <v>0.12939999999999999</v>
      </c>
      <c r="E218" s="65">
        <v>0.12939999999999999</v>
      </c>
    </row>
    <row r="219" spans="2:5" ht="15" customHeight="1">
      <c r="B219" s="68">
        <v>46007</v>
      </c>
      <c r="C219" s="76">
        <v>1000</v>
      </c>
      <c r="D219" s="65">
        <v>0.1376</v>
      </c>
      <c r="E219" s="65">
        <v>0.1376</v>
      </c>
    </row>
    <row r="220" spans="2:5" ht="15" customHeight="1">
      <c r="B220" s="68">
        <v>46008</v>
      </c>
      <c r="C220" s="76">
        <v>1000</v>
      </c>
      <c r="D220" s="65">
        <v>0.1353</v>
      </c>
      <c r="E220" s="65">
        <v>0.1353</v>
      </c>
    </row>
    <row r="221" spans="2:5" ht="15" customHeight="1">
      <c r="B221" s="68">
        <v>46009</v>
      </c>
      <c r="C221" s="76">
        <v>1000</v>
      </c>
      <c r="D221" s="65">
        <v>0.1346</v>
      </c>
      <c r="E221" s="65">
        <v>0.1346</v>
      </c>
    </row>
    <row r="222" spans="2:5" ht="15" customHeight="1">
      <c r="B222" s="68">
        <v>46010</v>
      </c>
      <c r="C222" s="76">
        <v>1000</v>
      </c>
      <c r="D222" s="65">
        <v>0.13350000000000001</v>
      </c>
      <c r="E222" s="65">
        <v>0.13350000000000001</v>
      </c>
    </row>
    <row r="223" spans="2:5" ht="15" customHeight="1">
      <c r="B223" s="68">
        <v>46011</v>
      </c>
      <c r="C223" s="76">
        <v>1000</v>
      </c>
      <c r="D223" s="65">
        <v>0.13569999999999999</v>
      </c>
      <c r="E223" s="65">
        <v>0.13569999999999999</v>
      </c>
    </row>
    <row r="224" spans="2:5" ht="15" customHeight="1">
      <c r="B224" s="68">
        <v>46012</v>
      </c>
      <c r="C224" s="76">
        <v>1000.0001</v>
      </c>
      <c r="D224" s="65">
        <v>0.13450000000000001</v>
      </c>
      <c r="E224" s="65">
        <v>0.13450000000000001</v>
      </c>
    </row>
    <row r="225" spans="2:5" ht="15" customHeight="1">
      <c r="B225" s="68">
        <v>46013</v>
      </c>
      <c r="C225" s="76">
        <v>1000</v>
      </c>
      <c r="D225" s="65">
        <v>0.1361</v>
      </c>
      <c r="E225" s="65">
        <v>0.1361</v>
      </c>
    </row>
    <row r="226" spans="2:5" ht="15" customHeight="1">
      <c r="B226" s="68">
        <v>46014</v>
      </c>
      <c r="C226" s="76">
        <v>1000.0001</v>
      </c>
      <c r="D226" s="65">
        <v>0.1358</v>
      </c>
      <c r="E226" s="65">
        <v>0.1358</v>
      </c>
    </row>
    <row r="227" spans="2:5" ht="15" customHeight="1">
      <c r="B227" s="68">
        <v>46015</v>
      </c>
      <c r="C227" s="76">
        <v>1000</v>
      </c>
      <c r="D227" s="65">
        <v>0.13789999999999999</v>
      </c>
      <c r="E227" s="65">
        <v>0.13789999999999999</v>
      </c>
    </row>
    <row r="228" spans="2:5" ht="15" customHeight="1">
      <c r="B228" s="68">
        <v>46016</v>
      </c>
      <c r="C228" s="76">
        <v>1000</v>
      </c>
      <c r="D228" s="65">
        <v>0.1389</v>
      </c>
      <c r="E228" s="65">
        <v>0.1389</v>
      </c>
    </row>
    <row r="229" spans="2:5" ht="15" customHeight="1">
      <c r="B229" s="68">
        <v>46017</v>
      </c>
      <c r="C229" s="76">
        <v>1000</v>
      </c>
      <c r="D229" s="65">
        <v>0.1366</v>
      </c>
      <c r="E229" s="65">
        <v>0.1366</v>
      </c>
    </row>
    <row r="230" spans="2:5" ht="15" customHeight="1">
      <c r="B230" s="68">
        <v>46018</v>
      </c>
      <c r="C230" s="76">
        <v>1000</v>
      </c>
      <c r="D230" s="65">
        <v>0.13669999999999999</v>
      </c>
      <c r="E230" s="65">
        <v>0.13669999999999999</v>
      </c>
    </row>
    <row r="231" spans="2:5" ht="15" customHeight="1">
      <c r="B231" s="68">
        <v>46019</v>
      </c>
      <c r="C231" s="76">
        <v>1000</v>
      </c>
      <c r="D231" s="65">
        <v>0.1368</v>
      </c>
      <c r="E231" s="65">
        <v>0.1368</v>
      </c>
    </row>
    <row r="232" spans="2:5" ht="15" customHeight="1">
      <c r="B232" s="68">
        <v>46020</v>
      </c>
      <c r="C232" s="76">
        <v>1000</v>
      </c>
      <c r="D232" s="65">
        <v>0.1343</v>
      </c>
      <c r="E232" s="65">
        <v>0.1343</v>
      </c>
    </row>
    <row r="233" spans="2:5" ht="15" customHeight="1">
      <c r="B233" s="68">
        <v>46021</v>
      </c>
      <c r="C233" s="76">
        <v>1000</v>
      </c>
      <c r="D233" s="65">
        <v>0.13730000000000001</v>
      </c>
      <c r="E233" s="65">
        <v>0.13730000000000001</v>
      </c>
    </row>
    <row r="234" spans="2:5" ht="15" customHeight="1">
      <c r="B234" s="68">
        <v>46022</v>
      </c>
      <c r="C234" s="76">
        <v>1000</v>
      </c>
      <c r="D234" s="65">
        <v>0.14610000000000001</v>
      </c>
      <c r="E234" s="65">
        <v>0.14610000000000001</v>
      </c>
    </row>
    <row r="235" spans="2:5" ht="15" customHeight="1">
      <c r="B235" s="68">
        <v>46023</v>
      </c>
      <c r="C235" s="76">
        <v>1000.0009</v>
      </c>
      <c r="D235" s="65">
        <v>0.13189999999999999</v>
      </c>
      <c r="E235" s="65">
        <v>0.13189999999999999</v>
      </c>
    </row>
    <row r="236" spans="2:5" ht="15" customHeight="1">
      <c r="B236" s="68">
        <v>46024</v>
      </c>
      <c r="C236" s="76">
        <v>1000</v>
      </c>
      <c r="D236" s="65">
        <v>0.13320000000000001</v>
      </c>
      <c r="E236" s="65">
        <v>0.13320000000000001</v>
      </c>
    </row>
    <row r="237" spans="2:5" ht="15" customHeight="1">
      <c r="B237" s="68">
        <v>46025</v>
      </c>
      <c r="C237" s="76">
        <v>1000</v>
      </c>
      <c r="D237" s="65">
        <v>0.1358</v>
      </c>
      <c r="E237" s="65">
        <v>0.1358</v>
      </c>
    </row>
    <row r="238" spans="2:5" ht="15" customHeight="1">
      <c r="B238" s="68">
        <v>46026</v>
      </c>
      <c r="C238" s="76">
        <v>1000</v>
      </c>
      <c r="D238" s="65">
        <v>0.1338</v>
      </c>
      <c r="E238" s="65">
        <v>0.1338</v>
      </c>
    </row>
    <row r="239" spans="2:5" ht="15" customHeight="1">
      <c r="B239" s="68">
        <v>46027</v>
      </c>
      <c r="C239" s="76">
        <v>1000.0001</v>
      </c>
      <c r="D239" s="65">
        <v>0.1348</v>
      </c>
      <c r="E239" s="65">
        <v>0.1348</v>
      </c>
    </row>
    <row r="240" spans="2:5" ht="15" customHeight="1">
      <c r="B240" s="68">
        <v>46028</v>
      </c>
      <c r="C240" s="76">
        <v>1000.0004</v>
      </c>
      <c r="D240" s="65">
        <v>0.1338</v>
      </c>
      <c r="E240" s="65">
        <v>0.1338</v>
      </c>
    </row>
    <row r="241" spans="2:5" ht="15" customHeight="1">
      <c r="B241" s="68">
        <v>46029</v>
      </c>
      <c r="C241" s="76">
        <v>1000</v>
      </c>
      <c r="D241" s="65">
        <v>0.13420000000000001</v>
      </c>
      <c r="E241" s="65">
        <v>0.13420000000000001</v>
      </c>
    </row>
    <row r="242" spans="2:5" ht="15" customHeight="1">
      <c r="B242" s="68">
        <v>46030</v>
      </c>
      <c r="C242" s="76">
        <v>1000.0005</v>
      </c>
      <c r="D242" s="65">
        <v>0.13739999999999999</v>
      </c>
      <c r="E242" s="65">
        <v>0.13739999999999999</v>
      </c>
    </row>
    <row r="243" spans="2:5" ht="15" customHeight="1">
      <c r="B243" s="68">
        <v>46031</v>
      </c>
      <c r="C243" s="76">
        <v>1000.0003</v>
      </c>
      <c r="D243" s="65">
        <v>0.13739999999999999</v>
      </c>
      <c r="E243" s="65">
        <v>0.13739999999999999</v>
      </c>
    </row>
    <row r="244" spans="2:5" ht="15" customHeight="1">
      <c r="B244" s="68">
        <v>46032</v>
      </c>
      <c r="C244" s="76">
        <v>1000.0003</v>
      </c>
      <c r="D244" s="65">
        <v>0.1386</v>
      </c>
      <c r="E244" s="65">
        <v>0.1386</v>
      </c>
    </row>
    <row r="245" spans="2:5" ht="15" customHeight="1">
      <c r="B245" s="68">
        <v>46033</v>
      </c>
      <c r="C245" s="76">
        <v>1000.0003</v>
      </c>
      <c r="D245" s="65">
        <v>0.1386</v>
      </c>
      <c r="E245" s="65">
        <v>0.1386</v>
      </c>
    </row>
    <row r="246" spans="2:5" ht="15" customHeight="1">
      <c r="B246" s="68">
        <v>46034</v>
      </c>
      <c r="C246" s="76">
        <v>1000</v>
      </c>
      <c r="D246" s="65">
        <v>0.13800000000000001</v>
      </c>
      <c r="E246" s="65">
        <v>0.13800000000000001</v>
      </c>
    </row>
    <row r="247" spans="2:5" ht="15" customHeight="1">
      <c r="B247" s="68">
        <v>46035</v>
      </c>
      <c r="C247" s="76">
        <v>1000.0001</v>
      </c>
      <c r="D247" s="65">
        <v>0.13639999999999999</v>
      </c>
      <c r="E247" s="65">
        <v>0.13639999999999999</v>
      </c>
    </row>
    <row r="248" spans="2:5" ht="15" customHeight="1">
      <c r="B248" s="68">
        <v>46036</v>
      </c>
      <c r="C248" s="76">
        <v>1000</v>
      </c>
      <c r="D248" s="65">
        <v>0.1338</v>
      </c>
      <c r="E248" s="65">
        <v>0.1338</v>
      </c>
    </row>
    <row r="249" spans="2:5" ht="15" customHeight="1">
      <c r="B249" s="68">
        <v>46037</v>
      </c>
      <c r="C249" s="76">
        <v>1000</v>
      </c>
      <c r="D249" s="65">
        <v>0.1361</v>
      </c>
      <c r="E249" s="65">
        <v>0.1361</v>
      </c>
    </row>
    <row r="250" spans="2:5" ht="15" customHeight="1">
      <c r="B250" s="68">
        <v>46038</v>
      </c>
      <c r="C250" s="76">
        <v>1000.0001</v>
      </c>
      <c r="D250" s="65">
        <v>0.13389999999999999</v>
      </c>
      <c r="E250" s="65">
        <v>0.13389999999999999</v>
      </c>
    </row>
    <row r="251" spans="2:5" ht="15" customHeight="1">
      <c r="B251" s="68">
        <v>46039</v>
      </c>
      <c r="C251" s="76">
        <v>1000</v>
      </c>
      <c r="D251" s="65">
        <v>0.1343</v>
      </c>
      <c r="E251" s="65">
        <v>0.1343</v>
      </c>
    </row>
    <row r="252" spans="2:5" ht="15" customHeight="1">
      <c r="B252" s="68">
        <v>46040</v>
      </c>
      <c r="C252" s="76">
        <v>1000</v>
      </c>
      <c r="D252" s="65">
        <v>0.1346</v>
      </c>
      <c r="E252" s="65">
        <v>0.1346</v>
      </c>
    </row>
    <row r="253" spans="2:5" ht="15" customHeight="1">
      <c r="B253" s="68">
        <v>46041</v>
      </c>
      <c r="C253" s="76">
        <v>1000</v>
      </c>
      <c r="D253" s="65">
        <v>0.12939999999999999</v>
      </c>
      <c r="E253" s="65">
        <v>0.12939999999999999</v>
      </c>
    </row>
    <row r="254" spans="2:5" ht="15" customHeight="1">
      <c r="B254" s="68">
        <v>46042</v>
      </c>
      <c r="C254" s="76">
        <v>1000</v>
      </c>
      <c r="D254" s="65">
        <v>0.13370000000000001</v>
      </c>
      <c r="E254" s="65">
        <v>0.13370000000000001</v>
      </c>
    </row>
    <row r="255" spans="2:5" ht="15" customHeight="1">
      <c r="B255" s="68">
        <v>46043</v>
      </c>
      <c r="C255" s="76">
        <v>1000</v>
      </c>
      <c r="D255" s="65">
        <v>0.13569999999999999</v>
      </c>
      <c r="E255" s="65">
        <v>0.13569999999999999</v>
      </c>
    </row>
    <row r="256" spans="2:5" ht="15" customHeight="1">
      <c r="B256" s="68">
        <v>46044</v>
      </c>
      <c r="C256" s="76">
        <v>1000.0003</v>
      </c>
      <c r="D256" s="65">
        <v>0.13450000000000001</v>
      </c>
      <c r="E256" s="65">
        <v>0.13450000000000001</v>
      </c>
    </row>
    <row r="257" spans="2:5" ht="15" customHeight="1">
      <c r="B257" s="68">
        <v>46045</v>
      </c>
      <c r="C257" s="76">
        <v>1000.0005</v>
      </c>
      <c r="D257" s="65">
        <v>0.12859999999999999</v>
      </c>
      <c r="E257" s="65">
        <v>0.12859999999999999</v>
      </c>
    </row>
    <row r="258" spans="2:5" ht="15" customHeight="1">
      <c r="B258" s="68">
        <v>46046</v>
      </c>
      <c r="C258" s="76">
        <v>1000.0004</v>
      </c>
      <c r="D258" s="65">
        <v>0.1285</v>
      </c>
      <c r="E258" s="65">
        <v>0.1285</v>
      </c>
    </row>
    <row r="259" spans="2:5" ht="15" customHeight="1">
      <c r="B259" s="68">
        <v>46047</v>
      </c>
      <c r="C259" s="76">
        <v>1000.0004</v>
      </c>
      <c r="D259" s="65">
        <v>0.12839999999999999</v>
      </c>
      <c r="E259" s="65">
        <v>0.12839999999999999</v>
      </c>
    </row>
    <row r="260" spans="2:5" ht="15" customHeight="1">
      <c r="B260" s="68">
        <v>46048</v>
      </c>
      <c r="C260" s="76">
        <v>1000.0003</v>
      </c>
      <c r="D260" s="65">
        <v>0.12839999999999999</v>
      </c>
      <c r="E260" s="65">
        <v>0.12839999999999999</v>
      </c>
    </row>
    <row r="261" spans="2:5" ht="15" customHeight="1">
      <c r="B261" s="68">
        <v>46049</v>
      </c>
      <c r="C261" s="76">
        <v>1000.0004</v>
      </c>
      <c r="D261" s="65">
        <v>0.13059999999999999</v>
      </c>
      <c r="E261" s="65">
        <v>0.13059999999999999</v>
      </c>
    </row>
    <row r="262" spans="2:5" ht="15" customHeight="1">
      <c r="B262" s="68">
        <v>46050</v>
      </c>
      <c r="C262" s="76">
        <v>1000.0005</v>
      </c>
      <c r="D262" s="65">
        <v>0.13070000000000001</v>
      </c>
      <c r="E262" s="65">
        <v>0.13070000000000001</v>
      </c>
    </row>
    <row r="263" spans="2:5" ht="15" customHeight="1">
      <c r="B263" s="68">
        <v>46051</v>
      </c>
      <c r="C263" s="76">
        <v>1000.0005</v>
      </c>
      <c r="D263" s="65">
        <v>0.1348</v>
      </c>
      <c r="E263" s="65">
        <v>0.1348</v>
      </c>
    </row>
    <row r="264" spans="2:5" ht="15" customHeight="1">
      <c r="B264" s="68">
        <v>46052</v>
      </c>
      <c r="C264" s="76">
        <v>1000</v>
      </c>
      <c r="D264" s="65">
        <v>0.12790000000000001</v>
      </c>
      <c r="E264" s="65">
        <v>0.12790000000000001</v>
      </c>
    </row>
    <row r="265" spans="2:5" ht="15" customHeight="1">
      <c r="B265" s="68">
        <v>46053</v>
      </c>
      <c r="C265" s="76">
        <v>1000</v>
      </c>
      <c r="D265" s="65">
        <v>0.13100000000000001</v>
      </c>
      <c r="E265" s="65">
        <v>0.13100000000000001</v>
      </c>
    </row>
    <row r="266" spans="2:5" ht="15" customHeight="1">
      <c r="B266" s="68">
        <v>46054</v>
      </c>
      <c r="C266" s="76">
        <v>1000.0001999999999</v>
      </c>
      <c r="D266" s="65">
        <v>0.13150000000000001</v>
      </c>
      <c r="E266" s="65">
        <v>0.13150000000000001</v>
      </c>
    </row>
    <row r="267" spans="2:5" ht="15" customHeight="1">
      <c r="B267" s="68">
        <v>46055</v>
      </c>
      <c r="C267" s="76">
        <v>1000.0005</v>
      </c>
      <c r="D267" s="65">
        <v>0.12379999999999999</v>
      </c>
      <c r="E267" s="65">
        <v>0.12379999999999999</v>
      </c>
    </row>
    <row r="268" spans="2:5" ht="15" customHeight="1">
      <c r="B268" s="68">
        <v>46056</v>
      </c>
      <c r="C268" s="76">
        <v>1000.0009</v>
      </c>
      <c r="D268" s="65">
        <v>0.1197</v>
      </c>
      <c r="E268" s="65">
        <v>0.1197</v>
      </c>
    </row>
    <row r="269" spans="2:5" ht="15" customHeight="1">
      <c r="B269" s="68">
        <v>46057</v>
      </c>
      <c r="C269" s="76">
        <v>1000.0032</v>
      </c>
      <c r="D269" s="65">
        <v>0.1119</v>
      </c>
      <c r="E269" s="65">
        <v>0.1119</v>
      </c>
    </row>
    <row r="270" spans="2:5" ht="15" customHeight="1">
      <c r="B270" s="68">
        <v>46058</v>
      </c>
      <c r="C270" s="76">
        <v>1000.0028</v>
      </c>
      <c r="D270" s="65">
        <v>0.1101</v>
      </c>
      <c r="E270" s="65">
        <v>0.1101</v>
      </c>
    </row>
    <row r="271" spans="2:5" ht="15" customHeight="1">
      <c r="B271" s="68">
        <v>46059</v>
      </c>
      <c r="C271" s="76">
        <v>1000.002</v>
      </c>
      <c r="D271" s="65">
        <v>0.1135</v>
      </c>
      <c r="E271" s="65">
        <v>0.1135</v>
      </c>
    </row>
    <row r="272" spans="2:5" ht="15" customHeight="1">
      <c r="B272" s="68">
        <v>46060</v>
      </c>
      <c r="C272" s="76">
        <v>1000.0021</v>
      </c>
      <c r="D272" s="65">
        <v>0.1142</v>
      </c>
      <c r="E272" s="65">
        <v>0.1142</v>
      </c>
    </row>
    <row r="273" spans="2:5" ht="15" customHeight="1">
      <c r="B273" s="68">
        <v>46061</v>
      </c>
      <c r="C273" s="76">
        <v>1000.0021</v>
      </c>
      <c r="D273" s="65">
        <v>0.1138</v>
      </c>
      <c r="E273" s="65">
        <v>0.1138</v>
      </c>
    </row>
    <row r="274" spans="2:5" ht="15" customHeight="1">
      <c r="B274" s="68">
        <v>46062</v>
      </c>
      <c r="C274" s="76">
        <v>1000.0019</v>
      </c>
      <c r="D274" s="65">
        <v>0.1111</v>
      </c>
      <c r="E274" s="65">
        <v>0.1111</v>
      </c>
    </row>
    <row r="275" spans="2:5" ht="15" customHeight="1">
      <c r="B275" s="68">
        <v>46063</v>
      </c>
      <c r="C275" s="76">
        <v>1000.0017</v>
      </c>
      <c r="D275" s="65">
        <v>0.1196</v>
      </c>
      <c r="E275" s="65">
        <v>0.1196</v>
      </c>
    </row>
    <row r="276" spans="2:5" ht="15" customHeight="1">
      <c r="B276" s="68">
        <v>46064</v>
      </c>
      <c r="C276" s="76">
        <v>1000.0013</v>
      </c>
      <c r="D276" s="65">
        <v>0.12130000000000001</v>
      </c>
      <c r="E276" s="65">
        <v>0.12130000000000001</v>
      </c>
    </row>
    <row r="277" spans="2:5" ht="15" customHeight="1">
      <c r="B277" s="68">
        <v>46065</v>
      </c>
      <c r="C277" s="76">
        <v>1000.0012</v>
      </c>
      <c r="D277" s="65">
        <v>0.12239999999999999</v>
      </c>
      <c r="E277" s="65">
        <v>0.12239999999999999</v>
      </c>
    </row>
    <row r="278" spans="2:5" ht="15" customHeight="1">
      <c r="B278" s="68">
        <v>46066</v>
      </c>
      <c r="C278" s="76">
        <v>1000.0005</v>
      </c>
      <c r="D278" s="65">
        <v>0.1227</v>
      </c>
      <c r="E278" s="65">
        <v>0.1227</v>
      </c>
    </row>
    <row r="279" spans="2:5" ht="15" customHeight="1">
      <c r="B279" s="68">
        <v>46067</v>
      </c>
      <c r="C279" s="76">
        <v>1000.0005</v>
      </c>
      <c r="D279" s="65">
        <v>0.1245</v>
      </c>
      <c r="E279" s="65">
        <v>0.1245</v>
      </c>
    </row>
    <row r="280" spans="2:5" ht="15" customHeight="1">
      <c r="B280" s="68">
        <v>46068</v>
      </c>
      <c r="C280" s="76">
        <v>1000.0004</v>
      </c>
      <c r="D280" s="65">
        <v>0.12520000000000001</v>
      </c>
      <c r="E280" s="65">
        <v>0.12520000000000001</v>
      </c>
    </row>
    <row r="281" spans="2:5" ht="15" customHeight="1">
      <c r="B281" s="68">
        <v>46069</v>
      </c>
      <c r="C281" s="76">
        <v>1000.0012</v>
      </c>
      <c r="D281" s="65">
        <v>0.1237</v>
      </c>
      <c r="E281" s="65">
        <v>0.1237</v>
      </c>
    </row>
    <row r="282" spans="2:5" ht="15" customHeight="1">
      <c r="B282" s="68">
        <v>46070</v>
      </c>
      <c r="C282" s="76">
        <v>1000.0014</v>
      </c>
      <c r="D282" s="65">
        <v>0.12280000000000001</v>
      </c>
      <c r="E282" s="65">
        <v>0.12280000000000001</v>
      </c>
    </row>
    <row r="283" spans="2:5" ht="15" customHeight="1">
      <c r="B283" s="68">
        <v>46071</v>
      </c>
      <c r="C283" s="76">
        <v>1000.0014</v>
      </c>
      <c r="D283" s="65">
        <v>0.12379999999999999</v>
      </c>
      <c r="E283" s="65">
        <v>0.12379999999999999</v>
      </c>
    </row>
    <row r="284" spans="2:5" ht="15" customHeight="1">
      <c r="B284" s="68">
        <v>46072</v>
      </c>
      <c r="C284" s="76">
        <v>1000.0013</v>
      </c>
      <c r="D284" s="65">
        <v>0.1263</v>
      </c>
      <c r="E284" s="65">
        <v>0.1263</v>
      </c>
    </row>
    <row r="285" spans="2:5" ht="15" customHeight="1">
      <c r="B285" s="68">
        <v>46073</v>
      </c>
      <c r="C285" s="76">
        <v>1000.001</v>
      </c>
      <c r="D285" s="65">
        <v>0.1255</v>
      </c>
      <c r="E285" s="65">
        <v>0.1255</v>
      </c>
    </row>
    <row r="286" spans="2:5" ht="15" customHeight="1">
      <c r="B286" s="68">
        <v>46074</v>
      </c>
      <c r="C286" s="76">
        <v>1000.0008</v>
      </c>
      <c r="D286" s="65">
        <v>0.126</v>
      </c>
      <c r="E286" s="65">
        <v>0.126</v>
      </c>
    </row>
    <row r="287" spans="2:5" ht="15" customHeight="1">
      <c r="B287" s="68">
        <v>46075</v>
      </c>
      <c r="C287" s="76">
        <v>1000.0007000000001</v>
      </c>
      <c r="D287" s="65">
        <v>0.12640000000000001</v>
      </c>
      <c r="E287" s="65">
        <v>0.12640000000000001</v>
      </c>
    </row>
    <row r="288" spans="2:5" ht="15" customHeight="1">
      <c r="B288" s="68">
        <v>46076</v>
      </c>
      <c r="C288" s="76">
        <v>1000</v>
      </c>
      <c r="D288" s="65">
        <v>0.1258</v>
      </c>
      <c r="E288" s="65">
        <v>0.1258</v>
      </c>
    </row>
    <row r="289" spans="2:5" ht="15" customHeight="1">
      <c r="B289" s="68">
        <v>46077</v>
      </c>
      <c r="C289" s="76">
        <v>1000</v>
      </c>
      <c r="D289" s="65">
        <v>0.12429999999999999</v>
      </c>
      <c r="E289" s="65">
        <v>0.12429999999999999</v>
      </c>
    </row>
    <row r="290" spans="2:5" ht="15" customHeight="1">
      <c r="B290" s="68">
        <v>46078</v>
      </c>
      <c r="C290" s="76">
        <v>1000</v>
      </c>
      <c r="D290" s="65">
        <v>0.12280000000000001</v>
      </c>
      <c r="E290" s="65">
        <v>0.12280000000000001</v>
      </c>
    </row>
    <row r="291" spans="2:5" ht="15" customHeight="1">
      <c r="B291" s="68">
        <v>46079</v>
      </c>
      <c r="C291" s="76">
        <v>1000</v>
      </c>
      <c r="D291" s="65">
        <v>0.123</v>
      </c>
      <c r="E291" s="65">
        <v>0.123</v>
      </c>
    </row>
    <row r="292" spans="2:5" ht="15" customHeight="1">
      <c r="B292" s="68">
        <v>46080</v>
      </c>
      <c r="C292" s="76">
        <v>1000</v>
      </c>
      <c r="D292" s="65">
        <v>0.1249</v>
      </c>
      <c r="E292" s="65">
        <v>0.1249</v>
      </c>
    </row>
    <row r="293" spans="2:5" ht="15" customHeight="1">
      <c r="B293" s="68">
        <v>46081</v>
      </c>
      <c r="C293" s="76">
        <v>1000</v>
      </c>
      <c r="D293" s="65">
        <v>0.1265</v>
      </c>
      <c r="E293" s="65">
        <v>0.1265</v>
      </c>
    </row>
    <row r="294" spans="2:5" ht="15" customHeight="1">
      <c r="B294" s="68">
        <v>46082</v>
      </c>
      <c r="C294" s="76">
        <v>1000</v>
      </c>
      <c r="D294" s="65">
        <v>0.128</v>
      </c>
      <c r="E294" s="65">
        <v>0.128</v>
      </c>
    </row>
    <row r="295" spans="2:5" ht="15" customHeight="1">
      <c r="B295" s="68">
        <v>46083</v>
      </c>
      <c r="C295" s="76">
        <v>1000</v>
      </c>
      <c r="D295" s="65">
        <v>0.1235</v>
      </c>
      <c r="E295" s="65">
        <v>0.1235</v>
      </c>
    </row>
    <row r="296" spans="2:5" ht="15" customHeight="1">
      <c r="B296" s="68">
        <v>46084</v>
      </c>
      <c r="C296" s="76">
        <v>1000</v>
      </c>
      <c r="D296" s="65">
        <v>0.12479999999999999</v>
      </c>
      <c r="E296" s="65">
        <v>0.12479999999999999</v>
      </c>
    </row>
    <row r="297" spans="2:5" ht="15" customHeight="1">
      <c r="B297" s="68">
        <v>46085</v>
      </c>
      <c r="C297" s="76">
        <v>1000</v>
      </c>
      <c r="D297" s="65">
        <v>0.1249</v>
      </c>
      <c r="E297" s="65">
        <v>0.1249</v>
      </c>
    </row>
    <row r="298" spans="2:5" ht="15" customHeight="1">
      <c r="B298" s="68">
        <v>46086</v>
      </c>
      <c r="C298" s="76">
        <v>1000</v>
      </c>
      <c r="D298" s="65">
        <v>0.12230000000000001</v>
      </c>
      <c r="E298" s="65">
        <v>0.12230000000000001</v>
      </c>
    </row>
    <row r="299" spans="2:5" ht="15" customHeight="1">
      <c r="B299" s="68">
        <v>46087</v>
      </c>
      <c r="C299" s="76">
        <v>1000</v>
      </c>
      <c r="D299" s="65">
        <v>0.12239999999999999</v>
      </c>
      <c r="E299" s="65">
        <v>0.12239999999999999</v>
      </c>
    </row>
    <row r="300" spans="2:5" ht="15" customHeight="1">
      <c r="B300" s="68">
        <v>46088</v>
      </c>
      <c r="C300" s="76">
        <v>1000</v>
      </c>
      <c r="D300" s="65">
        <v>0.1235</v>
      </c>
      <c r="E300" s="65">
        <v>0.1235</v>
      </c>
    </row>
    <row r="301" spans="2:5" ht="15" customHeight="1">
      <c r="B301" s="68">
        <v>46089</v>
      </c>
      <c r="C301" s="76">
        <v>1000</v>
      </c>
      <c r="D301" s="65">
        <v>0.1234</v>
      </c>
      <c r="E301" s="65">
        <v>0.1234</v>
      </c>
    </row>
    <row r="302" spans="2:5" ht="15" customHeight="1">
      <c r="B302" s="68">
        <v>46090</v>
      </c>
      <c r="C302" s="76">
        <v>1000</v>
      </c>
      <c r="D302" s="65">
        <v>0.12239999999999999</v>
      </c>
      <c r="E302" s="65">
        <v>0.12239999999999999</v>
      </c>
    </row>
    <row r="303" spans="2:5" ht="15" customHeight="1">
      <c r="B303" s="68">
        <v>46091</v>
      </c>
      <c r="C303" s="76">
        <v>1000</v>
      </c>
      <c r="D303" s="65">
        <v>0.12509999999999999</v>
      </c>
      <c r="E303" s="65">
        <v>0.12509999999999999</v>
      </c>
    </row>
    <row r="304" spans="2:5" ht="15" customHeight="1">
      <c r="B304" s="68">
        <v>46092</v>
      </c>
      <c r="C304" s="76">
        <v>1000</v>
      </c>
      <c r="D304" s="65">
        <v>0.1221</v>
      </c>
      <c r="E304" s="65">
        <v>0.1221</v>
      </c>
    </row>
    <row r="305" spans="2:5" ht="15" customHeight="1">
      <c r="B305" s="68">
        <v>46093</v>
      </c>
      <c r="C305" s="76">
        <v>1000</v>
      </c>
      <c r="D305" s="65">
        <v>0.1221</v>
      </c>
      <c r="E305" s="65">
        <v>0.1221</v>
      </c>
    </row>
    <row r="306" spans="2:5" ht="15" customHeight="1">
      <c r="B306" s="68">
        <v>46094</v>
      </c>
      <c r="C306" s="76">
        <v>1000</v>
      </c>
      <c r="D306" s="65">
        <v>0.12280000000000001</v>
      </c>
      <c r="E306" s="65">
        <v>0.12280000000000001</v>
      </c>
    </row>
    <row r="307" spans="2:5" ht="15" customHeight="1">
      <c r="B307" s="68">
        <v>46095</v>
      </c>
      <c r="C307" s="76">
        <v>1000</v>
      </c>
      <c r="D307" s="65">
        <v>0.1241</v>
      </c>
      <c r="E307" s="65">
        <v>0.1241</v>
      </c>
    </row>
    <row r="308" spans="2:5" ht="15" customHeight="1">
      <c r="B308" s="68">
        <v>46096</v>
      </c>
      <c r="C308" s="76">
        <v>1000</v>
      </c>
      <c r="D308" s="65">
        <v>0.12479999999999999</v>
      </c>
      <c r="E308" s="65">
        <v>0.12479999999999999</v>
      </c>
    </row>
    <row r="309" spans="2:5" ht="15" customHeight="1">
      <c r="B309" s="68">
        <v>46097</v>
      </c>
      <c r="C309" s="76">
        <v>1000</v>
      </c>
      <c r="D309" s="65">
        <v>0.13109999999999999</v>
      </c>
      <c r="E309" s="65">
        <v>0.13109999999999999</v>
      </c>
    </row>
    <row r="310" spans="2:5" ht="15" customHeight="1">
      <c r="B310" s="68">
        <v>46098</v>
      </c>
      <c r="C310" s="76">
        <v>1000</v>
      </c>
      <c r="D310" s="65">
        <v>0.13350000000000001</v>
      </c>
      <c r="E310" s="65">
        <v>0.13350000000000001</v>
      </c>
    </row>
    <row r="311" spans="2:5" ht="15" customHeight="1">
      <c r="B311" s="68">
        <v>46099</v>
      </c>
      <c r="C311" s="76">
        <v>1000</v>
      </c>
      <c r="D311" s="65">
        <v>0.13270000000000001</v>
      </c>
      <c r="E311" s="65">
        <v>0.13270000000000001</v>
      </c>
    </row>
    <row r="312" spans="2:5" ht="15" customHeight="1">
      <c r="B312" s="68">
        <v>46100</v>
      </c>
      <c r="C312" s="76">
        <v>1000</v>
      </c>
      <c r="D312" s="65">
        <v>0.1323</v>
      </c>
      <c r="E312" s="65">
        <v>0.1323</v>
      </c>
    </row>
    <row r="313" spans="2:5" ht="15" customHeight="1">
      <c r="B313" s="68">
        <v>46101</v>
      </c>
      <c r="C313" s="76">
        <v>1000</v>
      </c>
      <c r="D313" s="65">
        <v>0.1366</v>
      </c>
      <c r="E313" s="65">
        <v>0.1366</v>
      </c>
    </row>
    <row r="314" spans="2:5" ht="15" customHeight="1">
      <c r="B314" s="68">
        <v>46102</v>
      </c>
      <c r="C314" s="76">
        <v>1000</v>
      </c>
      <c r="D314" s="65">
        <v>0.1358</v>
      </c>
      <c r="E314" s="65">
        <v>0.1358</v>
      </c>
    </row>
    <row r="315" spans="2:5" ht="15" customHeight="1">
      <c r="B315" s="68">
        <v>46103</v>
      </c>
      <c r="C315" s="76">
        <v>1000</v>
      </c>
      <c r="D315" s="65">
        <v>0.1351</v>
      </c>
      <c r="E315" s="65">
        <v>0.1351</v>
      </c>
    </row>
    <row r="316" spans="2:5" ht="15" customHeight="1">
      <c r="B316" s="68">
        <v>46104</v>
      </c>
      <c r="C316" s="76">
        <v>1000</v>
      </c>
      <c r="D316" s="65">
        <v>0.1356</v>
      </c>
      <c r="E316" s="65">
        <v>0.1356</v>
      </c>
    </row>
    <row r="317" spans="2:5" ht="15" customHeight="1">
      <c r="B317" s="68">
        <v>46105</v>
      </c>
      <c r="C317" s="76">
        <v>1000</v>
      </c>
      <c r="D317" s="65">
        <v>0.13100000000000001</v>
      </c>
      <c r="E317" s="65">
        <v>0.13100000000000001</v>
      </c>
    </row>
    <row r="318" spans="2:5" ht="15" customHeight="1">
      <c r="B318" s="68">
        <v>46106</v>
      </c>
      <c r="C318" s="76">
        <v>1000</v>
      </c>
      <c r="D318" s="65">
        <v>0.13170000000000001</v>
      </c>
      <c r="E318" s="65">
        <v>0.13170000000000001</v>
      </c>
    </row>
    <row r="319" spans="2:5" ht="15" customHeight="1">
      <c r="B319" s="68">
        <v>46107</v>
      </c>
      <c r="C319" s="76">
        <v>1000</v>
      </c>
      <c r="D319" s="65">
        <v>0.13669999999999999</v>
      </c>
      <c r="E319" s="65">
        <v>0.13669999999999999</v>
      </c>
    </row>
    <row r="320" spans="2:5" ht="15" customHeight="1">
      <c r="B320" s="68">
        <v>46108</v>
      </c>
      <c r="C320" s="76">
        <v>1000</v>
      </c>
      <c r="D320" s="65">
        <v>0.14069999999999999</v>
      </c>
      <c r="E320" s="65">
        <v>0.14069999999999999</v>
      </c>
    </row>
    <row r="321" spans="2:5" ht="15" customHeight="1">
      <c r="B321" s="68">
        <v>46109</v>
      </c>
      <c r="C321" s="76">
        <v>1000</v>
      </c>
      <c r="D321" s="65">
        <v>0.14119999999999999</v>
      </c>
      <c r="E321" s="65">
        <v>0.14119999999999999</v>
      </c>
    </row>
    <row r="322" spans="2:5" ht="15" customHeight="1">
      <c r="B322" s="68">
        <v>46110</v>
      </c>
      <c r="C322" s="76">
        <v>1000</v>
      </c>
      <c r="D322" s="65">
        <v>0.14050000000000001</v>
      </c>
      <c r="E322" s="65">
        <v>0.14050000000000001</v>
      </c>
    </row>
    <row r="323" spans="2:5" ht="15" customHeight="1">
      <c r="B323" s="68">
        <v>46111</v>
      </c>
      <c r="C323" s="76">
        <v>1000</v>
      </c>
      <c r="D323" s="65">
        <v>0.18160000000000001</v>
      </c>
      <c r="E323" s="65">
        <v>0.18160000000000001</v>
      </c>
    </row>
    <row r="324" spans="2:5" ht="15" customHeight="1">
      <c r="B324" s="77"/>
      <c r="C324" s="80"/>
      <c r="D324" s="72"/>
      <c r="E324" s="72"/>
    </row>
    <row r="325" spans="2:5" ht="16">
      <c r="B325" s="285" t="s">
        <v>2498</v>
      </c>
      <c r="C325" s="285"/>
      <c r="D325" s="285"/>
      <c r="E325" s="285"/>
    </row>
    <row r="326" spans="2:5" s="60" customFormat="1" ht="39">
      <c r="B326" s="61" t="s">
        <v>2476</v>
      </c>
      <c r="C326" s="62" t="s">
        <v>2477</v>
      </c>
      <c r="D326" s="63" t="s">
        <v>2478</v>
      </c>
      <c r="E326" s="63" t="s">
        <v>2479</v>
      </c>
    </row>
    <row r="327" spans="2:5" s="67" customFormat="1">
      <c r="B327" s="68">
        <v>45931</v>
      </c>
      <c r="C327" s="76">
        <v>1000.0004</v>
      </c>
      <c r="D327" s="65">
        <v>0.14430000000000001</v>
      </c>
      <c r="E327" s="65">
        <v>0.14430000000000001</v>
      </c>
    </row>
    <row r="328" spans="2:5" s="67" customFormat="1">
      <c r="B328" s="68">
        <v>45932</v>
      </c>
      <c r="C328" s="76">
        <v>1000.0005</v>
      </c>
      <c r="D328" s="65">
        <v>0.14560000000000001</v>
      </c>
      <c r="E328" s="65">
        <v>0.14560000000000001</v>
      </c>
    </row>
    <row r="329" spans="2:5" s="67" customFormat="1">
      <c r="B329" s="68">
        <v>45933</v>
      </c>
      <c r="C329" s="76">
        <v>1000.0004</v>
      </c>
      <c r="D329" s="65">
        <v>0.14380000000000001</v>
      </c>
      <c r="E329" s="65">
        <v>0.14380000000000001</v>
      </c>
    </row>
    <row r="330" spans="2:5" s="67" customFormat="1">
      <c r="B330" s="68">
        <v>45934</v>
      </c>
      <c r="C330" s="76">
        <v>1000.0003</v>
      </c>
      <c r="D330" s="65">
        <v>0.1449</v>
      </c>
      <c r="E330" s="65">
        <v>0.1449</v>
      </c>
    </row>
    <row r="331" spans="2:5" s="67" customFormat="1">
      <c r="B331" s="68">
        <v>45935</v>
      </c>
      <c r="C331" s="76">
        <v>1000.0003</v>
      </c>
      <c r="D331" s="65">
        <v>0.14510000000000001</v>
      </c>
      <c r="E331" s="65">
        <v>0.14510000000000001</v>
      </c>
    </row>
    <row r="332" spans="2:5" s="67" customFormat="1">
      <c r="B332" s="68">
        <v>45936</v>
      </c>
      <c r="C332" s="76">
        <v>1000.0003</v>
      </c>
      <c r="D332" s="65">
        <v>0.14230000000000001</v>
      </c>
      <c r="E332" s="65">
        <v>0.14230000000000001</v>
      </c>
    </row>
    <row r="333" spans="2:5" s="67" customFormat="1">
      <c r="B333" s="68">
        <v>45937</v>
      </c>
      <c r="C333" s="76">
        <v>1000.0003</v>
      </c>
      <c r="D333" s="65">
        <v>0.1439</v>
      </c>
      <c r="E333" s="65">
        <v>0.1439</v>
      </c>
    </row>
    <row r="334" spans="2:5" s="67" customFormat="1">
      <c r="B334" s="68">
        <v>45938</v>
      </c>
      <c r="C334" s="76">
        <v>1000.0001</v>
      </c>
      <c r="D334" s="65">
        <v>0.14230000000000001</v>
      </c>
      <c r="E334" s="65">
        <v>0.14230000000000001</v>
      </c>
    </row>
    <row r="335" spans="2:5" s="67" customFormat="1">
      <c r="B335" s="68">
        <v>45939</v>
      </c>
      <c r="C335" s="76">
        <v>1000.0001</v>
      </c>
      <c r="D335" s="65">
        <v>0.14860000000000001</v>
      </c>
      <c r="E335" s="65">
        <v>0.14860000000000001</v>
      </c>
    </row>
    <row r="336" spans="2:5" s="67" customFormat="1">
      <c r="B336" s="68">
        <v>45940</v>
      </c>
      <c r="C336" s="76">
        <v>1000</v>
      </c>
      <c r="D336" s="65">
        <v>0.1522</v>
      </c>
      <c r="E336" s="65">
        <v>0.1522</v>
      </c>
    </row>
    <row r="337" spans="2:5" s="67" customFormat="1">
      <c r="B337" s="68">
        <v>45941</v>
      </c>
      <c r="C337" s="76">
        <v>1000</v>
      </c>
      <c r="D337" s="65">
        <v>0.1492</v>
      </c>
      <c r="E337" s="65">
        <v>0.1492</v>
      </c>
    </row>
    <row r="338" spans="2:5" s="67" customFormat="1">
      <c r="B338" s="68">
        <v>45942</v>
      </c>
      <c r="C338" s="76">
        <v>1000.0001</v>
      </c>
      <c r="D338" s="65">
        <v>0.14910000000000001</v>
      </c>
      <c r="E338" s="65">
        <v>0.14910000000000001</v>
      </c>
    </row>
    <row r="339" spans="2:5" s="67" customFormat="1">
      <c r="B339" s="68">
        <v>45943</v>
      </c>
      <c r="C339" s="76">
        <v>1000</v>
      </c>
      <c r="D339" s="65">
        <v>0.1447</v>
      </c>
      <c r="E339" s="65">
        <v>0.1447</v>
      </c>
    </row>
    <row r="340" spans="2:5" s="67" customFormat="1">
      <c r="B340" s="68">
        <v>45944</v>
      </c>
      <c r="C340" s="76">
        <v>1000</v>
      </c>
      <c r="D340" s="65">
        <v>0.1426</v>
      </c>
      <c r="E340" s="65">
        <v>0.1426</v>
      </c>
    </row>
    <row r="341" spans="2:5" s="67" customFormat="1">
      <c r="B341" s="68">
        <v>45945</v>
      </c>
      <c r="C341" s="76">
        <v>1000</v>
      </c>
      <c r="D341" s="65">
        <v>0.14199999999999999</v>
      </c>
      <c r="E341" s="65">
        <v>0.14199999999999999</v>
      </c>
    </row>
    <row r="342" spans="2:5" s="67" customFormat="1">
      <c r="B342" s="68">
        <v>45946</v>
      </c>
      <c r="C342" s="76">
        <v>1000</v>
      </c>
      <c r="D342" s="65">
        <v>0.14369999999999999</v>
      </c>
      <c r="E342" s="65">
        <v>0.14369999999999999</v>
      </c>
    </row>
    <row r="343" spans="2:5" s="67" customFormat="1">
      <c r="B343" s="68">
        <v>45947</v>
      </c>
      <c r="C343" s="76">
        <v>1000</v>
      </c>
      <c r="D343" s="65">
        <v>0.14849999999999999</v>
      </c>
      <c r="E343" s="65">
        <v>0.14849999999999999</v>
      </c>
    </row>
    <row r="344" spans="2:5" s="67" customFormat="1">
      <c r="B344" s="68">
        <v>45948</v>
      </c>
      <c r="C344" s="76">
        <v>1000</v>
      </c>
      <c r="D344" s="65">
        <v>0.14990000000000001</v>
      </c>
      <c r="E344" s="65">
        <v>0.14990000000000001</v>
      </c>
    </row>
    <row r="345" spans="2:5" s="67" customFormat="1">
      <c r="B345" s="68">
        <v>45949</v>
      </c>
      <c r="C345" s="76">
        <v>1000</v>
      </c>
      <c r="D345" s="65">
        <v>0.14960000000000001</v>
      </c>
      <c r="E345" s="65">
        <v>0.14960000000000001</v>
      </c>
    </row>
    <row r="346" spans="2:5" s="67" customFormat="1">
      <c r="B346" s="68">
        <v>45950</v>
      </c>
      <c r="C346" s="76">
        <v>1000</v>
      </c>
      <c r="D346" s="65">
        <v>0.14660000000000001</v>
      </c>
      <c r="E346" s="65">
        <v>0.14660000000000001</v>
      </c>
    </row>
    <row r="347" spans="2:5" s="67" customFormat="1">
      <c r="B347" s="68">
        <v>45951</v>
      </c>
      <c r="C347" s="76">
        <v>1000</v>
      </c>
      <c r="D347" s="65">
        <v>0.1487</v>
      </c>
      <c r="E347" s="65">
        <v>0.1487</v>
      </c>
    </row>
    <row r="348" spans="2:5" s="67" customFormat="1">
      <c r="B348" s="68">
        <v>45952</v>
      </c>
      <c r="C348" s="76">
        <v>1000</v>
      </c>
      <c r="D348" s="65">
        <v>0.1487</v>
      </c>
      <c r="E348" s="65">
        <v>0.1487</v>
      </c>
    </row>
    <row r="349" spans="2:5" s="67" customFormat="1">
      <c r="B349" s="68">
        <v>45953</v>
      </c>
      <c r="C349" s="76">
        <v>1000</v>
      </c>
      <c r="D349" s="65">
        <v>0.14449999999999999</v>
      </c>
      <c r="E349" s="65">
        <v>0.14449999999999999</v>
      </c>
    </row>
    <row r="350" spans="2:5" s="67" customFormat="1">
      <c r="B350" s="68">
        <v>45954</v>
      </c>
      <c r="C350" s="76">
        <v>1000.0003</v>
      </c>
      <c r="D350" s="65">
        <v>0.1492</v>
      </c>
      <c r="E350" s="65">
        <v>0.1492</v>
      </c>
    </row>
    <row r="351" spans="2:5" s="67" customFormat="1">
      <c r="B351" s="68">
        <v>45955</v>
      </c>
      <c r="C351" s="76">
        <v>1000.0003</v>
      </c>
      <c r="D351" s="65">
        <v>0.14849999999999999</v>
      </c>
      <c r="E351" s="65">
        <v>0.14849999999999999</v>
      </c>
    </row>
    <row r="352" spans="2:5" s="67" customFormat="1">
      <c r="B352" s="68">
        <v>45956</v>
      </c>
      <c r="C352" s="76">
        <v>1000.0003</v>
      </c>
      <c r="D352" s="65">
        <v>0.14990000000000001</v>
      </c>
      <c r="E352" s="65">
        <v>0.14990000000000001</v>
      </c>
    </row>
    <row r="353" spans="2:5" s="67" customFormat="1">
      <c r="B353" s="68">
        <v>45957</v>
      </c>
      <c r="C353" s="76">
        <v>1000</v>
      </c>
      <c r="D353" s="65">
        <v>0.1484</v>
      </c>
      <c r="E353" s="65">
        <v>0.1484</v>
      </c>
    </row>
    <row r="354" spans="2:5" s="67" customFormat="1">
      <c r="B354" s="68">
        <v>45958</v>
      </c>
      <c r="C354" s="76">
        <v>1000</v>
      </c>
      <c r="D354" s="65">
        <v>0.1482</v>
      </c>
      <c r="E354" s="65">
        <v>0.1482</v>
      </c>
    </row>
    <row r="355" spans="2:5" s="67" customFormat="1">
      <c r="B355" s="68">
        <v>45959</v>
      </c>
      <c r="C355" s="76">
        <v>1000</v>
      </c>
      <c r="D355" s="65">
        <v>0.14749999999999999</v>
      </c>
      <c r="E355" s="65">
        <v>0.14749999999999999</v>
      </c>
    </row>
    <row r="356" spans="2:5" s="67" customFormat="1">
      <c r="B356" s="68">
        <v>45960</v>
      </c>
      <c r="C356" s="76">
        <v>1000</v>
      </c>
      <c r="D356" s="65">
        <v>0.1472</v>
      </c>
      <c r="E356" s="65">
        <v>0.1472</v>
      </c>
    </row>
    <row r="357" spans="2:5" s="67" customFormat="1">
      <c r="B357" s="68">
        <v>45961</v>
      </c>
      <c r="C357" s="76">
        <v>1000</v>
      </c>
      <c r="D357" s="65">
        <v>0.1497</v>
      </c>
      <c r="E357" s="65">
        <v>0.1497</v>
      </c>
    </row>
    <row r="358" spans="2:5" s="67" customFormat="1">
      <c r="B358" s="68">
        <v>45962</v>
      </c>
      <c r="C358" s="76">
        <v>1000</v>
      </c>
      <c r="D358" s="65">
        <v>0.15029999999999999</v>
      </c>
      <c r="E358" s="65">
        <v>0.15029999999999999</v>
      </c>
    </row>
    <row r="359" spans="2:5" s="67" customFormat="1">
      <c r="B359" s="68">
        <v>45963</v>
      </c>
      <c r="C359" s="76">
        <v>1000.0001</v>
      </c>
      <c r="D359" s="65">
        <v>0.15049999999999999</v>
      </c>
      <c r="E359" s="65">
        <v>0.15049999999999999</v>
      </c>
    </row>
    <row r="360" spans="2:5" s="67" customFormat="1">
      <c r="B360" s="68">
        <v>45964</v>
      </c>
      <c r="C360" s="76">
        <v>1000</v>
      </c>
      <c r="D360" s="65">
        <v>0.1452</v>
      </c>
      <c r="E360" s="65">
        <v>0.1452</v>
      </c>
    </row>
    <row r="361" spans="2:5" s="67" customFormat="1">
      <c r="B361" s="68">
        <v>45965</v>
      </c>
      <c r="C361" s="76">
        <v>1000.0003</v>
      </c>
      <c r="D361" s="65">
        <v>0.14050000000000001</v>
      </c>
      <c r="E361" s="65">
        <v>0.14050000000000001</v>
      </c>
    </row>
    <row r="362" spans="2:5" s="67" customFormat="1">
      <c r="B362" s="68">
        <v>45966</v>
      </c>
      <c r="C362" s="76">
        <v>1000.0003</v>
      </c>
      <c r="D362" s="65">
        <v>0.14219999999999999</v>
      </c>
      <c r="E362" s="65">
        <v>0.14219999999999999</v>
      </c>
    </row>
    <row r="363" spans="2:5" s="67" customFormat="1">
      <c r="B363" s="68">
        <v>45967</v>
      </c>
      <c r="C363" s="76">
        <v>1000.0001999999999</v>
      </c>
      <c r="D363" s="65">
        <v>0.13950000000000001</v>
      </c>
      <c r="E363" s="65">
        <v>0.13950000000000001</v>
      </c>
    </row>
    <row r="364" spans="2:5" s="67" customFormat="1">
      <c r="B364" s="68">
        <v>45968</v>
      </c>
      <c r="C364" s="76">
        <v>1000.0003</v>
      </c>
      <c r="D364" s="65">
        <v>0.14050000000000001</v>
      </c>
      <c r="E364" s="65">
        <v>0.14050000000000001</v>
      </c>
    </row>
    <row r="365" spans="2:5" s="67" customFormat="1">
      <c r="B365" s="68">
        <v>45969</v>
      </c>
      <c r="C365" s="76">
        <v>1000.0003</v>
      </c>
      <c r="D365" s="65">
        <v>0.14169999999999999</v>
      </c>
      <c r="E365" s="65">
        <v>0.14169999999999999</v>
      </c>
    </row>
    <row r="366" spans="2:5" s="67" customFormat="1">
      <c r="B366" s="68">
        <v>45970</v>
      </c>
      <c r="C366" s="76">
        <v>1000.0001999999999</v>
      </c>
      <c r="D366" s="65">
        <v>0.14119999999999999</v>
      </c>
      <c r="E366" s="65">
        <v>0.14119999999999999</v>
      </c>
    </row>
    <row r="367" spans="2:5" s="67" customFormat="1">
      <c r="B367" s="68">
        <v>45971</v>
      </c>
      <c r="C367" s="76">
        <v>1000</v>
      </c>
      <c r="D367" s="65">
        <v>0.1439</v>
      </c>
      <c r="E367" s="65">
        <v>0.1439</v>
      </c>
    </row>
    <row r="368" spans="2:5" s="67" customFormat="1">
      <c r="B368" s="68">
        <v>45972</v>
      </c>
      <c r="C368" s="76">
        <v>1000</v>
      </c>
      <c r="D368" s="65">
        <v>0.13750000000000001</v>
      </c>
      <c r="E368" s="65">
        <v>0.13750000000000001</v>
      </c>
    </row>
    <row r="369" spans="2:5" s="67" customFormat="1">
      <c r="B369" s="68">
        <v>45973</v>
      </c>
      <c r="C369" s="76">
        <v>1000.0001999999999</v>
      </c>
      <c r="D369" s="65">
        <v>0.14180000000000001</v>
      </c>
      <c r="E369" s="65">
        <v>0.14180000000000001</v>
      </c>
    </row>
    <row r="370" spans="2:5" s="67" customFormat="1">
      <c r="B370" s="68">
        <v>45974</v>
      </c>
      <c r="C370" s="76">
        <v>1000.0001</v>
      </c>
      <c r="D370" s="65">
        <v>0.1396</v>
      </c>
      <c r="E370" s="65">
        <v>0.1396</v>
      </c>
    </row>
    <row r="371" spans="2:5" s="67" customFormat="1">
      <c r="B371" s="68">
        <v>45975</v>
      </c>
      <c r="C371" s="76">
        <v>1000.0001</v>
      </c>
      <c r="D371" s="65">
        <v>0.14449999999999999</v>
      </c>
      <c r="E371" s="65">
        <v>0.14449999999999999</v>
      </c>
    </row>
    <row r="372" spans="2:5" s="67" customFormat="1">
      <c r="B372" s="68">
        <v>45976</v>
      </c>
      <c r="C372" s="76">
        <v>1000.0001</v>
      </c>
      <c r="D372" s="65">
        <v>0.14560000000000001</v>
      </c>
      <c r="E372" s="65">
        <v>0.14560000000000001</v>
      </c>
    </row>
    <row r="373" spans="2:5" s="67" customFormat="1">
      <c r="B373" s="68">
        <v>45977</v>
      </c>
      <c r="C373" s="76">
        <v>1000</v>
      </c>
      <c r="D373" s="65">
        <v>0.14599999999999999</v>
      </c>
      <c r="E373" s="65">
        <v>0.14599999999999999</v>
      </c>
    </row>
    <row r="374" spans="2:5" s="67" customFormat="1">
      <c r="B374" s="68">
        <v>45978</v>
      </c>
      <c r="C374" s="76">
        <v>1000</v>
      </c>
      <c r="D374" s="65">
        <v>0.14230000000000001</v>
      </c>
      <c r="E374" s="65">
        <v>0.14230000000000001</v>
      </c>
    </row>
    <row r="375" spans="2:5" s="67" customFormat="1">
      <c r="B375" s="68">
        <v>45979</v>
      </c>
      <c r="C375" s="76">
        <v>1000</v>
      </c>
      <c r="D375" s="65">
        <v>0.1401</v>
      </c>
      <c r="E375" s="65">
        <v>0.1401</v>
      </c>
    </row>
    <row r="376" spans="2:5" s="67" customFormat="1">
      <c r="B376" s="68">
        <v>45980</v>
      </c>
      <c r="C376" s="76">
        <v>1000</v>
      </c>
      <c r="D376" s="65">
        <v>0.14000000000000001</v>
      </c>
      <c r="E376" s="65">
        <v>0.14000000000000001</v>
      </c>
    </row>
    <row r="377" spans="2:5" s="67" customFormat="1">
      <c r="B377" s="68">
        <v>45981</v>
      </c>
      <c r="C377" s="76">
        <v>1000.0001</v>
      </c>
      <c r="D377" s="65">
        <v>0.1434</v>
      </c>
      <c r="E377" s="65">
        <v>0.1434</v>
      </c>
    </row>
    <row r="378" spans="2:5" s="67" customFormat="1">
      <c r="B378" s="68">
        <v>45982</v>
      </c>
      <c r="C378" s="76">
        <v>1000.0001999999999</v>
      </c>
      <c r="D378" s="65">
        <v>0.1454</v>
      </c>
      <c r="E378" s="65">
        <v>0.1454</v>
      </c>
    </row>
    <row r="379" spans="2:5" s="67" customFormat="1">
      <c r="B379" s="68">
        <v>45983</v>
      </c>
      <c r="C379" s="76">
        <v>1000.0001</v>
      </c>
      <c r="D379" s="65">
        <v>0.1469</v>
      </c>
      <c r="E379" s="65">
        <v>0.1469</v>
      </c>
    </row>
    <row r="380" spans="2:5" s="67" customFormat="1">
      <c r="B380" s="68">
        <v>45984</v>
      </c>
      <c r="C380" s="76">
        <v>1000.0001</v>
      </c>
      <c r="D380" s="65">
        <v>0.1464</v>
      </c>
      <c r="E380" s="65">
        <v>0.1464</v>
      </c>
    </row>
    <row r="381" spans="2:5" s="67" customFormat="1">
      <c r="B381" s="68">
        <v>45985</v>
      </c>
      <c r="C381" s="76">
        <v>1000</v>
      </c>
      <c r="D381" s="65">
        <v>0.1447</v>
      </c>
      <c r="E381" s="65">
        <v>0.1447</v>
      </c>
    </row>
    <row r="382" spans="2:5" s="67" customFormat="1">
      <c r="B382" s="68">
        <v>45986</v>
      </c>
      <c r="C382" s="76">
        <v>1000</v>
      </c>
      <c r="D382" s="65">
        <v>0.1404</v>
      </c>
      <c r="E382" s="65">
        <v>0.1404</v>
      </c>
    </row>
    <row r="383" spans="2:5" s="67" customFormat="1">
      <c r="B383" s="68">
        <v>45987</v>
      </c>
      <c r="C383" s="76">
        <v>1000.0001999999999</v>
      </c>
      <c r="D383" s="65">
        <v>0.14080000000000001</v>
      </c>
      <c r="E383" s="65">
        <v>0.14080000000000001</v>
      </c>
    </row>
    <row r="384" spans="2:5" s="67" customFormat="1">
      <c r="B384" s="68">
        <v>45988</v>
      </c>
      <c r="C384" s="76">
        <v>1000</v>
      </c>
      <c r="D384" s="65">
        <v>0.14130000000000001</v>
      </c>
      <c r="E384" s="65">
        <v>0.14130000000000001</v>
      </c>
    </row>
    <row r="385" spans="2:5" s="67" customFormat="1">
      <c r="B385" s="68">
        <v>45989</v>
      </c>
      <c r="C385" s="76">
        <v>1000.0001999999999</v>
      </c>
      <c r="D385" s="65">
        <v>0.14560000000000001</v>
      </c>
      <c r="E385" s="65">
        <v>0.14560000000000001</v>
      </c>
    </row>
    <row r="386" spans="2:5" s="67" customFormat="1">
      <c r="B386" s="68">
        <v>45990</v>
      </c>
      <c r="C386" s="76">
        <v>1000.0001999999999</v>
      </c>
      <c r="D386" s="65">
        <v>0.14760000000000001</v>
      </c>
      <c r="E386" s="65">
        <v>0.14760000000000001</v>
      </c>
    </row>
    <row r="387" spans="2:5" s="67" customFormat="1">
      <c r="B387" s="68">
        <v>45991</v>
      </c>
      <c r="C387" s="76">
        <v>1000.0001999999999</v>
      </c>
      <c r="D387" s="65">
        <v>0.1474</v>
      </c>
      <c r="E387" s="65">
        <v>0.1474</v>
      </c>
    </row>
    <row r="388" spans="2:5" s="67" customFormat="1">
      <c r="B388" s="68">
        <v>45992</v>
      </c>
      <c r="C388" s="76">
        <v>1000.0004</v>
      </c>
      <c r="D388" s="65">
        <v>0.14280000000000001</v>
      </c>
      <c r="E388" s="65">
        <v>0.14280000000000001</v>
      </c>
    </row>
    <row r="389" spans="2:5" s="67" customFormat="1">
      <c r="B389" s="68">
        <v>45993</v>
      </c>
      <c r="C389" s="76">
        <v>1000.0001</v>
      </c>
      <c r="D389" s="65">
        <v>0.1411</v>
      </c>
      <c r="E389" s="65">
        <v>0.1411</v>
      </c>
    </row>
    <row r="390" spans="2:5" s="67" customFormat="1">
      <c r="B390" s="68">
        <v>45994</v>
      </c>
      <c r="C390" s="76">
        <v>1000.0001999999999</v>
      </c>
      <c r="D390" s="65">
        <v>0.14030000000000001</v>
      </c>
      <c r="E390" s="65">
        <v>0.14030000000000001</v>
      </c>
    </row>
    <row r="391" spans="2:5" s="67" customFormat="1">
      <c r="B391" s="68">
        <v>45995</v>
      </c>
      <c r="C391" s="76">
        <v>1000</v>
      </c>
      <c r="D391" s="65">
        <v>0.14199999999999999</v>
      </c>
      <c r="E391" s="65">
        <v>0.14199999999999999</v>
      </c>
    </row>
    <row r="392" spans="2:5" s="67" customFormat="1">
      <c r="B392" s="68">
        <v>45996</v>
      </c>
      <c r="C392" s="76">
        <v>1000.0001</v>
      </c>
      <c r="D392" s="65">
        <v>0.14069999999999999</v>
      </c>
      <c r="E392" s="65">
        <v>0.14069999999999999</v>
      </c>
    </row>
    <row r="393" spans="2:5" s="67" customFormat="1">
      <c r="B393" s="68">
        <v>45997</v>
      </c>
      <c r="C393" s="76">
        <v>1000</v>
      </c>
      <c r="D393" s="65">
        <v>0.14119999999999999</v>
      </c>
      <c r="E393" s="65">
        <v>0.14119999999999999</v>
      </c>
    </row>
    <row r="394" spans="2:5" s="67" customFormat="1">
      <c r="B394" s="68">
        <v>45998</v>
      </c>
      <c r="C394" s="76">
        <v>1000</v>
      </c>
      <c r="D394" s="65">
        <v>0.1416</v>
      </c>
      <c r="E394" s="65">
        <v>0.1416</v>
      </c>
    </row>
    <row r="395" spans="2:5" s="67" customFormat="1">
      <c r="B395" s="68">
        <v>45999</v>
      </c>
      <c r="C395" s="76">
        <v>1000</v>
      </c>
      <c r="D395" s="65">
        <v>0.13730000000000001</v>
      </c>
      <c r="E395" s="65">
        <v>0.13730000000000001</v>
      </c>
    </row>
    <row r="396" spans="2:5" s="67" customFormat="1">
      <c r="B396" s="68">
        <v>46000</v>
      </c>
      <c r="C396" s="76">
        <v>1000.0001999999999</v>
      </c>
      <c r="D396" s="65">
        <v>0.13750000000000001</v>
      </c>
      <c r="E396" s="65">
        <v>0.13750000000000001</v>
      </c>
    </row>
    <row r="397" spans="2:5" s="67" customFormat="1">
      <c r="B397" s="68">
        <v>46001</v>
      </c>
      <c r="C397" s="76">
        <v>1000.0001999999999</v>
      </c>
      <c r="D397" s="65">
        <v>0.1389</v>
      </c>
      <c r="E397" s="65">
        <v>0.1389</v>
      </c>
    </row>
    <row r="398" spans="2:5" s="67" customFormat="1">
      <c r="B398" s="68">
        <v>46002</v>
      </c>
      <c r="C398" s="76">
        <v>1000.0001</v>
      </c>
      <c r="D398" s="65">
        <v>0.1361</v>
      </c>
      <c r="E398" s="65">
        <v>0.1361</v>
      </c>
    </row>
    <row r="399" spans="2:5" s="67" customFormat="1">
      <c r="B399" s="68">
        <v>46003</v>
      </c>
      <c r="C399" s="76">
        <v>1000.0003</v>
      </c>
      <c r="D399" s="65">
        <v>0.13650000000000001</v>
      </c>
      <c r="E399" s="65">
        <v>0.13650000000000001</v>
      </c>
    </row>
    <row r="400" spans="2:5" s="67" customFormat="1">
      <c r="B400" s="68">
        <v>46004</v>
      </c>
      <c r="C400" s="76">
        <v>1000.0001999999999</v>
      </c>
      <c r="D400" s="65">
        <v>0.13819999999999999</v>
      </c>
      <c r="E400" s="65">
        <v>0.13819999999999999</v>
      </c>
    </row>
    <row r="401" spans="2:5" s="67" customFormat="1">
      <c r="B401" s="68">
        <v>46005</v>
      </c>
      <c r="C401" s="76">
        <v>1000.0001999999999</v>
      </c>
      <c r="D401" s="65">
        <v>0.13700000000000001</v>
      </c>
      <c r="E401" s="65">
        <v>0.13700000000000001</v>
      </c>
    </row>
    <row r="402" spans="2:5" s="67" customFormat="1">
      <c r="B402" s="68">
        <v>46006</v>
      </c>
      <c r="C402" s="76">
        <v>1000.0001</v>
      </c>
      <c r="D402" s="65">
        <v>0.1381</v>
      </c>
      <c r="E402" s="65">
        <v>0.1381</v>
      </c>
    </row>
    <row r="403" spans="2:5" s="67" customFormat="1">
      <c r="B403" s="68">
        <v>46007</v>
      </c>
      <c r="C403" s="76">
        <v>1000</v>
      </c>
      <c r="D403" s="65">
        <v>0.1457</v>
      </c>
      <c r="E403" s="65">
        <v>0.1457</v>
      </c>
    </row>
    <row r="404" spans="2:5" s="67" customFormat="1">
      <c r="B404" s="68">
        <v>46008</v>
      </c>
      <c r="C404" s="76">
        <v>1000</v>
      </c>
      <c r="D404" s="65">
        <v>0.14419999999999999</v>
      </c>
      <c r="E404" s="65">
        <v>0.14419999999999999</v>
      </c>
    </row>
    <row r="405" spans="2:5" s="67" customFormat="1">
      <c r="B405" s="68">
        <v>46009</v>
      </c>
      <c r="C405" s="76">
        <v>1000</v>
      </c>
      <c r="D405" s="65">
        <v>0.14319999999999999</v>
      </c>
      <c r="E405" s="65">
        <v>0.14319999999999999</v>
      </c>
    </row>
    <row r="406" spans="2:5" s="67" customFormat="1">
      <c r="B406" s="68">
        <v>46010</v>
      </c>
      <c r="C406" s="76">
        <v>1000</v>
      </c>
      <c r="D406" s="65">
        <v>0.14149999999999999</v>
      </c>
      <c r="E406" s="65">
        <v>0.14149999999999999</v>
      </c>
    </row>
    <row r="407" spans="2:5" s="67" customFormat="1">
      <c r="B407" s="68">
        <v>46011</v>
      </c>
      <c r="C407" s="76">
        <v>1000</v>
      </c>
      <c r="D407" s="65">
        <v>0.14219999999999999</v>
      </c>
      <c r="E407" s="65">
        <v>0.14219999999999999</v>
      </c>
    </row>
    <row r="408" spans="2:5" s="67" customFormat="1">
      <c r="B408" s="68">
        <v>46012</v>
      </c>
      <c r="C408" s="76">
        <v>1000</v>
      </c>
      <c r="D408" s="65">
        <v>0.14280000000000001</v>
      </c>
      <c r="E408" s="65">
        <v>0.14280000000000001</v>
      </c>
    </row>
    <row r="409" spans="2:5" s="67" customFormat="1">
      <c r="B409" s="68">
        <v>46013</v>
      </c>
      <c r="C409" s="76">
        <v>1000</v>
      </c>
      <c r="D409" s="65">
        <v>0.14530000000000001</v>
      </c>
      <c r="E409" s="65">
        <v>0.14530000000000001</v>
      </c>
    </row>
    <row r="410" spans="2:5" s="67" customFormat="1">
      <c r="B410" s="68">
        <v>46014</v>
      </c>
      <c r="C410" s="76">
        <v>1000.0001999999999</v>
      </c>
      <c r="D410" s="65">
        <v>0.1452</v>
      </c>
      <c r="E410" s="65">
        <v>0.1452</v>
      </c>
    </row>
    <row r="411" spans="2:5" s="67" customFormat="1">
      <c r="B411" s="68">
        <v>46015</v>
      </c>
      <c r="C411" s="76">
        <v>1000</v>
      </c>
      <c r="D411" s="65">
        <v>0.1464</v>
      </c>
      <c r="E411" s="65">
        <v>0.1464</v>
      </c>
    </row>
    <row r="412" spans="2:5" s="67" customFormat="1">
      <c r="B412" s="68">
        <v>46016</v>
      </c>
      <c r="C412" s="76">
        <v>1000</v>
      </c>
      <c r="D412" s="65">
        <v>0.14729999999999999</v>
      </c>
      <c r="E412" s="65">
        <v>0.14729999999999999</v>
      </c>
    </row>
    <row r="413" spans="2:5" s="67" customFormat="1">
      <c r="B413" s="68">
        <v>46017</v>
      </c>
      <c r="C413" s="76">
        <v>1000</v>
      </c>
      <c r="D413" s="65">
        <v>0.14549999999999999</v>
      </c>
      <c r="E413" s="65">
        <v>0.14549999999999999</v>
      </c>
    </row>
    <row r="414" spans="2:5" s="67" customFormat="1">
      <c r="B414" s="68">
        <v>46018</v>
      </c>
      <c r="C414" s="76">
        <v>1000</v>
      </c>
      <c r="D414" s="65">
        <v>0.1459</v>
      </c>
      <c r="E414" s="65">
        <v>0.1459</v>
      </c>
    </row>
    <row r="415" spans="2:5" s="67" customFormat="1">
      <c r="B415" s="68">
        <v>46019</v>
      </c>
      <c r="C415" s="76">
        <v>1000</v>
      </c>
      <c r="D415" s="65">
        <v>0.14630000000000001</v>
      </c>
      <c r="E415" s="65">
        <v>0.14630000000000001</v>
      </c>
    </row>
    <row r="416" spans="2:5" s="67" customFormat="1">
      <c r="B416" s="68">
        <v>46020</v>
      </c>
      <c r="C416" s="76">
        <v>1000</v>
      </c>
      <c r="D416" s="65">
        <v>0.14330000000000001</v>
      </c>
      <c r="E416" s="65">
        <v>0.14330000000000001</v>
      </c>
    </row>
    <row r="417" spans="2:5" s="67" customFormat="1">
      <c r="B417" s="68">
        <v>46021</v>
      </c>
      <c r="C417" s="76">
        <v>1000</v>
      </c>
      <c r="D417" s="65">
        <v>0.14530000000000001</v>
      </c>
      <c r="E417" s="65">
        <v>0.14530000000000001</v>
      </c>
    </row>
    <row r="418" spans="2:5" s="67" customFormat="1">
      <c r="B418" s="68">
        <v>46022</v>
      </c>
      <c r="C418" s="76">
        <v>1000</v>
      </c>
      <c r="D418" s="65">
        <v>0.1547</v>
      </c>
      <c r="E418" s="65">
        <v>0.1547</v>
      </c>
    </row>
    <row r="419" spans="2:5" s="67" customFormat="1">
      <c r="B419" s="68">
        <v>46023</v>
      </c>
      <c r="C419" s="76">
        <v>1000.0009</v>
      </c>
      <c r="D419" s="65">
        <v>0.1416</v>
      </c>
      <c r="E419" s="65">
        <v>0.1416</v>
      </c>
    </row>
    <row r="420" spans="2:5" s="67" customFormat="1">
      <c r="B420" s="68">
        <v>46024</v>
      </c>
      <c r="C420" s="76">
        <v>1000</v>
      </c>
      <c r="D420" s="65">
        <v>0.14130000000000001</v>
      </c>
      <c r="E420" s="65">
        <v>0.14130000000000001</v>
      </c>
    </row>
    <row r="421" spans="2:5" s="67" customFormat="1">
      <c r="B421" s="68">
        <v>46025</v>
      </c>
      <c r="C421" s="76">
        <v>1000</v>
      </c>
      <c r="D421" s="65">
        <v>0.14230000000000001</v>
      </c>
      <c r="E421" s="65">
        <v>0.14230000000000001</v>
      </c>
    </row>
    <row r="422" spans="2:5" s="67" customFormat="1">
      <c r="B422" s="68">
        <v>46026</v>
      </c>
      <c r="C422" s="76">
        <v>1000</v>
      </c>
      <c r="D422" s="65">
        <v>0.14330000000000001</v>
      </c>
      <c r="E422" s="65">
        <v>0.14330000000000001</v>
      </c>
    </row>
    <row r="423" spans="2:5" s="67" customFormat="1">
      <c r="B423" s="68">
        <v>46027</v>
      </c>
      <c r="C423" s="76">
        <v>1000.0001999999999</v>
      </c>
      <c r="D423" s="65">
        <v>0.14349999999999999</v>
      </c>
      <c r="E423" s="65">
        <v>0.14349999999999999</v>
      </c>
    </row>
    <row r="424" spans="2:5" s="67" customFormat="1">
      <c r="B424" s="68">
        <v>46028</v>
      </c>
      <c r="C424" s="76">
        <v>1000.0003</v>
      </c>
      <c r="D424" s="65">
        <v>0.1414</v>
      </c>
      <c r="E424" s="65">
        <v>0.1414</v>
      </c>
    </row>
    <row r="425" spans="2:5" s="67" customFormat="1">
      <c r="B425" s="68">
        <v>46029</v>
      </c>
      <c r="C425" s="76">
        <v>1000</v>
      </c>
      <c r="D425" s="65">
        <v>0.14169999999999999</v>
      </c>
      <c r="E425" s="65">
        <v>0.14169999999999999</v>
      </c>
    </row>
    <row r="426" spans="2:5" s="67" customFormat="1">
      <c r="B426" s="68">
        <v>46030</v>
      </c>
      <c r="C426" s="76">
        <v>1000.0005</v>
      </c>
      <c r="D426" s="65">
        <v>0.1449</v>
      </c>
      <c r="E426" s="65">
        <v>0.1449</v>
      </c>
    </row>
    <row r="427" spans="2:5" s="67" customFormat="1">
      <c r="B427" s="68">
        <v>46031</v>
      </c>
      <c r="C427" s="76">
        <v>1000.0004</v>
      </c>
      <c r="D427" s="65">
        <v>0.14610000000000001</v>
      </c>
      <c r="E427" s="65">
        <v>0.14610000000000001</v>
      </c>
    </row>
    <row r="428" spans="2:5" s="67" customFormat="1">
      <c r="B428" s="68">
        <v>46032</v>
      </c>
      <c r="C428" s="76">
        <v>1000.0003</v>
      </c>
      <c r="D428" s="65">
        <v>0.14699999999999999</v>
      </c>
      <c r="E428" s="65">
        <v>0.14699999999999999</v>
      </c>
    </row>
    <row r="429" spans="2:5" s="67" customFormat="1">
      <c r="B429" s="68">
        <v>46033</v>
      </c>
      <c r="C429" s="76">
        <v>1000.0003</v>
      </c>
      <c r="D429" s="65">
        <v>0.14710000000000001</v>
      </c>
      <c r="E429" s="65">
        <v>0.14710000000000001</v>
      </c>
    </row>
    <row r="430" spans="2:5" s="67" customFormat="1">
      <c r="B430" s="68">
        <v>46034</v>
      </c>
      <c r="C430" s="76">
        <v>1000</v>
      </c>
      <c r="D430" s="65">
        <v>0.1467</v>
      </c>
      <c r="E430" s="65">
        <v>0.1467</v>
      </c>
    </row>
    <row r="431" spans="2:5" s="67" customFormat="1">
      <c r="B431" s="68">
        <v>46035</v>
      </c>
      <c r="C431" s="76">
        <v>1000</v>
      </c>
      <c r="D431" s="65">
        <v>0.1434</v>
      </c>
      <c r="E431" s="65">
        <v>0.1434</v>
      </c>
    </row>
    <row r="432" spans="2:5" s="67" customFormat="1">
      <c r="B432" s="68">
        <v>46036</v>
      </c>
      <c r="C432" s="76">
        <v>1000</v>
      </c>
      <c r="D432" s="65">
        <v>0.14349999999999999</v>
      </c>
      <c r="E432" s="65">
        <v>0.14349999999999999</v>
      </c>
    </row>
    <row r="433" spans="2:5" s="67" customFormat="1">
      <c r="B433" s="68">
        <v>46037</v>
      </c>
      <c r="C433" s="76">
        <v>1000</v>
      </c>
      <c r="D433" s="65">
        <v>0.14499999999999999</v>
      </c>
      <c r="E433" s="65">
        <v>0.14499999999999999</v>
      </c>
    </row>
    <row r="434" spans="2:5" s="67" customFormat="1">
      <c r="B434" s="68">
        <v>46038</v>
      </c>
      <c r="C434" s="76">
        <v>1000</v>
      </c>
      <c r="D434" s="65">
        <v>0.14299999999999999</v>
      </c>
      <c r="E434" s="65">
        <v>0.14299999999999999</v>
      </c>
    </row>
    <row r="435" spans="2:5" s="67" customFormat="1">
      <c r="B435" s="68">
        <v>46039</v>
      </c>
      <c r="C435" s="76">
        <v>1000</v>
      </c>
      <c r="D435" s="65">
        <v>0.14230000000000001</v>
      </c>
      <c r="E435" s="65">
        <v>0.14230000000000001</v>
      </c>
    </row>
    <row r="436" spans="2:5" s="67" customFormat="1">
      <c r="B436" s="68">
        <v>46040</v>
      </c>
      <c r="C436" s="76">
        <v>1000</v>
      </c>
      <c r="D436" s="65">
        <v>0.1426</v>
      </c>
      <c r="E436" s="65">
        <v>0.1426</v>
      </c>
    </row>
    <row r="437" spans="2:5" s="67" customFormat="1">
      <c r="B437" s="68">
        <v>46041</v>
      </c>
      <c r="C437" s="76">
        <v>1000</v>
      </c>
      <c r="D437" s="65">
        <v>0.13789999999999999</v>
      </c>
      <c r="E437" s="65">
        <v>0.13789999999999999</v>
      </c>
    </row>
    <row r="438" spans="2:5" s="67" customFormat="1">
      <c r="B438" s="68">
        <v>46042</v>
      </c>
      <c r="C438" s="76">
        <v>1000</v>
      </c>
      <c r="D438" s="65">
        <v>0.1419</v>
      </c>
      <c r="E438" s="65">
        <v>0.1419</v>
      </c>
    </row>
    <row r="439" spans="2:5" s="67" customFormat="1">
      <c r="B439" s="68">
        <v>46043</v>
      </c>
      <c r="C439" s="76">
        <v>1000</v>
      </c>
      <c r="D439" s="65">
        <v>0.14419999999999999</v>
      </c>
      <c r="E439" s="65">
        <v>0.14419999999999999</v>
      </c>
    </row>
    <row r="440" spans="2:5" s="67" customFormat="1">
      <c r="B440" s="68">
        <v>46044</v>
      </c>
      <c r="C440" s="76">
        <v>1000.0003</v>
      </c>
      <c r="D440" s="65">
        <v>0.1447</v>
      </c>
      <c r="E440" s="65">
        <v>0.1447</v>
      </c>
    </row>
    <row r="441" spans="2:5" s="67" customFormat="1">
      <c r="B441" s="68">
        <v>46045</v>
      </c>
      <c r="C441" s="76">
        <v>1000.0005</v>
      </c>
      <c r="D441" s="65">
        <v>0.13589999999999999</v>
      </c>
      <c r="E441" s="65">
        <v>0.13589999999999999</v>
      </c>
    </row>
    <row r="442" spans="2:5" s="67" customFormat="1">
      <c r="B442" s="68">
        <v>46046</v>
      </c>
      <c r="C442" s="76">
        <v>1000.0004</v>
      </c>
      <c r="D442" s="65">
        <v>0.13730000000000001</v>
      </c>
      <c r="E442" s="65">
        <v>0.13730000000000001</v>
      </c>
    </row>
    <row r="443" spans="2:5" s="67" customFormat="1">
      <c r="B443" s="68">
        <v>46047</v>
      </c>
      <c r="C443" s="76">
        <v>1000.0004</v>
      </c>
      <c r="D443" s="65">
        <v>0.13730000000000001</v>
      </c>
      <c r="E443" s="65">
        <v>0.13730000000000001</v>
      </c>
    </row>
    <row r="444" spans="2:5" s="67" customFormat="1">
      <c r="B444" s="68">
        <v>46048</v>
      </c>
      <c r="C444" s="76">
        <v>1000.0003</v>
      </c>
      <c r="D444" s="65">
        <v>0.13730000000000001</v>
      </c>
      <c r="E444" s="65">
        <v>0.13730000000000001</v>
      </c>
    </row>
    <row r="445" spans="2:5" s="67" customFormat="1">
      <c r="B445" s="68">
        <v>46049</v>
      </c>
      <c r="C445" s="76">
        <v>1000.0004</v>
      </c>
      <c r="D445" s="65">
        <v>0.13980000000000001</v>
      </c>
      <c r="E445" s="65">
        <v>0.13980000000000001</v>
      </c>
    </row>
    <row r="446" spans="2:5" s="67" customFormat="1">
      <c r="B446" s="68">
        <v>46050</v>
      </c>
      <c r="C446" s="76">
        <v>1000.0005</v>
      </c>
      <c r="D446" s="65">
        <v>0.13850000000000001</v>
      </c>
      <c r="E446" s="65">
        <v>0.13850000000000001</v>
      </c>
    </row>
    <row r="447" spans="2:5" s="67" customFormat="1">
      <c r="B447" s="68">
        <v>46051</v>
      </c>
      <c r="C447" s="76">
        <v>1000.0005</v>
      </c>
      <c r="D447" s="65">
        <v>0.1424</v>
      </c>
      <c r="E447" s="65">
        <v>0.1424</v>
      </c>
    </row>
    <row r="448" spans="2:5" s="67" customFormat="1">
      <c r="B448" s="68">
        <v>46052</v>
      </c>
      <c r="C448" s="76">
        <v>1000</v>
      </c>
      <c r="D448" s="65">
        <v>0.1361</v>
      </c>
      <c r="E448" s="65">
        <v>0.1361</v>
      </c>
    </row>
    <row r="449" spans="2:5" s="67" customFormat="1">
      <c r="B449" s="68">
        <v>46053</v>
      </c>
      <c r="C449" s="76">
        <v>1000</v>
      </c>
      <c r="D449" s="65">
        <v>0.14000000000000001</v>
      </c>
      <c r="E449" s="65">
        <v>0.14000000000000001</v>
      </c>
    </row>
    <row r="450" spans="2:5" s="67" customFormat="1">
      <c r="B450" s="68">
        <v>46054</v>
      </c>
      <c r="C450" s="76">
        <v>1000.0001999999999</v>
      </c>
      <c r="D450" s="65">
        <v>0.1399</v>
      </c>
      <c r="E450" s="65">
        <v>0.1399</v>
      </c>
    </row>
    <row r="451" spans="2:5" s="67" customFormat="1">
      <c r="B451" s="68">
        <v>46055</v>
      </c>
      <c r="C451" s="76">
        <v>1000.0005</v>
      </c>
      <c r="D451" s="65">
        <v>0.13159999999999999</v>
      </c>
      <c r="E451" s="65">
        <v>0.13159999999999999</v>
      </c>
    </row>
    <row r="452" spans="2:5" s="67" customFormat="1">
      <c r="B452" s="68">
        <v>46056</v>
      </c>
      <c r="C452" s="76">
        <v>1000.0009</v>
      </c>
      <c r="D452" s="65">
        <v>0.1283</v>
      </c>
      <c r="E452" s="65">
        <v>0.1283</v>
      </c>
    </row>
    <row r="453" spans="2:5" s="67" customFormat="1">
      <c r="B453" s="68">
        <v>46057</v>
      </c>
      <c r="C453" s="76">
        <v>1000.0031</v>
      </c>
      <c r="D453" s="65">
        <v>0.1227</v>
      </c>
      <c r="E453" s="65">
        <v>0.1227</v>
      </c>
    </row>
    <row r="454" spans="2:5" s="67" customFormat="1">
      <c r="B454" s="68">
        <v>46058</v>
      </c>
      <c r="C454" s="76">
        <v>1000.0028</v>
      </c>
      <c r="D454" s="65">
        <v>0.1203</v>
      </c>
      <c r="E454" s="65">
        <v>0.1203</v>
      </c>
    </row>
    <row r="455" spans="2:5" s="67" customFormat="1">
      <c r="B455" s="68">
        <v>46059</v>
      </c>
      <c r="C455" s="76">
        <v>1000.002</v>
      </c>
      <c r="D455" s="65">
        <v>0.1226</v>
      </c>
      <c r="E455" s="65">
        <v>0.1226</v>
      </c>
    </row>
    <row r="456" spans="2:5" s="67" customFormat="1">
      <c r="B456" s="68">
        <v>46060</v>
      </c>
      <c r="C456" s="76">
        <v>1000.0021</v>
      </c>
      <c r="D456" s="65">
        <v>0.1249</v>
      </c>
      <c r="E456" s="65">
        <v>0.1249</v>
      </c>
    </row>
    <row r="457" spans="2:5" s="67" customFormat="1">
      <c r="B457" s="68">
        <v>46061</v>
      </c>
      <c r="C457" s="76">
        <v>1000.0021</v>
      </c>
      <c r="D457" s="65">
        <v>0.1244</v>
      </c>
      <c r="E457" s="65">
        <v>0.1244</v>
      </c>
    </row>
    <row r="458" spans="2:5" s="67" customFormat="1">
      <c r="B458" s="68">
        <v>46062</v>
      </c>
      <c r="C458" s="76">
        <v>1000.0019</v>
      </c>
      <c r="D458" s="65">
        <v>0.12139999999999999</v>
      </c>
      <c r="E458" s="65">
        <v>0.12139999999999999</v>
      </c>
    </row>
    <row r="459" spans="2:5" s="67" customFormat="1">
      <c r="B459" s="68">
        <v>46063</v>
      </c>
      <c r="C459" s="76">
        <v>1000.0017</v>
      </c>
      <c r="D459" s="65">
        <v>0.12790000000000001</v>
      </c>
      <c r="E459" s="65">
        <v>0.12790000000000001</v>
      </c>
    </row>
    <row r="460" spans="2:5" s="67" customFormat="1">
      <c r="B460" s="68">
        <v>46064</v>
      </c>
      <c r="C460" s="76">
        <v>1000.0013</v>
      </c>
      <c r="D460" s="65">
        <v>0.13170000000000001</v>
      </c>
      <c r="E460" s="65">
        <v>0.13170000000000001</v>
      </c>
    </row>
    <row r="461" spans="2:5" s="67" customFormat="1">
      <c r="B461" s="68">
        <v>46065</v>
      </c>
      <c r="C461" s="76">
        <v>1000.0012</v>
      </c>
      <c r="D461" s="65">
        <v>0.13020000000000001</v>
      </c>
      <c r="E461" s="65">
        <v>0.13020000000000001</v>
      </c>
    </row>
    <row r="462" spans="2:5" s="67" customFormat="1">
      <c r="B462" s="68">
        <v>46066</v>
      </c>
      <c r="C462" s="76">
        <v>1000.0005</v>
      </c>
      <c r="D462" s="65">
        <v>0.1333</v>
      </c>
      <c r="E462" s="65">
        <v>0.1333</v>
      </c>
    </row>
    <row r="463" spans="2:5" s="67" customFormat="1">
      <c r="B463" s="68">
        <v>46067</v>
      </c>
      <c r="C463" s="76">
        <v>1000.0004</v>
      </c>
      <c r="D463" s="65">
        <v>0.13250000000000001</v>
      </c>
      <c r="E463" s="65">
        <v>0.13250000000000001</v>
      </c>
    </row>
    <row r="464" spans="2:5" s="67" customFormat="1">
      <c r="B464" s="68">
        <v>46068</v>
      </c>
      <c r="C464" s="76">
        <v>1000.0005</v>
      </c>
      <c r="D464" s="65">
        <v>0.13250000000000001</v>
      </c>
      <c r="E464" s="65">
        <v>0.13250000000000001</v>
      </c>
    </row>
    <row r="465" spans="2:5" s="67" customFormat="1">
      <c r="B465" s="68">
        <v>46069</v>
      </c>
      <c r="C465" s="76">
        <v>1000.0013</v>
      </c>
      <c r="D465" s="65">
        <v>0.13139999999999999</v>
      </c>
      <c r="E465" s="65">
        <v>0.13139999999999999</v>
      </c>
    </row>
    <row r="466" spans="2:5" s="67" customFormat="1">
      <c r="B466" s="68">
        <v>46070</v>
      </c>
      <c r="C466" s="76">
        <v>1000.0014</v>
      </c>
      <c r="D466" s="65">
        <v>0.1313</v>
      </c>
      <c r="E466" s="65">
        <v>0.1313</v>
      </c>
    </row>
    <row r="467" spans="2:5" s="67" customFormat="1">
      <c r="B467" s="68">
        <v>46071</v>
      </c>
      <c r="C467" s="76">
        <v>1000.0014</v>
      </c>
      <c r="D467" s="65">
        <v>0.13200000000000001</v>
      </c>
      <c r="E467" s="65">
        <v>0.13200000000000001</v>
      </c>
    </row>
    <row r="468" spans="2:5" s="67" customFormat="1">
      <c r="B468" s="68">
        <v>46072</v>
      </c>
      <c r="C468" s="76">
        <v>1000.0013</v>
      </c>
      <c r="D468" s="65">
        <v>0.1348</v>
      </c>
      <c r="E468" s="65">
        <v>0.1348</v>
      </c>
    </row>
    <row r="469" spans="2:5" s="67" customFormat="1">
      <c r="B469" s="68">
        <v>46073</v>
      </c>
      <c r="C469" s="76">
        <v>1000.0011</v>
      </c>
      <c r="D469" s="65">
        <v>0.1323</v>
      </c>
      <c r="E469" s="65">
        <v>0.1323</v>
      </c>
    </row>
    <row r="470" spans="2:5" s="67" customFormat="1">
      <c r="B470" s="68">
        <v>46074</v>
      </c>
      <c r="C470" s="76">
        <v>1000.0008</v>
      </c>
      <c r="D470" s="65">
        <v>0.13370000000000001</v>
      </c>
      <c r="E470" s="65">
        <v>0.13370000000000001</v>
      </c>
    </row>
    <row r="471" spans="2:5" s="67" customFormat="1">
      <c r="B471" s="68">
        <v>46075</v>
      </c>
      <c r="C471" s="76">
        <v>1000.0006</v>
      </c>
      <c r="D471" s="65">
        <v>0.13339999999999999</v>
      </c>
      <c r="E471" s="65">
        <v>0.13339999999999999</v>
      </c>
    </row>
    <row r="472" spans="2:5" s="67" customFormat="1">
      <c r="B472" s="68">
        <v>46076</v>
      </c>
      <c r="C472" s="76">
        <v>1000</v>
      </c>
      <c r="D472" s="65">
        <v>0.1321</v>
      </c>
      <c r="E472" s="65">
        <v>0.1321</v>
      </c>
    </row>
    <row r="473" spans="2:5" s="67" customFormat="1">
      <c r="B473" s="68">
        <v>46077</v>
      </c>
      <c r="C473" s="76">
        <v>1000</v>
      </c>
      <c r="D473" s="65">
        <v>0.13200000000000001</v>
      </c>
      <c r="E473" s="65">
        <v>0.13200000000000001</v>
      </c>
    </row>
    <row r="474" spans="2:5" s="67" customFormat="1">
      <c r="B474" s="68">
        <v>46078</v>
      </c>
      <c r="C474" s="76">
        <v>1000</v>
      </c>
      <c r="D474" s="65">
        <v>0.13109999999999999</v>
      </c>
      <c r="E474" s="65">
        <v>0.13109999999999999</v>
      </c>
    </row>
    <row r="475" spans="2:5" s="67" customFormat="1">
      <c r="B475" s="68">
        <v>46079</v>
      </c>
      <c r="C475" s="76">
        <v>1000</v>
      </c>
      <c r="D475" s="65">
        <v>0.13100000000000001</v>
      </c>
      <c r="E475" s="65">
        <v>0.13100000000000001</v>
      </c>
    </row>
    <row r="476" spans="2:5" s="67" customFormat="1">
      <c r="B476" s="68">
        <v>46080</v>
      </c>
      <c r="C476" s="76">
        <v>1000</v>
      </c>
      <c r="D476" s="65">
        <v>0.1338</v>
      </c>
      <c r="E476" s="65">
        <v>0.1338</v>
      </c>
    </row>
    <row r="477" spans="2:5" s="67" customFormat="1">
      <c r="B477" s="68">
        <v>46081</v>
      </c>
      <c r="C477" s="76">
        <v>1000</v>
      </c>
      <c r="D477" s="65">
        <v>0.13469999999999999</v>
      </c>
      <c r="E477" s="65">
        <v>0.13469999999999999</v>
      </c>
    </row>
    <row r="478" spans="2:5" s="67" customFormat="1">
      <c r="B478" s="68">
        <v>46082</v>
      </c>
      <c r="C478" s="76">
        <v>1000</v>
      </c>
      <c r="D478" s="65">
        <v>0.13420000000000001</v>
      </c>
      <c r="E478" s="65">
        <v>0.13420000000000001</v>
      </c>
    </row>
    <row r="479" spans="2:5" s="67" customFormat="1">
      <c r="B479" s="68">
        <v>46083</v>
      </c>
      <c r="C479" s="76">
        <v>1000</v>
      </c>
      <c r="D479" s="65">
        <v>0.1303</v>
      </c>
      <c r="E479" s="65">
        <v>0.1303</v>
      </c>
    </row>
    <row r="480" spans="2:5" s="67" customFormat="1">
      <c r="B480" s="68">
        <v>46084</v>
      </c>
      <c r="C480" s="76">
        <v>1000</v>
      </c>
      <c r="D480" s="65">
        <v>0.13389999999999999</v>
      </c>
      <c r="E480" s="65">
        <v>0.13389999999999999</v>
      </c>
    </row>
    <row r="481" spans="2:5" s="67" customFormat="1">
      <c r="B481" s="68">
        <v>46085</v>
      </c>
      <c r="C481" s="76">
        <v>1000</v>
      </c>
      <c r="D481" s="65">
        <v>0.1328</v>
      </c>
      <c r="E481" s="65">
        <v>0.1328</v>
      </c>
    </row>
    <row r="482" spans="2:5" s="67" customFormat="1">
      <c r="B482" s="68">
        <v>46086</v>
      </c>
      <c r="C482" s="76">
        <v>1000</v>
      </c>
      <c r="D482" s="65">
        <v>0.13139999999999999</v>
      </c>
      <c r="E482" s="65">
        <v>0.13139999999999999</v>
      </c>
    </row>
    <row r="483" spans="2:5" s="67" customFormat="1">
      <c r="B483" s="68">
        <v>46087</v>
      </c>
      <c r="C483" s="76">
        <v>1000</v>
      </c>
      <c r="D483" s="65">
        <v>0.1303</v>
      </c>
      <c r="E483" s="65">
        <v>0.1303</v>
      </c>
    </row>
    <row r="484" spans="2:5" s="67" customFormat="1">
      <c r="B484" s="68">
        <v>46088</v>
      </c>
      <c r="C484" s="76">
        <v>1000</v>
      </c>
      <c r="D484" s="65">
        <v>0.13220000000000001</v>
      </c>
      <c r="E484" s="65">
        <v>0.13220000000000001</v>
      </c>
    </row>
    <row r="485" spans="2:5" s="67" customFormat="1">
      <c r="B485" s="68">
        <v>46089</v>
      </c>
      <c r="C485" s="76">
        <v>1000</v>
      </c>
      <c r="D485" s="65">
        <v>0.1313</v>
      </c>
      <c r="E485" s="65">
        <v>0.1313</v>
      </c>
    </row>
    <row r="486" spans="2:5" s="67" customFormat="1">
      <c r="B486" s="68">
        <v>46090</v>
      </c>
      <c r="C486" s="76">
        <v>1000</v>
      </c>
      <c r="D486" s="65">
        <v>0.1303</v>
      </c>
      <c r="E486" s="65">
        <v>0.1303</v>
      </c>
    </row>
    <row r="487" spans="2:5" s="67" customFormat="1">
      <c r="B487" s="68">
        <v>46091</v>
      </c>
      <c r="C487" s="76">
        <v>1000</v>
      </c>
      <c r="D487" s="65">
        <v>0.13400000000000001</v>
      </c>
      <c r="E487" s="65">
        <v>0.13400000000000001</v>
      </c>
    </row>
    <row r="488" spans="2:5" s="67" customFormat="1">
      <c r="B488" s="68">
        <v>46092</v>
      </c>
      <c r="C488" s="76">
        <v>1000</v>
      </c>
      <c r="D488" s="65">
        <v>0.1268</v>
      </c>
      <c r="E488" s="65">
        <v>0.1268</v>
      </c>
    </row>
    <row r="489" spans="2:5" s="67" customFormat="1">
      <c r="B489" s="68">
        <v>46093</v>
      </c>
      <c r="C489" s="76">
        <v>1000</v>
      </c>
      <c r="D489" s="65">
        <v>0.1321</v>
      </c>
      <c r="E489" s="65">
        <v>0.1321</v>
      </c>
    </row>
    <row r="490" spans="2:5" s="67" customFormat="1">
      <c r="B490" s="68">
        <v>46094</v>
      </c>
      <c r="C490" s="76">
        <v>1000</v>
      </c>
      <c r="D490" s="65">
        <v>0.12920000000000001</v>
      </c>
      <c r="E490" s="65">
        <v>0.12920000000000001</v>
      </c>
    </row>
    <row r="491" spans="2:5" s="67" customFormat="1">
      <c r="B491" s="68">
        <v>46095</v>
      </c>
      <c r="C491" s="76">
        <v>1000</v>
      </c>
      <c r="D491" s="65">
        <v>0.1346</v>
      </c>
      <c r="E491" s="65">
        <v>0.1346</v>
      </c>
    </row>
    <row r="492" spans="2:5" s="67" customFormat="1">
      <c r="B492" s="68">
        <v>46096</v>
      </c>
      <c r="C492" s="76">
        <v>1000</v>
      </c>
      <c r="D492" s="65">
        <v>0.13009999999999999</v>
      </c>
      <c r="E492" s="65">
        <v>0.13009999999999999</v>
      </c>
    </row>
    <row r="493" spans="2:5" s="67" customFormat="1">
      <c r="B493" s="68">
        <v>46097</v>
      </c>
      <c r="C493" s="76">
        <v>1000</v>
      </c>
      <c r="D493" s="65">
        <v>0.1391</v>
      </c>
      <c r="E493" s="65">
        <v>0.1391</v>
      </c>
    </row>
    <row r="494" spans="2:5" s="67" customFormat="1">
      <c r="B494" s="68">
        <v>46098</v>
      </c>
      <c r="C494" s="76">
        <v>1000</v>
      </c>
      <c r="D494" s="65">
        <v>0.13769999999999999</v>
      </c>
      <c r="E494" s="65">
        <v>0.13769999999999999</v>
      </c>
    </row>
    <row r="495" spans="2:5" s="67" customFormat="1">
      <c r="B495" s="68">
        <v>46099</v>
      </c>
      <c r="C495" s="76">
        <v>1000</v>
      </c>
      <c r="D495" s="65">
        <v>0.1376</v>
      </c>
      <c r="E495" s="65">
        <v>0.1376</v>
      </c>
    </row>
    <row r="496" spans="2:5" s="67" customFormat="1">
      <c r="B496" s="68">
        <v>46100</v>
      </c>
      <c r="C496" s="76">
        <v>1000</v>
      </c>
      <c r="D496" s="65">
        <v>0.1386</v>
      </c>
      <c r="E496" s="65">
        <v>0.1386</v>
      </c>
    </row>
    <row r="497" spans="2:5" s="67" customFormat="1">
      <c r="B497" s="68">
        <v>46101</v>
      </c>
      <c r="C497" s="76">
        <v>1000</v>
      </c>
      <c r="D497" s="65">
        <v>0.1399</v>
      </c>
      <c r="E497" s="65">
        <v>0.1399</v>
      </c>
    </row>
    <row r="498" spans="2:5" s="67" customFormat="1">
      <c r="B498" s="68">
        <v>46102</v>
      </c>
      <c r="C498" s="76">
        <v>1000</v>
      </c>
      <c r="D498" s="65">
        <v>0.1419</v>
      </c>
      <c r="E498" s="65">
        <v>0.1419</v>
      </c>
    </row>
    <row r="499" spans="2:5" s="67" customFormat="1">
      <c r="B499" s="68">
        <v>46103</v>
      </c>
      <c r="C499" s="76">
        <v>1000</v>
      </c>
      <c r="D499" s="65">
        <v>0.14269999999999999</v>
      </c>
      <c r="E499" s="65">
        <v>0.14269999999999999</v>
      </c>
    </row>
    <row r="500" spans="2:5" s="67" customFormat="1">
      <c r="B500" s="68">
        <v>46104</v>
      </c>
      <c r="C500" s="76">
        <v>1000</v>
      </c>
      <c r="D500" s="65">
        <v>0.1414</v>
      </c>
      <c r="E500" s="65">
        <v>0.1414</v>
      </c>
    </row>
    <row r="501" spans="2:5" s="67" customFormat="1">
      <c r="B501" s="68">
        <v>46105</v>
      </c>
      <c r="C501" s="76">
        <v>1000</v>
      </c>
      <c r="D501" s="65">
        <v>0.13830000000000001</v>
      </c>
      <c r="E501" s="65">
        <v>0.13830000000000001</v>
      </c>
    </row>
    <row r="502" spans="2:5" s="67" customFormat="1">
      <c r="B502" s="68">
        <v>46106</v>
      </c>
      <c r="C502" s="76">
        <v>1000</v>
      </c>
      <c r="D502" s="65">
        <v>0.13550000000000001</v>
      </c>
      <c r="E502" s="65">
        <v>0.13550000000000001</v>
      </c>
    </row>
    <row r="503" spans="2:5" s="67" customFormat="1">
      <c r="B503" s="68">
        <v>46107</v>
      </c>
      <c r="C503" s="76">
        <v>1000</v>
      </c>
      <c r="D503" s="65">
        <v>0.1414</v>
      </c>
      <c r="E503" s="65">
        <v>0.1414</v>
      </c>
    </row>
    <row r="504" spans="2:5" s="67" customFormat="1">
      <c r="B504" s="68">
        <v>46108</v>
      </c>
      <c r="C504" s="76">
        <v>1000</v>
      </c>
      <c r="D504" s="65">
        <v>0.1474</v>
      </c>
      <c r="E504" s="65">
        <v>0.1474</v>
      </c>
    </row>
    <row r="505" spans="2:5" s="67" customFormat="1">
      <c r="B505" s="68">
        <v>46109</v>
      </c>
      <c r="C505" s="76">
        <v>1000</v>
      </c>
      <c r="D505" s="65">
        <v>0.14779999999999999</v>
      </c>
      <c r="E505" s="65">
        <v>0.14779999999999999</v>
      </c>
    </row>
    <row r="506" spans="2:5" s="67" customFormat="1">
      <c r="B506" s="68">
        <v>46110</v>
      </c>
      <c r="C506" s="76">
        <v>1000</v>
      </c>
      <c r="D506" s="65">
        <v>0.1482</v>
      </c>
      <c r="E506" s="65">
        <v>0.1482</v>
      </c>
    </row>
    <row r="507" spans="2:5" s="67" customFormat="1">
      <c r="B507" s="68">
        <v>46111</v>
      </c>
      <c r="C507" s="76">
        <v>1000</v>
      </c>
      <c r="D507" s="65">
        <v>0.18240000000000001</v>
      </c>
      <c r="E507" s="65">
        <v>0.18240000000000001</v>
      </c>
    </row>
    <row r="509" spans="2:5" ht="16">
      <c r="B509" s="285" t="s">
        <v>2499</v>
      </c>
      <c r="C509" s="285"/>
      <c r="D509" s="285"/>
      <c r="E509" s="285"/>
    </row>
    <row r="510" spans="2:5" s="60" customFormat="1" ht="39">
      <c r="B510" s="61" t="s">
        <v>2476</v>
      </c>
      <c r="C510" s="62" t="s">
        <v>2477</v>
      </c>
      <c r="D510" s="63" t="s">
        <v>2478</v>
      </c>
      <c r="E510" s="63" t="s">
        <v>2479</v>
      </c>
    </row>
    <row r="511" spans="2:5">
      <c r="B511" s="64">
        <v>45937</v>
      </c>
      <c r="C511" s="65">
        <v>10.3758</v>
      </c>
      <c r="D511" s="65">
        <v>1.6E-2</v>
      </c>
      <c r="E511" s="65">
        <v>1.6E-2</v>
      </c>
    </row>
    <row r="512" spans="2:5">
      <c r="B512" s="64">
        <v>45944</v>
      </c>
      <c r="C512" s="65">
        <v>10.3758</v>
      </c>
      <c r="D512" s="65">
        <v>8.2000000000000007E-3</v>
      </c>
      <c r="E512" s="65">
        <v>8.2000000000000007E-3</v>
      </c>
    </row>
    <row r="513" spans="2:5">
      <c r="B513" s="64">
        <v>45953</v>
      </c>
      <c r="C513" s="65">
        <v>10.3758</v>
      </c>
      <c r="D513" s="65">
        <v>1.3299999999999999E-2</v>
      </c>
      <c r="E513" s="65">
        <v>1.3299999999999999E-2</v>
      </c>
    </row>
    <row r="514" spans="2:5">
      <c r="B514" s="64">
        <v>45958</v>
      </c>
      <c r="C514" s="65">
        <v>10.3758</v>
      </c>
      <c r="D514" s="65">
        <v>7.7000000000000002E-3</v>
      </c>
      <c r="E514" s="65">
        <v>7.7000000000000002E-3</v>
      </c>
    </row>
    <row r="515" spans="2:5">
      <c r="B515" s="64">
        <v>45965</v>
      </c>
      <c r="C515" s="65">
        <v>10.3758</v>
      </c>
      <c r="D515" s="65">
        <v>1.12E-2</v>
      </c>
      <c r="E515" s="65">
        <v>1.12E-2</v>
      </c>
    </row>
    <row r="516" spans="2:5">
      <c r="B516" s="64">
        <v>45972</v>
      </c>
      <c r="C516" s="65">
        <v>10.3758</v>
      </c>
      <c r="D516" s="65">
        <v>1.12E-2</v>
      </c>
      <c r="E516" s="65">
        <v>1.12E-2</v>
      </c>
    </row>
    <row r="517" spans="2:5">
      <c r="B517" s="64">
        <v>45979</v>
      </c>
      <c r="C517" s="65">
        <v>10.3758</v>
      </c>
      <c r="D517" s="65">
        <v>1.23E-2</v>
      </c>
      <c r="E517" s="65">
        <v>1.23E-2</v>
      </c>
    </row>
    <row r="518" spans="2:5">
      <c r="B518" s="64">
        <v>45986</v>
      </c>
      <c r="C518" s="65">
        <v>10.3758</v>
      </c>
      <c r="D518" s="65">
        <v>1.0800000000000001E-2</v>
      </c>
      <c r="E518" s="65">
        <v>1.0800000000000001E-2</v>
      </c>
    </row>
    <row r="519" spans="2:5">
      <c r="B519" s="64">
        <v>45993</v>
      </c>
      <c r="C519" s="65">
        <v>10.3758</v>
      </c>
      <c r="D519" s="65">
        <v>1.06E-2</v>
      </c>
      <c r="E519" s="65">
        <v>1.06E-2</v>
      </c>
    </row>
    <row r="520" spans="2:5">
      <c r="B520" s="64">
        <v>46000</v>
      </c>
      <c r="C520" s="65">
        <v>10.3758</v>
      </c>
      <c r="D520" s="65">
        <v>9.2999999999999992E-3</v>
      </c>
      <c r="E520" s="65">
        <v>9.2999999999999992E-3</v>
      </c>
    </row>
    <row r="521" spans="2:5">
      <c r="B521" s="64">
        <v>46007</v>
      </c>
      <c r="C521" s="65">
        <v>10.3758</v>
      </c>
      <c r="D521" s="65">
        <v>6.4999999999999997E-3</v>
      </c>
      <c r="E521" s="65">
        <v>6.4999999999999997E-3</v>
      </c>
    </row>
    <row r="522" spans="2:5">
      <c r="B522" s="64">
        <v>46014</v>
      </c>
      <c r="C522" s="65">
        <v>10.3758</v>
      </c>
      <c r="D522" s="65">
        <v>9.7000000000000003E-3</v>
      </c>
      <c r="E522" s="65">
        <v>9.7000000000000003E-3</v>
      </c>
    </row>
    <row r="523" spans="2:5">
      <c r="B523" s="64">
        <v>46021</v>
      </c>
      <c r="C523" s="65">
        <v>10.3758</v>
      </c>
      <c r="D523" s="65">
        <v>1.04E-2</v>
      </c>
      <c r="E523" s="65">
        <v>1.04E-2</v>
      </c>
    </row>
    <row r="524" spans="2:5">
      <c r="B524" s="64">
        <v>46028</v>
      </c>
      <c r="C524" s="65">
        <v>10.3758</v>
      </c>
      <c r="D524" s="65">
        <v>1.29E-2</v>
      </c>
      <c r="E524" s="65">
        <v>1.29E-2</v>
      </c>
    </row>
    <row r="525" spans="2:5">
      <c r="B525" s="64">
        <v>46035</v>
      </c>
      <c r="C525" s="65">
        <v>10.3758</v>
      </c>
      <c r="D525" s="65">
        <v>3.8E-3</v>
      </c>
      <c r="E525" s="65">
        <v>3.8E-3</v>
      </c>
    </row>
    <row r="526" spans="2:5">
      <c r="B526" s="64">
        <v>46042</v>
      </c>
      <c r="C526" s="65">
        <v>10.3758</v>
      </c>
      <c r="D526" s="65">
        <v>1.9E-3</v>
      </c>
      <c r="E526" s="65">
        <v>1.9E-3</v>
      </c>
    </row>
    <row r="527" spans="2:5">
      <c r="B527" s="64">
        <v>46049</v>
      </c>
      <c r="C527" s="65">
        <v>10.3758</v>
      </c>
      <c r="D527" s="65">
        <v>1.2500000000000001E-2</v>
      </c>
      <c r="E527" s="65">
        <v>1.2500000000000001E-2</v>
      </c>
    </row>
    <row r="528" spans="2:5">
      <c r="B528" s="64">
        <v>46056</v>
      </c>
      <c r="C528" s="65">
        <v>10.3758</v>
      </c>
      <c r="D528" s="65">
        <v>1.26E-2</v>
      </c>
      <c r="E528" s="65">
        <v>1.26E-2</v>
      </c>
    </row>
    <row r="529" spans="2:5">
      <c r="B529" s="64">
        <v>46063</v>
      </c>
      <c r="C529" s="65">
        <v>10.3758</v>
      </c>
      <c r="D529" s="65">
        <v>1.15E-2</v>
      </c>
      <c r="E529" s="65">
        <v>1.15E-2</v>
      </c>
    </row>
    <row r="530" spans="2:5">
      <c r="B530" s="64">
        <v>46070</v>
      </c>
      <c r="C530" s="65">
        <v>10.3758</v>
      </c>
      <c r="D530" s="65">
        <v>1.5599999999999999E-2</v>
      </c>
      <c r="E530" s="65">
        <v>1.5599999999999999E-2</v>
      </c>
    </row>
    <row r="531" spans="2:5">
      <c r="B531" s="64">
        <v>46077</v>
      </c>
      <c r="C531" s="65">
        <v>10.3758</v>
      </c>
      <c r="D531" s="65">
        <v>1.0999999999999999E-2</v>
      </c>
      <c r="E531" s="65">
        <v>1.0999999999999999E-2</v>
      </c>
    </row>
    <row r="532" spans="2:5">
      <c r="B532" s="64">
        <v>46085</v>
      </c>
      <c r="C532" s="65">
        <v>10.3758</v>
      </c>
      <c r="D532" s="65">
        <v>1.2999999999999999E-2</v>
      </c>
      <c r="E532" s="65">
        <v>1.2999999999999999E-2</v>
      </c>
    </row>
    <row r="533" spans="2:5">
      <c r="B533" s="64">
        <v>46091</v>
      </c>
      <c r="C533" s="65">
        <v>10.3758</v>
      </c>
      <c r="D533" s="65">
        <v>9.1999999999999998E-3</v>
      </c>
      <c r="E533" s="65">
        <v>9.1999999999999998E-3</v>
      </c>
    </row>
    <row r="534" spans="2:5">
      <c r="B534" s="64">
        <v>46098</v>
      </c>
      <c r="C534" s="65">
        <v>10.3758</v>
      </c>
      <c r="D534" s="65">
        <v>6.8999999999999999E-3</v>
      </c>
      <c r="E534" s="65">
        <v>6.8999999999999999E-3</v>
      </c>
    </row>
    <row r="535" spans="2:5">
      <c r="B535" s="64">
        <v>46105</v>
      </c>
      <c r="C535" s="65">
        <v>10.3758</v>
      </c>
      <c r="D535" s="65">
        <v>1.9E-3</v>
      </c>
      <c r="E535" s="65">
        <v>1.9E-3</v>
      </c>
    </row>
    <row r="537" spans="2:5">
      <c r="B537" s="73"/>
      <c r="C537" s="74"/>
      <c r="D537" s="74"/>
      <c r="E537" s="74"/>
    </row>
    <row r="538" spans="2:5" ht="16">
      <c r="B538" s="285" t="s">
        <v>2500</v>
      </c>
      <c r="C538" s="285"/>
      <c r="D538" s="285"/>
      <c r="E538" s="285"/>
    </row>
    <row r="539" spans="2:5" s="60" customFormat="1" ht="39">
      <c r="B539" s="61" t="s">
        <v>2476</v>
      </c>
      <c r="C539" s="62" t="s">
        <v>2477</v>
      </c>
      <c r="D539" s="63" t="s">
        <v>2478</v>
      </c>
      <c r="E539" s="63" t="s">
        <v>2479</v>
      </c>
    </row>
    <row r="540" spans="2:5">
      <c r="B540" s="64">
        <v>45937</v>
      </c>
      <c r="C540" s="65">
        <v>10.4023</v>
      </c>
      <c r="D540" s="65">
        <v>1.78E-2</v>
      </c>
      <c r="E540" s="65">
        <v>1.78E-2</v>
      </c>
    </row>
    <row r="541" spans="2:5">
      <c r="B541" s="64">
        <v>45944</v>
      </c>
      <c r="C541" s="65">
        <v>10.4023</v>
      </c>
      <c r="D541" s="65">
        <v>0.01</v>
      </c>
      <c r="E541" s="65">
        <v>0.01</v>
      </c>
    </row>
    <row r="542" spans="2:5">
      <c r="B542" s="64">
        <v>45953</v>
      </c>
      <c r="C542" s="65">
        <v>10.4023</v>
      </c>
      <c r="D542" s="65">
        <v>1.55E-2</v>
      </c>
      <c r="E542" s="65">
        <v>1.55E-2</v>
      </c>
    </row>
    <row r="543" spans="2:5">
      <c r="B543" s="64">
        <v>45958</v>
      </c>
      <c r="C543" s="65">
        <v>10.4023</v>
      </c>
      <c r="D543" s="65">
        <v>8.8999999999999999E-3</v>
      </c>
      <c r="E543" s="65">
        <v>8.8999999999999999E-3</v>
      </c>
    </row>
    <row r="544" spans="2:5">
      <c r="B544" s="64">
        <v>45965</v>
      </c>
      <c r="C544" s="65">
        <v>10.4023</v>
      </c>
      <c r="D544" s="65">
        <v>1.2999999999999999E-2</v>
      </c>
      <c r="E544" s="65">
        <v>1.2999999999999999E-2</v>
      </c>
    </row>
    <row r="545" spans="2:5">
      <c r="B545" s="64">
        <v>45972</v>
      </c>
      <c r="C545" s="65">
        <v>10.4023</v>
      </c>
      <c r="D545" s="65">
        <v>1.29E-2</v>
      </c>
      <c r="E545" s="65">
        <v>1.29E-2</v>
      </c>
    </row>
    <row r="546" spans="2:5">
      <c r="B546" s="64">
        <v>45979</v>
      </c>
      <c r="C546" s="65">
        <v>10.4023</v>
      </c>
      <c r="D546" s="65">
        <v>1.41E-2</v>
      </c>
      <c r="E546" s="65">
        <v>1.41E-2</v>
      </c>
    </row>
    <row r="547" spans="2:5">
      <c r="B547" s="64">
        <v>45986</v>
      </c>
      <c r="C547" s="65">
        <v>10.4023</v>
      </c>
      <c r="D547" s="65">
        <v>1.2500000000000001E-2</v>
      </c>
      <c r="E547" s="65">
        <v>1.2500000000000001E-2</v>
      </c>
    </row>
    <row r="548" spans="2:5">
      <c r="B548" s="64">
        <v>45993</v>
      </c>
      <c r="C548" s="65">
        <v>10.4023</v>
      </c>
      <c r="D548" s="65">
        <v>1.23E-2</v>
      </c>
      <c r="E548" s="65">
        <v>1.23E-2</v>
      </c>
    </row>
    <row r="549" spans="2:5">
      <c r="B549" s="64">
        <v>46000</v>
      </c>
      <c r="C549" s="65">
        <v>10.4023</v>
      </c>
      <c r="D549" s="65">
        <v>1.11E-2</v>
      </c>
      <c r="E549" s="65">
        <v>1.11E-2</v>
      </c>
    </row>
    <row r="550" spans="2:5">
      <c r="B550" s="64">
        <v>46007</v>
      </c>
      <c r="C550" s="65">
        <v>10.4023</v>
      </c>
      <c r="D550" s="65">
        <v>8.2000000000000007E-3</v>
      </c>
      <c r="E550" s="65">
        <v>8.2000000000000007E-3</v>
      </c>
    </row>
    <row r="551" spans="2:5">
      <c r="B551" s="64">
        <v>46014</v>
      </c>
      <c r="C551" s="65">
        <v>10.4023</v>
      </c>
      <c r="D551" s="65">
        <v>1.1299999999999999E-2</v>
      </c>
      <c r="E551" s="65">
        <v>1.1299999999999999E-2</v>
      </c>
    </row>
    <row r="552" spans="2:5">
      <c r="B552" s="64">
        <v>46021</v>
      </c>
      <c r="C552" s="65">
        <v>10.4023</v>
      </c>
      <c r="D552" s="65">
        <v>1.21E-2</v>
      </c>
      <c r="E552" s="65">
        <v>1.21E-2</v>
      </c>
    </row>
    <row r="553" spans="2:5">
      <c r="B553" s="64">
        <v>46028</v>
      </c>
      <c r="C553" s="65">
        <v>10.4023</v>
      </c>
      <c r="D553" s="65">
        <v>1.47E-2</v>
      </c>
      <c r="E553" s="65">
        <v>1.47E-2</v>
      </c>
    </row>
    <row r="554" spans="2:5">
      <c r="B554" s="64">
        <v>46035</v>
      </c>
      <c r="C554" s="65">
        <v>10.4023</v>
      </c>
      <c r="D554" s="65">
        <v>5.4999999999999997E-3</v>
      </c>
      <c r="E554" s="65">
        <v>5.4999999999999997E-3</v>
      </c>
    </row>
    <row r="555" spans="2:5">
      <c r="B555" s="64">
        <v>46042</v>
      </c>
      <c r="C555" s="65">
        <v>10.4023</v>
      </c>
      <c r="D555" s="65">
        <v>3.5999999999999999E-3</v>
      </c>
      <c r="E555" s="65">
        <v>3.5999999999999999E-3</v>
      </c>
    </row>
    <row r="556" spans="2:5">
      <c r="B556" s="64">
        <v>46049</v>
      </c>
      <c r="C556" s="65">
        <v>10.4023</v>
      </c>
      <c r="D556" s="65">
        <v>1.4200000000000001E-2</v>
      </c>
      <c r="E556" s="65">
        <v>1.4200000000000001E-2</v>
      </c>
    </row>
    <row r="557" spans="2:5">
      <c r="B557" s="64">
        <v>46056</v>
      </c>
      <c r="C557" s="65">
        <v>10.4023</v>
      </c>
      <c r="D557" s="65">
        <v>1.44E-2</v>
      </c>
      <c r="E557" s="65">
        <v>1.44E-2</v>
      </c>
    </row>
    <row r="558" spans="2:5">
      <c r="B558" s="64">
        <v>46063</v>
      </c>
      <c r="C558" s="65">
        <v>10.4023</v>
      </c>
      <c r="D558" s="65">
        <v>1.32E-2</v>
      </c>
      <c r="E558" s="65">
        <v>1.32E-2</v>
      </c>
    </row>
    <row r="559" spans="2:5">
      <c r="B559" s="64">
        <v>46070</v>
      </c>
      <c r="C559" s="65">
        <v>10.4023</v>
      </c>
      <c r="D559" s="65">
        <v>1.7399999999999999E-2</v>
      </c>
      <c r="E559" s="65">
        <v>1.7399999999999999E-2</v>
      </c>
    </row>
    <row r="560" spans="2:5">
      <c r="B560" s="64">
        <v>46077</v>
      </c>
      <c r="C560" s="65">
        <v>10.4023</v>
      </c>
      <c r="D560" s="65">
        <v>1.29E-2</v>
      </c>
      <c r="E560" s="65">
        <v>1.29E-2</v>
      </c>
    </row>
    <row r="561" spans="2:5">
      <c r="B561" s="64">
        <v>46085</v>
      </c>
      <c r="C561" s="65">
        <v>10.4023</v>
      </c>
      <c r="D561" s="65">
        <v>1.4999999999999999E-2</v>
      </c>
      <c r="E561" s="65">
        <v>1.4999999999999999E-2</v>
      </c>
    </row>
    <row r="562" spans="2:5">
      <c r="B562" s="64">
        <v>46091</v>
      </c>
      <c r="C562" s="65">
        <v>10.4023</v>
      </c>
      <c r="D562" s="65">
        <v>1.0699999999999999E-2</v>
      </c>
      <c r="E562" s="65">
        <v>1.0699999999999999E-2</v>
      </c>
    </row>
    <row r="563" spans="2:5">
      <c r="B563" s="64">
        <v>46098</v>
      </c>
      <c r="C563" s="65">
        <v>10.4023</v>
      </c>
      <c r="D563" s="65">
        <v>8.6999999999999994E-3</v>
      </c>
      <c r="E563" s="65">
        <v>8.6999999999999994E-3</v>
      </c>
    </row>
    <row r="564" spans="2:5">
      <c r="B564" s="64">
        <v>46105</v>
      </c>
      <c r="C564" s="65">
        <v>10.4023</v>
      </c>
      <c r="D564" s="65">
        <v>3.5999999999999999E-3</v>
      </c>
      <c r="E564" s="65">
        <v>3.5999999999999999E-3</v>
      </c>
    </row>
  </sheetData>
  <mergeCells count="17">
    <mergeCell ref="B141:E141"/>
    <mergeCell ref="B325:E325"/>
    <mergeCell ref="B509:E509"/>
    <mergeCell ref="B538:E538"/>
    <mergeCell ref="H2:J2"/>
    <mergeCell ref="B89:E89"/>
    <mergeCell ref="B97:E97"/>
    <mergeCell ref="B105:E105"/>
    <mergeCell ref="B114:E114"/>
    <mergeCell ref="B123:E123"/>
    <mergeCell ref="B132:E132"/>
    <mergeCell ref="B63:E63"/>
    <mergeCell ref="B1:E1"/>
    <mergeCell ref="B10:E10"/>
    <mergeCell ref="B19:E19"/>
    <mergeCell ref="B28:E28"/>
    <mergeCell ref="B37:E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B9A3F-6560-4AB6-BE80-EEC4998B884A}">
  <dimension ref="A1:F69"/>
  <sheetViews>
    <sheetView workbookViewId="0">
      <selection activeCell="B16" sqref="B16"/>
    </sheetView>
  </sheetViews>
  <sheetFormatPr defaultColWidth="9.1796875" defaultRowHeight="14.5"/>
  <cols>
    <col min="1" max="1" width="9.54296875" style="232" customWidth="1"/>
    <col min="2" max="2" width="62.81640625" style="232" bestFit="1" customWidth="1"/>
    <col min="3" max="3" width="14.6328125" style="244" customWidth="1"/>
    <col min="4" max="4" width="48.453125" style="232" bestFit="1" customWidth="1"/>
    <col min="5" max="5" width="15" style="232" customWidth="1"/>
    <col min="6" max="6" width="15.26953125" style="232" customWidth="1"/>
    <col min="7" max="16384" width="9.1796875" style="232"/>
  </cols>
  <sheetData>
    <row r="1" spans="1:5" ht="18.5">
      <c r="A1" s="293" t="s">
        <v>3811</v>
      </c>
      <c r="B1" s="294"/>
      <c r="C1" s="294"/>
      <c r="D1" s="294"/>
      <c r="E1" s="295"/>
    </row>
    <row r="2" spans="1:5">
      <c r="C2" s="233"/>
    </row>
    <row r="3" spans="1:5" s="235" customFormat="1" ht="29">
      <c r="A3" s="234" t="s">
        <v>3812</v>
      </c>
      <c r="B3" s="234" t="s">
        <v>2469</v>
      </c>
      <c r="C3" s="234" t="s">
        <v>3813</v>
      </c>
      <c r="D3" s="234" t="s">
        <v>3814</v>
      </c>
      <c r="E3" s="234" t="s">
        <v>3815</v>
      </c>
    </row>
    <row r="4" spans="1:5">
      <c r="A4" s="236">
        <v>1</v>
      </c>
      <c r="B4" s="237" t="s">
        <v>942</v>
      </c>
      <c r="C4" s="238" t="s">
        <v>3816</v>
      </c>
      <c r="D4" s="54" t="s">
        <v>3817</v>
      </c>
      <c r="E4" s="239" t="s">
        <v>3818</v>
      </c>
    </row>
    <row r="5" spans="1:5">
      <c r="A5" s="236">
        <v>2</v>
      </c>
      <c r="B5" s="237" t="s">
        <v>1043</v>
      </c>
      <c r="C5" s="238" t="s">
        <v>3819</v>
      </c>
      <c r="D5" s="54" t="s">
        <v>3820</v>
      </c>
      <c r="E5" s="239" t="s">
        <v>3819</v>
      </c>
    </row>
    <row r="6" spans="1:5">
      <c r="A6" s="236">
        <v>3</v>
      </c>
      <c r="B6" s="240" t="s">
        <v>1249</v>
      </c>
      <c r="C6" s="238" t="s">
        <v>3816</v>
      </c>
      <c r="D6" s="54" t="s">
        <v>3821</v>
      </c>
      <c r="E6" s="239" t="s">
        <v>3818</v>
      </c>
    </row>
    <row r="7" spans="1:5">
      <c r="A7" s="236">
        <v>4</v>
      </c>
      <c r="B7" s="240" t="s">
        <v>1348</v>
      </c>
      <c r="C7" s="238" t="s">
        <v>3816</v>
      </c>
      <c r="D7" s="54" t="s">
        <v>3822</v>
      </c>
      <c r="E7" s="239" t="s">
        <v>3816</v>
      </c>
    </row>
    <row r="8" spans="1:5">
      <c r="A8" s="236">
        <v>5</v>
      </c>
      <c r="B8" s="240" t="s">
        <v>1371</v>
      </c>
      <c r="C8" s="238" t="s">
        <v>3816</v>
      </c>
      <c r="D8" s="54" t="s">
        <v>3823</v>
      </c>
      <c r="E8" s="239" t="s">
        <v>3816</v>
      </c>
    </row>
    <row r="9" spans="1:5">
      <c r="A9" s="236">
        <v>6</v>
      </c>
      <c r="B9" s="237" t="s">
        <v>1444</v>
      </c>
      <c r="C9" s="238" t="s">
        <v>3816</v>
      </c>
      <c r="D9" s="54" t="s">
        <v>3824</v>
      </c>
      <c r="E9" s="239" t="s">
        <v>3816</v>
      </c>
    </row>
    <row r="10" spans="1:5">
      <c r="A10" s="236">
        <v>7</v>
      </c>
      <c r="B10" s="237" t="s">
        <v>1463</v>
      </c>
      <c r="C10" s="238" t="s">
        <v>3816</v>
      </c>
      <c r="D10" s="54" t="s">
        <v>3825</v>
      </c>
      <c r="E10" s="239" t="s">
        <v>3816</v>
      </c>
    </row>
    <row r="11" spans="1:5">
      <c r="A11" s="236">
        <v>8</v>
      </c>
      <c r="B11" s="237" t="s">
        <v>1477</v>
      </c>
      <c r="C11" s="238" t="s">
        <v>3816</v>
      </c>
      <c r="D11" s="54" t="s">
        <v>3826</v>
      </c>
      <c r="E11" s="239" t="s">
        <v>3816</v>
      </c>
    </row>
    <row r="12" spans="1:5">
      <c r="A12" s="236">
        <v>9</v>
      </c>
      <c r="B12" s="237" t="s">
        <v>1486</v>
      </c>
      <c r="C12" s="238" t="s">
        <v>3816</v>
      </c>
      <c r="D12" s="54" t="s">
        <v>3827</v>
      </c>
      <c r="E12" s="239" t="s">
        <v>3816</v>
      </c>
    </row>
    <row r="13" spans="1:5">
      <c r="A13" s="236">
        <v>10</v>
      </c>
      <c r="B13" s="237" t="s">
        <v>1510</v>
      </c>
      <c r="C13" s="238" t="s">
        <v>3816</v>
      </c>
      <c r="D13" s="54" t="s">
        <v>3827</v>
      </c>
      <c r="E13" s="239" t="s">
        <v>3816</v>
      </c>
    </row>
    <row r="14" spans="1:5">
      <c r="A14" s="236">
        <v>11</v>
      </c>
      <c r="B14" s="237" t="s">
        <v>94</v>
      </c>
      <c r="C14" s="238" t="s">
        <v>3828</v>
      </c>
      <c r="D14" s="54" t="s">
        <v>3829</v>
      </c>
      <c r="E14" s="239" t="s">
        <v>3830</v>
      </c>
    </row>
    <row r="15" spans="1:5">
      <c r="A15" s="236">
        <v>12</v>
      </c>
      <c r="B15" s="237" t="s">
        <v>1540</v>
      </c>
      <c r="C15" s="238" t="s">
        <v>3816</v>
      </c>
      <c r="D15" s="54" t="s">
        <v>3831</v>
      </c>
      <c r="E15" s="239" t="s">
        <v>3816</v>
      </c>
    </row>
    <row r="16" spans="1:5">
      <c r="A16" s="236">
        <v>13</v>
      </c>
      <c r="B16" s="237" t="s">
        <v>1578</v>
      </c>
      <c r="C16" s="238" t="s">
        <v>3816</v>
      </c>
      <c r="D16" s="54" t="s">
        <v>3827</v>
      </c>
      <c r="E16" s="239" t="s">
        <v>3816</v>
      </c>
    </row>
    <row r="17" spans="1:6">
      <c r="A17" s="236">
        <v>14</v>
      </c>
      <c r="B17" s="237" t="s">
        <v>1600</v>
      </c>
      <c r="C17" s="238" t="s">
        <v>3816</v>
      </c>
      <c r="D17" s="54" t="s">
        <v>3827</v>
      </c>
      <c r="E17" s="239" t="s">
        <v>3816</v>
      </c>
    </row>
    <row r="18" spans="1:6">
      <c r="A18" s="236">
        <v>15</v>
      </c>
      <c r="B18" s="240" t="s">
        <v>1623</v>
      </c>
      <c r="C18" s="238" t="s">
        <v>3816</v>
      </c>
      <c r="D18" s="54" t="s">
        <v>3832</v>
      </c>
      <c r="E18" s="239" t="s">
        <v>3816</v>
      </c>
    </row>
    <row r="19" spans="1:6">
      <c r="A19" s="236">
        <v>16</v>
      </c>
      <c r="B19" s="237" t="s">
        <v>1649</v>
      </c>
      <c r="C19" s="238" t="s">
        <v>3816</v>
      </c>
      <c r="D19" s="54" t="s">
        <v>3827</v>
      </c>
      <c r="E19" s="239" t="s">
        <v>3816</v>
      </c>
    </row>
    <row r="20" spans="1:6">
      <c r="A20" s="236">
        <v>17</v>
      </c>
      <c r="B20" s="237" t="s">
        <v>277</v>
      </c>
      <c r="C20" s="238" t="s">
        <v>3830</v>
      </c>
      <c r="D20" s="54" t="s">
        <v>3833</v>
      </c>
      <c r="E20" s="239" t="s">
        <v>3830</v>
      </c>
    </row>
    <row r="21" spans="1:6">
      <c r="A21" s="236">
        <v>18</v>
      </c>
      <c r="B21" s="237" t="s">
        <v>1671</v>
      </c>
      <c r="C21" s="238" t="s">
        <v>3816</v>
      </c>
      <c r="D21" s="54" t="s">
        <v>3827</v>
      </c>
      <c r="E21" s="239" t="s">
        <v>3816</v>
      </c>
    </row>
    <row r="22" spans="1:6">
      <c r="A22" s="236">
        <v>19</v>
      </c>
      <c r="B22" s="241" t="s">
        <v>303</v>
      </c>
      <c r="C22" s="238" t="s">
        <v>3828</v>
      </c>
      <c r="D22" s="54" t="s">
        <v>3834</v>
      </c>
      <c r="E22" s="239" t="s">
        <v>3828</v>
      </c>
    </row>
    <row r="23" spans="1:6">
      <c r="A23" s="236">
        <v>20</v>
      </c>
      <c r="B23" s="237" t="s">
        <v>2380</v>
      </c>
      <c r="C23" s="238" t="s">
        <v>3818</v>
      </c>
      <c r="D23" s="54" t="s">
        <v>3835</v>
      </c>
      <c r="E23" s="239" t="s">
        <v>3818</v>
      </c>
    </row>
    <row r="24" spans="1:6">
      <c r="A24" s="236">
        <v>21</v>
      </c>
      <c r="B24" s="237" t="s">
        <v>1864</v>
      </c>
      <c r="C24" s="238" t="s">
        <v>3818</v>
      </c>
      <c r="D24" s="54" t="s">
        <v>3835</v>
      </c>
      <c r="E24" s="239" t="s">
        <v>3818</v>
      </c>
    </row>
    <row r="25" spans="1:6">
      <c r="A25" s="236">
        <v>22</v>
      </c>
      <c r="B25" s="237" t="s">
        <v>1683</v>
      </c>
      <c r="C25" s="238" t="s">
        <v>3816</v>
      </c>
      <c r="D25" s="54" t="s">
        <v>3836</v>
      </c>
      <c r="E25" s="239" t="s">
        <v>3816</v>
      </c>
    </row>
    <row r="26" spans="1:6" ht="26">
      <c r="A26" s="236">
        <v>23</v>
      </c>
      <c r="B26" s="237" t="s">
        <v>2368</v>
      </c>
      <c r="C26" s="238" t="s">
        <v>3828</v>
      </c>
      <c r="D26" s="242" t="s">
        <v>3837</v>
      </c>
      <c r="E26" s="239" t="s">
        <v>3830</v>
      </c>
    </row>
    <row r="27" spans="1:6">
      <c r="A27" s="236">
        <v>24</v>
      </c>
      <c r="B27" s="237" t="s">
        <v>1701</v>
      </c>
      <c r="C27" s="238" t="s">
        <v>3816</v>
      </c>
      <c r="D27" s="54" t="s">
        <v>3838</v>
      </c>
      <c r="E27" s="239" t="s">
        <v>3816</v>
      </c>
      <c r="F27" s="243"/>
    </row>
    <row r="28" spans="1:6">
      <c r="A28" s="236">
        <v>25</v>
      </c>
      <c r="B28" s="237" t="s">
        <v>1716</v>
      </c>
      <c r="C28" s="238" t="s">
        <v>3816</v>
      </c>
      <c r="D28" s="54" t="s">
        <v>3827</v>
      </c>
      <c r="E28" s="239" t="s">
        <v>3816</v>
      </c>
    </row>
    <row r="29" spans="1:6">
      <c r="A29" s="236">
        <v>26</v>
      </c>
      <c r="B29" s="237" t="s">
        <v>1739</v>
      </c>
      <c r="C29" s="238" t="s">
        <v>3816</v>
      </c>
      <c r="D29" s="54" t="s">
        <v>3839</v>
      </c>
      <c r="E29" s="239" t="s">
        <v>3816</v>
      </c>
    </row>
    <row r="30" spans="1:6">
      <c r="A30" s="236">
        <v>27</v>
      </c>
      <c r="B30" s="237" t="s">
        <v>1764</v>
      </c>
      <c r="C30" s="238" t="s">
        <v>3816</v>
      </c>
      <c r="D30" s="54" t="s">
        <v>3840</v>
      </c>
      <c r="E30" s="239" t="s">
        <v>3816</v>
      </c>
    </row>
    <row r="31" spans="1:6">
      <c r="A31" s="236">
        <v>28</v>
      </c>
      <c r="B31" s="237" t="s">
        <v>1803</v>
      </c>
      <c r="C31" s="238" t="s">
        <v>3816</v>
      </c>
      <c r="D31" s="54" t="s">
        <v>3841</v>
      </c>
      <c r="E31" s="239" t="s">
        <v>3816</v>
      </c>
    </row>
    <row r="32" spans="1:6" s="243" customFormat="1">
      <c r="A32" s="236">
        <v>29</v>
      </c>
      <c r="B32" s="237" t="s">
        <v>1824</v>
      </c>
      <c r="C32" s="238" t="s">
        <v>3816</v>
      </c>
      <c r="D32" s="54" t="s">
        <v>3842</v>
      </c>
      <c r="E32" s="239" t="s">
        <v>3816</v>
      </c>
      <c r="F32" s="232"/>
    </row>
    <row r="33" spans="1:5">
      <c r="A33" s="236">
        <v>30</v>
      </c>
      <c r="B33" s="237" t="s">
        <v>658</v>
      </c>
      <c r="C33" s="238" t="s">
        <v>3830</v>
      </c>
      <c r="D33" s="54" t="s">
        <v>3843</v>
      </c>
      <c r="E33" s="239" t="s">
        <v>3830</v>
      </c>
    </row>
    <row r="34" spans="1:5">
      <c r="A34" s="236">
        <v>31</v>
      </c>
      <c r="B34" s="237" t="s">
        <v>1838</v>
      </c>
      <c r="C34" s="238" t="s">
        <v>3816</v>
      </c>
      <c r="D34" s="54" t="s">
        <v>3844</v>
      </c>
      <c r="E34" s="239" t="s">
        <v>3816</v>
      </c>
    </row>
    <row r="35" spans="1:5">
      <c r="A35" s="236">
        <v>32</v>
      </c>
      <c r="B35" s="237" t="s">
        <v>313</v>
      </c>
      <c r="C35" s="238" t="s">
        <v>3828</v>
      </c>
      <c r="D35" s="54" t="s">
        <v>3845</v>
      </c>
      <c r="E35" s="239" t="s">
        <v>3830</v>
      </c>
    </row>
    <row r="36" spans="1:5" ht="51">
      <c r="A36" s="236">
        <v>33</v>
      </c>
      <c r="B36" s="237" t="s">
        <v>1858</v>
      </c>
      <c r="C36" s="238" t="s">
        <v>3816</v>
      </c>
      <c r="D36" s="242" t="s">
        <v>3846</v>
      </c>
      <c r="E36" s="239" t="s">
        <v>3816</v>
      </c>
    </row>
    <row r="37" spans="1:5">
      <c r="A37" s="236">
        <v>34</v>
      </c>
      <c r="B37" s="237" t="s">
        <v>1901</v>
      </c>
      <c r="C37" s="238" t="s">
        <v>3816</v>
      </c>
      <c r="D37" s="54" t="s">
        <v>3847</v>
      </c>
      <c r="E37" s="239" t="s">
        <v>3816</v>
      </c>
    </row>
    <row r="38" spans="1:5">
      <c r="A38" s="236">
        <v>35</v>
      </c>
      <c r="B38" s="237" t="s">
        <v>1921</v>
      </c>
      <c r="C38" s="238" t="s">
        <v>3816</v>
      </c>
      <c r="D38" s="54" t="s">
        <v>3848</v>
      </c>
      <c r="E38" s="239" t="s">
        <v>3816</v>
      </c>
    </row>
    <row r="39" spans="1:5">
      <c r="A39" s="236">
        <v>36</v>
      </c>
      <c r="B39" s="237" t="s">
        <v>1929</v>
      </c>
      <c r="C39" s="238" t="s">
        <v>3816</v>
      </c>
      <c r="D39" s="54" t="s">
        <v>3848</v>
      </c>
      <c r="E39" s="239" t="s">
        <v>3816</v>
      </c>
    </row>
    <row r="40" spans="1:5">
      <c r="A40" s="236">
        <v>37</v>
      </c>
      <c r="B40" s="237" t="s">
        <v>1938</v>
      </c>
      <c r="C40" s="238" t="s">
        <v>3816</v>
      </c>
      <c r="D40" s="54" t="s">
        <v>3849</v>
      </c>
      <c r="E40" s="239" t="s">
        <v>3816</v>
      </c>
    </row>
    <row r="41" spans="1:5">
      <c r="A41" s="236">
        <v>38</v>
      </c>
      <c r="B41" s="240" t="s">
        <v>1951</v>
      </c>
      <c r="C41" s="238" t="s">
        <v>3816</v>
      </c>
      <c r="D41" s="54" t="s">
        <v>3850</v>
      </c>
      <c r="E41" s="239" t="s">
        <v>3816</v>
      </c>
    </row>
    <row r="42" spans="1:5">
      <c r="A42" s="236">
        <v>39</v>
      </c>
      <c r="B42" s="237" t="s">
        <v>1972</v>
      </c>
      <c r="C42" s="238" t="s">
        <v>3816</v>
      </c>
      <c r="D42" s="54" t="s">
        <v>3851</v>
      </c>
      <c r="E42" s="239" t="s">
        <v>3816</v>
      </c>
    </row>
    <row r="43" spans="1:5">
      <c r="A43" s="236">
        <v>40</v>
      </c>
      <c r="B43" s="240" t="s">
        <v>370</v>
      </c>
      <c r="C43" s="238" t="s">
        <v>3830</v>
      </c>
      <c r="D43" s="54" t="s">
        <v>2472</v>
      </c>
      <c r="E43" s="239" t="s">
        <v>3852</v>
      </c>
    </row>
    <row r="44" spans="1:5">
      <c r="A44" s="236">
        <v>41</v>
      </c>
      <c r="B44" s="237" t="s">
        <v>379</v>
      </c>
      <c r="C44" s="238" t="s">
        <v>3830</v>
      </c>
      <c r="D44" s="54" t="s">
        <v>2473</v>
      </c>
      <c r="E44" s="239" t="s">
        <v>3852</v>
      </c>
    </row>
    <row r="45" spans="1:5">
      <c r="A45" s="236">
        <v>42</v>
      </c>
      <c r="B45" s="237" t="s">
        <v>1983</v>
      </c>
      <c r="C45" s="238" t="s">
        <v>3816</v>
      </c>
      <c r="D45" s="54" t="s">
        <v>3853</v>
      </c>
      <c r="E45" s="239" t="s">
        <v>3816</v>
      </c>
    </row>
    <row r="46" spans="1:5">
      <c r="A46" s="236">
        <v>43</v>
      </c>
      <c r="B46" s="237" t="s">
        <v>1500</v>
      </c>
      <c r="C46" s="238" t="s">
        <v>3816</v>
      </c>
      <c r="D46" s="54" t="s">
        <v>3853</v>
      </c>
      <c r="E46" s="239" t="s">
        <v>3816</v>
      </c>
    </row>
    <row r="47" spans="1:5">
      <c r="A47" s="236">
        <v>44</v>
      </c>
      <c r="B47" s="237" t="s">
        <v>2015</v>
      </c>
      <c r="C47" s="238" t="s">
        <v>3816</v>
      </c>
      <c r="D47" s="54" t="s">
        <v>3854</v>
      </c>
      <c r="E47" s="239" t="s">
        <v>3816</v>
      </c>
    </row>
    <row r="48" spans="1:5">
      <c r="A48" s="236">
        <v>45</v>
      </c>
      <c r="B48" s="240" t="s">
        <v>2030</v>
      </c>
      <c r="C48" s="238" t="s">
        <v>3816</v>
      </c>
      <c r="D48" s="54" t="s">
        <v>3844</v>
      </c>
      <c r="E48" s="239" t="s">
        <v>3816</v>
      </c>
    </row>
    <row r="49" spans="1:5">
      <c r="A49" s="236">
        <v>46</v>
      </c>
      <c r="B49" s="237" t="s">
        <v>2070</v>
      </c>
      <c r="C49" s="238" t="s">
        <v>3816</v>
      </c>
      <c r="D49" s="54" t="s">
        <v>3855</v>
      </c>
      <c r="E49" s="239" t="s">
        <v>3816</v>
      </c>
    </row>
    <row r="50" spans="1:5">
      <c r="A50" s="236">
        <v>47</v>
      </c>
      <c r="B50" s="237" t="s">
        <v>2081</v>
      </c>
      <c r="C50" s="238" t="s">
        <v>3816</v>
      </c>
      <c r="D50" s="54" t="s">
        <v>3856</v>
      </c>
      <c r="E50" s="239" t="s">
        <v>3816</v>
      </c>
    </row>
    <row r="51" spans="1:5">
      <c r="A51" s="236">
        <v>48</v>
      </c>
      <c r="B51" s="237" t="s">
        <v>2101</v>
      </c>
      <c r="C51" s="238" t="s">
        <v>3816</v>
      </c>
      <c r="D51" s="54" t="s">
        <v>3857</v>
      </c>
      <c r="E51" s="239" t="s">
        <v>3816</v>
      </c>
    </row>
    <row r="52" spans="1:5">
      <c r="A52" s="236">
        <v>49</v>
      </c>
      <c r="B52" s="237" t="s">
        <v>2114</v>
      </c>
      <c r="C52" s="238" t="s">
        <v>3816</v>
      </c>
      <c r="D52" s="54" t="s">
        <v>3858</v>
      </c>
      <c r="E52" s="239" t="s">
        <v>3816</v>
      </c>
    </row>
    <row r="53" spans="1:5">
      <c r="A53" s="236">
        <v>50</v>
      </c>
      <c r="B53" s="237" t="s">
        <v>2121</v>
      </c>
      <c r="C53" s="238" t="s">
        <v>3816</v>
      </c>
      <c r="D53" s="54" t="s">
        <v>3859</v>
      </c>
      <c r="E53" s="239" t="s">
        <v>3816</v>
      </c>
    </row>
    <row r="54" spans="1:5">
      <c r="A54" s="236">
        <v>51</v>
      </c>
      <c r="B54" s="237" t="s">
        <v>386</v>
      </c>
      <c r="C54" s="238" t="s">
        <v>3830</v>
      </c>
      <c r="D54" s="54" t="s">
        <v>2474</v>
      </c>
      <c r="E54" s="239" t="s">
        <v>3852</v>
      </c>
    </row>
    <row r="55" spans="1:5">
      <c r="A55" s="236">
        <v>52</v>
      </c>
      <c r="B55" s="237" t="s">
        <v>2133</v>
      </c>
      <c r="C55" s="238" t="s">
        <v>3816</v>
      </c>
      <c r="D55" s="54" t="s">
        <v>3860</v>
      </c>
      <c r="E55" s="239" t="s">
        <v>3816</v>
      </c>
    </row>
    <row r="56" spans="1:5">
      <c r="A56" s="236">
        <v>53</v>
      </c>
      <c r="B56" s="237" t="s">
        <v>2144</v>
      </c>
      <c r="C56" s="238" t="s">
        <v>3816</v>
      </c>
      <c r="D56" s="54" t="s">
        <v>3861</v>
      </c>
      <c r="E56" s="239" t="s">
        <v>3816</v>
      </c>
    </row>
    <row r="57" spans="1:5">
      <c r="A57" s="236">
        <v>54</v>
      </c>
      <c r="B57" s="237" t="s">
        <v>2166</v>
      </c>
      <c r="C57" s="238" t="s">
        <v>3816</v>
      </c>
      <c r="D57" s="54" t="s">
        <v>3862</v>
      </c>
      <c r="E57" s="239" t="s">
        <v>3816</v>
      </c>
    </row>
    <row r="58" spans="1:5">
      <c r="A58" s="236">
        <v>55</v>
      </c>
      <c r="B58" s="237" t="s">
        <v>441</v>
      </c>
      <c r="C58" s="238" t="s">
        <v>3819</v>
      </c>
      <c r="D58" s="54" t="s">
        <v>3863</v>
      </c>
      <c r="E58" s="239" t="s">
        <v>3819</v>
      </c>
    </row>
    <row r="59" spans="1:5">
      <c r="A59" s="236">
        <v>56</v>
      </c>
      <c r="B59" s="237" t="s">
        <v>2186</v>
      </c>
      <c r="C59" s="238" t="s">
        <v>3816</v>
      </c>
      <c r="D59" s="54" t="s">
        <v>3864</v>
      </c>
      <c r="E59" s="239" t="s">
        <v>3816</v>
      </c>
    </row>
    <row r="60" spans="1:5">
      <c r="A60" s="236">
        <v>57</v>
      </c>
      <c r="B60" s="237" t="s">
        <v>448</v>
      </c>
      <c r="C60" s="238" t="s">
        <v>3865</v>
      </c>
      <c r="D60" s="54" t="s">
        <v>3866</v>
      </c>
      <c r="E60" s="239" t="s">
        <v>3828</v>
      </c>
    </row>
    <row r="61" spans="1:5">
      <c r="A61" s="236">
        <v>58</v>
      </c>
      <c r="B61" s="240" t="s">
        <v>2202</v>
      </c>
      <c r="C61" s="238" t="s">
        <v>3816</v>
      </c>
      <c r="D61" s="54" t="s">
        <v>3867</v>
      </c>
      <c r="E61" s="239" t="s">
        <v>3818</v>
      </c>
    </row>
    <row r="62" spans="1:5">
      <c r="A62" s="236">
        <v>59</v>
      </c>
      <c r="B62" s="237" t="s">
        <v>2213</v>
      </c>
      <c r="C62" s="238" t="s">
        <v>3816</v>
      </c>
      <c r="D62" s="54" t="s">
        <v>3827</v>
      </c>
      <c r="E62" s="239" t="s">
        <v>3816</v>
      </c>
    </row>
    <row r="63" spans="1:5">
      <c r="A63" s="236">
        <v>60</v>
      </c>
      <c r="B63" s="237" t="s">
        <v>519</v>
      </c>
      <c r="C63" s="238" t="s">
        <v>3828</v>
      </c>
      <c r="D63" s="54" t="s">
        <v>3833</v>
      </c>
      <c r="E63" s="239" t="s">
        <v>3830</v>
      </c>
    </row>
    <row r="64" spans="1:5">
      <c r="A64" s="236">
        <v>61</v>
      </c>
      <c r="B64" s="237" t="s">
        <v>2391</v>
      </c>
      <c r="C64" s="238" t="s">
        <v>3816</v>
      </c>
      <c r="D64" s="54" t="s">
        <v>3868</v>
      </c>
      <c r="E64" s="239" t="s">
        <v>3816</v>
      </c>
    </row>
    <row r="65" spans="1:5">
      <c r="A65" s="236">
        <v>62</v>
      </c>
      <c r="B65" s="237" t="s">
        <v>2291</v>
      </c>
      <c r="C65" s="238" t="s">
        <v>3816</v>
      </c>
      <c r="D65" s="54" t="s">
        <v>3868</v>
      </c>
      <c r="E65" s="239" t="s">
        <v>3816</v>
      </c>
    </row>
    <row r="66" spans="1:5">
      <c r="A66" s="236">
        <v>63</v>
      </c>
      <c r="B66" s="237" t="s">
        <v>2220</v>
      </c>
      <c r="C66" s="238" t="s">
        <v>3816</v>
      </c>
      <c r="D66" s="54" t="s">
        <v>3869</v>
      </c>
      <c r="E66" s="239" t="s">
        <v>3816</v>
      </c>
    </row>
    <row r="67" spans="1:5">
      <c r="A67" s="236">
        <v>64</v>
      </c>
      <c r="B67" s="237" t="s">
        <v>570</v>
      </c>
      <c r="C67" s="238" t="s">
        <v>3830</v>
      </c>
      <c r="D67" s="54" t="s">
        <v>3870</v>
      </c>
      <c r="E67" s="239" t="s">
        <v>3830</v>
      </c>
    </row>
    <row r="68" spans="1:5">
      <c r="A68" s="236">
        <v>65</v>
      </c>
      <c r="B68" s="237" t="s">
        <v>636</v>
      </c>
      <c r="C68" s="238" t="s">
        <v>3828</v>
      </c>
      <c r="D68" s="54" t="s">
        <v>3871</v>
      </c>
      <c r="E68" s="239" t="s">
        <v>3830</v>
      </c>
    </row>
    <row r="69" spans="1:5">
      <c r="A69" s="236">
        <v>66</v>
      </c>
      <c r="B69" s="237" t="s">
        <v>2266</v>
      </c>
      <c r="C69" s="238" t="s">
        <v>3816</v>
      </c>
      <c r="D69" s="54" t="s">
        <v>3827</v>
      </c>
      <c r="E69" s="239" t="s">
        <v>3816</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F2F12-966A-4AFC-8538-0187C8BB425C}">
  <dimension ref="B1:D7"/>
  <sheetViews>
    <sheetView workbookViewId="0">
      <selection sqref="A1:XFD1048576"/>
    </sheetView>
  </sheetViews>
  <sheetFormatPr defaultRowHeight="12.5"/>
  <cols>
    <col min="2" max="2" width="60.1796875" bestFit="1" customWidth="1"/>
    <col min="3" max="3" width="44" bestFit="1" customWidth="1"/>
    <col min="4" max="4" width="16.54296875" bestFit="1" customWidth="1"/>
    <col min="258" max="258" width="60.1796875" bestFit="1" customWidth="1"/>
    <col min="259" max="259" width="44" bestFit="1" customWidth="1"/>
    <col min="260" max="260" width="16.54296875" bestFit="1" customWidth="1"/>
    <col min="514" max="514" width="60.1796875" bestFit="1" customWidth="1"/>
    <col min="515" max="515" width="44" bestFit="1" customWidth="1"/>
    <col min="516" max="516" width="16.54296875" bestFit="1" customWidth="1"/>
    <col min="770" max="770" width="60.1796875" bestFit="1" customWidth="1"/>
    <col min="771" max="771" width="44" bestFit="1" customWidth="1"/>
    <col min="772" max="772" width="16.54296875" bestFit="1" customWidth="1"/>
    <col min="1026" max="1026" width="60.1796875" bestFit="1" customWidth="1"/>
    <col min="1027" max="1027" width="44" bestFit="1" customWidth="1"/>
    <col min="1028" max="1028" width="16.54296875" bestFit="1" customWidth="1"/>
    <col min="1282" max="1282" width="60.1796875" bestFit="1" customWidth="1"/>
    <col min="1283" max="1283" width="44" bestFit="1" customWidth="1"/>
    <col min="1284" max="1284" width="16.54296875" bestFit="1" customWidth="1"/>
    <col min="1538" max="1538" width="60.1796875" bestFit="1" customWidth="1"/>
    <col min="1539" max="1539" width="44" bestFit="1" customWidth="1"/>
    <col min="1540" max="1540" width="16.54296875" bestFit="1" customWidth="1"/>
    <col min="1794" max="1794" width="60.1796875" bestFit="1" customWidth="1"/>
    <col min="1795" max="1795" width="44" bestFit="1" customWidth="1"/>
    <col min="1796" max="1796" width="16.54296875" bestFit="1" customWidth="1"/>
    <col min="2050" max="2050" width="60.1796875" bestFit="1" customWidth="1"/>
    <col min="2051" max="2051" width="44" bestFit="1" customWidth="1"/>
    <col min="2052" max="2052" width="16.54296875" bestFit="1" customWidth="1"/>
    <col min="2306" max="2306" width="60.1796875" bestFit="1" customWidth="1"/>
    <col min="2307" max="2307" width="44" bestFit="1" customWidth="1"/>
    <col min="2308" max="2308" width="16.54296875" bestFit="1" customWidth="1"/>
    <col min="2562" max="2562" width="60.1796875" bestFit="1" customWidth="1"/>
    <col min="2563" max="2563" width="44" bestFit="1" customWidth="1"/>
    <col min="2564" max="2564" width="16.54296875" bestFit="1" customWidth="1"/>
    <col min="2818" max="2818" width="60.1796875" bestFit="1" customWidth="1"/>
    <col min="2819" max="2819" width="44" bestFit="1" customWidth="1"/>
    <col min="2820" max="2820" width="16.54296875" bestFit="1" customWidth="1"/>
    <col min="3074" max="3074" width="60.1796875" bestFit="1" customWidth="1"/>
    <col min="3075" max="3075" width="44" bestFit="1" customWidth="1"/>
    <col min="3076" max="3076" width="16.54296875" bestFit="1" customWidth="1"/>
    <col min="3330" max="3330" width="60.1796875" bestFit="1" customWidth="1"/>
    <col min="3331" max="3331" width="44" bestFit="1" customWidth="1"/>
    <col min="3332" max="3332" width="16.54296875" bestFit="1" customWidth="1"/>
    <col min="3586" max="3586" width="60.1796875" bestFit="1" customWidth="1"/>
    <col min="3587" max="3587" width="44" bestFit="1" customWidth="1"/>
    <col min="3588" max="3588" width="16.54296875" bestFit="1" customWidth="1"/>
    <col min="3842" max="3842" width="60.1796875" bestFit="1" customWidth="1"/>
    <col min="3843" max="3843" width="44" bestFit="1" customWidth="1"/>
    <col min="3844" max="3844" width="16.54296875" bestFit="1" customWidth="1"/>
    <col min="4098" max="4098" width="60.1796875" bestFit="1" customWidth="1"/>
    <col min="4099" max="4099" width="44" bestFit="1" customWidth="1"/>
    <col min="4100" max="4100" width="16.54296875" bestFit="1" customWidth="1"/>
    <col min="4354" max="4354" width="60.1796875" bestFit="1" customWidth="1"/>
    <col min="4355" max="4355" width="44" bestFit="1" customWidth="1"/>
    <col min="4356" max="4356" width="16.54296875" bestFit="1" customWidth="1"/>
    <col min="4610" max="4610" width="60.1796875" bestFit="1" customWidth="1"/>
    <col min="4611" max="4611" width="44" bestFit="1" customWidth="1"/>
    <col min="4612" max="4612" width="16.54296875" bestFit="1" customWidth="1"/>
    <col min="4866" max="4866" width="60.1796875" bestFit="1" customWidth="1"/>
    <col min="4867" max="4867" width="44" bestFit="1" customWidth="1"/>
    <col min="4868" max="4868" width="16.54296875" bestFit="1" customWidth="1"/>
    <col min="5122" max="5122" width="60.1796875" bestFit="1" customWidth="1"/>
    <col min="5123" max="5123" width="44" bestFit="1" customWidth="1"/>
    <col min="5124" max="5124" width="16.54296875" bestFit="1" customWidth="1"/>
    <col min="5378" max="5378" width="60.1796875" bestFit="1" customWidth="1"/>
    <col min="5379" max="5379" width="44" bestFit="1" customWidth="1"/>
    <col min="5380" max="5380" width="16.54296875" bestFit="1" customWidth="1"/>
    <col min="5634" max="5634" width="60.1796875" bestFit="1" customWidth="1"/>
    <col min="5635" max="5635" width="44" bestFit="1" customWidth="1"/>
    <col min="5636" max="5636" width="16.54296875" bestFit="1" customWidth="1"/>
    <col min="5890" max="5890" width="60.1796875" bestFit="1" customWidth="1"/>
    <col min="5891" max="5891" width="44" bestFit="1" customWidth="1"/>
    <col min="5892" max="5892" width="16.54296875" bestFit="1" customWidth="1"/>
    <col min="6146" max="6146" width="60.1796875" bestFit="1" customWidth="1"/>
    <col min="6147" max="6147" width="44" bestFit="1" customWidth="1"/>
    <col min="6148" max="6148" width="16.54296875" bestFit="1" customWidth="1"/>
    <col min="6402" max="6402" width="60.1796875" bestFit="1" customWidth="1"/>
    <col min="6403" max="6403" width="44" bestFit="1" customWidth="1"/>
    <col min="6404" max="6404" width="16.54296875" bestFit="1" customWidth="1"/>
    <col min="6658" max="6658" width="60.1796875" bestFit="1" customWidth="1"/>
    <col min="6659" max="6659" width="44" bestFit="1" customWidth="1"/>
    <col min="6660" max="6660" width="16.54296875" bestFit="1" customWidth="1"/>
    <col min="6914" max="6914" width="60.1796875" bestFit="1" customWidth="1"/>
    <col min="6915" max="6915" width="44" bestFit="1" customWidth="1"/>
    <col min="6916" max="6916" width="16.54296875" bestFit="1" customWidth="1"/>
    <col min="7170" max="7170" width="60.1796875" bestFit="1" customWidth="1"/>
    <col min="7171" max="7171" width="44" bestFit="1" customWidth="1"/>
    <col min="7172" max="7172" width="16.54296875" bestFit="1" customWidth="1"/>
    <col min="7426" max="7426" width="60.1796875" bestFit="1" customWidth="1"/>
    <col min="7427" max="7427" width="44" bestFit="1" customWidth="1"/>
    <col min="7428" max="7428" width="16.54296875" bestFit="1" customWidth="1"/>
    <col min="7682" max="7682" width="60.1796875" bestFit="1" customWidth="1"/>
    <col min="7683" max="7683" width="44" bestFit="1" customWidth="1"/>
    <col min="7684" max="7684" width="16.54296875" bestFit="1" customWidth="1"/>
    <col min="7938" max="7938" width="60.1796875" bestFit="1" customWidth="1"/>
    <col min="7939" max="7939" width="44" bestFit="1" customWidth="1"/>
    <col min="7940" max="7940" width="16.54296875" bestFit="1" customWidth="1"/>
    <col min="8194" max="8194" width="60.1796875" bestFit="1" customWidth="1"/>
    <col min="8195" max="8195" width="44" bestFit="1" customWidth="1"/>
    <col min="8196" max="8196" width="16.54296875" bestFit="1" customWidth="1"/>
    <col min="8450" max="8450" width="60.1796875" bestFit="1" customWidth="1"/>
    <col min="8451" max="8451" width="44" bestFit="1" customWidth="1"/>
    <col min="8452" max="8452" width="16.54296875" bestFit="1" customWidth="1"/>
    <col min="8706" max="8706" width="60.1796875" bestFit="1" customWidth="1"/>
    <col min="8707" max="8707" width="44" bestFit="1" customWidth="1"/>
    <col min="8708" max="8708" width="16.54296875" bestFit="1" customWidth="1"/>
    <col min="8962" max="8962" width="60.1796875" bestFit="1" customWidth="1"/>
    <col min="8963" max="8963" width="44" bestFit="1" customWidth="1"/>
    <col min="8964" max="8964" width="16.54296875" bestFit="1" customWidth="1"/>
    <col min="9218" max="9218" width="60.1796875" bestFit="1" customWidth="1"/>
    <col min="9219" max="9219" width="44" bestFit="1" customWidth="1"/>
    <col min="9220" max="9220" width="16.54296875" bestFit="1" customWidth="1"/>
    <col min="9474" max="9474" width="60.1796875" bestFit="1" customWidth="1"/>
    <col min="9475" max="9475" width="44" bestFit="1" customWidth="1"/>
    <col min="9476" max="9476" width="16.54296875" bestFit="1" customWidth="1"/>
    <col min="9730" max="9730" width="60.1796875" bestFit="1" customWidth="1"/>
    <col min="9731" max="9731" width="44" bestFit="1" customWidth="1"/>
    <col min="9732" max="9732" width="16.54296875" bestFit="1" customWidth="1"/>
    <col min="9986" max="9986" width="60.1796875" bestFit="1" customWidth="1"/>
    <col min="9987" max="9987" width="44" bestFit="1" customWidth="1"/>
    <col min="9988" max="9988" width="16.54296875" bestFit="1" customWidth="1"/>
    <col min="10242" max="10242" width="60.1796875" bestFit="1" customWidth="1"/>
    <col min="10243" max="10243" width="44" bestFit="1" customWidth="1"/>
    <col min="10244" max="10244" width="16.54296875" bestFit="1" customWidth="1"/>
    <col min="10498" max="10498" width="60.1796875" bestFit="1" customWidth="1"/>
    <col min="10499" max="10499" width="44" bestFit="1" customWidth="1"/>
    <col min="10500" max="10500" width="16.54296875" bestFit="1" customWidth="1"/>
    <col min="10754" max="10754" width="60.1796875" bestFit="1" customWidth="1"/>
    <col min="10755" max="10755" width="44" bestFit="1" customWidth="1"/>
    <col min="10756" max="10756" width="16.54296875" bestFit="1" customWidth="1"/>
    <col min="11010" max="11010" width="60.1796875" bestFit="1" customWidth="1"/>
    <col min="11011" max="11011" width="44" bestFit="1" customWidth="1"/>
    <col min="11012" max="11012" width="16.54296875" bestFit="1" customWidth="1"/>
    <col min="11266" max="11266" width="60.1796875" bestFit="1" customWidth="1"/>
    <col min="11267" max="11267" width="44" bestFit="1" customWidth="1"/>
    <col min="11268" max="11268" width="16.54296875" bestFit="1" customWidth="1"/>
    <col min="11522" max="11522" width="60.1796875" bestFit="1" customWidth="1"/>
    <col min="11523" max="11523" width="44" bestFit="1" customWidth="1"/>
    <col min="11524" max="11524" width="16.54296875" bestFit="1" customWidth="1"/>
    <col min="11778" max="11778" width="60.1796875" bestFit="1" customWidth="1"/>
    <col min="11779" max="11779" width="44" bestFit="1" customWidth="1"/>
    <col min="11780" max="11780" width="16.54296875" bestFit="1" customWidth="1"/>
    <col min="12034" max="12034" width="60.1796875" bestFit="1" customWidth="1"/>
    <col min="12035" max="12035" width="44" bestFit="1" customWidth="1"/>
    <col min="12036" max="12036" width="16.54296875" bestFit="1" customWidth="1"/>
    <col min="12290" max="12290" width="60.1796875" bestFit="1" customWidth="1"/>
    <col min="12291" max="12291" width="44" bestFit="1" customWidth="1"/>
    <col min="12292" max="12292" width="16.54296875" bestFit="1" customWidth="1"/>
    <col min="12546" max="12546" width="60.1796875" bestFit="1" customWidth="1"/>
    <col min="12547" max="12547" width="44" bestFit="1" customWidth="1"/>
    <col min="12548" max="12548" width="16.54296875" bestFit="1" customWidth="1"/>
    <col min="12802" max="12802" width="60.1796875" bestFit="1" customWidth="1"/>
    <col min="12803" max="12803" width="44" bestFit="1" customWidth="1"/>
    <col min="12804" max="12804" width="16.54296875" bestFit="1" customWidth="1"/>
    <col min="13058" max="13058" width="60.1796875" bestFit="1" customWidth="1"/>
    <col min="13059" max="13059" width="44" bestFit="1" customWidth="1"/>
    <col min="13060" max="13060" width="16.54296875" bestFit="1" customWidth="1"/>
    <col min="13314" max="13314" width="60.1796875" bestFit="1" customWidth="1"/>
    <col min="13315" max="13315" width="44" bestFit="1" customWidth="1"/>
    <col min="13316" max="13316" width="16.54296875" bestFit="1" customWidth="1"/>
    <col min="13570" max="13570" width="60.1796875" bestFit="1" customWidth="1"/>
    <col min="13571" max="13571" width="44" bestFit="1" customWidth="1"/>
    <col min="13572" max="13572" width="16.54296875" bestFit="1" customWidth="1"/>
    <col min="13826" max="13826" width="60.1796875" bestFit="1" customWidth="1"/>
    <col min="13827" max="13827" width="44" bestFit="1" customWidth="1"/>
    <col min="13828" max="13828" width="16.54296875" bestFit="1" customWidth="1"/>
    <col min="14082" max="14082" width="60.1796875" bestFit="1" customWidth="1"/>
    <col min="14083" max="14083" width="44" bestFit="1" customWidth="1"/>
    <col min="14084" max="14084" width="16.54296875" bestFit="1" customWidth="1"/>
    <col min="14338" max="14338" width="60.1796875" bestFit="1" customWidth="1"/>
    <col min="14339" max="14339" width="44" bestFit="1" customWidth="1"/>
    <col min="14340" max="14340" width="16.54296875" bestFit="1" customWidth="1"/>
    <col min="14594" max="14594" width="60.1796875" bestFit="1" customWidth="1"/>
    <col min="14595" max="14595" width="44" bestFit="1" customWidth="1"/>
    <col min="14596" max="14596" width="16.54296875" bestFit="1" customWidth="1"/>
    <col min="14850" max="14850" width="60.1796875" bestFit="1" customWidth="1"/>
    <col min="14851" max="14851" width="44" bestFit="1" customWidth="1"/>
    <col min="14852" max="14852" width="16.54296875" bestFit="1" customWidth="1"/>
    <col min="15106" max="15106" width="60.1796875" bestFit="1" customWidth="1"/>
    <col min="15107" max="15107" width="44" bestFit="1" customWidth="1"/>
    <col min="15108" max="15108" width="16.54296875" bestFit="1" customWidth="1"/>
    <col min="15362" max="15362" width="60.1796875" bestFit="1" customWidth="1"/>
    <col min="15363" max="15363" width="44" bestFit="1" customWidth="1"/>
    <col min="15364" max="15364" width="16.54296875" bestFit="1" customWidth="1"/>
    <col min="15618" max="15618" width="60.1796875" bestFit="1" customWidth="1"/>
    <col min="15619" max="15619" width="44" bestFit="1" customWidth="1"/>
    <col min="15620" max="15620" width="16.54296875" bestFit="1" customWidth="1"/>
    <col min="15874" max="15874" width="60.1796875" bestFit="1" customWidth="1"/>
    <col min="15875" max="15875" width="44" bestFit="1" customWidth="1"/>
    <col min="15876" max="15876" width="16.54296875" bestFit="1" customWidth="1"/>
    <col min="16130" max="16130" width="60.1796875" bestFit="1" customWidth="1"/>
    <col min="16131" max="16131" width="44" bestFit="1" customWidth="1"/>
    <col min="16132" max="16132" width="16.54296875" bestFit="1" customWidth="1"/>
  </cols>
  <sheetData>
    <row r="1" spans="2:4" ht="13" thickBot="1"/>
    <row r="2" spans="2:4" ht="16" thickBot="1">
      <c r="B2" s="296" t="s">
        <v>2468</v>
      </c>
      <c r="C2" s="297"/>
      <c r="D2" s="298"/>
    </row>
    <row r="3" spans="2:4" ht="13" thickBot="1">
      <c r="B3" s="47"/>
      <c r="C3" s="48"/>
      <c r="D3" s="49"/>
    </row>
    <row r="4" spans="2:4" ht="13.5" thickBot="1">
      <c r="B4" s="50" t="s">
        <v>2469</v>
      </c>
      <c r="C4" s="51" t="s">
        <v>2470</v>
      </c>
      <c r="D4" s="52" t="s">
        <v>2471</v>
      </c>
    </row>
    <row r="5" spans="2:4">
      <c r="B5" s="53" t="s">
        <v>370</v>
      </c>
      <c r="C5" s="54" t="s">
        <v>2472</v>
      </c>
      <c r="D5" s="55">
        <v>0.28711160972689798</v>
      </c>
    </row>
    <row r="6" spans="2:4">
      <c r="B6" s="53" t="s">
        <v>379</v>
      </c>
      <c r="C6" s="54" t="s">
        <v>2473</v>
      </c>
      <c r="D6" s="55">
        <v>0.51380000000000003</v>
      </c>
    </row>
    <row r="7" spans="2:4" ht="13" thickBot="1">
      <c r="B7" s="56" t="s">
        <v>386</v>
      </c>
      <c r="C7" s="57" t="s">
        <v>2474</v>
      </c>
      <c r="D7" s="58">
        <v>0.34017571643355082</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7C2E8-2153-4B04-9096-BDA48E0F9466}">
  <dimension ref="A1:CB144"/>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2391</v>
      </c>
      <c r="C1" s="299"/>
      <c r="D1" s="299"/>
      <c r="E1" s="299"/>
    </row>
    <row r="3" spans="1:9" ht="14.5">
      <c r="B3" s="31" t="s">
        <v>2391</v>
      </c>
      <c r="C3" s="300"/>
      <c r="D3" s="301"/>
      <c r="E3" s="1"/>
    </row>
    <row r="4" spans="1:9" ht="14.5">
      <c r="B4" s="32" t="s">
        <v>2392</v>
      </c>
      <c r="C4" s="300"/>
      <c r="D4" s="301"/>
      <c r="E4" s="1"/>
    </row>
    <row r="5" spans="1:9" ht="14.5">
      <c r="B5" s="32" t="s">
        <v>97</v>
      </c>
      <c r="C5" s="300"/>
      <c r="D5" s="301"/>
      <c r="E5" s="1"/>
    </row>
    <row r="6" spans="1:9" ht="14.5">
      <c r="B6" s="32" t="s">
        <v>945</v>
      </c>
      <c r="C6" s="300"/>
      <c r="D6" s="301"/>
      <c r="E6" s="1"/>
    </row>
    <row r="7" spans="1:9" ht="14.5">
      <c r="B7" s="32" t="s">
        <v>2393</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2291</v>
      </c>
      <c r="C15" s="9" t="s">
        <v>13</v>
      </c>
      <c r="D15" s="2" t="s">
        <v>528</v>
      </c>
      <c r="E15" s="2" t="s">
        <v>2394</v>
      </c>
      <c r="F15" s="12">
        <v>454321665</v>
      </c>
      <c r="G15" s="12">
        <v>99678.17</v>
      </c>
      <c r="H15" s="12">
        <v>99.95</v>
      </c>
    </row>
    <row r="16" spans="1:9" ht="13">
      <c r="B16" s="6" t="s">
        <v>88</v>
      </c>
      <c r="C16" s="11"/>
      <c r="D16" s="6"/>
      <c r="E16" s="6"/>
      <c r="F16" s="14"/>
      <c r="G16" s="14">
        <f>SUM(G12:G15)</f>
        <v>99678.17</v>
      </c>
      <c r="H16" s="14">
        <f>SUM(H12:H15)</f>
        <v>99.95</v>
      </c>
    </row>
    <row r="17" spans="2:8" ht="13">
      <c r="B17" s="6" t="s">
        <v>15</v>
      </c>
      <c r="C17" s="11"/>
      <c r="D17" s="6"/>
      <c r="E17" s="6"/>
      <c r="F17" s="14"/>
      <c r="G17" s="14">
        <v>99678.17</v>
      </c>
      <c r="H17" s="14">
        <v>99.95</v>
      </c>
    </row>
    <row r="18" spans="2:8" ht="13">
      <c r="B18" s="6" t="s">
        <v>16</v>
      </c>
      <c r="C18" s="11"/>
      <c r="D18" s="6"/>
      <c r="E18" s="6"/>
      <c r="F18" s="14"/>
      <c r="G18" s="14">
        <v>52.795616700008395</v>
      </c>
      <c r="H18" s="14">
        <v>4.9999999999997158E-2</v>
      </c>
    </row>
    <row r="19" spans="2:8" ht="13">
      <c r="B19" s="6" t="s">
        <v>17</v>
      </c>
      <c r="C19" s="11"/>
      <c r="D19" s="6"/>
      <c r="E19" s="6"/>
      <c r="F19" s="14"/>
      <c r="G19" s="14">
        <v>99730.965616700007</v>
      </c>
      <c r="H19" s="14">
        <v>100</v>
      </c>
    </row>
    <row r="20" spans="2:8">
      <c r="B20" s="2" t="s">
        <v>18</v>
      </c>
    </row>
    <row r="21" spans="2:8">
      <c r="B21" s="2" t="s">
        <v>19</v>
      </c>
    </row>
    <row r="22" spans="2:8">
      <c r="B22" s="2" t="s">
        <v>20</v>
      </c>
      <c r="C22" s="9" t="s">
        <v>682</v>
      </c>
    </row>
    <row r="24" spans="2:8" ht="26">
      <c r="B24" s="8" t="s">
        <v>21</v>
      </c>
      <c r="C24" s="9" t="s">
        <v>22</v>
      </c>
    </row>
    <row r="25" spans="2:8" ht="13">
      <c r="B25" s="6"/>
    </row>
    <row r="26" spans="2:8" ht="13">
      <c r="B26" s="6" t="s">
        <v>23</v>
      </c>
      <c r="C26" s="9" t="s">
        <v>22</v>
      </c>
    </row>
    <row r="27" spans="2:8" ht="13">
      <c r="B27" s="6" t="s">
        <v>1017</v>
      </c>
      <c r="C27" s="9" t="s">
        <v>22</v>
      </c>
    </row>
    <row r="28" spans="2:8" ht="13">
      <c r="B28" s="6" t="s">
        <v>24</v>
      </c>
      <c r="C28" s="9" t="s">
        <v>25</v>
      </c>
    </row>
    <row r="29" spans="2:8" ht="13">
      <c r="B29" s="6" t="s">
        <v>2395</v>
      </c>
      <c r="C29" s="11"/>
    </row>
    <row r="30" spans="2:8" ht="13">
      <c r="B30" s="6" t="s">
        <v>2396</v>
      </c>
      <c r="C30" s="11"/>
    </row>
    <row r="31" spans="2:8" ht="13">
      <c r="B31" s="6" t="s">
        <v>2397</v>
      </c>
      <c r="C31" s="11"/>
    </row>
    <row r="32" spans="2:8" ht="13">
      <c r="B32" s="6" t="s">
        <v>2398</v>
      </c>
      <c r="C32" s="11"/>
    </row>
    <row r="33" spans="2:3" ht="13">
      <c r="B33" s="6" t="s">
        <v>2399</v>
      </c>
      <c r="C33" s="11"/>
    </row>
    <row r="34" spans="2:3" ht="13">
      <c r="B34" s="6" t="s">
        <v>2400</v>
      </c>
      <c r="C34" s="11"/>
    </row>
    <row r="35" spans="2:3" ht="13">
      <c r="B35" s="6" t="s">
        <v>2401</v>
      </c>
      <c r="C35" s="11"/>
    </row>
    <row r="36" spans="2:3" ht="13">
      <c r="B36" s="6" t="s">
        <v>2402</v>
      </c>
      <c r="C36" s="11"/>
    </row>
    <row r="37" spans="2:3" ht="13">
      <c r="B37" s="6" t="s">
        <v>447</v>
      </c>
      <c r="C37" s="11"/>
    </row>
    <row r="38" spans="2:3">
      <c r="B38" s="2" t="s">
        <v>26</v>
      </c>
    </row>
    <row r="39" spans="2:3" ht="13">
      <c r="B39" s="6" t="s">
        <v>1599</v>
      </c>
    </row>
    <row r="40" spans="2:3" ht="14.5">
      <c r="B40" s="4"/>
      <c r="C40" s="5" t="s">
        <v>27</v>
      </c>
    </row>
    <row r="41" spans="2:3" ht="14.5">
      <c r="B41" s="4" t="s">
        <v>28</v>
      </c>
      <c r="C41" s="18" t="s">
        <v>2391</v>
      </c>
    </row>
    <row r="42" spans="2:3" ht="14.5">
      <c r="B42" s="4" t="s">
        <v>29</v>
      </c>
      <c r="C42" s="5"/>
    </row>
    <row r="43" spans="2:3" ht="14.5">
      <c r="B43" s="4"/>
      <c r="C43" s="5"/>
    </row>
    <row r="44" spans="2:3" ht="14.5">
      <c r="B44" s="4" t="s">
        <v>30</v>
      </c>
      <c r="C44" s="5"/>
    </row>
    <row r="45" spans="2:3" ht="14.5">
      <c r="B45" s="4"/>
      <c r="C45" s="5"/>
    </row>
    <row r="46" spans="2:3" ht="14.5">
      <c r="B46" s="4" t="s">
        <v>31</v>
      </c>
      <c r="C46" s="5"/>
    </row>
    <row r="47" spans="2:3" ht="14.5">
      <c r="B47" s="4" t="s">
        <v>32</v>
      </c>
      <c r="C47" s="5"/>
    </row>
    <row r="48" spans="2:3" ht="14.5">
      <c r="B48" s="4"/>
      <c r="C48" s="5"/>
    </row>
    <row r="49" spans="2:7" ht="14.5">
      <c r="B49" s="4" t="s">
        <v>33</v>
      </c>
      <c r="C49" s="5" t="s">
        <v>682</v>
      </c>
    </row>
    <row r="50" spans="2:7" ht="14.5">
      <c r="B50" s="302" t="s">
        <v>34</v>
      </c>
      <c r="C50" s="302"/>
    </row>
    <row r="52" spans="2:7" ht="14.5">
      <c r="B52" s="4" t="s">
        <v>35</v>
      </c>
      <c r="C52" s="5"/>
      <c r="D52" s="4"/>
    </row>
    <row r="53" spans="2:7" ht="29">
      <c r="B53" s="20" t="s">
        <v>36</v>
      </c>
      <c r="C53" s="18" t="s">
        <v>37</v>
      </c>
      <c r="D53" s="20" t="s">
        <v>38</v>
      </c>
    </row>
    <row r="54" spans="2:7" ht="14.5">
      <c r="B54" s="4" t="s">
        <v>22</v>
      </c>
      <c r="C54" s="5" t="s">
        <v>22</v>
      </c>
      <c r="D54" s="4" t="s">
        <v>22</v>
      </c>
    </row>
    <row r="56" spans="2:7" ht="13">
      <c r="B56" s="24" t="s">
        <v>39</v>
      </c>
      <c r="C56" s="25">
        <v>46112</v>
      </c>
      <c r="D56" s="16"/>
      <c r="E56" s="15"/>
      <c r="F56" s="30"/>
    </row>
    <row r="57" spans="2:7" ht="13">
      <c r="B57" s="24" t="s">
        <v>40</v>
      </c>
      <c r="C57" s="26" t="s">
        <v>41</v>
      </c>
      <c r="D57" s="24" t="s">
        <v>42</v>
      </c>
      <c r="E57" s="27" t="s">
        <v>43</v>
      </c>
      <c r="F57" s="29" t="s">
        <v>44</v>
      </c>
      <c r="G57" s="14"/>
    </row>
    <row r="58" spans="2:7">
      <c r="B58" s="22" t="s">
        <v>22</v>
      </c>
      <c r="C58" s="23" t="s">
        <v>22</v>
      </c>
      <c r="D58" s="22" t="s">
        <v>22</v>
      </c>
      <c r="E58" s="19" t="s">
        <v>22</v>
      </c>
      <c r="F58" s="28" t="s">
        <v>22</v>
      </c>
    </row>
    <row r="61" spans="2:7" ht="13">
      <c r="B61" s="6" t="s">
        <v>45</v>
      </c>
    </row>
    <row r="62" spans="2:7" ht="13">
      <c r="B62" s="6"/>
    </row>
    <row r="63" spans="2:7" ht="13">
      <c r="B63" s="6" t="s">
        <v>699</v>
      </c>
    </row>
    <row r="64" spans="2:7" ht="13">
      <c r="B64" s="24" t="s">
        <v>46</v>
      </c>
      <c r="C64" s="26" t="s">
        <v>47</v>
      </c>
      <c r="D64" s="6"/>
    </row>
    <row r="65" spans="2:7">
      <c r="B65" s="16" t="s">
        <v>22</v>
      </c>
      <c r="C65" s="17" t="s">
        <v>22</v>
      </c>
    </row>
    <row r="67" spans="2:7" ht="13">
      <c r="B67" s="24" t="s">
        <v>48</v>
      </c>
      <c r="C67" s="26" t="s">
        <v>47</v>
      </c>
    </row>
    <row r="68" spans="2:7">
      <c r="B68" s="16" t="s">
        <v>22</v>
      </c>
      <c r="C68" s="17" t="s">
        <v>22</v>
      </c>
    </row>
    <row r="70" spans="2:7" ht="13">
      <c r="B70" s="24" t="s">
        <v>49</v>
      </c>
      <c r="C70" s="26" t="s">
        <v>50</v>
      </c>
    </row>
    <row r="71" spans="2:7">
      <c r="B71" s="16" t="s">
        <v>22</v>
      </c>
      <c r="C71" s="17" t="s">
        <v>22</v>
      </c>
    </row>
    <row r="73" spans="2:7" ht="13">
      <c r="B73" s="27" t="s">
        <v>51</v>
      </c>
      <c r="C73" s="26" t="s">
        <v>50</v>
      </c>
    </row>
    <row r="74" spans="2:7">
      <c r="B74" s="15" t="s">
        <v>22</v>
      </c>
      <c r="C74" s="17" t="s">
        <v>22</v>
      </c>
    </row>
    <row r="76" spans="2:7" ht="13">
      <c r="B76" s="24" t="s">
        <v>52</v>
      </c>
      <c r="C76" s="26" t="s">
        <v>22</v>
      </c>
    </row>
    <row r="78" spans="2:7" ht="13">
      <c r="B78" s="24" t="s">
        <v>53</v>
      </c>
      <c r="C78" s="25">
        <v>46112</v>
      </c>
      <c r="D78" s="16"/>
      <c r="E78" s="15"/>
      <c r="F78" s="30"/>
    </row>
    <row r="79" spans="2:7" ht="13">
      <c r="B79" s="24" t="s">
        <v>40</v>
      </c>
      <c r="C79" s="26" t="s">
        <v>41</v>
      </c>
      <c r="D79" s="24" t="s">
        <v>42</v>
      </c>
      <c r="E79" s="27" t="s">
        <v>43</v>
      </c>
      <c r="F79" s="29" t="s">
        <v>44</v>
      </c>
      <c r="G79" s="14"/>
    </row>
    <row r="80" spans="2:7">
      <c r="B80" s="22" t="s">
        <v>22</v>
      </c>
      <c r="C80" s="23" t="s">
        <v>22</v>
      </c>
      <c r="D80" s="22" t="s">
        <v>22</v>
      </c>
      <c r="E80" s="19" t="s">
        <v>22</v>
      </c>
      <c r="F80" s="28" t="s">
        <v>22</v>
      </c>
    </row>
    <row r="81" spans="2:4" ht="13">
      <c r="B81" s="6" t="s">
        <v>45</v>
      </c>
    </row>
    <row r="82" spans="2:4" ht="13">
      <c r="B82" s="6"/>
    </row>
    <row r="83" spans="2:4" ht="13">
      <c r="B83" s="6" t="s">
        <v>699</v>
      </c>
    </row>
    <row r="84" spans="2:4" ht="13">
      <c r="B84" s="24" t="s">
        <v>46</v>
      </c>
      <c r="C84" s="26" t="s">
        <v>47</v>
      </c>
      <c r="D84" s="6"/>
    </row>
    <row r="85" spans="2:4">
      <c r="B85" s="16" t="s">
        <v>22</v>
      </c>
      <c r="C85" s="17" t="s">
        <v>22</v>
      </c>
    </row>
    <row r="87" spans="2:4" ht="13">
      <c r="B87" s="24" t="s">
        <v>48</v>
      </c>
      <c r="C87" s="26" t="s">
        <v>47</v>
      </c>
    </row>
    <row r="88" spans="2:4">
      <c r="B88" s="16" t="s">
        <v>22</v>
      </c>
      <c r="C88" s="17" t="s">
        <v>22</v>
      </c>
    </row>
    <row r="90" spans="2:4" ht="13">
      <c r="B90" s="24" t="s">
        <v>49</v>
      </c>
      <c r="C90" s="26" t="s">
        <v>50</v>
      </c>
    </row>
    <row r="91" spans="2:4">
      <c r="B91" s="16" t="s">
        <v>22</v>
      </c>
      <c r="C91" s="17" t="s">
        <v>22</v>
      </c>
    </row>
    <row r="93" spans="2:4" ht="13">
      <c r="B93" s="27" t="s">
        <v>51</v>
      </c>
      <c r="C93" s="26" t="s">
        <v>50</v>
      </c>
    </row>
    <row r="94" spans="2:4">
      <c r="B94" s="15" t="s">
        <v>22</v>
      </c>
      <c r="C94" s="17" t="s">
        <v>22</v>
      </c>
    </row>
    <row r="96" spans="2:4" ht="13">
      <c r="B96" s="24" t="s">
        <v>52</v>
      </c>
      <c r="C96" s="26" t="s">
        <v>22</v>
      </c>
    </row>
    <row r="99" spans="2:80" ht="13">
      <c r="B99" s="6" t="s">
        <v>700</v>
      </c>
    </row>
    <row r="101" spans="2:80" ht="13">
      <c r="B101" s="24" t="s">
        <v>40</v>
      </c>
      <c r="C101" s="26" t="s">
        <v>54</v>
      </c>
      <c r="D101" s="24" t="s">
        <v>55</v>
      </c>
      <c r="E101" s="24" t="s">
        <v>56</v>
      </c>
      <c r="F101" s="14"/>
    </row>
    <row r="102" spans="2:80">
      <c r="B102" s="16" t="s">
        <v>22</v>
      </c>
      <c r="C102" s="17" t="s">
        <v>22</v>
      </c>
      <c r="D102" s="16" t="s">
        <v>22</v>
      </c>
      <c r="E102" s="16" t="s">
        <v>22</v>
      </c>
    </row>
    <row r="105" spans="2:80" ht="13">
      <c r="B105" s="6" t="s">
        <v>57</v>
      </c>
      <c r="C105" s="11" t="s">
        <v>22</v>
      </c>
      <c r="D105" s="6"/>
      <c r="E105" s="6"/>
      <c r="F105" s="14"/>
      <c r="G105" s="14"/>
      <c r="H105" s="14"/>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row>
    <row r="107" spans="2:80" ht="13">
      <c r="B107" s="6" t="s">
        <v>701</v>
      </c>
    </row>
    <row r="109" spans="2:80" ht="13">
      <c r="B109" s="24" t="s">
        <v>58</v>
      </c>
      <c r="C109" s="26" t="s">
        <v>47</v>
      </c>
      <c r="D109" s="6"/>
    </row>
    <row r="110" spans="2:80">
      <c r="B110" s="16" t="s">
        <v>22</v>
      </c>
      <c r="C110" s="17" t="s">
        <v>22</v>
      </c>
    </row>
    <row r="113" spans="2:80" ht="13">
      <c r="B113" s="24" t="s">
        <v>59</v>
      </c>
      <c r="C113" s="26" t="s">
        <v>60</v>
      </c>
      <c r="D113" s="6"/>
    </row>
    <row r="114" spans="2:80">
      <c r="B114" s="16" t="s">
        <v>22</v>
      </c>
      <c r="C114" s="17" t="s">
        <v>22</v>
      </c>
    </row>
    <row r="117" spans="2:80" ht="13">
      <c r="B117" s="6" t="s">
        <v>61</v>
      </c>
    </row>
    <row r="120" spans="2:80" ht="13">
      <c r="B120" s="6" t="s">
        <v>702</v>
      </c>
    </row>
    <row r="122" spans="2:80" ht="13">
      <c r="B122" s="24" t="s">
        <v>40</v>
      </c>
      <c r="C122" s="26" t="s">
        <v>62</v>
      </c>
      <c r="D122" s="24" t="s">
        <v>54</v>
      </c>
      <c r="E122" s="24" t="s">
        <v>55</v>
      </c>
      <c r="F122" s="29" t="s">
        <v>56</v>
      </c>
      <c r="G122" s="14"/>
    </row>
    <row r="123" spans="2:80">
      <c r="B123" s="16" t="s">
        <v>22</v>
      </c>
      <c r="C123" s="17" t="s">
        <v>22</v>
      </c>
      <c r="D123" s="16" t="s">
        <v>22</v>
      </c>
      <c r="E123" s="16" t="s">
        <v>22</v>
      </c>
      <c r="F123" s="21" t="s">
        <v>22</v>
      </c>
    </row>
    <row r="126" spans="2:80" ht="13">
      <c r="B126" s="6" t="s">
        <v>57</v>
      </c>
      <c r="C126" s="11" t="s">
        <v>22</v>
      </c>
      <c r="D126" s="6"/>
      <c r="E126" s="6"/>
      <c r="F126" s="14"/>
      <c r="G126" s="14"/>
      <c r="H126" s="14"/>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row>
    <row r="128" spans="2:80" ht="13">
      <c r="B128" s="6" t="s">
        <v>701</v>
      </c>
    </row>
    <row r="130" spans="2:7" ht="13">
      <c r="B130" s="24" t="s">
        <v>58</v>
      </c>
      <c r="C130" s="26" t="s">
        <v>47</v>
      </c>
      <c r="D130" s="6"/>
    </row>
    <row r="131" spans="2:7">
      <c r="B131" s="16" t="s">
        <v>22</v>
      </c>
      <c r="C131" s="17" t="s">
        <v>22</v>
      </c>
    </row>
    <row r="134" spans="2:7" ht="13">
      <c r="B134" s="24" t="s">
        <v>59</v>
      </c>
      <c r="C134" s="26" t="s">
        <v>60</v>
      </c>
      <c r="D134" s="6"/>
    </row>
    <row r="135" spans="2:7">
      <c r="B135" s="16" t="s">
        <v>22</v>
      </c>
      <c r="C135" s="17" t="s">
        <v>22</v>
      </c>
    </row>
    <row r="138" spans="2:7" ht="13">
      <c r="B138" s="6" t="s">
        <v>61</v>
      </c>
    </row>
    <row r="141" spans="2:7" ht="13">
      <c r="B141" s="6" t="s">
        <v>703</v>
      </c>
    </row>
    <row r="142" spans="2:7" ht="13">
      <c r="B142" s="24" t="s">
        <v>40</v>
      </c>
      <c r="C142" s="26" t="s">
        <v>63</v>
      </c>
      <c r="D142" s="24" t="s">
        <v>64</v>
      </c>
      <c r="E142" s="24" t="s">
        <v>65</v>
      </c>
      <c r="F142" s="29" t="s">
        <v>66</v>
      </c>
      <c r="G142" s="14"/>
    </row>
    <row r="143" spans="2:7">
      <c r="B143" s="16" t="s">
        <v>22</v>
      </c>
      <c r="C143" s="17" t="s">
        <v>22</v>
      </c>
      <c r="D143" s="16" t="s">
        <v>22</v>
      </c>
      <c r="E143" s="16" t="s">
        <v>22</v>
      </c>
      <c r="F143" s="21" t="s">
        <v>22</v>
      </c>
    </row>
    <row r="144" spans="2:7">
      <c r="B144" s="2" t="s">
        <v>2543</v>
      </c>
    </row>
  </sheetData>
  <mergeCells count="4">
    <mergeCell ref="B1:E1"/>
    <mergeCell ref="C3:C7"/>
    <mergeCell ref="D3:D7"/>
    <mergeCell ref="B50:C50"/>
  </mergeCells>
  <hyperlinks>
    <hyperlink ref="A1" location="Index!A1" display="Index" xr:uid="{96F7BD8D-BFEE-478E-8448-2D37A9B04C75}"/>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FB4EA-8EEB-42C8-960A-E9F37786C756}">
  <dimension ref="A1:CB144"/>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2380</v>
      </c>
      <c r="C1" s="299"/>
      <c r="D1" s="299"/>
      <c r="E1" s="299"/>
    </row>
    <row r="3" spans="1:9" ht="14.5">
      <c r="B3" s="31" t="s">
        <v>2380</v>
      </c>
      <c r="C3" s="300"/>
      <c r="D3" s="301"/>
      <c r="E3" s="1"/>
    </row>
    <row r="4" spans="1:9" ht="14.5">
      <c r="B4" s="32" t="s">
        <v>2381</v>
      </c>
      <c r="C4" s="300"/>
      <c r="D4" s="301"/>
      <c r="E4" s="1"/>
    </row>
    <row r="5" spans="1:9" ht="14.5">
      <c r="B5" s="32" t="s">
        <v>97</v>
      </c>
      <c r="C5" s="300"/>
      <c r="D5" s="301"/>
      <c r="E5" s="1"/>
    </row>
    <row r="6" spans="1:9" ht="14.5">
      <c r="B6" s="32" t="s">
        <v>945</v>
      </c>
      <c r="C6" s="300"/>
      <c r="D6" s="301"/>
      <c r="E6" s="1"/>
    </row>
    <row r="7" spans="1:9" ht="14.5">
      <c r="B7" s="32" t="s">
        <v>2382</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1864</v>
      </c>
      <c r="C15" s="9" t="s">
        <v>13</v>
      </c>
      <c r="D15" s="2" t="s">
        <v>528</v>
      </c>
      <c r="E15" s="2" t="s">
        <v>1865</v>
      </c>
      <c r="F15" s="12">
        <v>908806496</v>
      </c>
      <c r="G15" s="12">
        <v>128505.24</v>
      </c>
      <c r="H15" s="12">
        <v>99.65</v>
      </c>
    </row>
    <row r="16" spans="1:9" ht="13">
      <c r="B16" s="6" t="s">
        <v>88</v>
      </c>
      <c r="C16" s="11"/>
      <c r="D16" s="6"/>
      <c r="E16" s="6"/>
      <c r="F16" s="14"/>
      <c r="G16" s="14">
        <f>SUM(G12:G15)</f>
        <v>128505.24</v>
      </c>
      <c r="H16" s="14">
        <f>SUM(H12:H15)</f>
        <v>99.65</v>
      </c>
    </row>
    <row r="17" spans="2:8" ht="13">
      <c r="B17" s="6" t="s">
        <v>15</v>
      </c>
      <c r="C17" s="11"/>
      <c r="D17" s="6"/>
      <c r="E17" s="6"/>
      <c r="F17" s="14"/>
      <c r="G17" s="14">
        <v>128505.24</v>
      </c>
      <c r="H17" s="14">
        <v>99.65</v>
      </c>
    </row>
    <row r="18" spans="2:8" ht="13">
      <c r="B18" s="6" t="s">
        <v>16</v>
      </c>
      <c r="C18" s="11"/>
      <c r="D18" s="6"/>
      <c r="E18" s="6"/>
      <c r="F18" s="14"/>
      <c r="G18" s="14">
        <v>445.72740769998927</v>
      </c>
      <c r="H18" s="14">
        <v>0.34999999999999432</v>
      </c>
    </row>
    <row r="19" spans="2:8" ht="13">
      <c r="B19" s="6" t="s">
        <v>17</v>
      </c>
      <c r="C19" s="11"/>
      <c r="D19" s="6"/>
      <c r="E19" s="6"/>
      <c r="F19" s="14"/>
      <c r="G19" s="14">
        <v>128950.96740769999</v>
      </c>
      <c r="H19" s="14">
        <v>100</v>
      </c>
    </row>
    <row r="20" spans="2:8">
      <c r="B20" s="2" t="s">
        <v>18</v>
      </c>
    </row>
    <row r="21" spans="2:8">
      <c r="B21" s="2" t="s">
        <v>19</v>
      </c>
    </row>
    <row r="22" spans="2:8">
      <c r="B22" s="2" t="s">
        <v>20</v>
      </c>
      <c r="C22" s="9" t="s">
        <v>682</v>
      </c>
    </row>
    <row r="24" spans="2:8" ht="26">
      <c r="B24" s="8" t="s">
        <v>21</v>
      </c>
      <c r="C24" s="9" t="s">
        <v>22</v>
      </c>
    </row>
    <row r="25" spans="2:8" ht="13">
      <c r="B25" s="6"/>
    </row>
    <row r="26" spans="2:8" ht="13">
      <c r="B26" s="6" t="s">
        <v>23</v>
      </c>
      <c r="C26" s="9" t="s">
        <v>22</v>
      </c>
    </row>
    <row r="27" spans="2:8" ht="13">
      <c r="B27" s="6" t="s">
        <v>1017</v>
      </c>
      <c r="C27" s="9" t="s">
        <v>22</v>
      </c>
    </row>
    <row r="28" spans="2:8" ht="13">
      <c r="B28" s="6" t="s">
        <v>24</v>
      </c>
      <c r="C28" s="9" t="s">
        <v>25</v>
      </c>
    </row>
    <row r="29" spans="2:8" ht="13">
      <c r="B29" s="6" t="s">
        <v>2383</v>
      </c>
      <c r="C29" s="11"/>
    </row>
    <row r="30" spans="2:8" ht="13">
      <c r="B30" s="6" t="s">
        <v>2384</v>
      </c>
      <c r="C30" s="11"/>
    </row>
    <row r="31" spans="2:8" ht="13">
      <c r="B31" s="6" t="s">
        <v>2385</v>
      </c>
      <c r="C31" s="11"/>
    </row>
    <row r="32" spans="2:8" ht="13">
      <c r="B32" s="6" t="s">
        <v>2386</v>
      </c>
      <c r="C32" s="11"/>
    </row>
    <row r="33" spans="2:3" ht="13">
      <c r="B33" s="6" t="s">
        <v>2387</v>
      </c>
      <c r="C33" s="11"/>
    </row>
    <row r="34" spans="2:3" ht="13">
      <c r="B34" s="6" t="s">
        <v>2388</v>
      </c>
      <c r="C34" s="11"/>
    </row>
    <row r="35" spans="2:3" ht="13">
      <c r="B35" s="6" t="s">
        <v>2389</v>
      </c>
      <c r="C35" s="11"/>
    </row>
    <row r="36" spans="2:3" ht="13">
      <c r="B36" s="6" t="s">
        <v>2390</v>
      </c>
      <c r="C36" s="11"/>
    </row>
    <row r="37" spans="2:3" ht="13">
      <c r="B37" s="6" t="s">
        <v>447</v>
      </c>
      <c r="C37" s="11"/>
    </row>
    <row r="38" spans="2:3">
      <c r="B38" s="2" t="s">
        <v>26</v>
      </c>
    </row>
    <row r="39" spans="2:3" ht="13">
      <c r="B39" s="6" t="s">
        <v>3787</v>
      </c>
    </row>
    <row r="40" spans="2:3" ht="14.5">
      <c r="B40" s="4"/>
      <c r="C40" s="5" t="s">
        <v>27</v>
      </c>
    </row>
    <row r="41" spans="2:3" ht="14.5">
      <c r="B41" s="4" t="s">
        <v>28</v>
      </c>
      <c r="C41" s="18" t="s">
        <v>2380</v>
      </c>
    </row>
    <row r="42" spans="2:3" ht="14.5">
      <c r="B42" s="4" t="s">
        <v>29</v>
      </c>
      <c r="C42" s="5"/>
    </row>
    <row r="43" spans="2:3" ht="14.5">
      <c r="B43" s="4"/>
      <c r="C43" s="5"/>
    </row>
    <row r="44" spans="2:3" ht="14.5">
      <c r="B44" s="4" t="s">
        <v>30</v>
      </c>
      <c r="C44" s="5"/>
    </row>
    <row r="45" spans="2:3" ht="14.5">
      <c r="B45" s="4"/>
      <c r="C45" s="5"/>
    </row>
    <row r="46" spans="2:3" ht="14.5">
      <c r="B46" s="4" t="s">
        <v>31</v>
      </c>
      <c r="C46" s="5"/>
    </row>
    <row r="47" spans="2:3" ht="14.5">
      <c r="B47" s="4" t="s">
        <v>32</v>
      </c>
      <c r="C47" s="5"/>
    </row>
    <row r="48" spans="2:3" ht="14.5">
      <c r="B48" s="4"/>
      <c r="C48" s="5"/>
    </row>
    <row r="49" spans="2:7" ht="14.5">
      <c r="B49" s="4" t="s">
        <v>33</v>
      </c>
      <c r="C49" s="5" t="s">
        <v>682</v>
      </c>
    </row>
    <row r="50" spans="2:7" ht="14.5">
      <c r="B50" s="302" t="s">
        <v>34</v>
      </c>
      <c r="C50" s="302"/>
    </row>
    <row r="52" spans="2:7" ht="14.5">
      <c r="B52" s="4" t="s">
        <v>35</v>
      </c>
      <c r="C52" s="5"/>
      <c r="D52" s="4"/>
    </row>
    <row r="53" spans="2:7" ht="29">
      <c r="B53" s="20" t="s">
        <v>36</v>
      </c>
      <c r="C53" s="18" t="s">
        <v>37</v>
      </c>
      <c r="D53" s="20" t="s">
        <v>38</v>
      </c>
    </row>
    <row r="54" spans="2:7" ht="14.5">
      <c r="B54" s="4" t="s">
        <v>22</v>
      </c>
      <c r="C54" s="5" t="s">
        <v>22</v>
      </c>
      <c r="D54" s="4" t="s">
        <v>22</v>
      </c>
    </row>
    <row r="56" spans="2:7" ht="13">
      <c r="B56" s="24" t="s">
        <v>39</v>
      </c>
      <c r="C56" s="25">
        <v>46112</v>
      </c>
      <c r="D56" s="16"/>
      <c r="E56" s="15"/>
      <c r="F56" s="30"/>
    </row>
    <row r="57" spans="2:7" ht="13">
      <c r="B57" s="24" t="s">
        <v>40</v>
      </c>
      <c r="C57" s="26" t="s">
        <v>41</v>
      </c>
      <c r="D57" s="24" t="s">
        <v>42</v>
      </c>
      <c r="E57" s="27" t="s">
        <v>43</v>
      </c>
      <c r="F57" s="29" t="s">
        <v>44</v>
      </c>
      <c r="G57" s="14"/>
    </row>
    <row r="58" spans="2:7">
      <c r="B58" s="22" t="s">
        <v>22</v>
      </c>
      <c r="C58" s="23" t="s">
        <v>22</v>
      </c>
      <c r="D58" s="22" t="s">
        <v>22</v>
      </c>
      <c r="E58" s="19" t="s">
        <v>22</v>
      </c>
      <c r="F58" s="28" t="s">
        <v>22</v>
      </c>
    </row>
    <row r="61" spans="2:7" ht="13">
      <c r="B61" s="6" t="s">
        <v>45</v>
      </c>
    </row>
    <row r="62" spans="2:7" ht="13">
      <c r="B62" s="6"/>
    </row>
    <row r="63" spans="2:7" ht="13">
      <c r="B63" s="6" t="s">
        <v>699</v>
      </c>
    </row>
    <row r="64" spans="2:7" ht="13">
      <c r="B64" s="24" t="s">
        <v>46</v>
      </c>
      <c r="C64" s="26" t="s">
        <v>47</v>
      </c>
      <c r="D64" s="6"/>
    </row>
    <row r="65" spans="2:7">
      <c r="B65" s="16" t="s">
        <v>22</v>
      </c>
      <c r="C65" s="17" t="s">
        <v>22</v>
      </c>
    </row>
    <row r="67" spans="2:7" ht="13">
      <c r="B67" s="24" t="s">
        <v>48</v>
      </c>
      <c r="C67" s="26" t="s">
        <v>47</v>
      </c>
    </row>
    <row r="68" spans="2:7">
      <c r="B68" s="16" t="s">
        <v>22</v>
      </c>
      <c r="C68" s="17" t="s">
        <v>22</v>
      </c>
    </row>
    <row r="70" spans="2:7" ht="13">
      <c r="B70" s="24" t="s">
        <v>49</v>
      </c>
      <c r="C70" s="26" t="s">
        <v>50</v>
      </c>
    </row>
    <row r="71" spans="2:7">
      <c r="B71" s="16" t="s">
        <v>22</v>
      </c>
      <c r="C71" s="17" t="s">
        <v>22</v>
      </c>
    </row>
    <row r="73" spans="2:7" ht="13">
      <c r="B73" s="27" t="s">
        <v>51</v>
      </c>
      <c r="C73" s="26" t="s">
        <v>50</v>
      </c>
    </row>
    <row r="74" spans="2:7">
      <c r="B74" s="15" t="s">
        <v>22</v>
      </c>
      <c r="C74" s="17" t="s">
        <v>22</v>
      </c>
    </row>
    <row r="76" spans="2:7" ht="13">
      <c r="B76" s="24" t="s">
        <v>52</v>
      </c>
      <c r="C76" s="26" t="s">
        <v>22</v>
      </c>
    </row>
    <row r="78" spans="2:7" ht="13">
      <c r="B78" s="24" t="s">
        <v>53</v>
      </c>
      <c r="C78" s="25">
        <v>46112</v>
      </c>
      <c r="D78" s="16"/>
      <c r="E78" s="15"/>
      <c r="F78" s="30"/>
    </row>
    <row r="79" spans="2:7" ht="13">
      <c r="B79" s="24" t="s">
        <v>40</v>
      </c>
      <c r="C79" s="26" t="s">
        <v>41</v>
      </c>
      <c r="D79" s="24" t="s">
        <v>42</v>
      </c>
      <c r="E79" s="27" t="s">
        <v>43</v>
      </c>
      <c r="F79" s="29" t="s">
        <v>44</v>
      </c>
      <c r="G79" s="14"/>
    </row>
    <row r="80" spans="2:7">
      <c r="B80" s="22" t="s">
        <v>22</v>
      </c>
      <c r="C80" s="23" t="s">
        <v>22</v>
      </c>
      <c r="D80" s="22" t="s">
        <v>22</v>
      </c>
      <c r="E80" s="19" t="s">
        <v>22</v>
      </c>
      <c r="F80" s="28" t="s">
        <v>22</v>
      </c>
    </row>
    <row r="81" spans="2:4" ht="13">
      <c r="B81" s="6" t="s">
        <v>45</v>
      </c>
    </row>
    <row r="82" spans="2:4" ht="13">
      <c r="B82" s="6"/>
    </row>
    <row r="83" spans="2:4" ht="13">
      <c r="B83" s="6" t="s">
        <v>699</v>
      </c>
    </row>
    <row r="84" spans="2:4" ht="13">
      <c r="B84" s="24" t="s">
        <v>46</v>
      </c>
      <c r="C84" s="26" t="s">
        <v>47</v>
      </c>
      <c r="D84" s="6"/>
    </row>
    <row r="85" spans="2:4">
      <c r="B85" s="16" t="s">
        <v>22</v>
      </c>
      <c r="C85" s="17" t="s">
        <v>22</v>
      </c>
    </row>
    <row r="87" spans="2:4" ht="13">
      <c r="B87" s="24" t="s">
        <v>48</v>
      </c>
      <c r="C87" s="26" t="s">
        <v>47</v>
      </c>
    </row>
    <row r="88" spans="2:4">
      <c r="B88" s="16" t="s">
        <v>22</v>
      </c>
      <c r="C88" s="17" t="s">
        <v>22</v>
      </c>
    </row>
    <row r="90" spans="2:4" ht="13">
      <c r="B90" s="24" t="s">
        <v>49</v>
      </c>
      <c r="C90" s="26" t="s">
        <v>50</v>
      </c>
    </row>
    <row r="91" spans="2:4">
      <c r="B91" s="16" t="s">
        <v>22</v>
      </c>
      <c r="C91" s="17" t="s">
        <v>22</v>
      </c>
    </row>
    <row r="93" spans="2:4" ht="13">
      <c r="B93" s="27" t="s">
        <v>51</v>
      </c>
      <c r="C93" s="26" t="s">
        <v>50</v>
      </c>
    </row>
    <row r="94" spans="2:4">
      <c r="B94" s="15" t="s">
        <v>22</v>
      </c>
      <c r="C94" s="17" t="s">
        <v>22</v>
      </c>
    </row>
    <row r="96" spans="2:4" ht="13">
      <c r="B96" s="24" t="s">
        <v>52</v>
      </c>
      <c r="C96" s="26" t="s">
        <v>22</v>
      </c>
    </row>
    <row r="99" spans="2:80" ht="13">
      <c r="B99" s="6" t="s">
        <v>700</v>
      </c>
    </row>
    <row r="101" spans="2:80" ht="13">
      <c r="B101" s="24" t="s">
        <v>40</v>
      </c>
      <c r="C101" s="26" t="s">
        <v>54</v>
      </c>
      <c r="D101" s="24" t="s">
        <v>55</v>
      </c>
      <c r="E101" s="24" t="s">
        <v>56</v>
      </c>
      <c r="F101" s="14"/>
    </row>
    <row r="102" spans="2:80">
      <c r="B102" s="16" t="s">
        <v>22</v>
      </c>
      <c r="C102" s="17" t="s">
        <v>22</v>
      </c>
      <c r="D102" s="16" t="s">
        <v>22</v>
      </c>
      <c r="E102" s="16" t="s">
        <v>22</v>
      </c>
    </row>
    <row r="105" spans="2:80" ht="13">
      <c r="B105" s="6" t="s">
        <v>57</v>
      </c>
      <c r="C105" s="11" t="s">
        <v>22</v>
      </c>
      <c r="D105" s="6"/>
      <c r="E105" s="6"/>
      <c r="F105" s="14"/>
      <c r="G105" s="14"/>
      <c r="H105" s="14"/>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row>
    <row r="107" spans="2:80" ht="13">
      <c r="B107" s="6" t="s">
        <v>701</v>
      </c>
    </row>
    <row r="109" spans="2:80" ht="13">
      <c r="B109" s="24" t="s">
        <v>58</v>
      </c>
      <c r="C109" s="26" t="s">
        <v>47</v>
      </c>
      <c r="D109" s="6"/>
    </row>
    <row r="110" spans="2:80">
      <c r="B110" s="16" t="s">
        <v>22</v>
      </c>
      <c r="C110" s="17" t="s">
        <v>22</v>
      </c>
    </row>
    <row r="113" spans="2:80" ht="13">
      <c r="B113" s="24" t="s">
        <v>59</v>
      </c>
      <c r="C113" s="26" t="s">
        <v>60</v>
      </c>
      <c r="D113" s="6"/>
    </row>
    <row r="114" spans="2:80">
      <c r="B114" s="16" t="s">
        <v>22</v>
      </c>
      <c r="C114" s="17" t="s">
        <v>22</v>
      </c>
    </row>
    <row r="117" spans="2:80" ht="13">
      <c r="B117" s="6" t="s">
        <v>61</v>
      </c>
    </row>
    <row r="120" spans="2:80" ht="13">
      <c r="B120" s="6" t="s">
        <v>702</v>
      </c>
    </row>
    <row r="122" spans="2:80" ht="13">
      <c r="B122" s="24" t="s">
        <v>40</v>
      </c>
      <c r="C122" s="26" t="s">
        <v>62</v>
      </c>
      <c r="D122" s="24" t="s">
        <v>54</v>
      </c>
      <c r="E122" s="24" t="s">
        <v>55</v>
      </c>
      <c r="F122" s="29" t="s">
        <v>56</v>
      </c>
      <c r="G122" s="14"/>
    </row>
    <row r="123" spans="2:80">
      <c r="B123" s="16" t="s">
        <v>22</v>
      </c>
      <c r="C123" s="17" t="s">
        <v>22</v>
      </c>
      <c r="D123" s="16" t="s">
        <v>22</v>
      </c>
      <c r="E123" s="16" t="s">
        <v>22</v>
      </c>
      <c r="F123" s="21" t="s">
        <v>22</v>
      </c>
    </row>
    <row r="126" spans="2:80" ht="13">
      <c r="B126" s="6" t="s">
        <v>57</v>
      </c>
      <c r="C126" s="11" t="s">
        <v>22</v>
      </c>
      <c r="D126" s="6"/>
      <c r="E126" s="6"/>
      <c r="F126" s="14"/>
      <c r="G126" s="14"/>
      <c r="H126" s="14"/>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row>
    <row r="128" spans="2:80" ht="13">
      <c r="B128" s="6" t="s">
        <v>701</v>
      </c>
    </row>
    <row r="130" spans="2:7" ht="13">
      <c r="B130" s="24" t="s">
        <v>58</v>
      </c>
      <c r="C130" s="26" t="s">
        <v>47</v>
      </c>
      <c r="D130" s="6"/>
    </row>
    <row r="131" spans="2:7">
      <c r="B131" s="16" t="s">
        <v>22</v>
      </c>
      <c r="C131" s="17" t="s">
        <v>22</v>
      </c>
    </row>
    <row r="134" spans="2:7" ht="13">
      <c r="B134" s="24" t="s">
        <v>59</v>
      </c>
      <c r="C134" s="26" t="s">
        <v>60</v>
      </c>
      <c r="D134" s="6"/>
    </row>
    <row r="135" spans="2:7">
      <c r="B135" s="16" t="s">
        <v>22</v>
      </c>
      <c r="C135" s="17" t="s">
        <v>22</v>
      </c>
    </row>
    <row r="138" spans="2:7" ht="13">
      <c r="B138" s="6" t="s">
        <v>61</v>
      </c>
    </row>
    <row r="141" spans="2:7" ht="13">
      <c r="B141" s="6" t="s">
        <v>703</v>
      </c>
    </row>
    <row r="142" spans="2:7" ht="13">
      <c r="B142" s="24" t="s">
        <v>40</v>
      </c>
      <c r="C142" s="26" t="s">
        <v>63</v>
      </c>
      <c r="D142" s="24" t="s">
        <v>64</v>
      </c>
      <c r="E142" s="24" t="s">
        <v>65</v>
      </c>
      <c r="F142" s="29" t="s">
        <v>66</v>
      </c>
      <c r="G142" s="14"/>
    </row>
    <row r="143" spans="2:7">
      <c r="B143" s="16" t="s">
        <v>22</v>
      </c>
      <c r="C143" s="17" t="s">
        <v>22</v>
      </c>
      <c r="D143" s="16" t="s">
        <v>22</v>
      </c>
      <c r="E143" s="16" t="s">
        <v>22</v>
      </c>
      <c r="F143" s="21" t="s">
        <v>22</v>
      </c>
    </row>
    <row r="144" spans="2:7">
      <c r="B144" s="2" t="s">
        <v>2543</v>
      </c>
    </row>
  </sheetData>
  <mergeCells count="4">
    <mergeCell ref="B1:E1"/>
    <mergeCell ref="C3:C7"/>
    <mergeCell ref="D3:D7"/>
    <mergeCell ref="B50:C50"/>
  </mergeCells>
  <hyperlinks>
    <hyperlink ref="A1" location="Index!A1" display="Index" xr:uid="{551D534C-6F6D-41B0-919B-4F0BEBC9DFF1}"/>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810E4-6D38-4A3D-B8DE-2EC00796CBD9}">
  <dimension ref="A1:CB145"/>
  <sheetViews>
    <sheetView workbookViewId="0"/>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8.54296875" style="12" bestFit="1" customWidth="1"/>
    <col min="8" max="8" width="6.54296875" style="12" bestFit="1" customWidth="1"/>
    <col min="9" max="16384" width="9.1796875" style="2"/>
  </cols>
  <sheetData>
    <row r="1" spans="1:9" ht="13">
      <c r="A1" s="3" t="s">
        <v>0</v>
      </c>
      <c r="B1" s="299" t="s">
        <v>2368</v>
      </c>
      <c r="C1" s="299"/>
      <c r="D1" s="299"/>
      <c r="E1" s="299"/>
    </row>
    <row r="3" spans="1:9" ht="14.5">
      <c r="B3" s="31" t="s">
        <v>2368</v>
      </c>
      <c r="C3" s="300"/>
      <c r="D3" s="301"/>
    </row>
    <row r="4" spans="1:9" ht="29">
      <c r="B4" s="32" t="s">
        <v>2369</v>
      </c>
      <c r="C4" s="300"/>
      <c r="D4" s="301"/>
    </row>
    <row r="5" spans="1:9" ht="14.5">
      <c r="B5" s="32" t="s">
        <v>97</v>
      </c>
      <c r="C5" s="300"/>
      <c r="D5" s="301"/>
    </row>
    <row r="6" spans="1:9" ht="14.5">
      <c r="B6" s="32" t="s">
        <v>945</v>
      </c>
      <c r="C6" s="300"/>
      <c r="D6" s="301"/>
    </row>
    <row r="7" spans="1:9" ht="29">
      <c r="B7" s="32" t="s">
        <v>2370</v>
      </c>
      <c r="C7" s="300"/>
      <c r="D7" s="301"/>
    </row>
    <row r="8" spans="1:9" ht="29">
      <c r="B8" s="32" t="s">
        <v>100</v>
      </c>
      <c r="C8" s="39" t="s">
        <v>101</v>
      </c>
      <c r="D8" s="39" t="s">
        <v>102</v>
      </c>
    </row>
    <row r="11" spans="1:9">
      <c r="B11" s="2" t="s">
        <v>680</v>
      </c>
    </row>
    <row r="12" spans="1:9" ht="13">
      <c r="B12" s="7" t="s">
        <v>1</v>
      </c>
      <c r="C12" s="10" t="s">
        <v>2</v>
      </c>
      <c r="D12" s="7" t="s">
        <v>69</v>
      </c>
      <c r="E12" s="7" t="s">
        <v>4</v>
      </c>
      <c r="F12" s="13" t="s">
        <v>5</v>
      </c>
      <c r="G12" s="13" t="s">
        <v>6</v>
      </c>
      <c r="H12" s="13" t="s">
        <v>7</v>
      </c>
      <c r="I12" s="6" t="s">
        <v>70</v>
      </c>
    </row>
    <row r="13" spans="1:9" ht="13">
      <c r="B13" s="6" t="s">
        <v>527</v>
      </c>
    </row>
    <row r="14" spans="1:9">
      <c r="B14" s="2" t="s">
        <v>94</v>
      </c>
      <c r="C14" s="9" t="s">
        <v>13</v>
      </c>
      <c r="D14" s="2" t="s">
        <v>528</v>
      </c>
      <c r="E14" s="2" t="s">
        <v>983</v>
      </c>
      <c r="F14" s="12">
        <v>125674404.493</v>
      </c>
      <c r="G14" s="12">
        <v>16375.12</v>
      </c>
      <c r="H14" s="12">
        <v>60.58</v>
      </c>
    </row>
    <row r="15" spans="1:9">
      <c r="B15" s="2" t="s">
        <v>1043</v>
      </c>
      <c r="C15" s="9" t="s">
        <v>13</v>
      </c>
      <c r="D15" s="2" t="s">
        <v>528</v>
      </c>
      <c r="E15" s="2" t="s">
        <v>2371</v>
      </c>
      <c r="F15" s="12">
        <v>67220162.937999994</v>
      </c>
      <c r="G15" s="12">
        <v>10670.13</v>
      </c>
      <c r="H15" s="12">
        <v>39.479999999999997</v>
      </c>
    </row>
    <row r="16" spans="1:9" ht="13">
      <c r="B16" s="6" t="s">
        <v>2461</v>
      </c>
      <c r="C16" s="11"/>
      <c r="D16" s="6"/>
      <c r="E16" s="6"/>
      <c r="F16" s="14"/>
      <c r="G16" s="14">
        <f>SUM(G13:G15)</f>
        <v>27045.25</v>
      </c>
      <c r="H16" s="14">
        <f>SUM(H13:H15)</f>
        <v>100.06</v>
      </c>
    </row>
    <row r="17" spans="2:8" ht="13">
      <c r="B17" s="6" t="s">
        <v>1362</v>
      </c>
      <c r="C17" s="11"/>
      <c r="D17" s="6"/>
      <c r="E17" s="6"/>
      <c r="F17" s="14"/>
      <c r="G17" s="14">
        <v>115.62</v>
      </c>
      <c r="H17" s="14">
        <v>0.43</v>
      </c>
    </row>
    <row r="18" spans="2:8" ht="13">
      <c r="B18" s="6" t="s">
        <v>15</v>
      </c>
      <c r="C18" s="11"/>
      <c r="D18" s="6"/>
      <c r="E18" s="6"/>
      <c r="F18" s="14"/>
      <c r="G18" s="14">
        <v>27160.87</v>
      </c>
      <c r="H18" s="14">
        <v>100.49</v>
      </c>
    </row>
    <row r="19" spans="2:8" ht="13">
      <c r="B19" s="6" t="s">
        <v>302</v>
      </c>
      <c r="C19" s="11"/>
      <c r="D19" s="6"/>
      <c r="E19" s="6"/>
      <c r="F19" s="14"/>
      <c r="G19" s="14">
        <v>-131.6626054999989</v>
      </c>
      <c r="H19" s="14">
        <v>-0.48999999999999488</v>
      </c>
    </row>
    <row r="20" spans="2:8" ht="13">
      <c r="B20" s="6" t="s">
        <v>17</v>
      </c>
      <c r="C20" s="11"/>
      <c r="D20" s="6"/>
      <c r="E20" s="6"/>
      <c r="F20" s="14"/>
      <c r="G20" s="14">
        <v>27029.207394500001</v>
      </c>
      <c r="H20" s="14">
        <v>100</v>
      </c>
    </row>
    <row r="21" spans="2:8">
      <c r="B21" s="2" t="s">
        <v>18</v>
      </c>
    </row>
    <row r="22" spans="2:8">
      <c r="B22" s="2" t="s">
        <v>19</v>
      </c>
    </row>
    <row r="23" spans="2:8">
      <c r="B23" s="2" t="s">
        <v>20</v>
      </c>
      <c r="C23" s="9" t="s">
        <v>682</v>
      </c>
    </row>
    <row r="25" spans="2:8" ht="26">
      <c r="B25" s="8" t="s">
        <v>21</v>
      </c>
      <c r="C25" s="9" t="s">
        <v>22</v>
      </c>
    </row>
    <row r="26" spans="2:8" ht="13">
      <c r="B26" s="6"/>
    </row>
    <row r="27" spans="2:8" ht="13">
      <c r="B27" s="6" t="s">
        <v>23</v>
      </c>
      <c r="C27" s="9" t="s">
        <v>22</v>
      </c>
    </row>
    <row r="28" spans="2:8" ht="13">
      <c r="B28" s="6" t="s">
        <v>1017</v>
      </c>
      <c r="C28" s="9" t="s">
        <v>22</v>
      </c>
    </row>
    <row r="29" spans="2:8" ht="13">
      <c r="B29" s="6" t="s">
        <v>24</v>
      </c>
      <c r="C29" s="9" t="s">
        <v>25</v>
      </c>
    </row>
    <row r="30" spans="2:8" ht="13">
      <c r="B30" s="6" t="s">
        <v>2372</v>
      </c>
      <c r="C30" s="11"/>
    </row>
    <row r="31" spans="2:8" ht="13">
      <c r="B31" s="6" t="s">
        <v>2373</v>
      </c>
      <c r="C31" s="11"/>
    </row>
    <row r="32" spans="2:8" ht="13">
      <c r="B32" s="6" t="s">
        <v>2374</v>
      </c>
      <c r="C32" s="11"/>
    </row>
    <row r="33" spans="2:3" ht="13">
      <c r="B33" s="6" t="s">
        <v>2375</v>
      </c>
      <c r="C33" s="11"/>
    </row>
    <row r="34" spans="2:3" ht="13">
      <c r="B34" s="6" t="s">
        <v>2376</v>
      </c>
      <c r="C34" s="11"/>
    </row>
    <row r="35" spans="2:3" ht="13">
      <c r="B35" s="6" t="s">
        <v>2377</v>
      </c>
      <c r="C35" s="11"/>
    </row>
    <row r="36" spans="2:3" ht="13">
      <c r="B36" s="6" t="s">
        <v>2378</v>
      </c>
      <c r="C36" s="11"/>
    </row>
    <row r="37" spans="2:3" ht="13">
      <c r="B37" s="6" t="s">
        <v>2379</v>
      </c>
      <c r="C37" s="11"/>
    </row>
    <row r="38" spans="2:3" ht="13">
      <c r="B38" s="6" t="s">
        <v>447</v>
      </c>
      <c r="C38" s="11"/>
    </row>
    <row r="39" spans="2:3">
      <c r="B39" s="2" t="s">
        <v>26</v>
      </c>
    </row>
    <row r="41" spans="2:3" ht="14.5">
      <c r="B41" s="4"/>
      <c r="C41" s="5" t="s">
        <v>27</v>
      </c>
    </row>
    <row r="42" spans="2:3" ht="29">
      <c r="B42" s="4" t="s">
        <v>28</v>
      </c>
      <c r="C42" s="18" t="s">
        <v>2368</v>
      </c>
    </row>
    <row r="43" spans="2:3" ht="14.5">
      <c r="B43" s="4" t="s">
        <v>29</v>
      </c>
      <c r="C43" s="5"/>
    </row>
    <row r="44" spans="2:3" ht="14.5">
      <c r="B44" s="4"/>
      <c r="C44" s="5"/>
    </row>
    <row r="45" spans="2:3" ht="14.5">
      <c r="B45" s="4" t="s">
        <v>30</v>
      </c>
      <c r="C45" s="5"/>
    </row>
    <row r="46" spans="2:3" ht="14.5">
      <c r="B46" s="4"/>
      <c r="C46" s="5"/>
    </row>
    <row r="47" spans="2:3" ht="14.5">
      <c r="B47" s="4" t="s">
        <v>31</v>
      </c>
      <c r="C47" s="5"/>
    </row>
    <row r="48" spans="2:3" ht="14.5">
      <c r="B48" s="4" t="s">
        <v>32</v>
      </c>
      <c r="C48" s="5"/>
    </row>
    <row r="49" spans="2:7" ht="14.5">
      <c r="B49" s="4"/>
      <c r="C49" s="5"/>
    </row>
    <row r="50" spans="2:7" ht="14.5">
      <c r="B50" s="4" t="s">
        <v>33</v>
      </c>
      <c r="C50" s="5" t="s">
        <v>682</v>
      </c>
    </row>
    <row r="51" spans="2:7" ht="14.5">
      <c r="B51" s="302" t="s">
        <v>34</v>
      </c>
      <c r="C51" s="302"/>
    </row>
    <row r="53" spans="2:7" ht="14.5">
      <c r="B53" s="4" t="s">
        <v>35</v>
      </c>
      <c r="C53" s="5"/>
      <c r="D53" s="4"/>
    </row>
    <row r="54" spans="2:7" ht="29">
      <c r="B54" s="20" t="s">
        <v>36</v>
      </c>
      <c r="C54" s="18" t="s">
        <v>37</v>
      </c>
      <c r="D54" s="20" t="s">
        <v>38</v>
      </c>
    </row>
    <row r="55" spans="2:7" ht="14.5">
      <c r="B55" s="4" t="s">
        <v>22</v>
      </c>
      <c r="C55" s="5" t="s">
        <v>22</v>
      </c>
      <c r="D55" s="4" t="s">
        <v>22</v>
      </c>
    </row>
    <row r="57" spans="2:7" ht="13">
      <c r="B57" s="24" t="s">
        <v>39</v>
      </c>
      <c r="C57" s="25">
        <v>46112</v>
      </c>
      <c r="D57" s="16"/>
      <c r="E57" s="15"/>
      <c r="F57" s="30"/>
    </row>
    <row r="58" spans="2:7" ht="13">
      <c r="B58" s="24" t="s">
        <v>40</v>
      </c>
      <c r="C58" s="26" t="s">
        <v>41</v>
      </c>
      <c r="D58" s="24" t="s">
        <v>42</v>
      </c>
      <c r="E58" s="27" t="s">
        <v>43</v>
      </c>
      <c r="F58" s="29" t="s">
        <v>44</v>
      </c>
      <c r="G58" s="14"/>
    </row>
    <row r="59" spans="2:7">
      <c r="B59" s="22" t="s">
        <v>22</v>
      </c>
      <c r="C59" s="23" t="s">
        <v>22</v>
      </c>
      <c r="D59" s="22" t="s">
        <v>22</v>
      </c>
      <c r="E59" s="19" t="s">
        <v>22</v>
      </c>
      <c r="F59" s="28" t="s">
        <v>22</v>
      </c>
    </row>
    <row r="62" spans="2:7" ht="13">
      <c r="B62" s="6" t="s">
        <v>45</v>
      </c>
    </row>
    <row r="63" spans="2:7" ht="13">
      <c r="B63" s="6"/>
    </row>
    <row r="64" spans="2:7" ht="13">
      <c r="B64" s="6" t="s">
        <v>699</v>
      </c>
    </row>
    <row r="65" spans="2:7" ht="13">
      <c r="B65" s="24" t="s">
        <v>46</v>
      </c>
      <c r="C65" s="26" t="s">
        <v>47</v>
      </c>
      <c r="D65" s="6"/>
    </row>
    <row r="66" spans="2:7">
      <c r="B66" s="16" t="s">
        <v>22</v>
      </c>
      <c r="C66" s="17" t="s">
        <v>22</v>
      </c>
    </row>
    <row r="68" spans="2:7" ht="13">
      <c r="B68" s="24" t="s">
        <v>48</v>
      </c>
      <c r="C68" s="26" t="s">
        <v>47</v>
      </c>
    </row>
    <row r="69" spans="2:7">
      <c r="B69" s="16" t="s">
        <v>22</v>
      </c>
      <c r="C69" s="17" t="s">
        <v>22</v>
      </c>
    </row>
    <row r="71" spans="2:7" ht="13">
      <c r="B71" s="24" t="s">
        <v>49</v>
      </c>
      <c r="C71" s="26" t="s">
        <v>50</v>
      </c>
    </row>
    <row r="72" spans="2:7">
      <c r="B72" s="16" t="s">
        <v>22</v>
      </c>
      <c r="C72" s="17" t="s">
        <v>22</v>
      </c>
    </row>
    <row r="74" spans="2:7" ht="13">
      <c r="B74" s="27" t="s">
        <v>51</v>
      </c>
      <c r="C74" s="26" t="s">
        <v>50</v>
      </c>
    </row>
    <row r="75" spans="2:7">
      <c r="B75" s="15" t="s">
        <v>22</v>
      </c>
      <c r="C75" s="17" t="s">
        <v>22</v>
      </c>
    </row>
    <row r="77" spans="2:7" ht="13">
      <c r="B77" s="24" t="s">
        <v>52</v>
      </c>
      <c r="C77" s="26" t="s">
        <v>22</v>
      </c>
    </row>
    <row r="79" spans="2:7" ht="13">
      <c r="B79" s="24" t="s">
        <v>53</v>
      </c>
      <c r="C79" s="25">
        <v>46112</v>
      </c>
      <c r="D79" s="16"/>
      <c r="E79" s="15"/>
      <c r="F79" s="30"/>
    </row>
    <row r="80" spans="2:7" ht="13">
      <c r="B80" s="24" t="s">
        <v>40</v>
      </c>
      <c r="C80" s="26" t="s">
        <v>41</v>
      </c>
      <c r="D80" s="24" t="s">
        <v>42</v>
      </c>
      <c r="E80" s="27" t="s">
        <v>43</v>
      </c>
      <c r="F80" s="29" t="s">
        <v>44</v>
      </c>
      <c r="G80" s="14"/>
    </row>
    <row r="81" spans="2:6">
      <c r="B81" s="22" t="s">
        <v>22</v>
      </c>
      <c r="C81" s="23" t="s">
        <v>22</v>
      </c>
      <c r="D81" s="22" t="s">
        <v>22</v>
      </c>
      <c r="E81" s="19" t="s">
        <v>22</v>
      </c>
      <c r="F81" s="28" t="s">
        <v>22</v>
      </c>
    </row>
    <row r="82" spans="2:6" ht="13">
      <c r="B82" s="6" t="s">
        <v>45</v>
      </c>
    </row>
    <row r="83" spans="2:6" ht="13">
      <c r="B83" s="6"/>
    </row>
    <row r="84" spans="2:6" ht="13">
      <c r="B84" s="6" t="s">
        <v>699</v>
      </c>
    </row>
    <row r="85" spans="2:6" ht="13">
      <c r="B85" s="24" t="s">
        <v>46</v>
      </c>
      <c r="C85" s="26" t="s">
        <v>47</v>
      </c>
      <c r="D85" s="6"/>
    </row>
    <row r="86" spans="2:6">
      <c r="B86" s="16" t="s">
        <v>22</v>
      </c>
      <c r="C86" s="17" t="s">
        <v>22</v>
      </c>
    </row>
    <row r="88" spans="2:6" ht="13">
      <c r="B88" s="24" t="s">
        <v>48</v>
      </c>
      <c r="C88" s="26" t="s">
        <v>47</v>
      </c>
    </row>
    <row r="89" spans="2:6">
      <c r="B89" s="16" t="s">
        <v>22</v>
      </c>
      <c r="C89" s="17" t="s">
        <v>22</v>
      </c>
    </row>
    <row r="91" spans="2:6" ht="13">
      <c r="B91" s="24" t="s">
        <v>49</v>
      </c>
      <c r="C91" s="26" t="s">
        <v>50</v>
      </c>
    </row>
    <row r="92" spans="2:6">
      <c r="B92" s="16" t="s">
        <v>22</v>
      </c>
      <c r="C92" s="17" t="s">
        <v>22</v>
      </c>
    </row>
    <row r="94" spans="2:6" ht="13">
      <c r="B94" s="27" t="s">
        <v>51</v>
      </c>
      <c r="C94" s="26" t="s">
        <v>50</v>
      </c>
    </row>
    <row r="95" spans="2:6">
      <c r="B95" s="15" t="s">
        <v>22</v>
      </c>
      <c r="C95" s="17" t="s">
        <v>22</v>
      </c>
    </row>
    <row r="97" spans="2:80" ht="13">
      <c r="B97" s="24" t="s">
        <v>52</v>
      </c>
      <c r="C97" s="26" t="s">
        <v>22</v>
      </c>
    </row>
    <row r="100" spans="2:80" ht="13">
      <c r="B100" s="6" t="s">
        <v>700</v>
      </c>
    </row>
    <row r="102" spans="2:80" ht="13">
      <c r="B102" s="24" t="s">
        <v>40</v>
      </c>
      <c r="C102" s="26" t="s">
        <v>54</v>
      </c>
      <c r="D102" s="24" t="s">
        <v>55</v>
      </c>
      <c r="E102" s="24" t="s">
        <v>56</v>
      </c>
      <c r="F102" s="14"/>
    </row>
    <row r="103" spans="2:80">
      <c r="B103" s="16" t="s">
        <v>22</v>
      </c>
      <c r="C103" s="17" t="s">
        <v>22</v>
      </c>
      <c r="D103" s="16" t="s">
        <v>22</v>
      </c>
      <c r="E103" s="16" t="s">
        <v>22</v>
      </c>
    </row>
    <row r="106" spans="2:80" ht="13">
      <c r="B106" s="6" t="s">
        <v>57</v>
      </c>
      <c r="C106" s="11" t="s">
        <v>22</v>
      </c>
      <c r="D106" s="6"/>
      <c r="E106" s="6"/>
      <c r="F106" s="14"/>
      <c r="G106" s="14"/>
      <c r="H106" s="14"/>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row>
    <row r="108" spans="2:80" ht="13">
      <c r="B108" s="6" t="s">
        <v>701</v>
      </c>
    </row>
    <row r="110" spans="2:80" ht="13">
      <c r="B110" s="24" t="s">
        <v>58</v>
      </c>
      <c r="C110" s="26" t="s">
        <v>47</v>
      </c>
      <c r="D110" s="6"/>
    </row>
    <row r="111" spans="2:80">
      <c r="B111" s="16" t="s">
        <v>22</v>
      </c>
      <c r="C111" s="17" t="s">
        <v>22</v>
      </c>
    </row>
    <row r="114" spans="2:80" ht="13">
      <c r="B114" s="24" t="s">
        <v>59</v>
      </c>
      <c r="C114" s="26" t="s">
        <v>60</v>
      </c>
      <c r="D114" s="6"/>
    </row>
    <row r="115" spans="2:80">
      <c r="B115" s="16" t="s">
        <v>22</v>
      </c>
      <c r="C115" s="17" t="s">
        <v>22</v>
      </c>
    </row>
    <row r="118" spans="2:80" ht="13">
      <c r="B118" s="6" t="s">
        <v>61</v>
      </c>
    </row>
    <row r="121" spans="2:80" ht="13">
      <c r="B121" s="6" t="s">
        <v>702</v>
      </c>
    </row>
    <row r="123" spans="2:80" ht="13">
      <c r="B123" s="24" t="s">
        <v>40</v>
      </c>
      <c r="C123" s="26" t="s">
        <v>62</v>
      </c>
      <c r="D123" s="24" t="s">
        <v>54</v>
      </c>
      <c r="E123" s="24" t="s">
        <v>55</v>
      </c>
      <c r="F123" s="29" t="s">
        <v>56</v>
      </c>
      <c r="G123" s="14"/>
    </row>
    <row r="124" spans="2:80">
      <c r="B124" s="16" t="s">
        <v>22</v>
      </c>
      <c r="C124" s="17" t="s">
        <v>22</v>
      </c>
      <c r="D124" s="16" t="s">
        <v>22</v>
      </c>
      <c r="E124" s="16" t="s">
        <v>22</v>
      </c>
      <c r="F124" s="21" t="s">
        <v>22</v>
      </c>
    </row>
    <row r="127" spans="2:80" ht="13">
      <c r="B127" s="6" t="s">
        <v>57</v>
      </c>
      <c r="C127" s="11" t="s">
        <v>22</v>
      </c>
      <c r="D127" s="6"/>
      <c r="E127" s="6"/>
      <c r="F127" s="14"/>
      <c r="G127" s="14"/>
      <c r="H127" s="14"/>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row>
    <row r="129" spans="2:7" ht="13">
      <c r="B129" s="6" t="s">
        <v>701</v>
      </c>
    </row>
    <row r="131" spans="2:7" ht="13">
      <c r="B131" s="24" t="s">
        <v>58</v>
      </c>
      <c r="C131" s="26" t="s">
        <v>47</v>
      </c>
      <c r="D131" s="6"/>
    </row>
    <row r="132" spans="2:7">
      <c r="B132" s="16" t="s">
        <v>22</v>
      </c>
      <c r="C132" s="17" t="s">
        <v>22</v>
      </c>
    </row>
    <row r="135" spans="2:7" ht="13">
      <c r="B135" s="24" t="s">
        <v>59</v>
      </c>
      <c r="C135" s="26" t="s">
        <v>60</v>
      </c>
      <c r="D135" s="6"/>
    </row>
    <row r="136" spans="2:7">
      <c r="B136" s="16" t="s">
        <v>22</v>
      </c>
      <c r="C136" s="17" t="s">
        <v>22</v>
      </c>
    </row>
    <row r="139" spans="2:7" ht="13">
      <c r="B139" s="6" t="s">
        <v>61</v>
      </c>
    </row>
    <row r="142" spans="2:7" ht="13">
      <c r="B142" s="6" t="s">
        <v>703</v>
      </c>
    </row>
    <row r="143" spans="2:7" ht="13">
      <c r="B143" s="24" t="s">
        <v>40</v>
      </c>
      <c r="C143" s="26" t="s">
        <v>63</v>
      </c>
      <c r="D143" s="24" t="s">
        <v>64</v>
      </c>
      <c r="E143" s="24" t="s">
        <v>65</v>
      </c>
      <c r="F143" s="29" t="s">
        <v>66</v>
      </c>
      <c r="G143" s="14"/>
    </row>
    <row r="144" spans="2:7">
      <c r="B144" s="16" t="s">
        <v>22</v>
      </c>
      <c r="C144" s="17" t="s">
        <v>22</v>
      </c>
      <c r="D144" s="16" t="s">
        <v>22</v>
      </c>
      <c r="E144" s="16" t="s">
        <v>22</v>
      </c>
      <c r="F144" s="21" t="s">
        <v>22</v>
      </c>
    </row>
    <row r="145" spans="2:2">
      <c r="B145" s="2" t="s">
        <v>2543</v>
      </c>
    </row>
  </sheetData>
  <mergeCells count="4">
    <mergeCell ref="B1:E1"/>
    <mergeCell ref="C3:C7"/>
    <mergeCell ref="D3:D7"/>
    <mergeCell ref="B51:C51"/>
  </mergeCells>
  <hyperlinks>
    <hyperlink ref="A1" location="Index!A1" display="Index" xr:uid="{E2F38701-4A24-400F-AAA2-FB2A51636413}"/>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5CFE7-A46A-4410-8241-EC1C6FD36DC4}">
  <dimension ref="A1:CB135"/>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2291</v>
      </c>
      <c r="C1" s="299"/>
      <c r="D1" s="299"/>
      <c r="E1" s="299"/>
    </row>
    <row r="3" spans="1:9" ht="14.5">
      <c r="B3" s="31" t="s">
        <v>2291</v>
      </c>
      <c r="C3" s="300"/>
      <c r="D3" s="301"/>
      <c r="E3" s="1"/>
    </row>
    <row r="4" spans="1:9" ht="14.5">
      <c r="B4" s="32" t="s">
        <v>2292</v>
      </c>
      <c r="C4" s="300"/>
      <c r="D4" s="301"/>
      <c r="E4" s="1"/>
    </row>
    <row r="5" spans="1:9" ht="14.5">
      <c r="B5" s="32" t="s">
        <v>97</v>
      </c>
      <c r="C5" s="300"/>
      <c r="D5" s="301"/>
      <c r="E5" s="1"/>
    </row>
    <row r="6" spans="1:9" ht="29">
      <c r="B6" s="32" t="s">
        <v>2293</v>
      </c>
      <c r="C6" s="300"/>
      <c r="D6" s="301"/>
      <c r="E6" s="1"/>
    </row>
    <row r="7" spans="1:9" ht="14.5">
      <c r="B7" s="32" t="s">
        <v>2294</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2295</v>
      </c>
      <c r="C15" s="9" t="s">
        <v>13</v>
      </c>
      <c r="D15" s="2" t="s">
        <v>1863</v>
      </c>
      <c r="F15" s="12">
        <v>220529.02470000001</v>
      </c>
      <c r="G15" s="12">
        <v>504696.11</v>
      </c>
      <c r="H15" s="12">
        <v>97.11</v>
      </c>
    </row>
    <row r="16" spans="1:9" ht="13">
      <c r="B16" s="6" t="s">
        <v>88</v>
      </c>
      <c r="C16" s="11"/>
      <c r="D16" s="6"/>
      <c r="E16" s="6"/>
      <c r="F16" s="14"/>
      <c r="G16" s="14">
        <f>SUM(G12:G15)</f>
        <v>504696.11</v>
      </c>
      <c r="H16" s="14">
        <f>SUM(H12:H15)</f>
        <v>97.11</v>
      </c>
    </row>
    <row r="17" spans="2:8" ht="13">
      <c r="B17" s="6" t="s">
        <v>15</v>
      </c>
      <c r="C17" s="11"/>
      <c r="D17" s="6"/>
      <c r="E17" s="6"/>
      <c r="F17" s="14"/>
      <c r="G17" s="14">
        <v>504696.11</v>
      </c>
      <c r="H17" s="14">
        <v>97.11</v>
      </c>
    </row>
    <row r="18" spans="2:8" ht="13">
      <c r="B18" s="6" t="s">
        <v>16</v>
      </c>
      <c r="C18" s="11"/>
      <c r="D18" s="6"/>
      <c r="E18" s="6"/>
      <c r="F18" s="14"/>
      <c r="G18" s="14">
        <v>15014.184324159985</v>
      </c>
      <c r="H18" s="14">
        <v>2.8900000000000006</v>
      </c>
    </row>
    <row r="19" spans="2:8" ht="13">
      <c r="B19" s="6" t="s">
        <v>17</v>
      </c>
      <c r="C19" s="11"/>
      <c r="D19" s="6"/>
      <c r="E19" s="6"/>
      <c r="F19" s="14"/>
      <c r="G19" s="14">
        <v>519710.29432415997</v>
      </c>
      <c r="H19" s="14">
        <v>100</v>
      </c>
    </row>
    <row r="20" spans="2:8">
      <c r="B20" s="2" t="s">
        <v>18</v>
      </c>
    </row>
    <row r="21" spans="2:8" ht="13">
      <c r="B21" s="6" t="s">
        <v>19</v>
      </c>
    </row>
    <row r="22" spans="2:8" ht="13">
      <c r="B22" s="6" t="s">
        <v>20</v>
      </c>
      <c r="C22" s="9" t="s">
        <v>682</v>
      </c>
    </row>
    <row r="23" spans="2:8" ht="13">
      <c r="B23" s="6" t="s">
        <v>23</v>
      </c>
      <c r="C23" s="9" t="s">
        <v>22</v>
      </c>
    </row>
    <row r="24" spans="2:8" ht="13">
      <c r="B24" s="6" t="s">
        <v>1017</v>
      </c>
      <c r="C24" s="9" t="s">
        <v>22</v>
      </c>
    </row>
    <row r="25" spans="2:8" ht="13">
      <c r="B25" s="6" t="s">
        <v>24</v>
      </c>
      <c r="C25" s="9" t="s">
        <v>25</v>
      </c>
    </row>
    <row r="26" spans="2:8" ht="13">
      <c r="B26" s="6" t="s">
        <v>2296</v>
      </c>
      <c r="C26" s="11"/>
    </row>
    <row r="27" spans="2:8" ht="13">
      <c r="B27" s="6" t="s">
        <v>2297</v>
      </c>
      <c r="C27" s="11"/>
    </row>
    <row r="28" spans="2:8" ht="13">
      <c r="B28" s="6" t="s">
        <v>3798</v>
      </c>
      <c r="C28" s="11"/>
    </row>
    <row r="29" spans="2:8">
      <c r="B29" s="2" t="s">
        <v>26</v>
      </c>
    </row>
    <row r="30" spans="2:8">
      <c r="B30" s="2" t="s">
        <v>1031</v>
      </c>
    </row>
    <row r="33" spans="2:7" ht="14.5">
      <c r="B33" s="35" t="s">
        <v>1032</v>
      </c>
      <c r="C33" s="40"/>
    </row>
    <row r="34" spans="2:7" ht="14.5">
      <c r="B34" s="35" t="s">
        <v>1033</v>
      </c>
      <c r="C34" s="41" t="s">
        <v>1034</v>
      </c>
    </row>
    <row r="35" spans="2:7" ht="14.5">
      <c r="B35" s="4" t="s">
        <v>1035</v>
      </c>
      <c r="C35" s="5" t="s">
        <v>1036</v>
      </c>
    </row>
    <row r="36" spans="2:7" ht="14.5">
      <c r="B36" s="4" t="s">
        <v>1037</v>
      </c>
      <c r="C36" s="5" t="s">
        <v>1036</v>
      </c>
    </row>
    <row r="37" spans="2:7" ht="14.5">
      <c r="B37" s="4" t="s">
        <v>1038</v>
      </c>
      <c r="C37" s="5" t="s">
        <v>1036</v>
      </c>
    </row>
    <row r="38" spans="2:7" ht="14.5">
      <c r="B38" s="4" t="s">
        <v>1039</v>
      </c>
      <c r="C38" s="5" t="s">
        <v>1036</v>
      </c>
    </row>
    <row r="39" spans="2:7" ht="14.5">
      <c r="B39" s="4" t="s">
        <v>1040</v>
      </c>
      <c r="C39" s="5" t="s">
        <v>1036</v>
      </c>
    </row>
    <row r="40" spans="2:7" ht="14.5">
      <c r="B40" s="4" t="s">
        <v>1041</v>
      </c>
      <c r="C40" s="5" t="s">
        <v>1036</v>
      </c>
    </row>
    <row r="41" spans="2:7" ht="14.5">
      <c r="B41" s="35" t="s">
        <v>1042</v>
      </c>
      <c r="C41" s="40" t="s">
        <v>1036</v>
      </c>
    </row>
    <row r="43" spans="2:7" ht="14.5">
      <c r="B43" s="4" t="s">
        <v>35</v>
      </c>
      <c r="C43" s="5"/>
      <c r="D43" s="4"/>
    </row>
    <row r="44" spans="2:7" ht="29">
      <c r="B44" s="20" t="s">
        <v>36</v>
      </c>
      <c r="C44" s="18" t="s">
        <v>37</v>
      </c>
      <c r="D44" s="20" t="s">
        <v>38</v>
      </c>
    </row>
    <row r="45" spans="2:7" ht="14.5">
      <c r="B45" s="4" t="s">
        <v>22</v>
      </c>
      <c r="C45" s="5" t="s">
        <v>22</v>
      </c>
      <c r="D45" s="4" t="s">
        <v>22</v>
      </c>
    </row>
    <row r="47" spans="2:7" ht="13">
      <c r="B47" s="24" t="s">
        <v>39</v>
      </c>
      <c r="C47" s="25">
        <v>46112</v>
      </c>
      <c r="D47" s="16"/>
      <c r="E47" s="15"/>
      <c r="F47" s="30"/>
    </row>
    <row r="48" spans="2:7" ht="13">
      <c r="B48" s="24" t="s">
        <v>40</v>
      </c>
      <c r="C48" s="26" t="s">
        <v>41</v>
      </c>
      <c r="D48" s="24" t="s">
        <v>42</v>
      </c>
      <c r="E48" s="27" t="s">
        <v>43</v>
      </c>
      <c r="F48" s="29" t="s">
        <v>44</v>
      </c>
      <c r="G48" s="14"/>
    </row>
    <row r="49" spans="2:6">
      <c r="B49" s="22" t="s">
        <v>22</v>
      </c>
      <c r="C49" s="23" t="s">
        <v>22</v>
      </c>
      <c r="D49" s="22" t="s">
        <v>22</v>
      </c>
      <c r="E49" s="19" t="s">
        <v>22</v>
      </c>
      <c r="F49" s="28" t="s">
        <v>22</v>
      </c>
    </row>
    <row r="52" spans="2:6" ht="13">
      <c r="B52" s="6" t="s">
        <v>45</v>
      </c>
    </row>
    <row r="53" spans="2:6" ht="13">
      <c r="B53" s="6"/>
    </row>
    <row r="54" spans="2:6" ht="13">
      <c r="B54" s="6" t="s">
        <v>699</v>
      </c>
    </row>
    <row r="55" spans="2:6" ht="13">
      <c r="B55" s="24" t="s">
        <v>46</v>
      </c>
      <c r="C55" s="26" t="s">
        <v>47</v>
      </c>
      <c r="D55" s="6"/>
    </row>
    <row r="56" spans="2:6">
      <c r="B56" s="16" t="s">
        <v>22</v>
      </c>
      <c r="C56" s="17" t="s">
        <v>22</v>
      </c>
    </row>
    <row r="58" spans="2:6" ht="13">
      <c r="B58" s="24" t="s">
        <v>48</v>
      </c>
      <c r="C58" s="26" t="s">
        <v>47</v>
      </c>
    </row>
    <row r="59" spans="2:6">
      <c r="B59" s="16" t="s">
        <v>22</v>
      </c>
      <c r="C59" s="17" t="s">
        <v>22</v>
      </c>
    </row>
    <row r="61" spans="2:6" ht="13">
      <c r="B61" s="24" t="s">
        <v>49</v>
      </c>
      <c r="C61" s="26" t="s">
        <v>50</v>
      </c>
    </row>
    <row r="62" spans="2:6">
      <c r="B62" s="16" t="s">
        <v>22</v>
      </c>
      <c r="C62" s="17" t="s">
        <v>22</v>
      </c>
    </row>
    <row r="64" spans="2:6" ht="13">
      <c r="B64" s="27" t="s">
        <v>51</v>
      </c>
      <c r="C64" s="26" t="s">
        <v>50</v>
      </c>
    </row>
    <row r="65" spans="2:7">
      <c r="B65" s="15" t="s">
        <v>22</v>
      </c>
      <c r="C65" s="17" t="s">
        <v>22</v>
      </c>
    </row>
    <row r="67" spans="2:7" ht="13">
      <c r="B67" s="24" t="s">
        <v>52</v>
      </c>
      <c r="C67" s="26" t="s">
        <v>22</v>
      </c>
    </row>
    <row r="69" spans="2:7" ht="13">
      <c r="B69" s="24" t="s">
        <v>53</v>
      </c>
      <c r="C69" s="25">
        <v>46112</v>
      </c>
      <c r="D69" s="16"/>
      <c r="E69" s="15"/>
      <c r="F69" s="30"/>
    </row>
    <row r="70" spans="2:7" ht="13">
      <c r="B70" s="24" t="s">
        <v>40</v>
      </c>
      <c r="C70" s="26" t="s">
        <v>41</v>
      </c>
      <c r="D70" s="24" t="s">
        <v>42</v>
      </c>
      <c r="E70" s="27" t="s">
        <v>43</v>
      </c>
      <c r="F70" s="29" t="s">
        <v>44</v>
      </c>
      <c r="G70" s="14"/>
    </row>
    <row r="71" spans="2:7">
      <c r="B71" s="22" t="s">
        <v>22</v>
      </c>
      <c r="C71" s="23" t="s">
        <v>22</v>
      </c>
      <c r="D71" s="22" t="s">
        <v>22</v>
      </c>
      <c r="E71" s="19" t="s">
        <v>22</v>
      </c>
      <c r="F71" s="28" t="s">
        <v>22</v>
      </c>
    </row>
    <row r="72" spans="2:7" ht="13">
      <c r="B72" s="6" t="s">
        <v>45</v>
      </c>
    </row>
    <row r="73" spans="2:7" ht="13">
      <c r="B73" s="6"/>
    </row>
    <row r="74" spans="2:7" ht="13">
      <c r="B74" s="6" t="s">
        <v>699</v>
      </c>
    </row>
    <row r="75" spans="2:7" ht="13">
      <c r="B75" s="24" t="s">
        <v>46</v>
      </c>
      <c r="C75" s="26" t="s">
        <v>47</v>
      </c>
      <c r="D75" s="6"/>
    </row>
    <row r="76" spans="2:7">
      <c r="B76" s="16" t="s">
        <v>22</v>
      </c>
      <c r="C76" s="17" t="s">
        <v>22</v>
      </c>
    </row>
    <row r="78" spans="2:7" ht="13">
      <c r="B78" s="24" t="s">
        <v>48</v>
      </c>
      <c r="C78" s="26" t="s">
        <v>47</v>
      </c>
    </row>
    <row r="79" spans="2:7">
      <c r="B79" s="16" t="s">
        <v>22</v>
      </c>
      <c r="C79" s="17" t="s">
        <v>22</v>
      </c>
    </row>
    <row r="81" spans="2:80" ht="13">
      <c r="B81" s="24" t="s">
        <v>49</v>
      </c>
      <c r="C81" s="26" t="s">
        <v>50</v>
      </c>
    </row>
    <row r="82" spans="2:80">
      <c r="B82" s="16" t="s">
        <v>22</v>
      </c>
      <c r="C82" s="17" t="s">
        <v>22</v>
      </c>
    </row>
    <row r="84" spans="2:80" ht="13">
      <c r="B84" s="27" t="s">
        <v>51</v>
      </c>
      <c r="C84" s="26" t="s">
        <v>50</v>
      </c>
    </row>
    <row r="85" spans="2:80">
      <c r="B85" s="15" t="s">
        <v>22</v>
      </c>
      <c r="C85" s="17" t="s">
        <v>22</v>
      </c>
    </row>
    <row r="87" spans="2:80" ht="13">
      <c r="B87" s="24" t="s">
        <v>52</v>
      </c>
      <c r="C87" s="26" t="s">
        <v>22</v>
      </c>
    </row>
    <row r="90" spans="2:80" ht="13">
      <c r="B90" s="6" t="s">
        <v>700</v>
      </c>
    </row>
    <row r="92" spans="2:80" ht="13">
      <c r="B92" s="24" t="s">
        <v>40</v>
      </c>
      <c r="C92" s="26" t="s">
        <v>54</v>
      </c>
      <c r="D92" s="24" t="s">
        <v>55</v>
      </c>
      <c r="E92" s="24" t="s">
        <v>56</v>
      </c>
      <c r="F92" s="14"/>
    </row>
    <row r="93" spans="2:80">
      <c r="B93" s="16" t="s">
        <v>22</v>
      </c>
      <c r="C93" s="17" t="s">
        <v>22</v>
      </c>
      <c r="D93" s="16" t="s">
        <v>22</v>
      </c>
      <c r="E93" s="16" t="s">
        <v>22</v>
      </c>
    </row>
    <row r="96" spans="2:80" ht="13">
      <c r="B96" s="6" t="s">
        <v>57</v>
      </c>
      <c r="C96" s="11" t="s">
        <v>22</v>
      </c>
      <c r="D96" s="6"/>
      <c r="E96" s="6"/>
      <c r="F96" s="14"/>
      <c r="G96" s="14"/>
      <c r="H96" s="14"/>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row>
    <row r="98" spans="2:4" ht="13">
      <c r="B98" s="6" t="s">
        <v>701</v>
      </c>
    </row>
    <row r="100" spans="2:4" ht="13">
      <c r="B100" s="24" t="s">
        <v>58</v>
      </c>
      <c r="C100" s="26" t="s">
        <v>47</v>
      </c>
      <c r="D100" s="6"/>
    </row>
    <row r="101" spans="2:4">
      <c r="B101" s="16" t="s">
        <v>22</v>
      </c>
      <c r="C101" s="17" t="s">
        <v>22</v>
      </c>
    </row>
    <row r="104" spans="2:4" ht="13">
      <c r="B104" s="24" t="s">
        <v>59</v>
      </c>
      <c r="C104" s="26" t="s">
        <v>60</v>
      </c>
      <c r="D104" s="6"/>
    </row>
    <row r="105" spans="2:4">
      <c r="B105" s="16" t="s">
        <v>22</v>
      </c>
      <c r="C105" s="17" t="s">
        <v>22</v>
      </c>
    </row>
    <row r="108" spans="2:4" ht="13">
      <c r="B108" s="6" t="s">
        <v>61</v>
      </c>
    </row>
    <row r="111" spans="2:4" ht="13">
      <c r="B111" s="6" t="s">
        <v>702</v>
      </c>
    </row>
    <row r="113" spans="2:80" ht="13">
      <c r="B113" s="24" t="s">
        <v>40</v>
      </c>
      <c r="C113" s="26" t="s">
        <v>62</v>
      </c>
      <c r="D113" s="24" t="s">
        <v>54</v>
      </c>
      <c r="E113" s="24" t="s">
        <v>55</v>
      </c>
      <c r="F113" s="29" t="s">
        <v>56</v>
      </c>
      <c r="G113" s="14"/>
    </row>
    <row r="114" spans="2:80">
      <c r="B114" s="16" t="s">
        <v>22</v>
      </c>
      <c r="C114" s="17" t="s">
        <v>22</v>
      </c>
      <c r="D114" s="16" t="s">
        <v>22</v>
      </c>
      <c r="E114" s="16" t="s">
        <v>22</v>
      </c>
      <c r="F114" s="21" t="s">
        <v>22</v>
      </c>
    </row>
    <row r="117" spans="2:80" ht="13">
      <c r="B117" s="6" t="s">
        <v>57</v>
      </c>
      <c r="C117" s="11" t="s">
        <v>22</v>
      </c>
      <c r="D117" s="6"/>
      <c r="E117" s="6"/>
      <c r="F117" s="14"/>
      <c r="G117" s="14"/>
      <c r="H117" s="14"/>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row>
    <row r="119" spans="2:80" ht="13">
      <c r="B119" s="6" t="s">
        <v>701</v>
      </c>
    </row>
    <row r="121" spans="2:80" ht="13">
      <c r="B121" s="24" t="s">
        <v>58</v>
      </c>
      <c r="C121" s="26" t="s">
        <v>47</v>
      </c>
      <c r="D121" s="6"/>
    </row>
    <row r="122" spans="2:80">
      <c r="B122" s="16" t="s">
        <v>22</v>
      </c>
      <c r="C122" s="17" t="s">
        <v>22</v>
      </c>
    </row>
    <row r="125" spans="2:80" ht="13">
      <c r="B125" s="24" t="s">
        <v>59</v>
      </c>
      <c r="C125" s="26" t="s">
        <v>60</v>
      </c>
      <c r="D125" s="6"/>
    </row>
    <row r="126" spans="2:80">
      <c r="B126" s="16" t="s">
        <v>22</v>
      </c>
      <c r="C126" s="17" t="s">
        <v>22</v>
      </c>
    </row>
    <row r="129" spans="2:7" ht="13">
      <c r="B129" s="6" t="s">
        <v>61</v>
      </c>
    </row>
    <row r="132" spans="2:7" ht="13">
      <c r="B132" s="6" t="s">
        <v>703</v>
      </c>
    </row>
    <row r="133" spans="2:7" ht="13">
      <c r="B133" s="24" t="s">
        <v>40</v>
      </c>
      <c r="C133" s="26" t="s">
        <v>63</v>
      </c>
      <c r="D133" s="24" t="s">
        <v>64</v>
      </c>
      <c r="E133" s="24" t="s">
        <v>65</v>
      </c>
      <c r="F133" s="29" t="s">
        <v>66</v>
      </c>
      <c r="G133" s="14"/>
    </row>
    <row r="134" spans="2:7">
      <c r="B134" s="16" t="s">
        <v>22</v>
      </c>
      <c r="C134" s="17" t="s">
        <v>22</v>
      </c>
      <c r="D134" s="16" t="s">
        <v>22</v>
      </c>
      <c r="E134" s="16" t="s">
        <v>22</v>
      </c>
      <c r="F134" s="21" t="s">
        <v>22</v>
      </c>
    </row>
    <row r="135" spans="2:7">
      <c r="B135" s="2" t="s">
        <v>2543</v>
      </c>
    </row>
  </sheetData>
  <mergeCells count="3">
    <mergeCell ref="B1:E1"/>
    <mergeCell ref="C3:C7"/>
    <mergeCell ref="D3:D7"/>
  </mergeCells>
  <hyperlinks>
    <hyperlink ref="A1" location="Index!A1" display="Index" xr:uid="{8E82D594-450D-479A-B0D3-A5B864890943}"/>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58E57-254B-49F4-9CB1-904B58CD95A0}">
  <dimension ref="A1:CB135"/>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1864</v>
      </c>
      <c r="C1" s="299"/>
      <c r="D1" s="299"/>
      <c r="E1" s="299"/>
    </row>
    <row r="3" spans="1:9" ht="14.5">
      <c r="B3" s="31" t="s">
        <v>1864</v>
      </c>
      <c r="C3" s="300"/>
      <c r="D3" s="301"/>
      <c r="E3" s="1"/>
    </row>
    <row r="4" spans="1:9" ht="14.5">
      <c r="B4" s="32" t="s">
        <v>2284</v>
      </c>
      <c r="C4" s="300"/>
      <c r="D4" s="301"/>
      <c r="E4" s="1"/>
    </row>
    <row r="5" spans="1:9" ht="14.5">
      <c r="B5" s="32" t="s">
        <v>97</v>
      </c>
      <c r="C5" s="300"/>
      <c r="D5" s="301"/>
      <c r="E5" s="1"/>
    </row>
    <row r="6" spans="1:9" ht="29">
      <c r="B6" s="32" t="s">
        <v>2285</v>
      </c>
      <c r="C6" s="300"/>
      <c r="D6" s="301"/>
      <c r="E6" s="1"/>
    </row>
    <row r="7" spans="1:9" ht="14.5">
      <c r="B7" s="32" t="s">
        <v>2286</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2287</v>
      </c>
      <c r="C15" s="9" t="s">
        <v>13</v>
      </c>
      <c r="D15" s="2" t="s">
        <v>1863</v>
      </c>
      <c r="F15" s="12">
        <v>3757</v>
      </c>
      <c r="G15" s="12">
        <v>548997.56000000006</v>
      </c>
      <c r="H15" s="12">
        <v>97.44</v>
      </c>
    </row>
    <row r="16" spans="1:9" ht="13">
      <c r="B16" s="6" t="s">
        <v>88</v>
      </c>
      <c r="C16" s="11"/>
      <c r="D16" s="6"/>
      <c r="E16" s="6"/>
      <c r="F16" s="14"/>
      <c r="G16" s="14">
        <f>SUM(G12:G15)</f>
        <v>548997.56000000006</v>
      </c>
      <c r="H16" s="14">
        <f>SUM(H12:H15)</f>
        <v>97.44</v>
      </c>
    </row>
    <row r="17" spans="2:8" ht="13">
      <c r="B17" s="6" t="s">
        <v>15</v>
      </c>
      <c r="C17" s="11"/>
      <c r="D17" s="6"/>
      <c r="E17" s="6"/>
      <c r="F17" s="14"/>
      <c r="G17" s="14">
        <v>548997.56000000006</v>
      </c>
      <c r="H17" s="14">
        <v>97.44</v>
      </c>
    </row>
    <row r="18" spans="2:8" ht="13">
      <c r="B18" s="6" t="s">
        <v>16</v>
      </c>
      <c r="C18" s="11"/>
      <c r="D18" s="6"/>
      <c r="E18" s="6"/>
      <c r="F18" s="14"/>
      <c r="G18" s="14">
        <v>14414.619529199903</v>
      </c>
      <c r="H18" s="14">
        <v>2.5600000000000023</v>
      </c>
    </row>
    <row r="19" spans="2:8" ht="13">
      <c r="B19" s="6" t="s">
        <v>17</v>
      </c>
      <c r="C19" s="11"/>
      <c r="D19" s="6"/>
      <c r="E19" s="6"/>
      <c r="F19" s="14"/>
      <c r="G19" s="14">
        <v>563412.17952919996</v>
      </c>
      <c r="H19" s="14">
        <v>100</v>
      </c>
    </row>
    <row r="20" spans="2:8">
      <c r="B20" s="2" t="s">
        <v>18</v>
      </c>
    </row>
    <row r="21" spans="2:8" ht="13">
      <c r="B21" s="6" t="s">
        <v>19</v>
      </c>
    </row>
    <row r="22" spans="2:8" ht="13">
      <c r="B22" s="6" t="s">
        <v>20</v>
      </c>
      <c r="C22" s="9" t="s">
        <v>682</v>
      </c>
    </row>
    <row r="23" spans="2:8" ht="13">
      <c r="B23" s="6" t="s">
        <v>23</v>
      </c>
      <c r="C23" s="9" t="s">
        <v>22</v>
      </c>
    </row>
    <row r="24" spans="2:8" ht="13">
      <c r="B24" s="6" t="s">
        <v>1017</v>
      </c>
      <c r="C24" s="9" t="s">
        <v>22</v>
      </c>
    </row>
    <row r="25" spans="2:8" ht="13">
      <c r="B25" s="6" t="s">
        <v>24</v>
      </c>
      <c r="C25" s="9" t="s">
        <v>25</v>
      </c>
    </row>
    <row r="26" spans="2:8" ht="13">
      <c r="B26" s="6" t="s">
        <v>2288</v>
      </c>
      <c r="C26" s="11"/>
    </row>
    <row r="27" spans="2:8" ht="13">
      <c r="B27" s="6" t="s">
        <v>2289</v>
      </c>
      <c r="C27" s="11"/>
    </row>
    <row r="28" spans="2:8" ht="13">
      <c r="B28" s="6" t="s">
        <v>2290</v>
      </c>
      <c r="C28" s="11"/>
    </row>
    <row r="29" spans="2:8">
      <c r="B29" s="2" t="s">
        <v>26</v>
      </c>
    </row>
    <row r="30" spans="2:8">
      <c r="B30" s="2" t="s">
        <v>1031</v>
      </c>
    </row>
    <row r="33" spans="2:7" ht="14.5">
      <c r="B33" s="35" t="s">
        <v>1032</v>
      </c>
      <c r="C33" s="40"/>
    </row>
    <row r="34" spans="2:7" ht="14.5">
      <c r="B34" s="35" t="s">
        <v>1033</v>
      </c>
      <c r="C34" s="41" t="s">
        <v>1034</v>
      </c>
    </row>
    <row r="35" spans="2:7" ht="14.5">
      <c r="B35" s="4" t="s">
        <v>1035</v>
      </c>
      <c r="C35" s="5" t="s">
        <v>1036</v>
      </c>
    </row>
    <row r="36" spans="2:7" ht="14.5">
      <c r="B36" s="4" t="s">
        <v>1037</v>
      </c>
      <c r="C36" s="5" t="s">
        <v>1036</v>
      </c>
    </row>
    <row r="37" spans="2:7" ht="14.5">
      <c r="B37" s="4" t="s">
        <v>1038</v>
      </c>
      <c r="C37" s="5" t="s">
        <v>1036</v>
      </c>
    </row>
    <row r="38" spans="2:7" ht="14.5">
      <c r="B38" s="4" t="s">
        <v>1039</v>
      </c>
      <c r="C38" s="5" t="s">
        <v>1036</v>
      </c>
    </row>
    <row r="39" spans="2:7" ht="14.5">
      <c r="B39" s="4" t="s">
        <v>1040</v>
      </c>
      <c r="C39" s="5" t="s">
        <v>1036</v>
      </c>
    </row>
    <row r="40" spans="2:7" ht="14.5">
      <c r="B40" s="4" t="s">
        <v>1041</v>
      </c>
      <c r="C40" s="5" t="s">
        <v>1036</v>
      </c>
    </row>
    <row r="41" spans="2:7" ht="14.5">
      <c r="B41" s="35" t="s">
        <v>1042</v>
      </c>
      <c r="C41" s="40" t="s">
        <v>1036</v>
      </c>
    </row>
    <row r="43" spans="2:7" ht="14.5">
      <c r="B43" s="4" t="s">
        <v>35</v>
      </c>
      <c r="C43" s="5"/>
      <c r="D43" s="4"/>
    </row>
    <row r="44" spans="2:7" ht="29">
      <c r="B44" s="20" t="s">
        <v>36</v>
      </c>
      <c r="C44" s="18" t="s">
        <v>37</v>
      </c>
      <c r="D44" s="20" t="s">
        <v>38</v>
      </c>
    </row>
    <row r="45" spans="2:7" ht="14.5">
      <c r="B45" s="4" t="s">
        <v>22</v>
      </c>
      <c r="C45" s="5" t="s">
        <v>22</v>
      </c>
      <c r="D45" s="4" t="s">
        <v>22</v>
      </c>
    </row>
    <row r="47" spans="2:7" ht="13">
      <c r="B47" s="24" t="s">
        <v>39</v>
      </c>
      <c r="C47" s="25">
        <v>46112</v>
      </c>
      <c r="D47" s="16"/>
      <c r="E47" s="15"/>
      <c r="F47" s="30"/>
    </row>
    <row r="48" spans="2:7" ht="13">
      <c r="B48" s="24" t="s">
        <v>40</v>
      </c>
      <c r="C48" s="26" t="s">
        <v>41</v>
      </c>
      <c r="D48" s="24" t="s">
        <v>42</v>
      </c>
      <c r="E48" s="27" t="s">
        <v>43</v>
      </c>
      <c r="F48" s="29" t="s">
        <v>44</v>
      </c>
      <c r="G48" s="14"/>
    </row>
    <row r="49" spans="2:6">
      <c r="B49" s="22" t="s">
        <v>22</v>
      </c>
      <c r="C49" s="23" t="s">
        <v>22</v>
      </c>
      <c r="D49" s="22" t="s">
        <v>22</v>
      </c>
      <c r="E49" s="19" t="s">
        <v>22</v>
      </c>
      <c r="F49" s="28" t="s">
        <v>22</v>
      </c>
    </row>
    <row r="52" spans="2:6" ht="13">
      <c r="B52" s="6" t="s">
        <v>45</v>
      </c>
    </row>
    <row r="53" spans="2:6" ht="13">
      <c r="B53" s="6"/>
    </row>
    <row r="54" spans="2:6" ht="13">
      <c r="B54" s="6" t="s">
        <v>699</v>
      </c>
    </row>
    <row r="55" spans="2:6" ht="13">
      <c r="B55" s="24" t="s">
        <v>46</v>
      </c>
      <c r="C55" s="26" t="s">
        <v>47</v>
      </c>
      <c r="D55" s="6"/>
    </row>
    <row r="56" spans="2:6">
      <c r="B56" s="16" t="s">
        <v>22</v>
      </c>
      <c r="C56" s="17" t="s">
        <v>22</v>
      </c>
    </row>
    <row r="58" spans="2:6" ht="13">
      <c r="B58" s="24" t="s">
        <v>48</v>
      </c>
      <c r="C58" s="26" t="s">
        <v>47</v>
      </c>
    </row>
    <row r="59" spans="2:6">
      <c r="B59" s="16" t="s">
        <v>22</v>
      </c>
      <c r="C59" s="17" t="s">
        <v>22</v>
      </c>
    </row>
    <row r="61" spans="2:6" ht="13">
      <c r="B61" s="24" t="s">
        <v>49</v>
      </c>
      <c r="C61" s="26" t="s">
        <v>50</v>
      </c>
    </row>
    <row r="62" spans="2:6">
      <c r="B62" s="16" t="s">
        <v>22</v>
      </c>
      <c r="C62" s="17" t="s">
        <v>22</v>
      </c>
    </row>
    <row r="64" spans="2:6" ht="13">
      <c r="B64" s="27" t="s">
        <v>51</v>
      </c>
      <c r="C64" s="26" t="s">
        <v>50</v>
      </c>
    </row>
    <row r="65" spans="2:7">
      <c r="B65" s="15" t="s">
        <v>22</v>
      </c>
      <c r="C65" s="17" t="s">
        <v>22</v>
      </c>
    </row>
    <row r="67" spans="2:7" ht="13">
      <c r="B67" s="24" t="s">
        <v>52</v>
      </c>
      <c r="C67" s="26" t="s">
        <v>22</v>
      </c>
    </row>
    <row r="69" spans="2:7" ht="13">
      <c r="B69" s="24" t="s">
        <v>53</v>
      </c>
      <c r="C69" s="25">
        <v>46112</v>
      </c>
      <c r="D69" s="16"/>
      <c r="E69" s="15"/>
      <c r="F69" s="30"/>
    </row>
    <row r="70" spans="2:7" ht="13">
      <c r="B70" s="24" t="s">
        <v>40</v>
      </c>
      <c r="C70" s="26" t="s">
        <v>41</v>
      </c>
      <c r="D70" s="24" t="s">
        <v>42</v>
      </c>
      <c r="E70" s="27" t="s">
        <v>43</v>
      </c>
      <c r="F70" s="29" t="s">
        <v>44</v>
      </c>
      <c r="G70" s="14"/>
    </row>
    <row r="71" spans="2:7">
      <c r="B71" s="22" t="s">
        <v>22</v>
      </c>
      <c r="C71" s="23" t="s">
        <v>22</v>
      </c>
      <c r="D71" s="22" t="s">
        <v>22</v>
      </c>
      <c r="E71" s="19" t="s">
        <v>22</v>
      </c>
      <c r="F71" s="28" t="s">
        <v>22</v>
      </c>
    </row>
    <row r="72" spans="2:7" ht="13">
      <c r="B72" s="6" t="s">
        <v>45</v>
      </c>
    </row>
    <row r="73" spans="2:7" ht="13">
      <c r="B73" s="6"/>
    </row>
    <row r="74" spans="2:7" ht="13">
      <c r="B74" s="6" t="s">
        <v>699</v>
      </c>
    </row>
    <row r="75" spans="2:7" ht="13">
      <c r="B75" s="24" t="s">
        <v>46</v>
      </c>
      <c r="C75" s="26" t="s">
        <v>47</v>
      </c>
      <c r="D75" s="6"/>
    </row>
    <row r="76" spans="2:7">
      <c r="B76" s="16" t="s">
        <v>22</v>
      </c>
      <c r="C76" s="17" t="s">
        <v>22</v>
      </c>
    </row>
    <row r="78" spans="2:7" ht="13">
      <c r="B78" s="24" t="s">
        <v>48</v>
      </c>
      <c r="C78" s="26" t="s">
        <v>47</v>
      </c>
    </row>
    <row r="79" spans="2:7">
      <c r="B79" s="16" t="s">
        <v>22</v>
      </c>
      <c r="C79" s="17" t="s">
        <v>22</v>
      </c>
    </row>
    <row r="81" spans="2:80" ht="13">
      <c r="B81" s="24" t="s">
        <v>49</v>
      </c>
      <c r="C81" s="26" t="s">
        <v>50</v>
      </c>
    </row>
    <row r="82" spans="2:80">
      <c r="B82" s="16" t="s">
        <v>22</v>
      </c>
      <c r="C82" s="17" t="s">
        <v>22</v>
      </c>
    </row>
    <row r="84" spans="2:80" ht="13">
      <c r="B84" s="27" t="s">
        <v>51</v>
      </c>
      <c r="C84" s="26" t="s">
        <v>50</v>
      </c>
    </row>
    <row r="85" spans="2:80">
      <c r="B85" s="15" t="s">
        <v>22</v>
      </c>
      <c r="C85" s="17" t="s">
        <v>22</v>
      </c>
    </row>
    <row r="87" spans="2:80" ht="13">
      <c r="B87" s="24" t="s">
        <v>52</v>
      </c>
      <c r="C87" s="26" t="s">
        <v>22</v>
      </c>
    </row>
    <row r="90" spans="2:80" ht="13">
      <c r="B90" s="6" t="s">
        <v>700</v>
      </c>
    </row>
    <row r="92" spans="2:80" ht="13">
      <c r="B92" s="24" t="s">
        <v>40</v>
      </c>
      <c r="C92" s="26" t="s">
        <v>54</v>
      </c>
      <c r="D92" s="24" t="s">
        <v>55</v>
      </c>
      <c r="E92" s="24" t="s">
        <v>56</v>
      </c>
      <c r="F92" s="14"/>
    </row>
    <row r="93" spans="2:80">
      <c r="B93" s="16" t="s">
        <v>22</v>
      </c>
      <c r="C93" s="17" t="s">
        <v>22</v>
      </c>
      <c r="D93" s="16" t="s">
        <v>22</v>
      </c>
      <c r="E93" s="16" t="s">
        <v>22</v>
      </c>
    </row>
    <row r="96" spans="2:80" ht="13">
      <c r="B96" s="6" t="s">
        <v>57</v>
      </c>
      <c r="C96" s="11" t="s">
        <v>22</v>
      </c>
      <c r="D96" s="6"/>
      <c r="E96" s="6"/>
      <c r="F96" s="14"/>
      <c r="G96" s="14"/>
      <c r="H96" s="14"/>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row>
    <row r="98" spans="2:4" ht="13">
      <c r="B98" s="6" t="s">
        <v>701</v>
      </c>
    </row>
    <row r="100" spans="2:4" ht="13">
      <c r="B100" s="24" t="s">
        <v>58</v>
      </c>
      <c r="C100" s="26" t="s">
        <v>47</v>
      </c>
      <c r="D100" s="6"/>
    </row>
    <row r="101" spans="2:4">
      <c r="B101" s="16" t="s">
        <v>22</v>
      </c>
      <c r="C101" s="17" t="s">
        <v>22</v>
      </c>
    </row>
    <row r="104" spans="2:4" ht="13">
      <c r="B104" s="24" t="s">
        <v>59</v>
      </c>
      <c r="C104" s="26" t="s">
        <v>60</v>
      </c>
      <c r="D104" s="6"/>
    </row>
    <row r="105" spans="2:4">
      <c r="B105" s="16" t="s">
        <v>22</v>
      </c>
      <c r="C105" s="17" t="s">
        <v>22</v>
      </c>
    </row>
    <row r="108" spans="2:4" ht="13">
      <c r="B108" s="6" t="s">
        <v>61</v>
      </c>
    </row>
    <row r="111" spans="2:4" ht="13">
      <c r="B111" s="6" t="s">
        <v>702</v>
      </c>
    </row>
    <row r="113" spans="2:80" ht="13">
      <c r="B113" s="24" t="s">
        <v>40</v>
      </c>
      <c r="C113" s="26" t="s">
        <v>62</v>
      </c>
      <c r="D113" s="24" t="s">
        <v>54</v>
      </c>
      <c r="E113" s="24" t="s">
        <v>55</v>
      </c>
      <c r="F113" s="29" t="s">
        <v>56</v>
      </c>
      <c r="G113" s="14"/>
    </row>
    <row r="114" spans="2:80">
      <c r="B114" s="16" t="s">
        <v>22</v>
      </c>
      <c r="C114" s="17" t="s">
        <v>22</v>
      </c>
      <c r="D114" s="16" t="s">
        <v>22</v>
      </c>
      <c r="E114" s="16" t="s">
        <v>22</v>
      </c>
      <c r="F114" s="21" t="s">
        <v>22</v>
      </c>
    </row>
    <row r="117" spans="2:80" ht="13">
      <c r="B117" s="6" t="s">
        <v>57</v>
      </c>
      <c r="C117" s="11" t="s">
        <v>22</v>
      </c>
      <c r="D117" s="6"/>
      <c r="E117" s="6"/>
      <c r="F117" s="14"/>
      <c r="G117" s="14"/>
      <c r="H117" s="14"/>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row>
    <row r="119" spans="2:80" ht="13">
      <c r="B119" s="6" t="s">
        <v>701</v>
      </c>
    </row>
    <row r="121" spans="2:80" ht="13">
      <c r="B121" s="24" t="s">
        <v>58</v>
      </c>
      <c r="C121" s="26" t="s">
        <v>47</v>
      </c>
      <c r="D121" s="6"/>
    </row>
    <row r="122" spans="2:80">
      <c r="B122" s="16" t="s">
        <v>22</v>
      </c>
      <c r="C122" s="17" t="s">
        <v>22</v>
      </c>
    </row>
    <row r="125" spans="2:80" ht="13">
      <c r="B125" s="24" t="s">
        <v>59</v>
      </c>
      <c r="C125" s="26" t="s">
        <v>60</v>
      </c>
      <c r="D125" s="6"/>
    </row>
    <row r="126" spans="2:80">
      <c r="B126" s="16" t="s">
        <v>22</v>
      </c>
      <c r="C126" s="17" t="s">
        <v>22</v>
      </c>
    </row>
    <row r="129" spans="2:7" ht="13">
      <c r="B129" s="6" t="s">
        <v>61</v>
      </c>
    </row>
    <row r="132" spans="2:7" ht="13">
      <c r="B132" s="6" t="s">
        <v>703</v>
      </c>
    </row>
    <row r="133" spans="2:7" ht="13">
      <c r="B133" s="24" t="s">
        <v>40</v>
      </c>
      <c r="C133" s="26" t="s">
        <v>63</v>
      </c>
      <c r="D133" s="24" t="s">
        <v>64</v>
      </c>
      <c r="E133" s="24" t="s">
        <v>65</v>
      </c>
      <c r="F133" s="29" t="s">
        <v>66</v>
      </c>
      <c r="G133" s="14"/>
    </row>
    <row r="134" spans="2:7">
      <c r="B134" s="16" t="s">
        <v>22</v>
      </c>
      <c r="C134" s="17" t="s">
        <v>22</v>
      </c>
      <c r="D134" s="16" t="s">
        <v>22</v>
      </c>
      <c r="E134" s="16" t="s">
        <v>22</v>
      </c>
      <c r="F134" s="21" t="s">
        <v>22</v>
      </c>
    </row>
    <row r="135" spans="2:7">
      <c r="B135" s="2" t="s">
        <v>2543</v>
      </c>
    </row>
  </sheetData>
  <mergeCells count="3">
    <mergeCell ref="B1:E1"/>
    <mergeCell ref="C3:C7"/>
    <mergeCell ref="D3:D7"/>
  </mergeCells>
  <hyperlinks>
    <hyperlink ref="A1" location="Index!A1" display="Index" xr:uid="{F2A51E33-D6AF-4692-AEBC-8759088E275F}"/>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0A94F-E9CD-4363-9369-2FFB98315EA8}">
  <dimension ref="A1:CB182"/>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2266</v>
      </c>
      <c r="C1" s="299"/>
      <c r="D1" s="299"/>
      <c r="E1" s="299"/>
    </row>
    <row r="3" spans="1:9" ht="14.5">
      <c r="B3" s="31" t="s">
        <v>2267</v>
      </c>
      <c r="C3" s="300"/>
      <c r="D3" s="301"/>
      <c r="E3" s="1"/>
    </row>
    <row r="4" spans="1:9" ht="14.5">
      <c r="B4" s="32" t="s">
        <v>2268</v>
      </c>
      <c r="C4" s="300"/>
      <c r="D4" s="301"/>
      <c r="E4" s="1"/>
    </row>
    <row r="5" spans="1:9" ht="14.5">
      <c r="B5" s="36" t="s">
        <v>97</v>
      </c>
      <c r="C5" s="300"/>
      <c r="D5" s="301"/>
      <c r="E5" s="1"/>
    </row>
    <row r="6" spans="1:9" ht="14.5">
      <c r="B6" s="36" t="s">
        <v>945</v>
      </c>
      <c r="C6" s="300"/>
      <c r="D6" s="301"/>
      <c r="E6" s="1"/>
    </row>
    <row r="7" spans="1:9" ht="29">
      <c r="B7" s="32" t="s">
        <v>2269</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2698</v>
      </c>
      <c r="C15" s="9" t="s">
        <v>13</v>
      </c>
      <c r="D15" s="2" t="s">
        <v>72</v>
      </c>
      <c r="E15" s="2" t="s">
        <v>77</v>
      </c>
      <c r="F15" s="12">
        <v>5400000</v>
      </c>
      <c r="G15" s="12">
        <v>65118.6</v>
      </c>
      <c r="H15" s="12">
        <v>8.23</v>
      </c>
    </row>
    <row r="16" spans="1:9">
      <c r="B16" s="2" t="s">
        <v>2730</v>
      </c>
      <c r="C16" s="9" t="s">
        <v>13</v>
      </c>
      <c r="D16" s="2" t="s">
        <v>471</v>
      </c>
      <c r="E16" s="2" t="s">
        <v>496</v>
      </c>
      <c r="F16" s="12">
        <v>4923000</v>
      </c>
      <c r="G16" s="12">
        <v>42933.48</v>
      </c>
      <c r="H16" s="12">
        <v>5.43</v>
      </c>
    </row>
    <row r="17" spans="2:8">
      <c r="B17" s="2" t="s">
        <v>2890</v>
      </c>
      <c r="C17" s="9" t="s">
        <v>13</v>
      </c>
      <c r="D17" s="2" t="s">
        <v>947</v>
      </c>
      <c r="E17" s="2" t="s">
        <v>1064</v>
      </c>
      <c r="F17" s="12">
        <v>9528707</v>
      </c>
      <c r="G17" s="12">
        <v>39844.29</v>
      </c>
      <c r="H17" s="12">
        <v>5.04</v>
      </c>
    </row>
    <row r="18" spans="2:8">
      <c r="B18" s="2" t="s">
        <v>2700</v>
      </c>
      <c r="C18" s="9" t="s">
        <v>13</v>
      </c>
      <c r="D18" s="2" t="s">
        <v>498</v>
      </c>
      <c r="E18" s="2" t="s">
        <v>499</v>
      </c>
      <c r="F18" s="12">
        <v>8730000</v>
      </c>
      <c r="G18" s="12">
        <v>39324.29</v>
      </c>
      <c r="H18" s="12">
        <v>4.97</v>
      </c>
    </row>
    <row r="19" spans="2:8">
      <c r="B19" s="2" t="s">
        <v>2706</v>
      </c>
      <c r="C19" s="9" t="s">
        <v>13</v>
      </c>
      <c r="D19" s="2" t="s">
        <v>72</v>
      </c>
      <c r="E19" s="2" t="s">
        <v>73</v>
      </c>
      <c r="F19" s="12">
        <v>5274000</v>
      </c>
      <c r="G19" s="12">
        <v>38581.949999999997</v>
      </c>
      <c r="H19" s="12">
        <v>4.88</v>
      </c>
    </row>
    <row r="20" spans="2:8">
      <c r="B20" s="2" t="s">
        <v>2717</v>
      </c>
      <c r="C20" s="9" t="s">
        <v>13</v>
      </c>
      <c r="D20" s="2" t="s">
        <v>471</v>
      </c>
      <c r="E20" s="2" t="s">
        <v>472</v>
      </c>
      <c r="F20" s="12">
        <v>1215000</v>
      </c>
      <c r="G20" s="12">
        <v>38395.22</v>
      </c>
      <c r="H20" s="12">
        <v>4.8499999999999996</v>
      </c>
    </row>
    <row r="21" spans="2:8">
      <c r="B21" s="2" t="s">
        <v>2891</v>
      </c>
      <c r="C21" s="9" t="s">
        <v>13</v>
      </c>
      <c r="D21" s="2" t="s">
        <v>452</v>
      </c>
      <c r="E21" s="2" t="s">
        <v>1080</v>
      </c>
      <c r="F21" s="12">
        <v>13410000</v>
      </c>
      <c r="G21" s="12">
        <v>37682.1</v>
      </c>
      <c r="H21" s="12">
        <v>4.76</v>
      </c>
    </row>
    <row r="22" spans="2:8">
      <c r="B22" s="2" t="s">
        <v>2714</v>
      </c>
      <c r="C22" s="9" t="s">
        <v>13</v>
      </c>
      <c r="D22" s="2" t="s">
        <v>72</v>
      </c>
      <c r="E22" s="2" t="s">
        <v>473</v>
      </c>
      <c r="F22" s="12">
        <v>10080000</v>
      </c>
      <c r="G22" s="12">
        <v>35622.720000000001</v>
      </c>
      <c r="H22" s="12">
        <v>4.5</v>
      </c>
    </row>
    <row r="23" spans="2:8">
      <c r="B23" s="2" t="s">
        <v>2892</v>
      </c>
      <c r="C23" s="9" t="s">
        <v>13</v>
      </c>
      <c r="D23" s="2" t="s">
        <v>969</v>
      </c>
      <c r="E23" s="2" t="s">
        <v>1115</v>
      </c>
      <c r="F23" s="12">
        <v>8100000</v>
      </c>
      <c r="G23" s="12">
        <v>30022.65</v>
      </c>
      <c r="H23" s="12">
        <v>3.8</v>
      </c>
    </row>
    <row r="24" spans="2:8">
      <c r="B24" s="2" t="s">
        <v>2893</v>
      </c>
      <c r="C24" s="9" t="s">
        <v>13</v>
      </c>
      <c r="D24" s="2" t="s">
        <v>455</v>
      </c>
      <c r="E24" s="2" t="s">
        <v>1354</v>
      </c>
      <c r="F24" s="12">
        <v>4374000</v>
      </c>
      <c r="G24" s="12">
        <v>27676.49</v>
      </c>
      <c r="H24" s="12">
        <v>3.5</v>
      </c>
    </row>
    <row r="25" spans="2:8">
      <c r="B25" s="2" t="s">
        <v>2894</v>
      </c>
      <c r="C25" s="9" t="s">
        <v>13</v>
      </c>
      <c r="D25" s="2" t="s">
        <v>841</v>
      </c>
      <c r="E25" s="2" t="s">
        <v>974</v>
      </c>
      <c r="F25" s="12">
        <v>537442</v>
      </c>
      <c r="G25" s="12">
        <v>27210.69</v>
      </c>
      <c r="H25" s="12">
        <v>3.44</v>
      </c>
    </row>
    <row r="26" spans="2:8">
      <c r="B26" s="2" t="s">
        <v>2703</v>
      </c>
      <c r="C26" s="9" t="s">
        <v>13</v>
      </c>
      <c r="D26" s="2" t="s">
        <v>74</v>
      </c>
      <c r="E26" s="2" t="s">
        <v>75</v>
      </c>
      <c r="F26" s="12">
        <v>8640000</v>
      </c>
      <c r="G26" s="12">
        <v>24857.279999999999</v>
      </c>
      <c r="H26" s="12">
        <v>3.14</v>
      </c>
    </row>
    <row r="27" spans="2:8">
      <c r="B27" s="2" t="s">
        <v>2727</v>
      </c>
      <c r="C27" s="9" t="s">
        <v>13</v>
      </c>
      <c r="D27" s="2" t="s">
        <v>500</v>
      </c>
      <c r="E27" s="2" t="s">
        <v>501</v>
      </c>
      <c r="F27" s="12">
        <v>3690000</v>
      </c>
      <c r="G27" s="12">
        <v>24162.12</v>
      </c>
      <c r="H27" s="12">
        <v>3.06</v>
      </c>
    </row>
    <row r="28" spans="2:8">
      <c r="B28" s="2" t="s">
        <v>2712</v>
      </c>
      <c r="C28" s="9" t="s">
        <v>13</v>
      </c>
      <c r="D28" s="2" t="s">
        <v>468</v>
      </c>
      <c r="E28" s="2" t="s">
        <v>469</v>
      </c>
      <c r="F28" s="12">
        <v>893566</v>
      </c>
      <c r="G28" s="12">
        <v>23494.53</v>
      </c>
      <c r="H28" s="12">
        <v>2.97</v>
      </c>
    </row>
    <row r="29" spans="2:8">
      <c r="B29" s="2" t="s">
        <v>2895</v>
      </c>
      <c r="C29" s="9" t="s">
        <v>13</v>
      </c>
      <c r="D29" s="2" t="s">
        <v>969</v>
      </c>
      <c r="E29" s="2" t="s">
        <v>1140</v>
      </c>
      <c r="F29" s="12">
        <v>6858000</v>
      </c>
      <c r="G29" s="12">
        <v>20306.54</v>
      </c>
      <c r="H29" s="12">
        <v>2.57</v>
      </c>
    </row>
    <row r="30" spans="2:8">
      <c r="B30" s="2" t="s">
        <v>949</v>
      </c>
      <c r="C30" s="9" t="s">
        <v>13</v>
      </c>
      <c r="D30" s="2" t="s">
        <v>72</v>
      </c>
      <c r="E30" s="2" t="s">
        <v>950</v>
      </c>
      <c r="F30" s="12">
        <v>2070000</v>
      </c>
      <c r="G30" s="12">
        <v>20273.580000000002</v>
      </c>
      <c r="H30" s="12">
        <v>2.56</v>
      </c>
    </row>
    <row r="31" spans="2:8">
      <c r="B31" s="2" t="s">
        <v>2716</v>
      </c>
      <c r="C31" s="9" t="s">
        <v>13</v>
      </c>
      <c r="D31" s="2" t="s">
        <v>82</v>
      </c>
      <c r="E31" s="2" t="s">
        <v>83</v>
      </c>
      <c r="F31" s="12">
        <v>4140000</v>
      </c>
      <c r="G31" s="12">
        <v>19683.63</v>
      </c>
      <c r="H31" s="12">
        <v>2.4900000000000002</v>
      </c>
    </row>
    <row r="32" spans="2:8">
      <c r="B32" s="2" t="s">
        <v>2701</v>
      </c>
      <c r="C32" s="9" t="s">
        <v>13</v>
      </c>
      <c r="D32" s="2" t="s">
        <v>76</v>
      </c>
      <c r="E32" s="2" t="s">
        <v>454</v>
      </c>
      <c r="F32" s="12">
        <v>7200000</v>
      </c>
      <c r="G32" s="12">
        <v>16486.560000000001</v>
      </c>
      <c r="H32" s="12">
        <v>2.08</v>
      </c>
    </row>
    <row r="33" spans="2:8">
      <c r="B33" s="2" t="s">
        <v>2896</v>
      </c>
      <c r="C33" s="9" t="s">
        <v>13</v>
      </c>
      <c r="D33" s="2" t="s">
        <v>461</v>
      </c>
      <c r="E33" s="2" t="s">
        <v>1544</v>
      </c>
      <c r="F33" s="12">
        <v>8145000</v>
      </c>
      <c r="G33" s="12">
        <v>15283.28</v>
      </c>
      <c r="H33" s="12">
        <v>1.93</v>
      </c>
    </row>
    <row r="34" spans="2:8">
      <c r="B34" s="2" t="s">
        <v>2897</v>
      </c>
      <c r="C34" s="9" t="s">
        <v>13</v>
      </c>
      <c r="D34" s="2" t="s">
        <v>81</v>
      </c>
      <c r="E34" s="2" t="s">
        <v>2270</v>
      </c>
      <c r="F34" s="12">
        <v>438507</v>
      </c>
      <c r="G34" s="12">
        <v>14218.59</v>
      </c>
      <c r="H34" s="12">
        <v>1.8</v>
      </c>
    </row>
    <row r="35" spans="2:8">
      <c r="B35" s="2" t="s">
        <v>2898</v>
      </c>
      <c r="C35" s="9" t="s">
        <v>13</v>
      </c>
      <c r="D35" s="2" t="s">
        <v>471</v>
      </c>
      <c r="E35" s="2" t="s">
        <v>1072</v>
      </c>
      <c r="F35" s="12">
        <v>3690000</v>
      </c>
      <c r="G35" s="12">
        <v>14003.55</v>
      </c>
      <c r="H35" s="12">
        <v>1.77</v>
      </c>
    </row>
    <row r="36" spans="2:8">
      <c r="B36" s="2" t="s">
        <v>2713</v>
      </c>
      <c r="C36" s="9" t="s">
        <v>13</v>
      </c>
      <c r="D36" s="2" t="s">
        <v>80</v>
      </c>
      <c r="E36" s="2" t="s">
        <v>840</v>
      </c>
      <c r="F36" s="12">
        <v>135000</v>
      </c>
      <c r="G36" s="12">
        <v>13058.55</v>
      </c>
      <c r="H36" s="12">
        <v>1.65</v>
      </c>
    </row>
    <row r="37" spans="2:8">
      <c r="B37" s="2" t="s">
        <v>2899</v>
      </c>
      <c r="C37" s="9" t="s">
        <v>13</v>
      </c>
      <c r="D37" s="2" t="s">
        <v>1410</v>
      </c>
      <c r="E37" s="2" t="s">
        <v>1411</v>
      </c>
      <c r="F37" s="12">
        <v>1945000</v>
      </c>
      <c r="G37" s="12">
        <v>11027.18</v>
      </c>
      <c r="H37" s="12">
        <v>1.39</v>
      </c>
    </row>
    <row r="38" spans="2:8">
      <c r="B38" s="2" t="s">
        <v>2723</v>
      </c>
      <c r="C38" s="9" t="s">
        <v>13</v>
      </c>
      <c r="D38" s="2" t="s">
        <v>461</v>
      </c>
      <c r="E38" s="2" t="s">
        <v>470</v>
      </c>
      <c r="F38" s="12">
        <v>385326</v>
      </c>
      <c r="G38" s="12">
        <v>9089.4599999999991</v>
      </c>
      <c r="H38" s="12">
        <v>1.1499999999999999</v>
      </c>
    </row>
    <row r="39" spans="2:8">
      <c r="B39" s="2" t="s">
        <v>2900</v>
      </c>
      <c r="C39" s="9" t="s">
        <v>13</v>
      </c>
      <c r="D39" s="2" t="s">
        <v>1075</v>
      </c>
      <c r="E39" s="2" t="s">
        <v>1076</v>
      </c>
      <c r="F39" s="12">
        <v>11700000</v>
      </c>
      <c r="G39" s="12">
        <v>8923.59</v>
      </c>
      <c r="H39" s="12">
        <v>1.1299999999999999</v>
      </c>
    </row>
    <row r="40" spans="2:8">
      <c r="B40" s="2" t="s">
        <v>2901</v>
      </c>
      <c r="C40" s="9" t="s">
        <v>13</v>
      </c>
      <c r="D40" s="2" t="s">
        <v>461</v>
      </c>
      <c r="E40" s="2" t="s">
        <v>951</v>
      </c>
      <c r="F40" s="12">
        <v>666000</v>
      </c>
      <c r="G40" s="12">
        <v>8329</v>
      </c>
      <c r="H40" s="12">
        <v>1.05</v>
      </c>
    </row>
    <row r="41" spans="2:8">
      <c r="B41" s="2" t="s">
        <v>2902</v>
      </c>
      <c r="C41" s="9" t="s">
        <v>13</v>
      </c>
      <c r="D41" s="2" t="s">
        <v>955</v>
      </c>
      <c r="E41" s="2" t="s">
        <v>2087</v>
      </c>
      <c r="F41" s="12">
        <v>825000</v>
      </c>
      <c r="G41" s="12">
        <v>8037.15</v>
      </c>
      <c r="H41" s="12">
        <v>1.02</v>
      </c>
    </row>
    <row r="42" spans="2:8">
      <c r="B42" s="2" t="s">
        <v>2903</v>
      </c>
      <c r="C42" s="9" t="s">
        <v>13</v>
      </c>
      <c r="D42" s="2" t="s">
        <v>76</v>
      </c>
      <c r="E42" s="2" t="s">
        <v>1266</v>
      </c>
      <c r="F42" s="12">
        <v>483730</v>
      </c>
      <c r="G42" s="12">
        <v>7981.55</v>
      </c>
      <c r="H42" s="12">
        <v>1.01</v>
      </c>
    </row>
    <row r="43" spans="2:8">
      <c r="B43" s="2" t="s">
        <v>2904</v>
      </c>
      <c r="C43" s="9" t="s">
        <v>13</v>
      </c>
      <c r="D43" s="2" t="s">
        <v>485</v>
      </c>
      <c r="E43" s="2" t="s">
        <v>2271</v>
      </c>
      <c r="F43" s="12">
        <v>3728185</v>
      </c>
      <c r="G43" s="12">
        <v>6790.14</v>
      </c>
      <c r="H43" s="12">
        <v>0.86</v>
      </c>
    </row>
    <row r="44" spans="2:8">
      <c r="B44" s="2" t="s">
        <v>2905</v>
      </c>
      <c r="C44" s="9" t="s">
        <v>13</v>
      </c>
      <c r="D44" s="2" t="s">
        <v>952</v>
      </c>
      <c r="E44" s="2" t="s">
        <v>1282</v>
      </c>
      <c r="F44" s="12">
        <v>515940</v>
      </c>
      <c r="G44" s="12">
        <v>6472.98</v>
      </c>
      <c r="H44" s="12">
        <v>0.82</v>
      </c>
    </row>
    <row r="45" spans="2:8">
      <c r="B45" s="2" t="s">
        <v>2906</v>
      </c>
      <c r="C45" s="9" t="s">
        <v>13</v>
      </c>
      <c r="D45" s="2" t="s">
        <v>1097</v>
      </c>
      <c r="E45" s="2" t="s">
        <v>1144</v>
      </c>
      <c r="F45" s="12">
        <v>415000</v>
      </c>
      <c r="G45" s="12">
        <v>5925.37</v>
      </c>
      <c r="H45" s="12">
        <v>0.75</v>
      </c>
    </row>
    <row r="46" spans="2:8">
      <c r="B46" s="2" t="s">
        <v>2907</v>
      </c>
      <c r="C46" s="9" t="s">
        <v>13</v>
      </c>
      <c r="D46" s="2" t="s">
        <v>455</v>
      </c>
      <c r="E46" s="2" t="s">
        <v>1963</v>
      </c>
      <c r="F46" s="12">
        <v>584112</v>
      </c>
      <c r="G46" s="12">
        <v>5475.17</v>
      </c>
      <c r="H46" s="12">
        <v>0.69</v>
      </c>
    </row>
    <row r="47" spans="2:8">
      <c r="B47" s="2" t="s">
        <v>465</v>
      </c>
      <c r="C47" s="9" t="s">
        <v>13</v>
      </c>
      <c r="D47" s="2" t="s">
        <v>466</v>
      </c>
      <c r="E47" s="2" t="s">
        <v>467</v>
      </c>
      <c r="F47" s="12">
        <v>823414</v>
      </c>
      <c r="G47" s="12">
        <v>5121.22</v>
      </c>
      <c r="H47" s="12">
        <v>0.65</v>
      </c>
    </row>
    <row r="48" spans="2:8">
      <c r="B48" s="2" t="s">
        <v>2908</v>
      </c>
      <c r="C48" s="9" t="s">
        <v>13</v>
      </c>
      <c r="D48" s="2" t="s">
        <v>480</v>
      </c>
      <c r="E48" s="2" t="s">
        <v>2224</v>
      </c>
      <c r="F48" s="12">
        <v>3000000</v>
      </c>
      <c r="G48" s="12">
        <v>4752.6000000000004</v>
      </c>
      <c r="H48" s="12">
        <v>0.6</v>
      </c>
    </row>
    <row r="49" spans="2:8">
      <c r="B49" s="2" t="s">
        <v>2909</v>
      </c>
      <c r="C49" s="9" t="s">
        <v>13</v>
      </c>
      <c r="D49" s="2" t="s">
        <v>471</v>
      </c>
      <c r="E49" s="2" t="s">
        <v>1108</v>
      </c>
      <c r="F49" s="12">
        <v>609111</v>
      </c>
      <c r="G49" s="12">
        <v>4599.09</v>
      </c>
      <c r="H49" s="12">
        <v>0.57999999999999996</v>
      </c>
    </row>
    <row r="50" spans="2:8">
      <c r="B50" s="2" t="s">
        <v>1581</v>
      </c>
      <c r="C50" s="9" t="s">
        <v>13</v>
      </c>
      <c r="D50" s="2" t="s">
        <v>72</v>
      </c>
      <c r="E50" s="2" t="s">
        <v>1582</v>
      </c>
      <c r="F50" s="12">
        <v>244571</v>
      </c>
      <c r="G50" s="12">
        <v>2068.34</v>
      </c>
      <c r="H50" s="12">
        <v>0.26</v>
      </c>
    </row>
    <row r="51" spans="2:8">
      <c r="B51" s="2" t="s">
        <v>2910</v>
      </c>
      <c r="C51" s="9" t="s">
        <v>13</v>
      </c>
      <c r="D51" s="2" t="s">
        <v>80</v>
      </c>
      <c r="E51" s="2" t="s">
        <v>1705</v>
      </c>
      <c r="F51" s="12">
        <v>243000</v>
      </c>
      <c r="G51" s="12">
        <v>806.27</v>
      </c>
      <c r="H51" s="12">
        <v>0.1</v>
      </c>
    </row>
    <row r="52" spans="2:8" ht="13">
      <c r="B52" s="6" t="s">
        <v>88</v>
      </c>
      <c r="C52" s="11"/>
      <c r="D52" s="6"/>
      <c r="E52" s="6"/>
      <c r="F52" s="14"/>
      <c r="G52" s="14">
        <f>SUM(G12:G51)</f>
        <v>723639.8</v>
      </c>
      <c r="H52" s="14">
        <f>SUM(H12:H51)</f>
        <v>91.479999999999976</v>
      </c>
    </row>
    <row r="53" spans="2:8" ht="13">
      <c r="B53" s="6" t="s">
        <v>1362</v>
      </c>
      <c r="C53" s="11"/>
      <c r="D53" s="6"/>
      <c r="E53" s="6"/>
      <c r="F53" s="14"/>
      <c r="G53" s="14">
        <v>1391.62</v>
      </c>
      <c r="H53" s="14">
        <v>0.18</v>
      </c>
    </row>
    <row r="54" spans="2:8" ht="13">
      <c r="B54" s="6" t="s">
        <v>15</v>
      </c>
      <c r="C54" s="11"/>
      <c r="D54" s="6"/>
      <c r="E54" s="6"/>
      <c r="F54" s="14"/>
      <c r="G54" s="14">
        <v>725031.42</v>
      </c>
      <c r="H54" s="14">
        <v>91.66</v>
      </c>
    </row>
    <row r="55" spans="2:8" ht="13">
      <c r="B55" s="6" t="s">
        <v>16</v>
      </c>
      <c r="C55" s="11"/>
      <c r="D55" s="6"/>
      <c r="E55" s="6"/>
      <c r="F55" s="14"/>
      <c r="G55" s="14">
        <v>65853.318828799995</v>
      </c>
      <c r="H55" s="14">
        <v>8.3400000000000034</v>
      </c>
    </row>
    <row r="56" spans="2:8" ht="13">
      <c r="B56" s="6" t="s">
        <v>17</v>
      </c>
      <c r="C56" s="11"/>
      <c r="D56" s="6"/>
      <c r="E56" s="6"/>
      <c r="F56" s="14"/>
      <c r="G56" s="14">
        <v>790884.73882880004</v>
      </c>
      <c r="H56" s="14">
        <v>100</v>
      </c>
    </row>
    <row r="57" spans="2:8">
      <c r="B57" s="2" t="s">
        <v>18</v>
      </c>
    </row>
    <row r="58" spans="2:8" ht="13">
      <c r="B58" s="6" t="s">
        <v>19</v>
      </c>
    </row>
    <row r="59" spans="2:8" ht="13">
      <c r="B59" s="6" t="s">
        <v>20</v>
      </c>
      <c r="C59" s="9" t="s">
        <v>682</v>
      </c>
    </row>
    <row r="60" spans="2:8" ht="13">
      <c r="B60" s="6" t="s">
        <v>23</v>
      </c>
      <c r="C60" s="9" t="s">
        <v>22</v>
      </c>
    </row>
    <row r="61" spans="2:8" ht="13">
      <c r="B61" s="6" t="s">
        <v>1017</v>
      </c>
      <c r="C61" s="9" t="s">
        <v>22</v>
      </c>
    </row>
    <row r="62" spans="2:8" ht="13">
      <c r="B62" s="6" t="s">
        <v>24</v>
      </c>
      <c r="C62" s="9" t="s">
        <v>25</v>
      </c>
    </row>
    <row r="63" spans="2:8" ht="13">
      <c r="B63" s="6" t="s">
        <v>2272</v>
      </c>
      <c r="C63" s="11"/>
    </row>
    <row r="64" spans="2:8" ht="13">
      <c r="B64" s="6" t="s">
        <v>2273</v>
      </c>
      <c r="C64" s="11"/>
    </row>
    <row r="65" spans="2:3" ht="13">
      <c r="B65" s="6" t="s">
        <v>2274</v>
      </c>
      <c r="C65" s="11"/>
    </row>
    <row r="66" spans="2:3" ht="13">
      <c r="B66" s="6" t="s">
        <v>2275</v>
      </c>
      <c r="C66" s="11"/>
    </row>
    <row r="67" spans="2:3" ht="13">
      <c r="B67" s="6" t="s">
        <v>2276</v>
      </c>
      <c r="C67" s="11"/>
    </row>
    <row r="68" spans="2:3" ht="13">
      <c r="B68" s="6" t="s">
        <v>2277</v>
      </c>
      <c r="C68" s="11"/>
    </row>
    <row r="69" spans="2:3" ht="13">
      <c r="B69" s="6" t="s">
        <v>2278</v>
      </c>
      <c r="C69" s="11"/>
    </row>
    <row r="70" spans="2:3" ht="13">
      <c r="B70" s="6" t="s">
        <v>2279</v>
      </c>
      <c r="C70" s="11"/>
    </row>
    <row r="71" spans="2:3" ht="13">
      <c r="B71" s="6" t="s">
        <v>2280</v>
      </c>
      <c r="C71" s="11"/>
    </row>
    <row r="72" spans="2:3" ht="13">
      <c r="B72" s="6" t="s">
        <v>2281</v>
      </c>
      <c r="C72" s="11"/>
    </row>
    <row r="73" spans="2:3" ht="13">
      <c r="B73" s="6" t="s">
        <v>2282</v>
      </c>
      <c r="C73" s="11"/>
    </row>
    <row r="74" spans="2:3" ht="13">
      <c r="B74" s="6" t="s">
        <v>2283</v>
      </c>
      <c r="C74" s="11"/>
    </row>
    <row r="75" spans="2:3" ht="13">
      <c r="B75" s="6" t="s">
        <v>3799</v>
      </c>
      <c r="C75" s="11"/>
    </row>
    <row r="76" spans="2:3">
      <c r="B76" s="2" t="s">
        <v>26</v>
      </c>
    </row>
    <row r="77" spans="2:3">
      <c r="B77" s="2" t="s">
        <v>1031</v>
      </c>
    </row>
    <row r="80" spans="2:3" ht="14.5">
      <c r="B80" s="35" t="s">
        <v>1032</v>
      </c>
      <c r="C80" s="40"/>
    </row>
    <row r="81" spans="2:7" ht="14.5">
      <c r="B81" s="35" t="s">
        <v>1033</v>
      </c>
      <c r="C81" s="41" t="s">
        <v>1034</v>
      </c>
    </row>
    <row r="82" spans="2:7" ht="14.5">
      <c r="B82" s="4" t="s">
        <v>1035</v>
      </c>
      <c r="C82" s="5" t="s">
        <v>1036</v>
      </c>
    </row>
    <row r="83" spans="2:7" ht="14.5">
      <c r="B83" s="4" t="s">
        <v>1037</v>
      </c>
      <c r="C83" s="5" t="s">
        <v>1036</v>
      </c>
    </row>
    <row r="84" spans="2:7" ht="14.5">
      <c r="B84" s="4" t="s">
        <v>1038</v>
      </c>
      <c r="C84" s="5" t="s">
        <v>1036</v>
      </c>
    </row>
    <row r="85" spans="2:7" ht="14.5">
      <c r="B85" s="4" t="s">
        <v>1039</v>
      </c>
      <c r="C85" s="5" t="s">
        <v>1036</v>
      </c>
    </row>
    <row r="86" spans="2:7" ht="14.5">
      <c r="B86" s="4" t="s">
        <v>1040</v>
      </c>
      <c r="C86" s="5" t="s">
        <v>1036</v>
      </c>
    </row>
    <row r="87" spans="2:7" ht="14.5">
      <c r="B87" s="4" t="s">
        <v>1041</v>
      </c>
      <c r="C87" s="5" t="s">
        <v>1036</v>
      </c>
    </row>
    <row r="88" spans="2:7" ht="14.5">
      <c r="B88" s="35" t="s">
        <v>1042</v>
      </c>
      <c r="C88" s="40" t="s">
        <v>1036</v>
      </c>
    </row>
    <row r="90" spans="2:7" ht="14.5">
      <c r="B90" s="4" t="s">
        <v>35</v>
      </c>
      <c r="C90" s="5"/>
      <c r="D90" s="4"/>
    </row>
    <row r="91" spans="2:7" ht="29">
      <c r="B91" s="20" t="s">
        <v>36</v>
      </c>
      <c r="C91" s="18" t="s">
        <v>37</v>
      </c>
      <c r="D91" s="20" t="s">
        <v>38</v>
      </c>
    </row>
    <row r="92" spans="2:7" ht="14.5">
      <c r="B92" s="4" t="s">
        <v>22</v>
      </c>
      <c r="C92" s="5" t="s">
        <v>22</v>
      </c>
      <c r="D92" s="4" t="s">
        <v>22</v>
      </c>
    </row>
    <row r="94" spans="2:7" ht="13">
      <c r="B94" s="24" t="s">
        <v>39</v>
      </c>
      <c r="C94" s="25">
        <v>46112</v>
      </c>
      <c r="D94" s="16"/>
      <c r="E94" s="15"/>
      <c r="F94" s="30"/>
    </row>
    <row r="95" spans="2:7" ht="13">
      <c r="B95" s="24" t="s">
        <v>40</v>
      </c>
      <c r="C95" s="26" t="s">
        <v>41</v>
      </c>
      <c r="D95" s="24" t="s">
        <v>42</v>
      </c>
      <c r="E95" s="27" t="s">
        <v>43</v>
      </c>
      <c r="F95" s="29" t="s">
        <v>44</v>
      </c>
      <c r="G95" s="14"/>
    </row>
    <row r="96" spans="2:7">
      <c r="B96" s="22" t="s">
        <v>22</v>
      </c>
      <c r="C96" s="23" t="s">
        <v>22</v>
      </c>
      <c r="D96" s="22" t="s">
        <v>22</v>
      </c>
      <c r="E96" s="19" t="s">
        <v>22</v>
      </c>
      <c r="F96" s="28" t="s">
        <v>22</v>
      </c>
    </row>
    <row r="99" spans="2:4" ht="13">
      <c r="B99" s="6" t="s">
        <v>45</v>
      </c>
    </row>
    <row r="100" spans="2:4" ht="13">
      <c r="B100" s="6"/>
    </row>
    <row r="101" spans="2:4" ht="13">
      <c r="B101" s="6" t="s">
        <v>699</v>
      </c>
    </row>
    <row r="102" spans="2:4" ht="13">
      <c r="B102" s="24" t="s">
        <v>46</v>
      </c>
      <c r="C102" s="26" t="s">
        <v>47</v>
      </c>
      <c r="D102" s="6"/>
    </row>
    <row r="103" spans="2:4">
      <c r="B103" s="16" t="s">
        <v>22</v>
      </c>
      <c r="C103" s="17" t="s">
        <v>22</v>
      </c>
    </row>
    <row r="105" spans="2:4" ht="13">
      <c r="B105" s="24" t="s">
        <v>48</v>
      </c>
      <c r="C105" s="26" t="s">
        <v>47</v>
      </c>
    </row>
    <row r="106" spans="2:4">
      <c r="B106" s="16" t="s">
        <v>22</v>
      </c>
      <c r="C106" s="17" t="s">
        <v>22</v>
      </c>
    </row>
    <row r="108" spans="2:4" ht="13">
      <c r="B108" s="24" t="s">
        <v>49</v>
      </c>
      <c r="C108" s="26" t="s">
        <v>50</v>
      </c>
    </row>
    <row r="109" spans="2:4">
      <c r="B109" s="16" t="s">
        <v>22</v>
      </c>
      <c r="C109" s="17" t="s">
        <v>22</v>
      </c>
    </row>
    <row r="111" spans="2:4" ht="13">
      <c r="B111" s="27" t="s">
        <v>51</v>
      </c>
      <c r="C111" s="26" t="s">
        <v>50</v>
      </c>
    </row>
    <row r="112" spans="2:4">
      <c r="B112" s="15" t="s">
        <v>22</v>
      </c>
      <c r="C112" s="17" t="s">
        <v>22</v>
      </c>
    </row>
    <row r="114" spans="2:7" ht="13">
      <c r="B114" s="24" t="s">
        <v>52</v>
      </c>
      <c r="C114" s="26" t="s">
        <v>22</v>
      </c>
    </row>
    <row r="116" spans="2:7" ht="13">
      <c r="B116" s="24" t="s">
        <v>53</v>
      </c>
      <c r="C116" s="25">
        <v>46112</v>
      </c>
      <c r="D116" s="16"/>
      <c r="E116" s="15"/>
      <c r="F116" s="30"/>
    </row>
    <row r="117" spans="2:7" ht="13">
      <c r="B117" s="24" t="s">
        <v>40</v>
      </c>
      <c r="C117" s="26" t="s">
        <v>41</v>
      </c>
      <c r="D117" s="24" t="s">
        <v>42</v>
      </c>
      <c r="E117" s="27" t="s">
        <v>43</v>
      </c>
      <c r="F117" s="29" t="s">
        <v>44</v>
      </c>
      <c r="G117" s="14"/>
    </row>
    <row r="118" spans="2:7">
      <c r="B118" s="22" t="s">
        <v>22</v>
      </c>
      <c r="C118" s="23" t="s">
        <v>22</v>
      </c>
      <c r="D118" s="22" t="s">
        <v>22</v>
      </c>
      <c r="E118" s="19" t="s">
        <v>22</v>
      </c>
      <c r="F118" s="28" t="s">
        <v>22</v>
      </c>
    </row>
    <row r="119" spans="2:7" ht="13">
      <c r="B119" s="6" t="s">
        <v>45</v>
      </c>
    </row>
    <row r="120" spans="2:7" ht="13">
      <c r="B120" s="6"/>
    </row>
    <row r="121" spans="2:7" ht="13">
      <c r="B121" s="6" t="s">
        <v>699</v>
      </c>
    </row>
    <row r="122" spans="2:7" ht="13">
      <c r="B122" s="24" t="s">
        <v>46</v>
      </c>
      <c r="C122" s="26" t="s">
        <v>47</v>
      </c>
      <c r="D122" s="6"/>
    </row>
    <row r="123" spans="2:7">
      <c r="B123" s="16" t="s">
        <v>22</v>
      </c>
      <c r="C123" s="17" t="s">
        <v>22</v>
      </c>
    </row>
    <row r="125" spans="2:7" ht="13">
      <c r="B125" s="24" t="s">
        <v>48</v>
      </c>
      <c r="C125" s="26" t="s">
        <v>47</v>
      </c>
    </row>
    <row r="126" spans="2:7">
      <c r="B126" s="16" t="s">
        <v>22</v>
      </c>
      <c r="C126" s="17" t="s">
        <v>22</v>
      </c>
    </row>
    <row r="128" spans="2:7" ht="13">
      <c r="B128" s="24" t="s">
        <v>49</v>
      </c>
      <c r="C128" s="26" t="s">
        <v>50</v>
      </c>
    </row>
    <row r="129" spans="2:80">
      <c r="B129" s="16" t="s">
        <v>22</v>
      </c>
      <c r="C129" s="17" t="s">
        <v>22</v>
      </c>
    </row>
    <row r="131" spans="2:80" ht="13">
      <c r="B131" s="27" t="s">
        <v>51</v>
      </c>
      <c r="C131" s="26" t="s">
        <v>50</v>
      </c>
    </row>
    <row r="132" spans="2:80">
      <c r="B132" s="15" t="s">
        <v>22</v>
      </c>
      <c r="C132" s="17" t="s">
        <v>22</v>
      </c>
    </row>
    <row r="134" spans="2:80" ht="13">
      <c r="B134" s="24" t="s">
        <v>52</v>
      </c>
      <c r="C134" s="26" t="s">
        <v>22</v>
      </c>
    </row>
    <row r="137" spans="2:80" ht="13">
      <c r="B137" s="6" t="s">
        <v>700</v>
      </c>
    </row>
    <row r="139" spans="2:80" ht="13">
      <c r="B139" s="24" t="s">
        <v>40</v>
      </c>
      <c r="C139" s="26" t="s">
        <v>54</v>
      </c>
      <c r="D139" s="24" t="s">
        <v>55</v>
      </c>
      <c r="E139" s="24" t="s">
        <v>56</v>
      </c>
      <c r="F139" s="14"/>
    </row>
    <row r="140" spans="2:80">
      <c r="B140" s="16" t="s">
        <v>22</v>
      </c>
      <c r="C140" s="17" t="s">
        <v>22</v>
      </c>
      <c r="D140" s="16" t="s">
        <v>22</v>
      </c>
      <c r="E140" s="16" t="s">
        <v>22</v>
      </c>
    </row>
    <row r="143" spans="2:80" ht="13">
      <c r="B143" s="6" t="s">
        <v>57</v>
      </c>
      <c r="C143" s="11" t="s">
        <v>22</v>
      </c>
      <c r="D143" s="6"/>
      <c r="E143" s="6"/>
      <c r="F143" s="14"/>
      <c r="G143" s="14"/>
      <c r="H143" s="14"/>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row>
    <row r="145" spans="2:7" ht="13">
      <c r="B145" s="6" t="s">
        <v>701</v>
      </c>
    </row>
    <row r="147" spans="2:7" ht="13">
      <c r="B147" s="24" t="s">
        <v>58</v>
      </c>
      <c r="C147" s="26" t="s">
        <v>47</v>
      </c>
      <c r="D147" s="6"/>
    </row>
    <row r="148" spans="2:7">
      <c r="B148" s="16" t="s">
        <v>22</v>
      </c>
      <c r="C148" s="17" t="s">
        <v>22</v>
      </c>
    </row>
    <row r="151" spans="2:7" ht="13">
      <c r="B151" s="24" t="s">
        <v>59</v>
      </c>
      <c r="C151" s="26" t="s">
        <v>60</v>
      </c>
      <c r="D151" s="6"/>
    </row>
    <row r="152" spans="2:7">
      <c r="B152" s="16" t="s">
        <v>22</v>
      </c>
      <c r="C152" s="17" t="s">
        <v>22</v>
      </c>
    </row>
    <row r="155" spans="2:7" ht="13">
      <c r="B155" s="6" t="s">
        <v>61</v>
      </c>
    </row>
    <row r="158" spans="2:7" ht="13">
      <c r="B158" s="6" t="s">
        <v>702</v>
      </c>
    </row>
    <row r="160" spans="2:7" ht="13">
      <c r="B160" s="24" t="s">
        <v>40</v>
      </c>
      <c r="C160" s="26" t="s">
        <v>62</v>
      </c>
      <c r="D160" s="24" t="s">
        <v>54</v>
      </c>
      <c r="E160" s="24" t="s">
        <v>55</v>
      </c>
      <c r="F160" s="29" t="s">
        <v>56</v>
      </c>
      <c r="G160" s="14"/>
    </row>
    <row r="161" spans="2:80">
      <c r="B161" s="16" t="s">
        <v>22</v>
      </c>
      <c r="C161" s="17" t="s">
        <v>22</v>
      </c>
      <c r="D161" s="16" t="s">
        <v>22</v>
      </c>
      <c r="E161" s="16" t="s">
        <v>22</v>
      </c>
      <c r="F161" s="21" t="s">
        <v>22</v>
      </c>
    </row>
    <row r="164" spans="2:80" ht="13">
      <c r="B164" s="6" t="s">
        <v>57</v>
      </c>
      <c r="C164" s="11" t="s">
        <v>22</v>
      </c>
      <c r="D164" s="6"/>
      <c r="E164" s="6"/>
      <c r="F164" s="14"/>
      <c r="G164" s="14"/>
      <c r="H164" s="14"/>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row>
    <row r="166" spans="2:80" ht="13">
      <c r="B166" s="6" t="s">
        <v>701</v>
      </c>
    </row>
    <row r="168" spans="2:80" ht="13">
      <c r="B168" s="24" t="s">
        <v>58</v>
      </c>
      <c r="C168" s="26" t="s">
        <v>47</v>
      </c>
      <c r="D168" s="6"/>
    </row>
    <row r="169" spans="2:80">
      <c r="B169" s="16" t="s">
        <v>22</v>
      </c>
      <c r="C169" s="17" t="s">
        <v>22</v>
      </c>
    </row>
    <row r="172" spans="2:80" ht="13">
      <c r="B172" s="24" t="s">
        <v>59</v>
      </c>
      <c r="C172" s="26" t="s">
        <v>60</v>
      </c>
      <c r="D172" s="6"/>
    </row>
    <row r="173" spans="2:80">
      <c r="B173" s="16" t="s">
        <v>22</v>
      </c>
      <c r="C173" s="17" t="s">
        <v>22</v>
      </c>
    </row>
    <row r="176" spans="2:80" ht="13">
      <c r="B176" s="6" t="s">
        <v>61</v>
      </c>
    </row>
    <row r="179" spans="2:7" ht="13">
      <c r="B179" s="6" t="s">
        <v>703</v>
      </c>
    </row>
    <row r="180" spans="2:7" ht="13">
      <c r="B180" s="24" t="s">
        <v>40</v>
      </c>
      <c r="C180" s="26" t="s">
        <v>63</v>
      </c>
      <c r="D180" s="24" t="s">
        <v>64</v>
      </c>
      <c r="E180" s="24" t="s">
        <v>65</v>
      </c>
      <c r="F180" s="29" t="s">
        <v>66</v>
      </c>
      <c r="G180" s="14"/>
    </row>
    <row r="181" spans="2:7">
      <c r="B181" s="16" t="s">
        <v>22</v>
      </c>
      <c r="C181" s="17" t="s">
        <v>22</v>
      </c>
      <c r="D181" s="16" t="s">
        <v>22</v>
      </c>
      <c r="E181" s="16" t="s">
        <v>22</v>
      </c>
      <c r="F181" s="21" t="s">
        <v>22</v>
      </c>
    </row>
    <row r="182" spans="2:7">
      <c r="B182" s="2" t="s">
        <v>2543</v>
      </c>
    </row>
  </sheetData>
  <mergeCells count="3">
    <mergeCell ref="B1:E1"/>
    <mergeCell ref="C3:C7"/>
    <mergeCell ref="D3:D7"/>
  </mergeCells>
  <hyperlinks>
    <hyperlink ref="A1" location="Index!A1" display="Index" xr:uid="{CBA0F757-5011-4862-80E4-8179E1E9F38A}"/>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578EB-BB25-43B6-8332-FB5F5CDA5F0E}">
  <dimension ref="A1:CB207"/>
  <sheetViews>
    <sheetView workbookViewId="0"/>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2220</v>
      </c>
      <c r="C1" s="299"/>
      <c r="D1" s="299"/>
      <c r="E1" s="299"/>
    </row>
    <row r="3" spans="1:9" ht="14.5">
      <c r="B3" s="31" t="s">
        <v>2221</v>
      </c>
      <c r="C3" s="303"/>
      <c r="D3" s="304"/>
      <c r="E3" s="1"/>
    </row>
    <row r="4" spans="1:9" ht="14.5">
      <c r="B4" s="32" t="s">
        <v>2222</v>
      </c>
      <c r="C4" s="303"/>
      <c r="D4" s="304"/>
      <c r="E4" s="1"/>
    </row>
    <row r="5" spans="1:9" ht="14.5">
      <c r="B5" s="32" t="s">
        <v>97</v>
      </c>
      <c r="C5" s="303"/>
      <c r="D5" s="304"/>
      <c r="E5" s="1"/>
    </row>
    <row r="6" spans="1:9" ht="14.5">
      <c r="B6" s="32" t="s">
        <v>1373</v>
      </c>
      <c r="C6" s="303"/>
      <c r="D6" s="304"/>
      <c r="E6" s="1"/>
    </row>
    <row r="7" spans="1:9" ht="14.5">
      <c r="B7" s="32" t="s">
        <v>2223</v>
      </c>
      <c r="C7" s="303"/>
      <c r="D7" s="304"/>
      <c r="E7" s="1"/>
    </row>
    <row r="8" spans="1:9" ht="29">
      <c r="B8" s="32" t="s">
        <v>100</v>
      </c>
      <c r="C8" s="46" t="s">
        <v>101</v>
      </c>
      <c r="D8" s="46"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2911</v>
      </c>
      <c r="C15" s="9" t="s">
        <v>13</v>
      </c>
      <c r="D15" s="2" t="s">
        <v>480</v>
      </c>
      <c r="E15" s="2" t="s">
        <v>1906</v>
      </c>
      <c r="F15" s="12">
        <v>11609989</v>
      </c>
      <c r="G15" s="12">
        <v>45447.3</v>
      </c>
      <c r="H15" s="12">
        <v>4.72</v>
      </c>
    </row>
    <row r="16" spans="1:9">
      <c r="B16" s="2" t="s">
        <v>2728</v>
      </c>
      <c r="C16" s="9" t="s">
        <v>13</v>
      </c>
      <c r="D16" s="2" t="s">
        <v>480</v>
      </c>
      <c r="E16" s="2" t="s">
        <v>494</v>
      </c>
      <c r="F16" s="12">
        <v>4200000</v>
      </c>
      <c r="G16" s="12">
        <v>43680</v>
      </c>
      <c r="H16" s="12">
        <v>4.54</v>
      </c>
    </row>
    <row r="17" spans="2:8">
      <c r="B17" s="2" t="s">
        <v>966</v>
      </c>
      <c r="C17" s="9" t="s">
        <v>13</v>
      </c>
      <c r="D17" s="2" t="s">
        <v>967</v>
      </c>
      <c r="E17" s="2" t="s">
        <v>968</v>
      </c>
      <c r="F17" s="12">
        <v>2550000</v>
      </c>
      <c r="G17" s="12">
        <v>42350.400000000001</v>
      </c>
      <c r="H17" s="12">
        <v>4.4000000000000004</v>
      </c>
    </row>
    <row r="18" spans="2:8">
      <c r="B18" s="2" t="s">
        <v>2912</v>
      </c>
      <c r="C18" s="9" t="s">
        <v>13</v>
      </c>
      <c r="D18" s="2" t="s">
        <v>78</v>
      </c>
      <c r="E18" s="2" t="s">
        <v>1809</v>
      </c>
      <c r="F18" s="12">
        <v>4941888</v>
      </c>
      <c r="G18" s="12">
        <v>36945.550000000003</v>
      </c>
      <c r="H18" s="12">
        <v>3.84</v>
      </c>
    </row>
    <row r="19" spans="2:8">
      <c r="B19" s="2" t="s">
        <v>2913</v>
      </c>
      <c r="C19" s="9" t="s">
        <v>13</v>
      </c>
      <c r="D19" s="2" t="s">
        <v>72</v>
      </c>
      <c r="E19" s="2" t="s">
        <v>497</v>
      </c>
      <c r="F19" s="12">
        <v>59774540</v>
      </c>
      <c r="G19" s="12">
        <v>35177.32</v>
      </c>
      <c r="H19" s="12">
        <v>3.66</v>
      </c>
    </row>
    <row r="20" spans="2:8">
      <c r="B20" s="2" t="s">
        <v>506</v>
      </c>
      <c r="C20" s="9" t="s">
        <v>13</v>
      </c>
      <c r="D20" s="2" t="s">
        <v>507</v>
      </c>
      <c r="E20" s="2" t="s">
        <v>508</v>
      </c>
      <c r="F20" s="12">
        <v>3950000</v>
      </c>
      <c r="G20" s="12">
        <v>29585.5</v>
      </c>
      <c r="H20" s="12">
        <v>3.08</v>
      </c>
    </row>
    <row r="21" spans="2:8">
      <c r="B21" s="2" t="s">
        <v>2914</v>
      </c>
      <c r="C21" s="9" t="s">
        <v>13</v>
      </c>
      <c r="D21" s="2" t="s">
        <v>955</v>
      </c>
      <c r="E21" s="2" t="s">
        <v>1723</v>
      </c>
      <c r="F21" s="12">
        <v>2100000</v>
      </c>
      <c r="G21" s="12">
        <v>24689.7</v>
      </c>
      <c r="H21" s="12">
        <v>2.57</v>
      </c>
    </row>
    <row r="22" spans="2:8">
      <c r="B22" s="2" t="s">
        <v>2915</v>
      </c>
      <c r="C22" s="9" t="s">
        <v>13</v>
      </c>
      <c r="D22" s="2" t="s">
        <v>78</v>
      </c>
      <c r="E22" s="2" t="s">
        <v>1808</v>
      </c>
      <c r="F22" s="12">
        <v>763051</v>
      </c>
      <c r="G22" s="12">
        <v>24519.88</v>
      </c>
      <c r="H22" s="12">
        <v>2.5499999999999998</v>
      </c>
    </row>
    <row r="23" spans="2:8">
      <c r="B23" s="2" t="s">
        <v>2916</v>
      </c>
      <c r="C23" s="9" t="s">
        <v>13</v>
      </c>
      <c r="D23" s="2" t="s">
        <v>480</v>
      </c>
      <c r="E23" s="2" t="s">
        <v>1499</v>
      </c>
      <c r="F23" s="12">
        <v>3757727</v>
      </c>
      <c r="G23" s="12">
        <v>23173.9</v>
      </c>
      <c r="H23" s="12">
        <v>2.41</v>
      </c>
    </row>
    <row r="24" spans="2:8">
      <c r="B24" s="2" t="s">
        <v>2908</v>
      </c>
      <c r="C24" s="9" t="s">
        <v>13</v>
      </c>
      <c r="D24" s="2" t="s">
        <v>480</v>
      </c>
      <c r="E24" s="2" t="s">
        <v>2224</v>
      </c>
      <c r="F24" s="12">
        <v>14203058</v>
      </c>
      <c r="G24" s="12">
        <v>22500.48</v>
      </c>
      <c r="H24" s="12">
        <v>2.34</v>
      </c>
    </row>
    <row r="25" spans="2:8">
      <c r="B25" s="2" t="s">
        <v>2917</v>
      </c>
      <c r="C25" s="9" t="s">
        <v>13</v>
      </c>
      <c r="D25" s="2" t="s">
        <v>461</v>
      </c>
      <c r="E25" s="2" t="s">
        <v>2011</v>
      </c>
      <c r="F25" s="12">
        <v>2800000</v>
      </c>
      <c r="G25" s="12">
        <v>22430.799999999999</v>
      </c>
      <c r="H25" s="12">
        <v>2.33</v>
      </c>
    </row>
    <row r="26" spans="2:8">
      <c r="B26" s="2" t="s">
        <v>2918</v>
      </c>
      <c r="C26" s="9" t="s">
        <v>13</v>
      </c>
      <c r="D26" s="2" t="s">
        <v>1126</v>
      </c>
      <c r="E26" s="2" t="s">
        <v>2225</v>
      </c>
      <c r="F26" s="12">
        <v>4300000</v>
      </c>
      <c r="G26" s="12">
        <v>20889.400000000001</v>
      </c>
      <c r="H26" s="12">
        <v>2.17</v>
      </c>
    </row>
    <row r="27" spans="2:8">
      <c r="B27" s="2" t="s">
        <v>2919</v>
      </c>
      <c r="C27" s="9" t="s">
        <v>13</v>
      </c>
      <c r="D27" s="2" t="s">
        <v>480</v>
      </c>
      <c r="E27" s="2" t="s">
        <v>1632</v>
      </c>
      <c r="F27" s="12">
        <v>2389281</v>
      </c>
      <c r="G27" s="12">
        <v>18533.650000000001</v>
      </c>
      <c r="H27" s="12">
        <v>1.93</v>
      </c>
    </row>
    <row r="28" spans="2:8">
      <c r="B28" s="2" t="s">
        <v>2920</v>
      </c>
      <c r="C28" s="9" t="s">
        <v>13</v>
      </c>
      <c r="D28" s="2" t="s">
        <v>480</v>
      </c>
      <c r="E28" s="2" t="s">
        <v>1769</v>
      </c>
      <c r="F28" s="12">
        <v>2321974</v>
      </c>
      <c r="G28" s="12">
        <v>18502.650000000001</v>
      </c>
      <c r="H28" s="12">
        <v>1.92</v>
      </c>
    </row>
    <row r="29" spans="2:8">
      <c r="B29" s="2" t="s">
        <v>2921</v>
      </c>
      <c r="C29" s="9" t="s">
        <v>13</v>
      </c>
      <c r="D29" s="2" t="s">
        <v>81</v>
      </c>
      <c r="E29" s="2" t="s">
        <v>2226</v>
      </c>
      <c r="F29" s="12">
        <v>1534160</v>
      </c>
      <c r="G29" s="12">
        <v>18290.259999999998</v>
      </c>
      <c r="H29" s="12">
        <v>1.9</v>
      </c>
    </row>
    <row r="30" spans="2:8">
      <c r="B30" s="2" t="s">
        <v>2922</v>
      </c>
      <c r="C30" s="9" t="s">
        <v>13</v>
      </c>
      <c r="D30" s="2" t="s">
        <v>72</v>
      </c>
      <c r="E30" s="2" t="s">
        <v>1356</v>
      </c>
      <c r="F30" s="12">
        <v>11340118</v>
      </c>
      <c r="G30" s="12">
        <v>17954.810000000001</v>
      </c>
      <c r="H30" s="12">
        <v>1.87</v>
      </c>
    </row>
    <row r="31" spans="2:8">
      <c r="B31" s="2" t="s">
        <v>2923</v>
      </c>
      <c r="C31" s="9" t="s">
        <v>13</v>
      </c>
      <c r="D31" s="2" t="s">
        <v>78</v>
      </c>
      <c r="E31" s="2" t="s">
        <v>1810</v>
      </c>
      <c r="F31" s="12">
        <v>209256</v>
      </c>
      <c r="G31" s="12">
        <v>17164.22</v>
      </c>
      <c r="H31" s="12">
        <v>1.78</v>
      </c>
    </row>
    <row r="32" spans="2:8">
      <c r="B32" s="2" t="s">
        <v>2924</v>
      </c>
      <c r="C32" s="9" t="s">
        <v>13</v>
      </c>
      <c r="D32" s="2" t="s">
        <v>84</v>
      </c>
      <c r="E32" s="2" t="s">
        <v>1406</v>
      </c>
      <c r="F32" s="12">
        <v>4100000</v>
      </c>
      <c r="G32" s="12">
        <v>16633.7</v>
      </c>
      <c r="H32" s="12">
        <v>1.73</v>
      </c>
    </row>
    <row r="33" spans="2:8">
      <c r="B33" s="2" t="s">
        <v>2903</v>
      </c>
      <c r="C33" s="9" t="s">
        <v>13</v>
      </c>
      <c r="D33" s="2" t="s">
        <v>76</v>
      </c>
      <c r="E33" s="2" t="s">
        <v>1266</v>
      </c>
      <c r="F33" s="12">
        <v>1000000</v>
      </c>
      <c r="G33" s="12">
        <v>16500</v>
      </c>
      <c r="H33" s="12">
        <v>1.72</v>
      </c>
    </row>
    <row r="34" spans="2:8">
      <c r="B34" s="2" t="s">
        <v>2925</v>
      </c>
      <c r="C34" s="9" t="s">
        <v>13</v>
      </c>
      <c r="D34" s="2" t="s">
        <v>1523</v>
      </c>
      <c r="E34" s="2" t="s">
        <v>1812</v>
      </c>
      <c r="F34" s="12">
        <v>9215000</v>
      </c>
      <c r="G34" s="12">
        <v>15639.7</v>
      </c>
      <c r="H34" s="12">
        <v>1.63</v>
      </c>
    </row>
    <row r="35" spans="2:8">
      <c r="B35" s="2" t="s">
        <v>2926</v>
      </c>
      <c r="C35" s="9" t="s">
        <v>13</v>
      </c>
      <c r="D35" s="2" t="s">
        <v>969</v>
      </c>
      <c r="E35" s="2" t="s">
        <v>1493</v>
      </c>
      <c r="F35" s="12">
        <v>5911077</v>
      </c>
      <c r="G35" s="12">
        <v>15463.97</v>
      </c>
      <c r="H35" s="12">
        <v>1.61</v>
      </c>
    </row>
    <row r="36" spans="2:8">
      <c r="B36" s="2" t="s">
        <v>2927</v>
      </c>
      <c r="C36" s="9" t="s">
        <v>13</v>
      </c>
      <c r="D36" s="2" t="s">
        <v>487</v>
      </c>
      <c r="E36" s="2" t="s">
        <v>1777</v>
      </c>
      <c r="F36" s="12">
        <v>10859605</v>
      </c>
      <c r="G36" s="12">
        <v>15462.99</v>
      </c>
      <c r="H36" s="12">
        <v>1.61</v>
      </c>
    </row>
    <row r="37" spans="2:8">
      <c r="B37" s="2" t="s">
        <v>2227</v>
      </c>
      <c r="C37" s="9" t="s">
        <v>13</v>
      </c>
      <c r="D37" s="2" t="s">
        <v>1126</v>
      </c>
      <c r="E37" s="2" t="s">
        <v>2228</v>
      </c>
      <c r="F37" s="12">
        <v>11907432</v>
      </c>
      <c r="G37" s="12">
        <v>15259.37</v>
      </c>
      <c r="H37" s="12">
        <v>1.59</v>
      </c>
    </row>
    <row r="38" spans="2:8">
      <c r="B38" s="2" t="s">
        <v>2928</v>
      </c>
      <c r="C38" s="9" t="s">
        <v>13</v>
      </c>
      <c r="D38" s="2" t="s">
        <v>76</v>
      </c>
      <c r="E38" s="2" t="s">
        <v>2229</v>
      </c>
      <c r="F38" s="12">
        <v>5272484</v>
      </c>
      <c r="G38" s="12">
        <v>15237.48</v>
      </c>
      <c r="H38" s="12">
        <v>1.58</v>
      </c>
    </row>
    <row r="39" spans="2:8">
      <c r="B39" s="2" t="s">
        <v>2929</v>
      </c>
      <c r="C39" s="9" t="s">
        <v>13</v>
      </c>
      <c r="D39" s="2" t="s">
        <v>1261</v>
      </c>
      <c r="E39" s="2" t="s">
        <v>1811</v>
      </c>
      <c r="F39" s="12">
        <v>1532500</v>
      </c>
      <c r="G39" s="12">
        <v>14701.27</v>
      </c>
      <c r="H39" s="12">
        <v>1.53</v>
      </c>
    </row>
    <row r="40" spans="2:8">
      <c r="B40" s="2" t="s">
        <v>2930</v>
      </c>
      <c r="C40" s="9" t="s">
        <v>13</v>
      </c>
      <c r="D40" s="2" t="s">
        <v>480</v>
      </c>
      <c r="E40" s="2" t="s">
        <v>2230</v>
      </c>
      <c r="F40" s="12">
        <v>4194687</v>
      </c>
      <c r="G40" s="12">
        <v>14633.17</v>
      </c>
      <c r="H40" s="12">
        <v>1.52</v>
      </c>
    </row>
    <row r="41" spans="2:8">
      <c r="B41" s="2" t="s">
        <v>2931</v>
      </c>
      <c r="C41" s="9" t="s">
        <v>13</v>
      </c>
      <c r="D41" s="2" t="s">
        <v>81</v>
      </c>
      <c r="E41" s="2" t="s">
        <v>1520</v>
      </c>
      <c r="F41" s="12">
        <v>3232701</v>
      </c>
      <c r="G41" s="12">
        <v>14385.52</v>
      </c>
      <c r="H41" s="12">
        <v>1.5</v>
      </c>
    </row>
    <row r="42" spans="2:8">
      <c r="B42" s="2" t="s">
        <v>2932</v>
      </c>
      <c r="C42" s="9" t="s">
        <v>13</v>
      </c>
      <c r="D42" s="2" t="s">
        <v>80</v>
      </c>
      <c r="E42" s="2" t="s">
        <v>1531</v>
      </c>
      <c r="F42" s="12">
        <v>4692204</v>
      </c>
      <c r="G42" s="12">
        <v>14182.19</v>
      </c>
      <c r="H42" s="12">
        <v>1.47</v>
      </c>
    </row>
    <row r="43" spans="2:8">
      <c r="B43" s="2" t="s">
        <v>2933</v>
      </c>
      <c r="C43" s="9" t="s">
        <v>13</v>
      </c>
      <c r="D43" s="2" t="s">
        <v>81</v>
      </c>
      <c r="E43" s="2" t="s">
        <v>2231</v>
      </c>
      <c r="F43" s="12">
        <v>3158073</v>
      </c>
      <c r="G43" s="12">
        <v>14045.53</v>
      </c>
      <c r="H43" s="12">
        <v>1.46</v>
      </c>
    </row>
    <row r="44" spans="2:8">
      <c r="B44" s="2" t="s">
        <v>2934</v>
      </c>
      <c r="C44" s="9" t="s">
        <v>13</v>
      </c>
      <c r="D44" s="2" t="s">
        <v>85</v>
      </c>
      <c r="E44" s="2" t="s">
        <v>2232</v>
      </c>
      <c r="F44" s="12">
        <v>2608076</v>
      </c>
      <c r="G44" s="12">
        <v>13569.82</v>
      </c>
      <c r="H44" s="12">
        <v>1.41</v>
      </c>
    </row>
    <row r="45" spans="2:8">
      <c r="B45" s="2" t="s">
        <v>2935</v>
      </c>
      <c r="C45" s="9" t="s">
        <v>13</v>
      </c>
      <c r="D45" s="2" t="s">
        <v>1523</v>
      </c>
      <c r="E45" s="2" t="s">
        <v>1564</v>
      </c>
      <c r="F45" s="12">
        <v>6466218</v>
      </c>
      <c r="G45" s="12">
        <v>12929.2</v>
      </c>
      <c r="H45" s="12">
        <v>1.34</v>
      </c>
    </row>
    <row r="46" spans="2:8">
      <c r="B46" s="2" t="s">
        <v>2936</v>
      </c>
      <c r="C46" s="9" t="s">
        <v>13</v>
      </c>
      <c r="D46" s="2" t="s">
        <v>80</v>
      </c>
      <c r="E46" s="2" t="s">
        <v>1521</v>
      </c>
      <c r="F46" s="12">
        <v>7000830</v>
      </c>
      <c r="G46" s="12">
        <v>12623.2</v>
      </c>
      <c r="H46" s="12">
        <v>1.31</v>
      </c>
    </row>
    <row r="47" spans="2:8">
      <c r="B47" s="2" t="s">
        <v>2937</v>
      </c>
      <c r="C47" s="9" t="s">
        <v>13</v>
      </c>
      <c r="D47" s="2" t="s">
        <v>952</v>
      </c>
      <c r="E47" s="2" t="s">
        <v>1492</v>
      </c>
      <c r="F47" s="12">
        <v>1266619</v>
      </c>
      <c r="G47" s="12">
        <v>11654.16</v>
      </c>
      <c r="H47" s="12">
        <v>1.21</v>
      </c>
    </row>
    <row r="48" spans="2:8">
      <c r="B48" s="2" t="s">
        <v>2938</v>
      </c>
      <c r="C48" s="9" t="s">
        <v>13</v>
      </c>
      <c r="D48" s="2" t="s">
        <v>78</v>
      </c>
      <c r="E48" s="2" t="s">
        <v>1722</v>
      </c>
      <c r="F48" s="12">
        <v>4332988</v>
      </c>
      <c r="G48" s="12">
        <v>10483.66</v>
      </c>
      <c r="H48" s="12">
        <v>1.0900000000000001</v>
      </c>
    </row>
    <row r="49" spans="2:8">
      <c r="B49" s="2" t="s">
        <v>2939</v>
      </c>
      <c r="C49" s="9" t="s">
        <v>13</v>
      </c>
      <c r="D49" s="2" t="s">
        <v>84</v>
      </c>
      <c r="E49" s="2" t="s">
        <v>1690</v>
      </c>
      <c r="F49" s="12">
        <v>2734324</v>
      </c>
      <c r="G49" s="12">
        <v>10230.469999999999</v>
      </c>
      <c r="H49" s="12">
        <v>1.06</v>
      </c>
    </row>
    <row r="50" spans="2:8">
      <c r="B50" s="2" t="s">
        <v>2940</v>
      </c>
      <c r="C50" s="9" t="s">
        <v>13</v>
      </c>
      <c r="D50" s="2" t="s">
        <v>79</v>
      </c>
      <c r="E50" s="2" t="s">
        <v>2233</v>
      </c>
      <c r="F50" s="12">
        <v>2026728</v>
      </c>
      <c r="G50" s="12">
        <v>10074.86</v>
      </c>
      <c r="H50" s="12">
        <v>1.05</v>
      </c>
    </row>
    <row r="51" spans="2:8">
      <c r="B51" s="2" t="s">
        <v>2941</v>
      </c>
      <c r="C51" s="9" t="s">
        <v>13</v>
      </c>
      <c r="D51" s="2" t="s">
        <v>79</v>
      </c>
      <c r="E51" s="2" t="s">
        <v>2234</v>
      </c>
      <c r="F51" s="12">
        <v>1782421</v>
      </c>
      <c r="G51" s="12">
        <v>9996.7099999999991</v>
      </c>
      <c r="H51" s="12">
        <v>1.04</v>
      </c>
    </row>
    <row r="52" spans="2:8">
      <c r="B52" s="2" t="s">
        <v>2942</v>
      </c>
      <c r="C52" s="9" t="s">
        <v>13</v>
      </c>
      <c r="D52" s="2" t="s">
        <v>967</v>
      </c>
      <c r="E52" s="2" t="s">
        <v>2235</v>
      </c>
      <c r="F52" s="12">
        <v>521006</v>
      </c>
      <c r="G52" s="12">
        <v>9624.02</v>
      </c>
      <c r="H52" s="12">
        <v>1</v>
      </c>
    </row>
    <row r="53" spans="2:8">
      <c r="B53" s="2" t="s">
        <v>2943</v>
      </c>
      <c r="C53" s="9" t="s">
        <v>13</v>
      </c>
      <c r="D53" s="2" t="s">
        <v>1149</v>
      </c>
      <c r="E53" s="2" t="s">
        <v>2236</v>
      </c>
      <c r="F53" s="12">
        <v>1503967</v>
      </c>
      <c r="G53" s="12">
        <v>8726.02</v>
      </c>
      <c r="H53" s="12">
        <v>0.91</v>
      </c>
    </row>
    <row r="54" spans="2:8">
      <c r="B54" s="2" t="s">
        <v>2944</v>
      </c>
      <c r="C54" s="9" t="s">
        <v>13</v>
      </c>
      <c r="D54" s="2" t="s">
        <v>80</v>
      </c>
      <c r="E54" s="2" t="s">
        <v>1417</v>
      </c>
      <c r="F54" s="12">
        <v>287484</v>
      </c>
      <c r="G54" s="12">
        <v>8178.06</v>
      </c>
      <c r="H54" s="12">
        <v>0.85</v>
      </c>
    </row>
    <row r="55" spans="2:8">
      <c r="B55" s="2" t="s">
        <v>2883</v>
      </c>
      <c r="C55" s="9" t="s">
        <v>13</v>
      </c>
      <c r="D55" s="2" t="s">
        <v>1523</v>
      </c>
      <c r="E55" s="2" t="s">
        <v>2237</v>
      </c>
      <c r="F55" s="12">
        <v>2168435</v>
      </c>
      <c r="G55" s="12">
        <v>8076.34</v>
      </c>
      <c r="H55" s="12">
        <v>0.84</v>
      </c>
    </row>
    <row r="56" spans="2:8">
      <c r="B56" s="2" t="s">
        <v>2238</v>
      </c>
      <c r="C56" s="9" t="s">
        <v>13</v>
      </c>
      <c r="D56" s="2" t="s">
        <v>955</v>
      </c>
      <c r="E56" s="2" t="s">
        <v>2239</v>
      </c>
      <c r="F56" s="12">
        <v>806867</v>
      </c>
      <c r="G56" s="12">
        <v>7848.4</v>
      </c>
      <c r="H56" s="12">
        <v>0.82</v>
      </c>
    </row>
    <row r="57" spans="2:8">
      <c r="B57" s="2" t="s">
        <v>2945</v>
      </c>
      <c r="C57" s="9" t="s">
        <v>13</v>
      </c>
      <c r="D57" s="2" t="s">
        <v>1089</v>
      </c>
      <c r="E57" s="2" t="s">
        <v>1907</v>
      </c>
      <c r="F57" s="12">
        <v>782332</v>
      </c>
      <c r="G57" s="12">
        <v>7220.92</v>
      </c>
      <c r="H57" s="12">
        <v>0.75</v>
      </c>
    </row>
    <row r="58" spans="2:8">
      <c r="B58" s="2" t="s">
        <v>2946</v>
      </c>
      <c r="C58" s="9" t="s">
        <v>13</v>
      </c>
      <c r="D58" s="2" t="s">
        <v>480</v>
      </c>
      <c r="E58" s="2" t="s">
        <v>2240</v>
      </c>
      <c r="F58" s="12">
        <v>900700</v>
      </c>
      <c r="G58" s="12">
        <v>6993.94</v>
      </c>
      <c r="H58" s="12">
        <v>0.73</v>
      </c>
    </row>
    <row r="59" spans="2:8">
      <c r="B59" s="2" t="s">
        <v>1437</v>
      </c>
      <c r="C59" s="9" t="s">
        <v>13</v>
      </c>
      <c r="D59" s="2" t="s">
        <v>80</v>
      </c>
      <c r="E59" s="2" t="s">
        <v>1438</v>
      </c>
      <c r="F59" s="12">
        <v>1692675</v>
      </c>
      <c r="G59" s="12">
        <v>6576.04</v>
      </c>
      <c r="H59" s="12">
        <v>0.68</v>
      </c>
    </row>
    <row r="60" spans="2:8">
      <c r="B60" s="2" t="s">
        <v>2947</v>
      </c>
      <c r="C60" s="9" t="s">
        <v>13</v>
      </c>
      <c r="D60" s="2" t="s">
        <v>81</v>
      </c>
      <c r="E60" s="2" t="s">
        <v>2241</v>
      </c>
      <c r="F60" s="12">
        <v>1576286</v>
      </c>
      <c r="G60" s="12">
        <v>5856.69</v>
      </c>
      <c r="H60" s="12">
        <v>0.61</v>
      </c>
    </row>
    <row r="61" spans="2:8">
      <c r="B61" s="2" t="s">
        <v>2948</v>
      </c>
      <c r="C61" s="9" t="s">
        <v>13</v>
      </c>
      <c r="D61" s="2" t="s">
        <v>1410</v>
      </c>
      <c r="E61" s="2" t="s">
        <v>2242</v>
      </c>
      <c r="F61" s="12">
        <v>1761762</v>
      </c>
      <c r="G61" s="12">
        <v>5625.31</v>
      </c>
      <c r="H61" s="12">
        <v>0.57999999999999996</v>
      </c>
    </row>
    <row r="62" spans="2:8">
      <c r="B62" s="2" t="s">
        <v>2902</v>
      </c>
      <c r="C62" s="9" t="s">
        <v>13</v>
      </c>
      <c r="D62" s="2" t="s">
        <v>955</v>
      </c>
      <c r="E62" s="2" t="s">
        <v>2087</v>
      </c>
      <c r="F62" s="12">
        <v>549064</v>
      </c>
      <c r="G62" s="12">
        <v>5348.98</v>
      </c>
      <c r="H62" s="12">
        <v>0.56000000000000005</v>
      </c>
    </row>
    <row r="63" spans="2:8">
      <c r="B63" s="2" t="s">
        <v>2949</v>
      </c>
      <c r="C63" s="9" t="s">
        <v>13</v>
      </c>
      <c r="D63" s="2" t="s">
        <v>2243</v>
      </c>
      <c r="E63" s="2" t="s">
        <v>2244</v>
      </c>
      <c r="F63" s="12">
        <v>2281581</v>
      </c>
      <c r="G63" s="12">
        <v>5334.34</v>
      </c>
      <c r="H63" s="12">
        <v>0.55000000000000004</v>
      </c>
    </row>
    <row r="64" spans="2:8">
      <c r="B64" s="2" t="s">
        <v>2245</v>
      </c>
      <c r="C64" s="9" t="s">
        <v>13</v>
      </c>
      <c r="D64" s="2" t="s">
        <v>480</v>
      </c>
      <c r="E64" s="2" t="s">
        <v>2246</v>
      </c>
      <c r="F64" s="12">
        <v>2378601</v>
      </c>
      <c r="G64" s="12">
        <v>4957</v>
      </c>
      <c r="H64" s="12">
        <v>0.52</v>
      </c>
    </row>
    <row r="65" spans="2:9">
      <c r="B65" s="2" t="s">
        <v>2247</v>
      </c>
      <c r="C65" s="9" t="s">
        <v>13</v>
      </c>
      <c r="D65" s="2" t="s">
        <v>80</v>
      </c>
      <c r="E65" s="2" t="s">
        <v>2248</v>
      </c>
      <c r="F65" s="12">
        <v>1121339</v>
      </c>
      <c r="G65" s="12">
        <v>4937.82</v>
      </c>
      <c r="H65" s="12">
        <v>0.51</v>
      </c>
    </row>
    <row r="66" spans="2:9">
      <c r="B66" s="2" t="s">
        <v>2950</v>
      </c>
      <c r="C66" s="9" t="s">
        <v>13</v>
      </c>
      <c r="D66" s="2" t="s">
        <v>1149</v>
      </c>
      <c r="E66" s="2" t="s">
        <v>2190</v>
      </c>
      <c r="F66" s="12">
        <v>578704</v>
      </c>
      <c r="G66" s="12">
        <v>4929.6899999999996</v>
      </c>
      <c r="H66" s="12">
        <v>0.51</v>
      </c>
    </row>
    <row r="67" spans="2:9">
      <c r="B67" s="2" t="s">
        <v>2951</v>
      </c>
      <c r="C67" s="9" t="s">
        <v>13</v>
      </c>
      <c r="D67" s="2" t="s">
        <v>955</v>
      </c>
      <c r="E67" s="2" t="s">
        <v>2249</v>
      </c>
      <c r="F67" s="12">
        <v>3300000</v>
      </c>
      <c r="G67" s="12">
        <v>4853.6400000000003</v>
      </c>
      <c r="H67" s="12">
        <v>0.5</v>
      </c>
    </row>
    <row r="68" spans="2:9">
      <c r="B68" s="2" t="s">
        <v>2952</v>
      </c>
      <c r="C68" s="9" t="s">
        <v>13</v>
      </c>
      <c r="D68" s="2" t="s">
        <v>459</v>
      </c>
      <c r="E68" s="2" t="s">
        <v>2250</v>
      </c>
      <c r="F68" s="12">
        <v>1772916</v>
      </c>
      <c r="G68" s="12">
        <v>4656.5600000000004</v>
      </c>
      <c r="H68" s="12">
        <v>0.48</v>
      </c>
    </row>
    <row r="69" spans="2:9">
      <c r="B69" s="2" t="s">
        <v>2953</v>
      </c>
      <c r="C69" s="9" t="s">
        <v>13</v>
      </c>
      <c r="D69" s="2" t="s">
        <v>1523</v>
      </c>
      <c r="E69" s="2" t="s">
        <v>1814</v>
      </c>
      <c r="F69" s="12">
        <v>8360577</v>
      </c>
      <c r="G69" s="12">
        <v>4258.04</v>
      </c>
      <c r="H69" s="12">
        <v>0.44</v>
      </c>
    </row>
    <row r="70" spans="2:9">
      <c r="B70" s="2" t="s">
        <v>2954</v>
      </c>
      <c r="C70" s="9" t="s">
        <v>13</v>
      </c>
      <c r="D70" s="2" t="s">
        <v>1089</v>
      </c>
      <c r="E70" s="2" t="s">
        <v>2253</v>
      </c>
      <c r="F70" s="12">
        <v>17112968</v>
      </c>
      <c r="G70" s="12">
        <v>4038.61</v>
      </c>
      <c r="H70" s="12">
        <v>0.42</v>
      </c>
    </row>
    <row r="71" spans="2:9">
      <c r="B71" s="2" t="s">
        <v>2955</v>
      </c>
      <c r="C71" s="9" t="s">
        <v>13</v>
      </c>
      <c r="D71" s="2" t="s">
        <v>1261</v>
      </c>
      <c r="E71" s="2" t="s">
        <v>1813</v>
      </c>
      <c r="F71" s="12">
        <v>4804600</v>
      </c>
      <c r="G71" s="12">
        <v>3614.5</v>
      </c>
      <c r="H71" s="12">
        <v>0.38</v>
      </c>
    </row>
    <row r="72" spans="2:9">
      <c r="B72" s="2" t="s">
        <v>2956</v>
      </c>
      <c r="C72" s="9" t="s">
        <v>13</v>
      </c>
      <c r="D72" s="2" t="s">
        <v>84</v>
      </c>
      <c r="E72" s="2" t="s">
        <v>2251</v>
      </c>
      <c r="F72" s="12">
        <v>2777562</v>
      </c>
      <c r="G72" s="12">
        <v>2856.44</v>
      </c>
      <c r="H72" s="12">
        <v>0.3</v>
      </c>
    </row>
    <row r="73" spans="2:9">
      <c r="B73" s="2" t="s">
        <v>2957</v>
      </c>
      <c r="C73" s="9" t="s">
        <v>13</v>
      </c>
      <c r="D73" s="2" t="s">
        <v>81</v>
      </c>
      <c r="E73" s="2" t="s">
        <v>2252</v>
      </c>
      <c r="F73" s="12">
        <v>143392</v>
      </c>
      <c r="G73" s="12">
        <v>2218.42</v>
      </c>
      <c r="H73" s="12">
        <v>0.23</v>
      </c>
    </row>
    <row r="74" spans="2:9">
      <c r="B74" s="2" t="s">
        <v>1687</v>
      </c>
      <c r="C74" s="9" t="s">
        <v>13</v>
      </c>
      <c r="D74" s="2" t="s">
        <v>480</v>
      </c>
      <c r="E74" s="2" t="s">
        <v>1688</v>
      </c>
      <c r="F74" s="12">
        <v>127974</v>
      </c>
      <c r="G74" s="12">
        <v>1655.22</v>
      </c>
      <c r="H74" s="12">
        <v>0.17</v>
      </c>
    </row>
    <row r="75" spans="2:9">
      <c r="B75" s="2" t="s">
        <v>2958</v>
      </c>
      <c r="C75" s="9" t="s">
        <v>13</v>
      </c>
      <c r="D75" s="2" t="s">
        <v>1089</v>
      </c>
      <c r="E75" s="2" t="s">
        <v>2253</v>
      </c>
      <c r="F75" s="12">
        <v>17112968</v>
      </c>
      <c r="G75" s="12">
        <v>1228.71</v>
      </c>
      <c r="H75" s="12">
        <v>0.13</v>
      </c>
    </row>
    <row r="76" spans="2:9">
      <c r="B76" s="2" t="s">
        <v>2959</v>
      </c>
      <c r="C76" s="9" t="s">
        <v>13</v>
      </c>
      <c r="D76" s="2" t="s">
        <v>961</v>
      </c>
      <c r="E76" s="2" t="s">
        <v>2254</v>
      </c>
      <c r="F76" s="12">
        <v>540349</v>
      </c>
      <c r="G76" s="12">
        <v>1179.31</v>
      </c>
      <c r="H76" s="12">
        <v>0.12</v>
      </c>
    </row>
    <row r="77" spans="2:9">
      <c r="B77" s="2" t="s">
        <v>2884</v>
      </c>
      <c r="C77" s="9" t="s">
        <v>13</v>
      </c>
      <c r="D77" s="2" t="s">
        <v>1089</v>
      </c>
      <c r="E77" s="2" t="s">
        <v>2255</v>
      </c>
      <c r="F77" s="12">
        <v>3095712</v>
      </c>
      <c r="G77" s="12">
        <v>759.38</v>
      </c>
      <c r="H77" s="12">
        <v>0.08</v>
      </c>
    </row>
    <row r="78" spans="2:9" ht="13">
      <c r="B78" s="6" t="s">
        <v>88</v>
      </c>
      <c r="C78" s="11"/>
      <c r="D78" s="6"/>
      <c r="E78" s="6"/>
      <c r="F78" s="14"/>
      <c r="G78" s="14">
        <f>SUM(G15:G77)</f>
        <v>867095.19</v>
      </c>
      <c r="H78" s="14">
        <f>SUM(H15:H77)</f>
        <v>90.14</v>
      </c>
      <c r="I78" s="6" t="s">
        <v>70</v>
      </c>
    </row>
    <row r="79" spans="2:9" ht="13">
      <c r="B79" s="6" t="s">
        <v>3809</v>
      </c>
    </row>
    <row r="80" spans="2:9">
      <c r="B80" s="2" t="s">
        <v>2256</v>
      </c>
      <c r="C80" s="9" t="s">
        <v>13</v>
      </c>
      <c r="D80" s="2" t="s">
        <v>969</v>
      </c>
      <c r="E80" s="2" t="s">
        <v>2257</v>
      </c>
      <c r="F80" s="12">
        <v>1043500</v>
      </c>
      <c r="G80" s="12">
        <v>941.13</v>
      </c>
      <c r="H80" s="12">
        <v>0.1</v>
      </c>
    </row>
    <row r="81" spans="2:8" ht="13">
      <c r="B81" s="6" t="s">
        <v>3810</v>
      </c>
      <c r="C81" s="11"/>
      <c r="D81" s="6"/>
      <c r="E81" s="6"/>
      <c r="F81" s="14"/>
      <c r="G81" s="14">
        <f>G80</f>
        <v>941.13</v>
      </c>
      <c r="H81" s="14">
        <f>H80</f>
        <v>0.1</v>
      </c>
    </row>
    <row r="82" spans="2:8" ht="13">
      <c r="B82" s="6" t="s">
        <v>1362</v>
      </c>
      <c r="C82" s="11"/>
      <c r="D82" s="6"/>
      <c r="E82" s="6"/>
      <c r="F82" s="14"/>
      <c r="G82" s="14">
        <v>38614.660000000003</v>
      </c>
      <c r="H82" s="14">
        <v>4.01</v>
      </c>
    </row>
    <row r="83" spans="2:8" ht="13">
      <c r="B83" s="6" t="s">
        <v>15</v>
      </c>
      <c r="C83" s="11"/>
      <c r="D83" s="6"/>
      <c r="E83" s="6"/>
      <c r="F83" s="14"/>
      <c r="G83" s="14">
        <f>G82+G81+G78</f>
        <v>906650.98</v>
      </c>
      <c r="H83" s="14">
        <f>H82+H81+H78</f>
        <v>94.25</v>
      </c>
    </row>
    <row r="84" spans="2:8" ht="13">
      <c r="B84" s="6" t="s">
        <v>16</v>
      </c>
      <c r="C84" s="11"/>
      <c r="D84" s="6"/>
      <c r="E84" s="6"/>
      <c r="F84" s="14"/>
      <c r="G84" s="14">
        <f>G85-G83</f>
        <v>55404.06743388006</v>
      </c>
      <c r="H84" s="14">
        <f>H85-H83</f>
        <v>5.75</v>
      </c>
    </row>
    <row r="85" spans="2:8" ht="13">
      <c r="B85" s="6" t="s">
        <v>17</v>
      </c>
      <c r="C85" s="11"/>
      <c r="D85" s="6"/>
      <c r="E85" s="6"/>
      <c r="F85" s="14"/>
      <c r="G85" s="14">
        <v>962055.04743388004</v>
      </c>
      <c r="H85" s="14">
        <v>100</v>
      </c>
    </row>
    <row r="86" spans="2:8">
      <c r="B86" s="2" t="s">
        <v>18</v>
      </c>
    </row>
    <row r="87" spans="2:8" ht="13">
      <c r="B87" s="6" t="s">
        <v>19</v>
      </c>
    </row>
    <row r="88" spans="2:8" ht="13">
      <c r="B88" s="6" t="s">
        <v>20</v>
      </c>
      <c r="C88" s="9" t="s">
        <v>682</v>
      </c>
    </row>
    <row r="89" spans="2:8" ht="13">
      <c r="B89" s="6" t="s">
        <v>23</v>
      </c>
      <c r="C89" s="9" t="s">
        <v>22</v>
      </c>
    </row>
    <row r="90" spans="2:8" ht="13">
      <c r="B90" s="6" t="s">
        <v>1017</v>
      </c>
      <c r="C90" s="9" t="s">
        <v>22</v>
      </c>
    </row>
    <row r="91" spans="2:8" ht="13">
      <c r="B91" s="6" t="s">
        <v>24</v>
      </c>
      <c r="C91" s="9" t="s">
        <v>25</v>
      </c>
    </row>
    <row r="92" spans="2:8" ht="13">
      <c r="B92" s="6" t="s">
        <v>2258</v>
      </c>
      <c r="C92" s="11"/>
    </row>
    <row r="93" spans="2:8" ht="13">
      <c r="B93" s="6" t="s">
        <v>2259</v>
      </c>
      <c r="C93" s="11"/>
    </row>
    <row r="94" spans="2:8" ht="13">
      <c r="B94" s="6" t="s">
        <v>2260</v>
      </c>
      <c r="C94" s="11"/>
    </row>
    <row r="95" spans="2:8" ht="13">
      <c r="B95" s="6" t="s">
        <v>2261</v>
      </c>
      <c r="C95" s="11"/>
    </row>
    <row r="96" spans="2:8" ht="13">
      <c r="B96" s="6" t="s">
        <v>2262</v>
      </c>
      <c r="C96" s="11"/>
    </row>
    <row r="97" spans="2:3" ht="13">
      <c r="B97" s="6" t="s">
        <v>2263</v>
      </c>
      <c r="C97" s="11"/>
    </row>
    <row r="98" spans="2:3" ht="13">
      <c r="B98" s="6" t="s">
        <v>2264</v>
      </c>
      <c r="C98" s="11"/>
    </row>
    <row r="99" spans="2:3" ht="13">
      <c r="B99" s="6" t="s">
        <v>2265</v>
      </c>
      <c r="C99" s="11"/>
    </row>
    <row r="100" spans="2:3" ht="13">
      <c r="B100" s="6" t="s">
        <v>3787</v>
      </c>
      <c r="C100" s="11"/>
    </row>
    <row r="101" spans="2:3">
      <c r="B101" s="2" t="s">
        <v>26</v>
      </c>
    </row>
    <row r="102" spans="2:3">
      <c r="B102" s="2" t="s">
        <v>1031</v>
      </c>
    </row>
    <row r="105" spans="2:3" ht="14.5">
      <c r="B105" s="35" t="s">
        <v>1032</v>
      </c>
      <c r="C105" s="40"/>
    </row>
    <row r="106" spans="2:3" ht="14.5">
      <c r="B106" s="35" t="s">
        <v>1033</v>
      </c>
      <c r="C106" s="41" t="s">
        <v>1034</v>
      </c>
    </row>
    <row r="107" spans="2:3" ht="14.5">
      <c r="B107" s="4" t="s">
        <v>1035</v>
      </c>
      <c r="C107" s="5" t="s">
        <v>1036</v>
      </c>
    </row>
    <row r="108" spans="2:3" ht="14.5">
      <c r="B108" s="4" t="s">
        <v>1037</v>
      </c>
      <c r="C108" s="5" t="s">
        <v>1036</v>
      </c>
    </row>
    <row r="109" spans="2:3" ht="14.5">
      <c r="B109" s="4" t="s">
        <v>1038</v>
      </c>
      <c r="C109" s="5" t="s">
        <v>1036</v>
      </c>
    </row>
    <row r="110" spans="2:3" ht="14.5">
      <c r="B110" s="4" t="s">
        <v>1039</v>
      </c>
      <c r="C110" s="5" t="s">
        <v>1036</v>
      </c>
    </row>
    <row r="111" spans="2:3" ht="14.5">
      <c r="B111" s="4" t="s">
        <v>1040</v>
      </c>
      <c r="C111" s="5" t="s">
        <v>1036</v>
      </c>
    </row>
    <row r="112" spans="2:3" ht="14.5">
      <c r="B112" s="4" t="s">
        <v>1041</v>
      </c>
      <c r="C112" s="5" t="s">
        <v>1036</v>
      </c>
    </row>
    <row r="113" spans="2:7" ht="14.5">
      <c r="B113" s="35" t="s">
        <v>1042</v>
      </c>
      <c r="C113" s="40" t="s">
        <v>1036</v>
      </c>
    </row>
    <row r="115" spans="2:7" ht="14.5">
      <c r="B115" s="4" t="s">
        <v>35</v>
      </c>
      <c r="C115" s="5"/>
      <c r="D115" s="4"/>
    </row>
    <row r="116" spans="2:7" ht="29">
      <c r="B116" s="20" t="s">
        <v>36</v>
      </c>
      <c r="C116" s="18" t="s">
        <v>37</v>
      </c>
      <c r="D116" s="20" t="s">
        <v>38</v>
      </c>
    </row>
    <row r="117" spans="2:7" ht="14.5">
      <c r="B117" s="4" t="s">
        <v>22</v>
      </c>
      <c r="C117" s="5" t="s">
        <v>22</v>
      </c>
      <c r="D117" s="4" t="s">
        <v>22</v>
      </c>
    </row>
    <row r="119" spans="2:7" ht="13">
      <c r="B119" s="24" t="s">
        <v>39</v>
      </c>
      <c r="C119" s="25">
        <v>46112</v>
      </c>
      <c r="D119" s="16"/>
      <c r="E119" s="15"/>
      <c r="F119" s="30"/>
    </row>
    <row r="120" spans="2:7" ht="13">
      <c r="B120" s="24" t="s">
        <v>40</v>
      </c>
      <c r="C120" s="26" t="s">
        <v>41</v>
      </c>
      <c r="D120" s="24" t="s">
        <v>42</v>
      </c>
      <c r="E120" s="27" t="s">
        <v>43</v>
      </c>
      <c r="F120" s="29" t="s">
        <v>44</v>
      </c>
      <c r="G120" s="14"/>
    </row>
    <row r="121" spans="2:7">
      <c r="B121" s="22" t="s">
        <v>22</v>
      </c>
      <c r="C121" s="23" t="s">
        <v>22</v>
      </c>
      <c r="D121" s="22" t="s">
        <v>22</v>
      </c>
      <c r="E121" s="19" t="s">
        <v>22</v>
      </c>
      <c r="F121" s="28" t="s">
        <v>22</v>
      </c>
    </row>
    <row r="124" spans="2:7" ht="13">
      <c r="B124" s="6" t="s">
        <v>45</v>
      </c>
    </row>
    <row r="125" spans="2:7" ht="13">
      <c r="B125" s="6"/>
    </row>
    <row r="126" spans="2:7" ht="13">
      <c r="B126" s="6" t="s">
        <v>699</v>
      </c>
    </row>
    <row r="127" spans="2:7" ht="13">
      <c r="B127" s="24" t="s">
        <v>46</v>
      </c>
      <c r="C127" s="26" t="s">
        <v>47</v>
      </c>
      <c r="D127" s="6"/>
    </row>
    <row r="128" spans="2:7">
      <c r="B128" s="16" t="s">
        <v>22</v>
      </c>
      <c r="C128" s="17" t="s">
        <v>22</v>
      </c>
    </row>
    <row r="130" spans="2:7" ht="13">
      <c r="B130" s="24" t="s">
        <v>48</v>
      </c>
      <c r="C130" s="26" t="s">
        <v>47</v>
      </c>
    </row>
    <row r="131" spans="2:7">
      <c r="B131" s="16" t="s">
        <v>22</v>
      </c>
      <c r="C131" s="17" t="s">
        <v>22</v>
      </c>
    </row>
    <row r="133" spans="2:7" ht="13">
      <c r="B133" s="24" t="s">
        <v>49</v>
      </c>
      <c r="C133" s="26" t="s">
        <v>50</v>
      </c>
    </row>
    <row r="134" spans="2:7">
      <c r="B134" s="16" t="s">
        <v>22</v>
      </c>
      <c r="C134" s="17" t="s">
        <v>22</v>
      </c>
    </row>
    <row r="136" spans="2:7" ht="13">
      <c r="B136" s="27" t="s">
        <v>51</v>
      </c>
      <c r="C136" s="26" t="s">
        <v>50</v>
      </c>
    </row>
    <row r="137" spans="2:7">
      <c r="B137" s="15" t="s">
        <v>22</v>
      </c>
      <c r="C137" s="17" t="s">
        <v>22</v>
      </c>
    </row>
    <row r="139" spans="2:7" ht="13">
      <c r="B139" s="24" t="s">
        <v>52</v>
      </c>
      <c r="C139" s="26" t="s">
        <v>22</v>
      </c>
    </row>
    <row r="141" spans="2:7" ht="13">
      <c r="B141" s="24" t="s">
        <v>53</v>
      </c>
      <c r="C141" s="25">
        <v>46112</v>
      </c>
      <c r="D141" s="16"/>
      <c r="E141" s="15"/>
      <c r="F141" s="30"/>
    </row>
    <row r="142" spans="2:7" ht="13">
      <c r="B142" s="24" t="s">
        <v>40</v>
      </c>
      <c r="C142" s="26" t="s">
        <v>41</v>
      </c>
      <c r="D142" s="24" t="s">
        <v>42</v>
      </c>
      <c r="E142" s="27" t="s">
        <v>43</v>
      </c>
      <c r="F142" s="29" t="s">
        <v>44</v>
      </c>
      <c r="G142" s="14"/>
    </row>
    <row r="143" spans="2:7">
      <c r="B143" s="22" t="s">
        <v>22</v>
      </c>
      <c r="C143" s="23" t="s">
        <v>22</v>
      </c>
      <c r="D143" s="22" t="s">
        <v>22</v>
      </c>
      <c r="E143" s="19" t="s">
        <v>22</v>
      </c>
      <c r="F143" s="28" t="s">
        <v>22</v>
      </c>
    </row>
    <row r="144" spans="2:7" ht="13">
      <c r="B144" s="6" t="s">
        <v>45</v>
      </c>
    </row>
    <row r="145" spans="2:4" ht="13">
      <c r="B145" s="6"/>
    </row>
    <row r="146" spans="2:4" ht="13">
      <c r="B146" s="6" t="s">
        <v>699</v>
      </c>
    </row>
    <row r="147" spans="2:4" ht="13">
      <c r="B147" s="24" t="s">
        <v>46</v>
      </c>
      <c r="C147" s="26" t="s">
        <v>47</v>
      </c>
      <c r="D147" s="6"/>
    </row>
    <row r="148" spans="2:4">
      <c r="B148" s="16" t="s">
        <v>22</v>
      </c>
      <c r="C148" s="17" t="s">
        <v>22</v>
      </c>
    </row>
    <row r="150" spans="2:4" ht="13">
      <c r="B150" s="24" t="s">
        <v>48</v>
      </c>
      <c r="C150" s="26" t="s">
        <v>47</v>
      </c>
    </row>
    <row r="151" spans="2:4">
      <c r="B151" s="16" t="s">
        <v>22</v>
      </c>
      <c r="C151" s="17" t="s">
        <v>22</v>
      </c>
    </row>
    <row r="153" spans="2:4" ht="13">
      <c r="B153" s="24" t="s">
        <v>49</v>
      </c>
      <c r="C153" s="26" t="s">
        <v>50</v>
      </c>
    </row>
    <row r="154" spans="2:4">
      <c r="B154" s="16" t="s">
        <v>22</v>
      </c>
      <c r="C154" s="17" t="s">
        <v>22</v>
      </c>
    </row>
    <row r="156" spans="2:4" ht="13">
      <c r="B156" s="27" t="s">
        <v>51</v>
      </c>
      <c r="C156" s="26" t="s">
        <v>50</v>
      </c>
    </row>
    <row r="157" spans="2:4">
      <c r="B157" s="15" t="s">
        <v>22</v>
      </c>
      <c r="C157" s="17" t="s">
        <v>22</v>
      </c>
    </row>
    <row r="159" spans="2:4" ht="13">
      <c r="B159" s="24" t="s">
        <v>52</v>
      </c>
      <c r="C159" s="26" t="s">
        <v>22</v>
      </c>
    </row>
    <row r="162" spans="2:80" ht="13">
      <c r="B162" s="6" t="s">
        <v>700</v>
      </c>
    </row>
    <row r="164" spans="2:80" ht="13">
      <c r="B164" s="24" t="s">
        <v>40</v>
      </c>
      <c r="C164" s="26" t="s">
        <v>54</v>
      </c>
      <c r="D164" s="24" t="s">
        <v>55</v>
      </c>
      <c r="E164" s="24" t="s">
        <v>56</v>
      </c>
      <c r="F164" s="14"/>
    </row>
    <row r="165" spans="2:80">
      <c r="B165" s="16" t="s">
        <v>22</v>
      </c>
      <c r="C165" s="17" t="s">
        <v>22</v>
      </c>
      <c r="D165" s="16" t="s">
        <v>22</v>
      </c>
      <c r="E165" s="16" t="s">
        <v>22</v>
      </c>
    </row>
    <row r="168" spans="2:80" ht="13">
      <c r="B168" s="6" t="s">
        <v>57</v>
      </c>
      <c r="C168" s="11" t="s">
        <v>22</v>
      </c>
      <c r="D168" s="6"/>
      <c r="E168" s="6"/>
      <c r="F168" s="14"/>
      <c r="G168" s="14"/>
      <c r="H168" s="14"/>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row>
    <row r="170" spans="2:80" ht="13">
      <c r="B170" s="6" t="s">
        <v>701</v>
      </c>
    </row>
    <row r="172" spans="2:80" ht="13">
      <c r="B172" s="24" t="s">
        <v>58</v>
      </c>
      <c r="C172" s="26" t="s">
        <v>47</v>
      </c>
      <c r="D172" s="6"/>
    </row>
    <row r="173" spans="2:80">
      <c r="B173" s="16" t="s">
        <v>22</v>
      </c>
      <c r="C173" s="17" t="s">
        <v>22</v>
      </c>
    </row>
    <row r="176" spans="2:80" ht="13">
      <c r="B176" s="24" t="s">
        <v>59</v>
      </c>
      <c r="C176" s="26" t="s">
        <v>60</v>
      </c>
      <c r="D176" s="6"/>
    </row>
    <row r="177" spans="2:80">
      <c r="B177" s="16" t="s">
        <v>22</v>
      </c>
      <c r="C177" s="17" t="s">
        <v>22</v>
      </c>
    </row>
    <row r="180" spans="2:80" ht="13">
      <c r="B180" s="6" t="s">
        <v>61</v>
      </c>
    </row>
    <row r="183" spans="2:80" ht="13">
      <c r="B183" s="6" t="s">
        <v>702</v>
      </c>
    </row>
    <row r="185" spans="2:80" ht="13">
      <c r="B185" s="24" t="s">
        <v>40</v>
      </c>
      <c r="C185" s="26" t="s">
        <v>62</v>
      </c>
      <c r="D185" s="24" t="s">
        <v>54</v>
      </c>
      <c r="E185" s="24" t="s">
        <v>55</v>
      </c>
      <c r="F185" s="29" t="s">
        <v>56</v>
      </c>
      <c r="G185" s="14"/>
    </row>
    <row r="186" spans="2:80">
      <c r="B186" s="16" t="s">
        <v>22</v>
      </c>
      <c r="C186" s="17" t="s">
        <v>22</v>
      </c>
      <c r="D186" s="16" t="s">
        <v>22</v>
      </c>
      <c r="E186" s="16" t="s">
        <v>22</v>
      </c>
      <c r="F186" s="21" t="s">
        <v>22</v>
      </c>
    </row>
    <row r="189" spans="2:80" ht="13">
      <c r="B189" s="6" t="s">
        <v>57</v>
      </c>
      <c r="C189" s="11" t="s">
        <v>22</v>
      </c>
      <c r="D189" s="6"/>
      <c r="E189" s="6"/>
      <c r="F189" s="14"/>
      <c r="G189" s="14"/>
      <c r="H189" s="14"/>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row>
    <row r="191" spans="2:80" ht="13">
      <c r="B191" s="6" t="s">
        <v>701</v>
      </c>
    </row>
    <row r="193" spans="2:7" ht="13">
      <c r="B193" s="24" t="s">
        <v>58</v>
      </c>
      <c r="C193" s="26" t="s">
        <v>47</v>
      </c>
      <c r="D193" s="6"/>
    </row>
    <row r="194" spans="2:7">
      <c r="B194" s="16" t="s">
        <v>22</v>
      </c>
      <c r="C194" s="17" t="s">
        <v>22</v>
      </c>
    </row>
    <row r="197" spans="2:7" ht="13">
      <c r="B197" s="24" t="s">
        <v>59</v>
      </c>
      <c r="C197" s="26" t="s">
        <v>60</v>
      </c>
      <c r="D197" s="6"/>
    </row>
    <row r="198" spans="2:7">
      <c r="B198" s="16" t="s">
        <v>22</v>
      </c>
      <c r="C198" s="17" t="s">
        <v>22</v>
      </c>
    </row>
    <row r="201" spans="2:7" ht="13">
      <c r="B201" s="6" t="s">
        <v>61</v>
      </c>
    </row>
    <row r="204" spans="2:7" ht="13">
      <c r="B204" s="6" t="s">
        <v>703</v>
      </c>
    </row>
    <row r="205" spans="2:7" ht="13">
      <c r="B205" s="24" t="s">
        <v>40</v>
      </c>
      <c r="C205" s="26" t="s">
        <v>63</v>
      </c>
      <c r="D205" s="24" t="s">
        <v>64</v>
      </c>
      <c r="E205" s="24" t="s">
        <v>65</v>
      </c>
      <c r="F205" s="29" t="s">
        <v>66</v>
      </c>
      <c r="G205" s="14"/>
    </row>
    <row r="206" spans="2:7">
      <c r="B206" s="16" t="s">
        <v>22</v>
      </c>
      <c r="C206" s="17" t="s">
        <v>22</v>
      </c>
      <c r="D206" s="16" t="s">
        <v>22</v>
      </c>
      <c r="E206" s="16" t="s">
        <v>22</v>
      </c>
      <c r="F206" s="21" t="s">
        <v>22</v>
      </c>
    </row>
    <row r="207" spans="2:7">
      <c r="B207" s="2" t="s">
        <v>2543</v>
      </c>
    </row>
  </sheetData>
  <mergeCells count="3">
    <mergeCell ref="B1:E1"/>
    <mergeCell ref="C3:C7"/>
    <mergeCell ref="D3:D7"/>
  </mergeCells>
  <hyperlinks>
    <hyperlink ref="A1" location="Index!A1" display="Index" xr:uid="{C64663E3-6D89-40AB-AE15-B2CFDC861EA7}"/>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9EF80-2CD9-443C-BC79-53F5D80008E0}">
  <dimension ref="A1:CB182"/>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2213</v>
      </c>
      <c r="C1" s="299"/>
      <c r="D1" s="299"/>
      <c r="E1" s="299"/>
    </row>
    <row r="3" spans="1:9" ht="14.5">
      <c r="B3" s="31" t="s">
        <v>2214</v>
      </c>
      <c r="C3" s="305"/>
      <c r="D3" s="301"/>
      <c r="E3" s="1"/>
    </row>
    <row r="4" spans="1:9" ht="29">
      <c r="B4" s="32" t="s">
        <v>449</v>
      </c>
      <c r="C4" s="305"/>
      <c r="D4" s="301"/>
      <c r="E4" s="1"/>
    </row>
    <row r="5" spans="1:9" ht="14.5">
      <c r="B5" s="32" t="s">
        <v>97</v>
      </c>
      <c r="C5" s="305"/>
      <c r="D5" s="301"/>
      <c r="E5" s="1"/>
    </row>
    <row r="6" spans="1:9" ht="29">
      <c r="B6" s="32" t="s">
        <v>2215</v>
      </c>
      <c r="C6" s="305"/>
      <c r="D6" s="301"/>
      <c r="E6" s="1"/>
    </row>
    <row r="7" spans="1:9" ht="29">
      <c r="B7" s="32" t="s">
        <v>100</v>
      </c>
      <c r="C7" s="46" t="s">
        <v>101</v>
      </c>
      <c r="D7" s="46" t="s">
        <v>102</v>
      </c>
      <c r="E7"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2698</v>
      </c>
      <c r="C15" s="9" t="s">
        <v>13</v>
      </c>
      <c r="D15" s="2" t="s">
        <v>72</v>
      </c>
      <c r="E15" s="2" t="s">
        <v>77</v>
      </c>
      <c r="F15" s="12">
        <v>792000</v>
      </c>
      <c r="G15" s="12">
        <v>9550.73</v>
      </c>
      <c r="H15" s="12">
        <v>5.24</v>
      </c>
    </row>
    <row r="16" spans="1:9">
      <c r="B16" s="2" t="s">
        <v>2697</v>
      </c>
      <c r="C16" s="9" t="s">
        <v>13</v>
      </c>
      <c r="D16" s="2" t="s">
        <v>452</v>
      </c>
      <c r="E16" s="2" t="s">
        <v>453</v>
      </c>
      <c r="F16" s="12">
        <v>648000</v>
      </c>
      <c r="G16" s="12">
        <v>8708.4699999999993</v>
      </c>
      <c r="H16" s="12">
        <v>4.7699999999999996</v>
      </c>
    </row>
    <row r="17" spans="2:8">
      <c r="B17" s="2" t="s">
        <v>2699</v>
      </c>
      <c r="C17" s="9" t="s">
        <v>13</v>
      </c>
      <c r="D17" s="2" t="s">
        <v>78</v>
      </c>
      <c r="E17" s="2" t="s">
        <v>451</v>
      </c>
      <c r="F17" s="12">
        <v>68400</v>
      </c>
      <c r="G17" s="12">
        <v>8259.98</v>
      </c>
      <c r="H17" s="12">
        <v>4.53</v>
      </c>
    </row>
    <row r="18" spans="2:8">
      <c r="B18" s="2" t="s">
        <v>2706</v>
      </c>
      <c r="C18" s="9" t="s">
        <v>13</v>
      </c>
      <c r="D18" s="2" t="s">
        <v>72</v>
      </c>
      <c r="E18" s="2" t="s">
        <v>73</v>
      </c>
      <c r="F18" s="12">
        <v>1100000</v>
      </c>
      <c r="G18" s="12">
        <v>8047.05</v>
      </c>
      <c r="H18" s="12">
        <v>4.41</v>
      </c>
    </row>
    <row r="19" spans="2:8">
      <c r="B19" s="2" t="s">
        <v>2704</v>
      </c>
      <c r="C19" s="9" t="s">
        <v>13</v>
      </c>
      <c r="D19" s="2" t="s">
        <v>455</v>
      </c>
      <c r="E19" s="2" t="s">
        <v>456</v>
      </c>
      <c r="F19" s="12">
        <v>267000</v>
      </c>
      <c r="G19" s="12">
        <v>7164.95</v>
      </c>
      <c r="H19" s="12">
        <v>3.93</v>
      </c>
    </row>
    <row r="20" spans="2:8">
      <c r="B20" s="2" t="s">
        <v>2702</v>
      </c>
      <c r="C20" s="9" t="s">
        <v>13</v>
      </c>
      <c r="D20" s="2" t="s">
        <v>455</v>
      </c>
      <c r="E20" s="2" t="s">
        <v>457</v>
      </c>
      <c r="F20" s="12">
        <v>279000</v>
      </c>
      <c r="G20" s="12">
        <v>6666.43</v>
      </c>
      <c r="H20" s="12">
        <v>3.65</v>
      </c>
    </row>
    <row r="21" spans="2:8">
      <c r="B21" s="2" t="s">
        <v>2701</v>
      </c>
      <c r="C21" s="9" t="s">
        <v>13</v>
      </c>
      <c r="D21" s="2" t="s">
        <v>76</v>
      </c>
      <c r="E21" s="2" t="s">
        <v>454</v>
      </c>
      <c r="F21" s="12">
        <v>2718000</v>
      </c>
      <c r="G21" s="12">
        <v>6223.68</v>
      </c>
      <c r="H21" s="12">
        <v>3.41</v>
      </c>
    </row>
    <row r="22" spans="2:8">
      <c r="B22" s="2" t="s">
        <v>2712</v>
      </c>
      <c r="C22" s="9" t="s">
        <v>13</v>
      </c>
      <c r="D22" s="2" t="s">
        <v>468</v>
      </c>
      <c r="E22" s="2" t="s">
        <v>469</v>
      </c>
      <c r="F22" s="12">
        <v>214118</v>
      </c>
      <c r="G22" s="12">
        <v>5629.8</v>
      </c>
      <c r="H22" s="12">
        <v>3.09</v>
      </c>
    </row>
    <row r="23" spans="2:8">
      <c r="B23" s="2" t="s">
        <v>2703</v>
      </c>
      <c r="C23" s="9" t="s">
        <v>13</v>
      </c>
      <c r="D23" s="2" t="s">
        <v>74</v>
      </c>
      <c r="E23" s="2" t="s">
        <v>75</v>
      </c>
      <c r="F23" s="12">
        <v>1863000</v>
      </c>
      <c r="G23" s="12">
        <v>5359.85</v>
      </c>
      <c r="H23" s="12">
        <v>2.94</v>
      </c>
    </row>
    <row r="24" spans="2:8">
      <c r="B24" s="2" t="s">
        <v>2707</v>
      </c>
      <c r="C24" s="9" t="s">
        <v>13</v>
      </c>
      <c r="D24" s="2" t="s">
        <v>455</v>
      </c>
      <c r="E24" s="2" t="s">
        <v>458</v>
      </c>
      <c r="F24" s="12">
        <v>603000</v>
      </c>
      <c r="G24" s="12">
        <v>4833.95</v>
      </c>
      <c r="H24" s="12">
        <v>2.65</v>
      </c>
    </row>
    <row r="25" spans="2:8">
      <c r="B25" s="2" t="s">
        <v>2708</v>
      </c>
      <c r="C25" s="9" t="s">
        <v>13</v>
      </c>
      <c r="D25" s="2" t="s">
        <v>72</v>
      </c>
      <c r="E25" s="2" t="s">
        <v>464</v>
      </c>
      <c r="F25" s="12">
        <v>1534000</v>
      </c>
      <c r="G25" s="12">
        <v>4439.3999999999996</v>
      </c>
      <c r="H25" s="12">
        <v>2.4300000000000002</v>
      </c>
    </row>
    <row r="26" spans="2:8">
      <c r="B26" s="2" t="s">
        <v>2718</v>
      </c>
      <c r="C26" s="9" t="s">
        <v>13</v>
      </c>
      <c r="D26" s="2" t="s">
        <v>455</v>
      </c>
      <c r="E26" s="2" t="s">
        <v>474</v>
      </c>
      <c r="F26" s="12">
        <v>459000</v>
      </c>
      <c r="G26" s="12">
        <v>4358.66</v>
      </c>
      <c r="H26" s="12">
        <v>2.39</v>
      </c>
    </row>
    <row r="27" spans="2:8">
      <c r="B27" s="2" t="s">
        <v>2709</v>
      </c>
      <c r="C27" s="9" t="s">
        <v>13</v>
      </c>
      <c r="D27" s="2" t="s">
        <v>461</v>
      </c>
      <c r="E27" s="2" t="s">
        <v>462</v>
      </c>
      <c r="F27" s="12">
        <v>324000</v>
      </c>
      <c r="G27" s="12">
        <v>4346.78</v>
      </c>
      <c r="H27" s="12">
        <v>2.38</v>
      </c>
    </row>
    <row r="28" spans="2:8">
      <c r="B28" s="2" t="s">
        <v>2715</v>
      </c>
      <c r="C28" s="9" t="s">
        <v>13</v>
      </c>
      <c r="D28" s="2" t="s">
        <v>480</v>
      </c>
      <c r="E28" s="2" t="s">
        <v>481</v>
      </c>
      <c r="F28" s="12">
        <v>63000</v>
      </c>
      <c r="G28" s="12">
        <v>4311.41</v>
      </c>
      <c r="H28" s="12">
        <v>2.36</v>
      </c>
    </row>
    <row r="29" spans="2:8">
      <c r="B29" s="2" t="s">
        <v>2711</v>
      </c>
      <c r="C29" s="9" t="s">
        <v>13</v>
      </c>
      <c r="D29" s="2" t="s">
        <v>80</v>
      </c>
      <c r="E29" s="2" t="s">
        <v>475</v>
      </c>
      <c r="F29" s="12">
        <v>108000</v>
      </c>
      <c r="G29" s="12">
        <v>4267.51</v>
      </c>
      <c r="H29" s="12">
        <v>2.34</v>
      </c>
    </row>
    <row r="30" spans="2:8">
      <c r="B30" s="2" t="s">
        <v>2717</v>
      </c>
      <c r="C30" s="9" t="s">
        <v>13</v>
      </c>
      <c r="D30" s="2" t="s">
        <v>471</v>
      </c>
      <c r="E30" s="2" t="s">
        <v>472</v>
      </c>
      <c r="F30" s="12">
        <v>131000</v>
      </c>
      <c r="G30" s="12">
        <v>4139.7299999999996</v>
      </c>
      <c r="H30" s="12">
        <v>2.27</v>
      </c>
    </row>
    <row r="31" spans="2:8">
      <c r="B31" s="2" t="s">
        <v>2725</v>
      </c>
      <c r="C31" s="9" t="s">
        <v>13</v>
      </c>
      <c r="D31" s="2" t="s">
        <v>85</v>
      </c>
      <c r="E31" s="2" t="s">
        <v>495</v>
      </c>
      <c r="F31" s="12">
        <v>342000</v>
      </c>
      <c r="G31" s="12">
        <v>3977.8</v>
      </c>
      <c r="H31" s="12">
        <v>2.1800000000000002</v>
      </c>
    </row>
    <row r="32" spans="2:8">
      <c r="B32" s="2" t="s">
        <v>2705</v>
      </c>
      <c r="C32" s="9" t="s">
        <v>13</v>
      </c>
      <c r="D32" s="2" t="s">
        <v>459</v>
      </c>
      <c r="E32" s="2" t="s">
        <v>460</v>
      </c>
      <c r="F32" s="12">
        <v>171246</v>
      </c>
      <c r="G32" s="12">
        <v>3935.92</v>
      </c>
      <c r="H32" s="12">
        <v>2.16</v>
      </c>
    </row>
    <row r="33" spans="2:8">
      <c r="B33" s="2" t="s">
        <v>2710</v>
      </c>
      <c r="C33" s="9" t="s">
        <v>13</v>
      </c>
      <c r="D33" s="2" t="s">
        <v>79</v>
      </c>
      <c r="E33" s="2" t="s">
        <v>463</v>
      </c>
      <c r="F33" s="12">
        <v>383000</v>
      </c>
      <c r="G33" s="12">
        <v>3886.68</v>
      </c>
      <c r="H33" s="12">
        <v>2.13</v>
      </c>
    </row>
    <row r="34" spans="2:8">
      <c r="B34" s="2" t="s">
        <v>2713</v>
      </c>
      <c r="C34" s="9" t="s">
        <v>13</v>
      </c>
      <c r="D34" s="2" t="s">
        <v>80</v>
      </c>
      <c r="E34" s="2" t="s">
        <v>840</v>
      </c>
      <c r="F34" s="12">
        <v>39600</v>
      </c>
      <c r="G34" s="12">
        <v>3830.51</v>
      </c>
      <c r="H34" s="12">
        <v>2.1</v>
      </c>
    </row>
    <row r="35" spans="2:8">
      <c r="B35" s="2" t="s">
        <v>2716</v>
      </c>
      <c r="C35" s="9" t="s">
        <v>13</v>
      </c>
      <c r="D35" s="2" t="s">
        <v>82</v>
      </c>
      <c r="E35" s="2" t="s">
        <v>83</v>
      </c>
      <c r="F35" s="12">
        <v>764663</v>
      </c>
      <c r="G35" s="12">
        <v>3635.59</v>
      </c>
      <c r="H35" s="12">
        <v>1.99</v>
      </c>
    </row>
    <row r="36" spans="2:8">
      <c r="B36" s="2" t="s">
        <v>476</v>
      </c>
      <c r="C36" s="9" t="s">
        <v>13</v>
      </c>
      <c r="D36" s="2" t="s">
        <v>471</v>
      </c>
      <c r="E36" s="2" t="s">
        <v>477</v>
      </c>
      <c r="F36" s="12">
        <v>1170000</v>
      </c>
      <c r="G36" s="12">
        <v>3568.5</v>
      </c>
      <c r="H36" s="12">
        <v>1.96</v>
      </c>
    </row>
    <row r="37" spans="2:8">
      <c r="B37" s="2" t="s">
        <v>2714</v>
      </c>
      <c r="C37" s="9" t="s">
        <v>13</v>
      </c>
      <c r="D37" s="2" t="s">
        <v>72</v>
      </c>
      <c r="E37" s="2" t="s">
        <v>473</v>
      </c>
      <c r="F37" s="12">
        <v>1008000</v>
      </c>
      <c r="G37" s="12">
        <v>3562.27</v>
      </c>
      <c r="H37" s="12">
        <v>1.95</v>
      </c>
    </row>
    <row r="38" spans="2:8">
      <c r="B38" s="2" t="s">
        <v>2700</v>
      </c>
      <c r="C38" s="9" t="s">
        <v>13</v>
      </c>
      <c r="D38" s="2" t="s">
        <v>498</v>
      </c>
      <c r="E38" s="2" t="s">
        <v>499</v>
      </c>
      <c r="F38" s="12">
        <v>765000</v>
      </c>
      <c r="G38" s="12">
        <v>3445.94</v>
      </c>
      <c r="H38" s="12">
        <v>1.89</v>
      </c>
    </row>
    <row r="39" spans="2:8">
      <c r="B39" s="2" t="s">
        <v>465</v>
      </c>
      <c r="C39" s="9" t="s">
        <v>13</v>
      </c>
      <c r="D39" s="2" t="s">
        <v>466</v>
      </c>
      <c r="E39" s="2" t="s">
        <v>467</v>
      </c>
      <c r="F39" s="12">
        <v>540000</v>
      </c>
      <c r="G39" s="12">
        <v>3358.53</v>
      </c>
      <c r="H39" s="12">
        <v>1.84</v>
      </c>
    </row>
    <row r="40" spans="2:8">
      <c r="B40" s="2" t="s">
        <v>2720</v>
      </c>
      <c r="C40" s="9" t="s">
        <v>13</v>
      </c>
      <c r="D40" s="2" t="s">
        <v>466</v>
      </c>
      <c r="E40" s="2" t="s">
        <v>483</v>
      </c>
      <c r="F40" s="12">
        <v>270000</v>
      </c>
      <c r="G40" s="12">
        <v>3171.96</v>
      </c>
      <c r="H40" s="12">
        <v>1.74</v>
      </c>
    </row>
    <row r="41" spans="2:8">
      <c r="B41" s="2" t="s">
        <v>2721</v>
      </c>
      <c r="C41" s="9" t="s">
        <v>13</v>
      </c>
      <c r="D41" s="2" t="s">
        <v>487</v>
      </c>
      <c r="E41" s="2" t="s">
        <v>488</v>
      </c>
      <c r="F41" s="12">
        <v>234000</v>
      </c>
      <c r="G41" s="12">
        <v>3071.48</v>
      </c>
      <c r="H41" s="12">
        <v>1.68</v>
      </c>
    </row>
    <row r="42" spans="2:8">
      <c r="B42" s="2" t="s">
        <v>2719</v>
      </c>
      <c r="C42" s="9" t="s">
        <v>13</v>
      </c>
      <c r="D42" s="2" t="s">
        <v>81</v>
      </c>
      <c r="E42" s="2" t="s">
        <v>482</v>
      </c>
      <c r="F42" s="12">
        <v>1044000</v>
      </c>
      <c r="G42" s="12">
        <v>3005.68</v>
      </c>
      <c r="H42" s="12">
        <v>1.65</v>
      </c>
    </row>
    <row r="43" spans="2:8">
      <c r="B43" s="2" t="s">
        <v>2728</v>
      </c>
      <c r="C43" s="9" t="s">
        <v>13</v>
      </c>
      <c r="D43" s="2" t="s">
        <v>480</v>
      </c>
      <c r="E43" s="2" t="s">
        <v>494</v>
      </c>
      <c r="F43" s="12">
        <v>275000</v>
      </c>
      <c r="G43" s="12">
        <v>2860</v>
      </c>
      <c r="H43" s="12">
        <v>1.57</v>
      </c>
    </row>
    <row r="44" spans="2:8">
      <c r="B44" s="2" t="s">
        <v>2722</v>
      </c>
      <c r="C44" s="9" t="s">
        <v>13</v>
      </c>
      <c r="D44" s="2" t="s">
        <v>455</v>
      </c>
      <c r="E44" s="2" t="s">
        <v>484</v>
      </c>
      <c r="F44" s="12">
        <v>1890000</v>
      </c>
      <c r="G44" s="12">
        <v>2837.27</v>
      </c>
      <c r="H44" s="12">
        <v>1.56</v>
      </c>
    </row>
    <row r="45" spans="2:8">
      <c r="B45" s="2" t="s">
        <v>2726</v>
      </c>
      <c r="C45" s="9" t="s">
        <v>13</v>
      </c>
      <c r="D45" s="2" t="s">
        <v>84</v>
      </c>
      <c r="E45" s="2" t="s">
        <v>493</v>
      </c>
      <c r="F45" s="12">
        <v>179665</v>
      </c>
      <c r="G45" s="12">
        <v>2643.41</v>
      </c>
      <c r="H45" s="12">
        <v>1.45</v>
      </c>
    </row>
    <row r="46" spans="2:8">
      <c r="B46" s="2" t="s">
        <v>2724</v>
      </c>
      <c r="C46" s="9" t="s">
        <v>13</v>
      </c>
      <c r="D46" s="2" t="s">
        <v>80</v>
      </c>
      <c r="E46" s="2" t="s">
        <v>491</v>
      </c>
      <c r="F46" s="12">
        <v>285168</v>
      </c>
      <c r="G46" s="12">
        <v>2555.39</v>
      </c>
      <c r="H46" s="12">
        <v>1.4</v>
      </c>
    </row>
    <row r="47" spans="2:8">
      <c r="B47" s="2" t="s">
        <v>489</v>
      </c>
      <c r="C47" s="9" t="s">
        <v>13</v>
      </c>
      <c r="D47" s="2" t="s">
        <v>72</v>
      </c>
      <c r="E47" s="2" t="s">
        <v>490</v>
      </c>
      <c r="F47" s="12">
        <v>981000</v>
      </c>
      <c r="G47" s="12">
        <v>2428.96</v>
      </c>
      <c r="H47" s="12">
        <v>1.33</v>
      </c>
    </row>
    <row r="48" spans="2:8">
      <c r="B48" s="2" t="s">
        <v>2729</v>
      </c>
      <c r="C48" s="9" t="s">
        <v>13</v>
      </c>
      <c r="D48" s="2" t="s">
        <v>471</v>
      </c>
      <c r="E48" s="2" t="s">
        <v>492</v>
      </c>
      <c r="F48" s="12">
        <v>900000</v>
      </c>
      <c r="G48" s="12">
        <v>2259.9</v>
      </c>
      <c r="H48" s="12">
        <v>1.24</v>
      </c>
    </row>
    <row r="49" spans="2:8">
      <c r="B49" s="2" t="s">
        <v>2727</v>
      </c>
      <c r="C49" s="9" t="s">
        <v>13</v>
      </c>
      <c r="D49" s="2" t="s">
        <v>500</v>
      </c>
      <c r="E49" s="2" t="s">
        <v>501</v>
      </c>
      <c r="F49" s="12">
        <v>333000</v>
      </c>
      <c r="G49" s="12">
        <v>2180.48</v>
      </c>
      <c r="H49" s="12">
        <v>1.2</v>
      </c>
    </row>
    <row r="50" spans="2:8">
      <c r="B50" s="2" t="s">
        <v>2960</v>
      </c>
      <c r="C50" s="9" t="s">
        <v>13</v>
      </c>
      <c r="D50" s="2" t="s">
        <v>969</v>
      </c>
      <c r="E50" s="2" t="s">
        <v>1466</v>
      </c>
      <c r="F50" s="12">
        <v>1440000</v>
      </c>
      <c r="G50" s="12">
        <v>2166.19</v>
      </c>
      <c r="H50" s="12">
        <v>1.19</v>
      </c>
    </row>
    <row r="51" spans="2:8">
      <c r="B51" s="2" t="s">
        <v>2723</v>
      </c>
      <c r="C51" s="9" t="s">
        <v>13</v>
      </c>
      <c r="D51" s="2" t="s">
        <v>461</v>
      </c>
      <c r="E51" s="2" t="s">
        <v>470</v>
      </c>
      <c r="F51" s="12">
        <v>90000</v>
      </c>
      <c r="G51" s="12">
        <v>2123.0100000000002</v>
      </c>
      <c r="H51" s="12">
        <v>1.1599999999999999</v>
      </c>
    </row>
    <row r="52" spans="2:8">
      <c r="B52" s="2" t="s">
        <v>2731</v>
      </c>
      <c r="C52" s="9" t="s">
        <v>13</v>
      </c>
      <c r="D52" s="2" t="s">
        <v>504</v>
      </c>
      <c r="E52" s="2" t="s">
        <v>505</v>
      </c>
      <c r="F52" s="12">
        <v>996000</v>
      </c>
      <c r="G52" s="12">
        <v>1967</v>
      </c>
      <c r="H52" s="12">
        <v>1.08</v>
      </c>
    </row>
    <row r="53" spans="2:8">
      <c r="B53" s="2" t="s">
        <v>506</v>
      </c>
      <c r="C53" s="9" t="s">
        <v>13</v>
      </c>
      <c r="D53" s="2" t="s">
        <v>507</v>
      </c>
      <c r="E53" s="2" t="s">
        <v>508</v>
      </c>
      <c r="F53" s="12">
        <v>253496</v>
      </c>
      <c r="G53" s="12">
        <v>1898.69</v>
      </c>
      <c r="H53" s="12">
        <v>1.04</v>
      </c>
    </row>
    <row r="54" spans="2:8">
      <c r="B54" s="2" t="s">
        <v>2730</v>
      </c>
      <c r="C54" s="9" t="s">
        <v>13</v>
      </c>
      <c r="D54" s="2" t="s">
        <v>471</v>
      </c>
      <c r="E54" s="2" t="s">
        <v>496</v>
      </c>
      <c r="F54" s="12">
        <v>216000</v>
      </c>
      <c r="G54" s="12">
        <v>1883.74</v>
      </c>
      <c r="H54" s="12">
        <v>1.03</v>
      </c>
    </row>
    <row r="55" spans="2:8">
      <c r="B55" s="2" t="s">
        <v>2961</v>
      </c>
      <c r="C55" s="9" t="s">
        <v>13</v>
      </c>
      <c r="D55" s="2" t="s">
        <v>480</v>
      </c>
      <c r="E55" s="2" t="s">
        <v>1779</v>
      </c>
      <c r="F55" s="12">
        <v>135000</v>
      </c>
      <c r="G55" s="12">
        <v>1826.69</v>
      </c>
      <c r="H55" s="12">
        <v>1</v>
      </c>
    </row>
    <row r="56" spans="2:8">
      <c r="B56" s="2" t="s">
        <v>2732</v>
      </c>
      <c r="C56" s="9" t="s">
        <v>13</v>
      </c>
      <c r="D56" s="2" t="s">
        <v>841</v>
      </c>
      <c r="E56" s="2" t="s">
        <v>842</v>
      </c>
      <c r="F56" s="12">
        <v>14400</v>
      </c>
      <c r="G56" s="12">
        <v>1772.06</v>
      </c>
      <c r="H56" s="12">
        <v>0.97</v>
      </c>
    </row>
    <row r="57" spans="2:8">
      <c r="B57" s="2" t="s">
        <v>2733</v>
      </c>
      <c r="C57" s="9" t="s">
        <v>13</v>
      </c>
      <c r="D57" s="2" t="s">
        <v>86</v>
      </c>
      <c r="E57" s="2" t="s">
        <v>87</v>
      </c>
      <c r="F57" s="12">
        <v>275000</v>
      </c>
      <c r="G57" s="12">
        <v>1624.15</v>
      </c>
      <c r="H57" s="12">
        <v>0.89</v>
      </c>
    </row>
    <row r="58" spans="2:8">
      <c r="B58" s="2" t="s">
        <v>2734</v>
      </c>
      <c r="C58" s="9" t="s">
        <v>13</v>
      </c>
      <c r="D58" s="2" t="s">
        <v>461</v>
      </c>
      <c r="E58" s="2" t="s">
        <v>503</v>
      </c>
      <c r="F58" s="12">
        <v>297000</v>
      </c>
      <c r="G58" s="12">
        <v>1528.21</v>
      </c>
      <c r="H58" s="12">
        <v>0.84</v>
      </c>
    </row>
    <row r="59" spans="2:8">
      <c r="B59" s="2" t="s">
        <v>2735</v>
      </c>
      <c r="C59" s="9" t="s">
        <v>13</v>
      </c>
      <c r="D59" s="2" t="s">
        <v>466</v>
      </c>
      <c r="E59" s="2" t="s">
        <v>509</v>
      </c>
      <c r="F59" s="12">
        <v>242000</v>
      </c>
      <c r="G59" s="12">
        <v>1293.97</v>
      </c>
      <c r="H59" s="12">
        <v>0.71</v>
      </c>
    </row>
    <row r="60" spans="2:8" ht="13">
      <c r="B60" s="6" t="s">
        <v>88</v>
      </c>
      <c r="C60" s="11"/>
      <c r="D60" s="6"/>
      <c r="E60" s="6"/>
      <c r="F60" s="14"/>
      <c r="G60" s="14">
        <f>SUM(G12:G59)</f>
        <v>174608.36</v>
      </c>
      <c r="H60" s="14">
        <f>SUM(H12:H59)</f>
        <v>95.720000000000013</v>
      </c>
    </row>
    <row r="61" spans="2:8" ht="13">
      <c r="B61" s="6" t="s">
        <v>1362</v>
      </c>
      <c r="C61" s="11"/>
      <c r="D61" s="6"/>
      <c r="E61" s="6"/>
      <c r="F61" s="14"/>
      <c r="G61" s="14">
        <v>2484.09</v>
      </c>
      <c r="H61" s="14">
        <v>1.36</v>
      </c>
    </row>
    <row r="62" spans="2:8" ht="13">
      <c r="B62" s="6" t="s">
        <v>15</v>
      </c>
      <c r="C62" s="11"/>
      <c r="D62" s="6"/>
      <c r="E62" s="6"/>
      <c r="F62" s="14"/>
      <c r="G62" s="14">
        <v>177092.44999999998</v>
      </c>
      <c r="H62" s="14">
        <v>97.08</v>
      </c>
    </row>
    <row r="63" spans="2:8" ht="13">
      <c r="B63" s="6" t="s">
        <v>16</v>
      </c>
      <c r="C63" s="11"/>
      <c r="D63" s="6"/>
      <c r="E63" s="6"/>
      <c r="F63" s="14"/>
      <c r="G63" s="14">
        <v>5332.3199867000185</v>
      </c>
      <c r="H63" s="14">
        <v>2.9200000000000017</v>
      </c>
    </row>
    <row r="64" spans="2:8" ht="13">
      <c r="B64" s="6" t="s">
        <v>17</v>
      </c>
      <c r="C64" s="11"/>
      <c r="D64" s="6"/>
      <c r="E64" s="6"/>
      <c r="F64" s="14"/>
      <c r="G64" s="14">
        <v>182424.7699867</v>
      </c>
      <c r="H64" s="14">
        <v>100</v>
      </c>
    </row>
    <row r="65" spans="2:3">
      <c r="B65" s="2" t="s">
        <v>18</v>
      </c>
    </row>
    <row r="66" spans="2:3" ht="13">
      <c r="B66" s="6" t="s">
        <v>19</v>
      </c>
    </row>
    <row r="67" spans="2:3" ht="13">
      <c r="B67" s="6" t="s">
        <v>20</v>
      </c>
      <c r="C67" s="9" t="s">
        <v>682</v>
      </c>
    </row>
    <row r="68" spans="2:3" ht="13">
      <c r="B68" s="6" t="s">
        <v>23</v>
      </c>
      <c r="C68" s="9" t="s">
        <v>22</v>
      </c>
    </row>
    <row r="69" spans="2:3" ht="13">
      <c r="B69" s="6" t="s">
        <v>1017</v>
      </c>
      <c r="C69" s="9" t="s">
        <v>22</v>
      </c>
    </row>
    <row r="70" spans="2:3" ht="13">
      <c r="B70" s="6" t="s">
        <v>24</v>
      </c>
      <c r="C70" s="9" t="s">
        <v>25</v>
      </c>
    </row>
    <row r="71" spans="2:3" ht="13">
      <c r="B71" s="6" t="s">
        <v>2216</v>
      </c>
      <c r="C71" s="11"/>
    </row>
    <row r="72" spans="2:3" ht="13">
      <c r="B72" s="6" t="s">
        <v>2217</v>
      </c>
      <c r="C72" s="11"/>
    </row>
    <row r="73" spans="2:3" ht="13">
      <c r="B73" s="6" t="s">
        <v>2218</v>
      </c>
      <c r="C73" s="11"/>
    </row>
    <row r="74" spans="2:3" ht="13">
      <c r="B74" s="6" t="s">
        <v>2219</v>
      </c>
      <c r="C74" s="11"/>
    </row>
    <row r="75" spans="2:3" ht="13">
      <c r="B75" s="6" t="s">
        <v>2120</v>
      </c>
      <c r="C75" s="11"/>
    </row>
    <row r="76" spans="2:3">
      <c r="B76" s="2" t="s">
        <v>26</v>
      </c>
    </row>
    <row r="77" spans="2:3">
      <c r="B77" s="2" t="s">
        <v>1031</v>
      </c>
    </row>
    <row r="80" spans="2:3" ht="14.5">
      <c r="B80" s="35" t="s">
        <v>1032</v>
      </c>
      <c r="C80" s="40"/>
    </row>
    <row r="81" spans="2:7" ht="14.5">
      <c r="B81" s="35" t="s">
        <v>1033</v>
      </c>
      <c r="C81" s="41" t="s">
        <v>1034</v>
      </c>
    </row>
    <row r="82" spans="2:7" ht="14.5">
      <c r="B82" s="4" t="s">
        <v>1035</v>
      </c>
      <c r="C82" s="5" t="s">
        <v>1036</v>
      </c>
    </row>
    <row r="83" spans="2:7" ht="14.5">
      <c r="B83" s="4" t="s">
        <v>1037</v>
      </c>
      <c r="C83" s="5" t="s">
        <v>1036</v>
      </c>
    </row>
    <row r="84" spans="2:7" ht="14.5">
      <c r="B84" s="4" t="s">
        <v>1038</v>
      </c>
      <c r="C84" s="5" t="s">
        <v>1036</v>
      </c>
    </row>
    <row r="85" spans="2:7" ht="14.5">
      <c r="B85" s="4" t="s">
        <v>1039</v>
      </c>
      <c r="C85" s="5" t="s">
        <v>1036</v>
      </c>
    </row>
    <row r="86" spans="2:7" ht="14.5">
      <c r="B86" s="4" t="s">
        <v>1040</v>
      </c>
      <c r="C86" s="5" t="s">
        <v>1036</v>
      </c>
    </row>
    <row r="87" spans="2:7" ht="14.5">
      <c r="B87" s="4" t="s">
        <v>1041</v>
      </c>
      <c r="C87" s="5" t="s">
        <v>1036</v>
      </c>
    </row>
    <row r="88" spans="2:7" ht="14.5">
      <c r="B88" s="35" t="s">
        <v>1042</v>
      </c>
      <c r="C88" s="40" t="s">
        <v>1036</v>
      </c>
    </row>
    <row r="90" spans="2:7" ht="14.5">
      <c r="B90" s="4" t="s">
        <v>35</v>
      </c>
      <c r="C90" s="5"/>
      <c r="D90" s="4"/>
    </row>
    <row r="91" spans="2:7" ht="29">
      <c r="B91" s="20" t="s">
        <v>36</v>
      </c>
      <c r="C91" s="18" t="s">
        <v>37</v>
      </c>
      <c r="D91" s="20" t="s">
        <v>38</v>
      </c>
    </row>
    <row r="92" spans="2:7" ht="14.5">
      <c r="B92" s="4" t="s">
        <v>22</v>
      </c>
      <c r="C92" s="5" t="s">
        <v>22</v>
      </c>
      <c r="D92" s="4" t="s">
        <v>22</v>
      </c>
    </row>
    <row r="94" spans="2:7" ht="13">
      <c r="B94" s="24" t="s">
        <v>39</v>
      </c>
      <c r="C94" s="25">
        <v>46112</v>
      </c>
      <c r="D94" s="16"/>
      <c r="E94" s="15"/>
      <c r="F94" s="30"/>
    </row>
    <row r="95" spans="2:7" ht="13">
      <c r="B95" s="24" t="s">
        <v>40</v>
      </c>
      <c r="C95" s="26" t="s">
        <v>41</v>
      </c>
      <c r="D95" s="24" t="s">
        <v>42</v>
      </c>
      <c r="E95" s="27" t="s">
        <v>43</v>
      </c>
      <c r="F95" s="29" t="s">
        <v>44</v>
      </c>
      <c r="G95" s="14"/>
    </row>
    <row r="96" spans="2:7">
      <c r="B96" s="22" t="s">
        <v>22</v>
      </c>
      <c r="C96" s="23" t="s">
        <v>22</v>
      </c>
      <c r="D96" s="22" t="s">
        <v>22</v>
      </c>
      <c r="E96" s="19" t="s">
        <v>22</v>
      </c>
      <c r="F96" s="28" t="s">
        <v>22</v>
      </c>
    </row>
    <row r="99" spans="2:4" ht="13">
      <c r="B99" s="6" t="s">
        <v>45</v>
      </c>
    </row>
    <row r="100" spans="2:4" ht="13">
      <c r="B100" s="6"/>
    </row>
    <row r="101" spans="2:4" ht="13">
      <c r="B101" s="6" t="s">
        <v>699</v>
      </c>
    </row>
    <row r="102" spans="2:4" ht="13">
      <c r="B102" s="24" t="s">
        <v>46</v>
      </c>
      <c r="C102" s="26" t="s">
        <v>47</v>
      </c>
      <c r="D102" s="6"/>
    </row>
    <row r="103" spans="2:4">
      <c r="B103" s="16" t="s">
        <v>22</v>
      </c>
      <c r="C103" s="17" t="s">
        <v>22</v>
      </c>
    </row>
    <row r="105" spans="2:4" ht="13">
      <c r="B105" s="24" t="s">
        <v>48</v>
      </c>
      <c r="C105" s="26" t="s">
        <v>47</v>
      </c>
    </row>
    <row r="106" spans="2:4">
      <c r="B106" s="16" t="s">
        <v>22</v>
      </c>
      <c r="C106" s="17" t="s">
        <v>22</v>
      </c>
    </row>
    <row r="108" spans="2:4" ht="13">
      <c r="B108" s="24" t="s">
        <v>49</v>
      </c>
      <c r="C108" s="26" t="s">
        <v>50</v>
      </c>
    </row>
    <row r="109" spans="2:4">
      <c r="B109" s="16" t="s">
        <v>22</v>
      </c>
      <c r="C109" s="17" t="s">
        <v>22</v>
      </c>
    </row>
    <row r="111" spans="2:4" ht="13">
      <c r="B111" s="27" t="s">
        <v>51</v>
      </c>
      <c r="C111" s="26" t="s">
        <v>50</v>
      </c>
    </row>
    <row r="112" spans="2:4">
      <c r="B112" s="15" t="s">
        <v>22</v>
      </c>
      <c r="C112" s="17" t="s">
        <v>22</v>
      </c>
    </row>
    <row r="114" spans="2:7" ht="13">
      <c r="B114" s="24" t="s">
        <v>52</v>
      </c>
      <c r="C114" s="26" t="s">
        <v>22</v>
      </c>
    </row>
    <row r="116" spans="2:7" ht="13">
      <c r="B116" s="24" t="s">
        <v>53</v>
      </c>
      <c r="C116" s="25">
        <v>46112</v>
      </c>
      <c r="D116" s="16"/>
      <c r="E116" s="15"/>
      <c r="F116" s="30"/>
    </row>
    <row r="117" spans="2:7" ht="13">
      <c r="B117" s="24" t="s">
        <v>40</v>
      </c>
      <c r="C117" s="26" t="s">
        <v>41</v>
      </c>
      <c r="D117" s="24" t="s">
        <v>42</v>
      </c>
      <c r="E117" s="27" t="s">
        <v>43</v>
      </c>
      <c r="F117" s="29" t="s">
        <v>44</v>
      </c>
      <c r="G117" s="14"/>
    </row>
    <row r="118" spans="2:7">
      <c r="B118" s="22" t="s">
        <v>22</v>
      </c>
      <c r="C118" s="23" t="s">
        <v>22</v>
      </c>
      <c r="D118" s="22" t="s">
        <v>22</v>
      </c>
      <c r="E118" s="19" t="s">
        <v>22</v>
      </c>
      <c r="F118" s="28" t="s">
        <v>22</v>
      </c>
    </row>
    <row r="119" spans="2:7" ht="13">
      <c r="B119" s="6" t="s">
        <v>45</v>
      </c>
    </row>
    <row r="120" spans="2:7" ht="13">
      <c r="B120" s="6"/>
    </row>
    <row r="121" spans="2:7" ht="13">
      <c r="B121" s="6" t="s">
        <v>699</v>
      </c>
    </row>
    <row r="122" spans="2:7" ht="13">
      <c r="B122" s="24" t="s">
        <v>46</v>
      </c>
      <c r="C122" s="26" t="s">
        <v>47</v>
      </c>
      <c r="D122" s="6"/>
    </row>
    <row r="123" spans="2:7">
      <c r="B123" s="16" t="s">
        <v>22</v>
      </c>
      <c r="C123" s="17" t="s">
        <v>22</v>
      </c>
    </row>
    <row r="125" spans="2:7" ht="13">
      <c r="B125" s="24" t="s">
        <v>48</v>
      </c>
      <c r="C125" s="26" t="s">
        <v>47</v>
      </c>
    </row>
    <row r="126" spans="2:7">
      <c r="B126" s="16" t="s">
        <v>22</v>
      </c>
      <c r="C126" s="17" t="s">
        <v>22</v>
      </c>
    </row>
    <row r="128" spans="2:7" ht="13">
      <c r="B128" s="24" t="s">
        <v>49</v>
      </c>
      <c r="C128" s="26" t="s">
        <v>50</v>
      </c>
    </row>
    <row r="129" spans="2:80">
      <c r="B129" s="16" t="s">
        <v>22</v>
      </c>
      <c r="C129" s="17" t="s">
        <v>22</v>
      </c>
    </row>
    <row r="131" spans="2:80" ht="13">
      <c r="B131" s="27" t="s">
        <v>51</v>
      </c>
      <c r="C131" s="26" t="s">
        <v>50</v>
      </c>
    </row>
    <row r="132" spans="2:80">
      <c r="B132" s="15" t="s">
        <v>22</v>
      </c>
      <c r="C132" s="17" t="s">
        <v>22</v>
      </c>
    </row>
    <row r="134" spans="2:80" ht="13">
      <c r="B134" s="24" t="s">
        <v>52</v>
      </c>
      <c r="C134" s="26" t="s">
        <v>22</v>
      </c>
    </row>
    <row r="137" spans="2:80" ht="13">
      <c r="B137" s="6" t="s">
        <v>700</v>
      </c>
    </row>
    <row r="139" spans="2:80" ht="13">
      <c r="B139" s="24" t="s">
        <v>40</v>
      </c>
      <c r="C139" s="26" t="s">
        <v>54</v>
      </c>
      <c r="D139" s="24" t="s">
        <v>55</v>
      </c>
      <c r="E139" s="24" t="s">
        <v>56</v>
      </c>
      <c r="F139" s="14"/>
    </row>
    <row r="140" spans="2:80">
      <c r="B140" s="16" t="s">
        <v>22</v>
      </c>
      <c r="C140" s="17" t="s">
        <v>22</v>
      </c>
      <c r="D140" s="16" t="s">
        <v>22</v>
      </c>
      <c r="E140" s="16" t="s">
        <v>22</v>
      </c>
    </row>
    <row r="143" spans="2:80" ht="13">
      <c r="B143" s="6" t="s">
        <v>57</v>
      </c>
      <c r="C143" s="11" t="s">
        <v>22</v>
      </c>
      <c r="D143" s="6"/>
      <c r="E143" s="6"/>
      <c r="F143" s="14"/>
      <c r="G143" s="14"/>
      <c r="H143" s="14"/>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row>
    <row r="145" spans="2:7" ht="13">
      <c r="B145" s="6" t="s">
        <v>701</v>
      </c>
    </row>
    <row r="147" spans="2:7" ht="13">
      <c r="B147" s="24" t="s">
        <v>58</v>
      </c>
      <c r="C147" s="26" t="s">
        <v>47</v>
      </c>
      <c r="D147" s="6"/>
    </row>
    <row r="148" spans="2:7">
      <c r="B148" s="16" t="s">
        <v>22</v>
      </c>
      <c r="C148" s="17" t="s">
        <v>22</v>
      </c>
    </row>
    <row r="151" spans="2:7" ht="13">
      <c r="B151" s="24" t="s">
        <v>59</v>
      </c>
      <c r="C151" s="26" t="s">
        <v>60</v>
      </c>
      <c r="D151" s="6"/>
    </row>
    <row r="152" spans="2:7">
      <c r="B152" s="16" t="s">
        <v>22</v>
      </c>
      <c r="C152" s="17" t="s">
        <v>22</v>
      </c>
    </row>
    <row r="155" spans="2:7" ht="13">
      <c r="B155" s="6" t="s">
        <v>61</v>
      </c>
    </row>
    <row r="158" spans="2:7" ht="13">
      <c r="B158" s="6" t="s">
        <v>702</v>
      </c>
    </row>
    <row r="160" spans="2:7" ht="13">
      <c r="B160" s="24" t="s">
        <v>40</v>
      </c>
      <c r="C160" s="26" t="s">
        <v>62</v>
      </c>
      <c r="D160" s="24" t="s">
        <v>54</v>
      </c>
      <c r="E160" s="24" t="s">
        <v>55</v>
      </c>
      <c r="F160" s="29" t="s">
        <v>56</v>
      </c>
      <c r="G160" s="14"/>
    </row>
    <row r="161" spans="2:80">
      <c r="B161" s="16" t="s">
        <v>22</v>
      </c>
      <c r="C161" s="17" t="s">
        <v>22</v>
      </c>
      <c r="D161" s="16" t="s">
        <v>22</v>
      </c>
      <c r="E161" s="16" t="s">
        <v>22</v>
      </c>
      <c r="F161" s="21" t="s">
        <v>22</v>
      </c>
    </row>
    <row r="164" spans="2:80" ht="13">
      <c r="B164" s="6" t="s">
        <v>57</v>
      </c>
      <c r="C164" s="11" t="s">
        <v>22</v>
      </c>
      <c r="D164" s="6"/>
      <c r="E164" s="6"/>
      <c r="F164" s="14"/>
      <c r="G164" s="14"/>
      <c r="H164" s="14"/>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row>
    <row r="166" spans="2:80" ht="13">
      <c r="B166" s="6" t="s">
        <v>701</v>
      </c>
    </row>
    <row r="168" spans="2:80" ht="13">
      <c r="B168" s="24" t="s">
        <v>58</v>
      </c>
      <c r="C168" s="26" t="s">
        <v>47</v>
      </c>
      <c r="D168" s="6"/>
    </row>
    <row r="169" spans="2:80">
      <c r="B169" s="16" t="s">
        <v>22</v>
      </c>
      <c r="C169" s="17" t="s">
        <v>22</v>
      </c>
    </row>
    <row r="172" spans="2:80" ht="13">
      <c r="B172" s="24" t="s">
        <v>59</v>
      </c>
      <c r="C172" s="26" t="s">
        <v>60</v>
      </c>
      <c r="D172" s="6"/>
    </row>
    <row r="173" spans="2:80">
      <c r="B173" s="16" t="s">
        <v>22</v>
      </c>
      <c r="C173" s="17" t="s">
        <v>22</v>
      </c>
    </row>
    <row r="176" spans="2:80" ht="13">
      <c r="B176" s="6" t="s">
        <v>61</v>
      </c>
    </row>
    <row r="179" spans="2:7" ht="13">
      <c r="B179" s="6" t="s">
        <v>703</v>
      </c>
    </row>
    <row r="180" spans="2:7" ht="13">
      <c r="B180" s="24" t="s">
        <v>40</v>
      </c>
      <c r="C180" s="26" t="s">
        <v>63</v>
      </c>
      <c r="D180" s="24" t="s">
        <v>64</v>
      </c>
      <c r="E180" s="24" t="s">
        <v>65</v>
      </c>
      <c r="F180" s="29" t="s">
        <v>66</v>
      </c>
      <c r="G180" s="14"/>
    </row>
    <row r="181" spans="2:7">
      <c r="B181" s="16" t="s">
        <v>22</v>
      </c>
      <c r="C181" s="17" t="s">
        <v>22</v>
      </c>
      <c r="D181" s="16" t="s">
        <v>22</v>
      </c>
      <c r="E181" s="16" t="s">
        <v>22</v>
      </c>
      <c r="F181" s="21" t="s">
        <v>22</v>
      </c>
    </row>
    <row r="182" spans="2:7">
      <c r="B182" s="2" t="s">
        <v>2543</v>
      </c>
    </row>
  </sheetData>
  <mergeCells count="3">
    <mergeCell ref="B1:E1"/>
    <mergeCell ref="C3:C6"/>
    <mergeCell ref="D3:D6"/>
  </mergeCells>
  <hyperlinks>
    <hyperlink ref="A1" location="Index!A1" display="Index" xr:uid="{60B24850-A911-4A5F-B2A0-8D6852AED01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9359-A126-41EE-AF5B-03C04FB81169}">
  <dimension ref="A1:CB205"/>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2202</v>
      </c>
      <c r="C1" s="299"/>
      <c r="D1" s="299"/>
      <c r="E1" s="299"/>
    </row>
    <row r="3" spans="1:9" ht="14.5">
      <c r="B3" s="31" t="s">
        <v>2203</v>
      </c>
      <c r="C3" s="305"/>
      <c r="D3" s="301"/>
      <c r="E3" s="1"/>
    </row>
    <row r="4" spans="1:9" ht="29">
      <c r="B4" s="32" t="s">
        <v>449</v>
      </c>
      <c r="C4" s="305"/>
      <c r="D4" s="301"/>
      <c r="E4" s="1"/>
    </row>
    <row r="5" spans="1:9" ht="14.5">
      <c r="B5" s="32" t="s">
        <v>97</v>
      </c>
      <c r="C5" s="305"/>
      <c r="D5" s="301"/>
      <c r="E5" s="1"/>
    </row>
    <row r="6" spans="1:9" ht="43.5">
      <c r="B6" s="32" t="s">
        <v>2204</v>
      </c>
      <c r="C6" s="305"/>
      <c r="D6" s="301"/>
      <c r="E6" s="1"/>
    </row>
    <row r="7" spans="1:9" ht="29">
      <c r="B7" s="32" t="s">
        <v>100</v>
      </c>
      <c r="C7" s="39" t="s">
        <v>101</v>
      </c>
      <c r="D7" s="39" t="s">
        <v>102</v>
      </c>
      <c r="E7"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2698</v>
      </c>
      <c r="C15" s="9" t="s">
        <v>13</v>
      </c>
      <c r="D15" s="2" t="s">
        <v>72</v>
      </c>
      <c r="E15" s="2" t="s">
        <v>77</v>
      </c>
      <c r="F15" s="12">
        <v>684000</v>
      </c>
      <c r="G15" s="12">
        <v>8248.36</v>
      </c>
      <c r="H15" s="12">
        <v>4.37</v>
      </c>
    </row>
    <row r="16" spans="1:9">
      <c r="B16" s="2" t="s">
        <v>2697</v>
      </c>
      <c r="C16" s="9" t="s">
        <v>13</v>
      </c>
      <c r="D16" s="2" t="s">
        <v>452</v>
      </c>
      <c r="E16" s="2" t="s">
        <v>453</v>
      </c>
      <c r="F16" s="12">
        <v>576000</v>
      </c>
      <c r="G16" s="12">
        <v>7740.86</v>
      </c>
      <c r="H16" s="12">
        <v>4.0999999999999996</v>
      </c>
    </row>
    <row r="17" spans="2:8">
      <c r="B17" s="2" t="s">
        <v>2706</v>
      </c>
      <c r="C17" s="9" t="s">
        <v>13</v>
      </c>
      <c r="D17" s="2" t="s">
        <v>72</v>
      </c>
      <c r="E17" s="2" t="s">
        <v>73</v>
      </c>
      <c r="F17" s="12">
        <v>1000000</v>
      </c>
      <c r="G17" s="12">
        <v>7315.5</v>
      </c>
      <c r="H17" s="12">
        <v>3.88</v>
      </c>
    </row>
    <row r="18" spans="2:8">
      <c r="B18" s="2" t="s">
        <v>2699</v>
      </c>
      <c r="C18" s="9" t="s">
        <v>13</v>
      </c>
      <c r="D18" s="2" t="s">
        <v>78</v>
      </c>
      <c r="E18" s="2" t="s">
        <v>451</v>
      </c>
      <c r="F18" s="12">
        <v>59400</v>
      </c>
      <c r="G18" s="12">
        <v>7173.14</v>
      </c>
      <c r="H18" s="12">
        <v>3.8</v>
      </c>
    </row>
    <row r="19" spans="2:8">
      <c r="B19" s="2" t="s">
        <v>2704</v>
      </c>
      <c r="C19" s="9" t="s">
        <v>13</v>
      </c>
      <c r="D19" s="2" t="s">
        <v>455</v>
      </c>
      <c r="E19" s="2" t="s">
        <v>456</v>
      </c>
      <c r="F19" s="12">
        <v>240000</v>
      </c>
      <c r="G19" s="12">
        <v>6440.4</v>
      </c>
      <c r="H19" s="12">
        <v>3.41</v>
      </c>
    </row>
    <row r="20" spans="2:8">
      <c r="B20" s="2" t="s">
        <v>2702</v>
      </c>
      <c r="C20" s="9" t="s">
        <v>13</v>
      </c>
      <c r="D20" s="2" t="s">
        <v>455</v>
      </c>
      <c r="E20" s="2" t="s">
        <v>457</v>
      </c>
      <c r="F20" s="12">
        <v>243000</v>
      </c>
      <c r="G20" s="12">
        <v>5806.24</v>
      </c>
      <c r="H20" s="12">
        <v>3.08</v>
      </c>
    </row>
    <row r="21" spans="2:8">
      <c r="B21" s="2" t="s">
        <v>2712</v>
      </c>
      <c r="C21" s="9" t="s">
        <v>13</v>
      </c>
      <c r="D21" s="2" t="s">
        <v>468</v>
      </c>
      <c r="E21" s="2" t="s">
        <v>469</v>
      </c>
      <c r="F21" s="12">
        <v>210982</v>
      </c>
      <c r="G21" s="12">
        <v>5547.35</v>
      </c>
      <c r="H21" s="12">
        <v>2.94</v>
      </c>
    </row>
    <row r="22" spans="2:8">
      <c r="B22" s="2" t="s">
        <v>2701</v>
      </c>
      <c r="C22" s="9" t="s">
        <v>13</v>
      </c>
      <c r="D22" s="2" t="s">
        <v>76</v>
      </c>
      <c r="E22" s="2" t="s">
        <v>454</v>
      </c>
      <c r="F22" s="12">
        <v>2412000</v>
      </c>
      <c r="G22" s="12">
        <v>5523</v>
      </c>
      <c r="H22" s="12">
        <v>2.93</v>
      </c>
    </row>
    <row r="23" spans="2:8">
      <c r="B23" s="2" t="s">
        <v>2703</v>
      </c>
      <c r="C23" s="9" t="s">
        <v>13</v>
      </c>
      <c r="D23" s="2" t="s">
        <v>74</v>
      </c>
      <c r="E23" s="2" t="s">
        <v>75</v>
      </c>
      <c r="F23" s="12">
        <v>1620000</v>
      </c>
      <c r="G23" s="12">
        <v>4660.74</v>
      </c>
      <c r="H23" s="12">
        <v>2.4700000000000002</v>
      </c>
    </row>
    <row r="24" spans="2:8">
      <c r="B24" s="2" t="s">
        <v>2707</v>
      </c>
      <c r="C24" s="9" t="s">
        <v>13</v>
      </c>
      <c r="D24" s="2" t="s">
        <v>455</v>
      </c>
      <c r="E24" s="2" t="s">
        <v>458</v>
      </c>
      <c r="F24" s="12">
        <v>531000</v>
      </c>
      <c r="G24" s="12">
        <v>4256.76</v>
      </c>
      <c r="H24" s="12">
        <v>2.25</v>
      </c>
    </row>
    <row r="25" spans="2:8">
      <c r="B25" s="2" t="s">
        <v>2711</v>
      </c>
      <c r="C25" s="9" t="s">
        <v>13</v>
      </c>
      <c r="D25" s="2" t="s">
        <v>80</v>
      </c>
      <c r="E25" s="2" t="s">
        <v>475</v>
      </c>
      <c r="F25" s="12">
        <v>99000</v>
      </c>
      <c r="G25" s="12">
        <v>3911.89</v>
      </c>
      <c r="H25" s="12">
        <v>2.0699999999999998</v>
      </c>
    </row>
    <row r="26" spans="2:8">
      <c r="B26" s="2" t="s">
        <v>2708</v>
      </c>
      <c r="C26" s="9" t="s">
        <v>13</v>
      </c>
      <c r="D26" s="2" t="s">
        <v>72</v>
      </c>
      <c r="E26" s="2" t="s">
        <v>464</v>
      </c>
      <c r="F26" s="12">
        <v>1350000</v>
      </c>
      <c r="G26" s="12">
        <v>3906.9</v>
      </c>
      <c r="H26" s="12">
        <v>2.0699999999999998</v>
      </c>
    </row>
    <row r="27" spans="2:8">
      <c r="B27" s="2" t="s">
        <v>2718</v>
      </c>
      <c r="C27" s="9" t="s">
        <v>13</v>
      </c>
      <c r="D27" s="2" t="s">
        <v>455</v>
      </c>
      <c r="E27" s="2" t="s">
        <v>474</v>
      </c>
      <c r="F27" s="12">
        <v>405000</v>
      </c>
      <c r="G27" s="12">
        <v>3845.88</v>
      </c>
      <c r="H27" s="12">
        <v>2.04</v>
      </c>
    </row>
    <row r="28" spans="2:8">
      <c r="B28" s="2" t="s">
        <v>2710</v>
      </c>
      <c r="C28" s="9" t="s">
        <v>13</v>
      </c>
      <c r="D28" s="2" t="s">
        <v>79</v>
      </c>
      <c r="E28" s="2" t="s">
        <v>463</v>
      </c>
      <c r="F28" s="12">
        <v>374000</v>
      </c>
      <c r="G28" s="12">
        <v>3795.35</v>
      </c>
      <c r="H28" s="12">
        <v>2.0099999999999998</v>
      </c>
    </row>
    <row r="29" spans="2:8">
      <c r="B29" s="2" t="s">
        <v>2709</v>
      </c>
      <c r="C29" s="9" t="s">
        <v>13</v>
      </c>
      <c r="D29" s="2" t="s">
        <v>461</v>
      </c>
      <c r="E29" s="2" t="s">
        <v>462</v>
      </c>
      <c r="F29" s="12">
        <v>279000</v>
      </c>
      <c r="G29" s="12">
        <v>3743.06</v>
      </c>
      <c r="H29" s="12">
        <v>1.98</v>
      </c>
    </row>
    <row r="30" spans="2:8">
      <c r="B30" s="2" t="s">
        <v>2717</v>
      </c>
      <c r="C30" s="9" t="s">
        <v>13</v>
      </c>
      <c r="D30" s="2" t="s">
        <v>471</v>
      </c>
      <c r="E30" s="2" t="s">
        <v>472</v>
      </c>
      <c r="F30" s="12">
        <v>118000</v>
      </c>
      <c r="G30" s="12">
        <v>3728.92</v>
      </c>
      <c r="H30" s="12">
        <v>1.98</v>
      </c>
    </row>
    <row r="31" spans="2:8">
      <c r="B31" s="2" t="s">
        <v>2715</v>
      </c>
      <c r="C31" s="9" t="s">
        <v>13</v>
      </c>
      <c r="D31" s="2" t="s">
        <v>480</v>
      </c>
      <c r="E31" s="2" t="s">
        <v>481</v>
      </c>
      <c r="F31" s="12">
        <v>54000</v>
      </c>
      <c r="G31" s="12">
        <v>3695.49</v>
      </c>
      <c r="H31" s="12">
        <v>1.96</v>
      </c>
    </row>
    <row r="32" spans="2:8">
      <c r="B32" s="2" t="s">
        <v>2705</v>
      </c>
      <c r="C32" s="9" t="s">
        <v>13</v>
      </c>
      <c r="D32" s="2" t="s">
        <v>459</v>
      </c>
      <c r="E32" s="2" t="s">
        <v>460</v>
      </c>
      <c r="F32" s="12">
        <v>146250</v>
      </c>
      <c r="G32" s="12">
        <v>3361.41</v>
      </c>
      <c r="H32" s="12">
        <v>1.78</v>
      </c>
    </row>
    <row r="33" spans="2:8">
      <c r="B33" s="2" t="s">
        <v>2716</v>
      </c>
      <c r="C33" s="9" t="s">
        <v>13</v>
      </c>
      <c r="D33" s="2" t="s">
        <v>82</v>
      </c>
      <c r="E33" s="2" t="s">
        <v>83</v>
      </c>
      <c r="F33" s="12">
        <v>680351</v>
      </c>
      <c r="G33" s="12">
        <v>3234.73</v>
      </c>
      <c r="H33" s="12">
        <v>1.71</v>
      </c>
    </row>
    <row r="34" spans="2:8">
      <c r="B34" s="2" t="s">
        <v>2725</v>
      </c>
      <c r="C34" s="9" t="s">
        <v>13</v>
      </c>
      <c r="D34" s="2" t="s">
        <v>85</v>
      </c>
      <c r="E34" s="2" t="s">
        <v>495</v>
      </c>
      <c r="F34" s="12">
        <v>278100</v>
      </c>
      <c r="G34" s="12">
        <v>3234.58</v>
      </c>
      <c r="H34" s="12">
        <v>1.71</v>
      </c>
    </row>
    <row r="35" spans="2:8">
      <c r="B35" s="2" t="s">
        <v>2713</v>
      </c>
      <c r="C35" s="9" t="s">
        <v>13</v>
      </c>
      <c r="D35" s="2" t="s">
        <v>80</v>
      </c>
      <c r="E35" s="2" t="s">
        <v>840</v>
      </c>
      <c r="F35" s="12">
        <v>33300</v>
      </c>
      <c r="G35" s="12">
        <v>3221.11</v>
      </c>
      <c r="H35" s="12">
        <v>1.71</v>
      </c>
    </row>
    <row r="36" spans="2:8">
      <c r="B36" s="2" t="s">
        <v>2728</v>
      </c>
      <c r="C36" s="9" t="s">
        <v>13</v>
      </c>
      <c r="D36" s="2" t="s">
        <v>480</v>
      </c>
      <c r="E36" s="2" t="s">
        <v>494</v>
      </c>
      <c r="F36" s="12">
        <v>305000</v>
      </c>
      <c r="G36" s="12">
        <v>3172</v>
      </c>
      <c r="H36" s="12">
        <v>1.68</v>
      </c>
    </row>
    <row r="37" spans="2:8">
      <c r="B37" s="2" t="s">
        <v>476</v>
      </c>
      <c r="C37" s="9" t="s">
        <v>13</v>
      </c>
      <c r="D37" s="2" t="s">
        <v>471</v>
      </c>
      <c r="E37" s="2" t="s">
        <v>477</v>
      </c>
      <c r="F37" s="12">
        <v>1017000</v>
      </c>
      <c r="G37" s="12">
        <v>3101.85</v>
      </c>
      <c r="H37" s="12">
        <v>1.64</v>
      </c>
    </row>
    <row r="38" spans="2:8">
      <c r="B38" s="2" t="s">
        <v>2714</v>
      </c>
      <c r="C38" s="9" t="s">
        <v>13</v>
      </c>
      <c r="D38" s="2" t="s">
        <v>72</v>
      </c>
      <c r="E38" s="2" t="s">
        <v>473</v>
      </c>
      <c r="F38" s="12">
        <v>864000</v>
      </c>
      <c r="G38" s="12">
        <v>3053.38</v>
      </c>
      <c r="H38" s="12">
        <v>1.62</v>
      </c>
    </row>
    <row r="39" spans="2:8">
      <c r="B39" s="2" t="s">
        <v>465</v>
      </c>
      <c r="C39" s="9" t="s">
        <v>13</v>
      </c>
      <c r="D39" s="2" t="s">
        <v>466</v>
      </c>
      <c r="E39" s="2" t="s">
        <v>467</v>
      </c>
      <c r="F39" s="12">
        <v>468000</v>
      </c>
      <c r="G39" s="12">
        <v>2910.73</v>
      </c>
      <c r="H39" s="12">
        <v>1.54</v>
      </c>
    </row>
    <row r="40" spans="2:8">
      <c r="B40" s="2" t="s">
        <v>2720</v>
      </c>
      <c r="C40" s="9" t="s">
        <v>13</v>
      </c>
      <c r="D40" s="2" t="s">
        <v>466</v>
      </c>
      <c r="E40" s="2" t="s">
        <v>483</v>
      </c>
      <c r="F40" s="12">
        <v>234000</v>
      </c>
      <c r="G40" s="12">
        <v>2749.03</v>
      </c>
      <c r="H40" s="12">
        <v>1.46</v>
      </c>
    </row>
    <row r="41" spans="2:8">
      <c r="B41" s="2" t="s">
        <v>2700</v>
      </c>
      <c r="C41" s="9" t="s">
        <v>13</v>
      </c>
      <c r="D41" s="2" t="s">
        <v>498</v>
      </c>
      <c r="E41" s="2" t="s">
        <v>499</v>
      </c>
      <c r="F41" s="12">
        <v>594000</v>
      </c>
      <c r="G41" s="12">
        <v>2675.67</v>
      </c>
      <c r="H41" s="12">
        <v>1.42</v>
      </c>
    </row>
    <row r="42" spans="2:8">
      <c r="B42" s="2" t="s">
        <v>2719</v>
      </c>
      <c r="C42" s="9" t="s">
        <v>13</v>
      </c>
      <c r="D42" s="2" t="s">
        <v>81</v>
      </c>
      <c r="E42" s="2" t="s">
        <v>482</v>
      </c>
      <c r="F42" s="12">
        <v>927000</v>
      </c>
      <c r="G42" s="12">
        <v>2668.83</v>
      </c>
      <c r="H42" s="12">
        <v>1.41</v>
      </c>
    </row>
    <row r="43" spans="2:8">
      <c r="B43" s="2" t="s">
        <v>2724</v>
      </c>
      <c r="C43" s="9" t="s">
        <v>13</v>
      </c>
      <c r="D43" s="2" t="s">
        <v>80</v>
      </c>
      <c r="E43" s="2" t="s">
        <v>491</v>
      </c>
      <c r="F43" s="12">
        <v>282217</v>
      </c>
      <c r="G43" s="12">
        <v>2528.9499999999998</v>
      </c>
      <c r="H43" s="12">
        <v>1.34</v>
      </c>
    </row>
    <row r="44" spans="2:8">
      <c r="B44" s="2" t="s">
        <v>2722</v>
      </c>
      <c r="C44" s="9" t="s">
        <v>13</v>
      </c>
      <c r="D44" s="2" t="s">
        <v>455</v>
      </c>
      <c r="E44" s="2" t="s">
        <v>484</v>
      </c>
      <c r="F44" s="12">
        <v>1620000</v>
      </c>
      <c r="G44" s="12">
        <v>2431.94</v>
      </c>
      <c r="H44" s="12">
        <v>1.29</v>
      </c>
    </row>
    <row r="45" spans="2:8">
      <c r="B45" s="2" t="s">
        <v>2726</v>
      </c>
      <c r="C45" s="9" t="s">
        <v>13</v>
      </c>
      <c r="D45" s="2" t="s">
        <v>84</v>
      </c>
      <c r="E45" s="2" t="s">
        <v>493</v>
      </c>
      <c r="F45" s="12">
        <v>156335</v>
      </c>
      <c r="G45" s="12">
        <v>2300.16</v>
      </c>
      <c r="H45" s="12">
        <v>1.22</v>
      </c>
    </row>
    <row r="46" spans="2:8">
      <c r="B46" s="2" t="s">
        <v>489</v>
      </c>
      <c r="C46" s="9" t="s">
        <v>13</v>
      </c>
      <c r="D46" s="2" t="s">
        <v>72</v>
      </c>
      <c r="E46" s="2" t="s">
        <v>490</v>
      </c>
      <c r="F46" s="12">
        <v>846000</v>
      </c>
      <c r="G46" s="12">
        <v>2094.6999999999998</v>
      </c>
      <c r="H46" s="12">
        <v>1.1100000000000001</v>
      </c>
    </row>
    <row r="47" spans="2:8">
      <c r="B47" s="2" t="s">
        <v>2962</v>
      </c>
      <c r="C47" s="9" t="s">
        <v>13</v>
      </c>
      <c r="D47" s="2" t="s">
        <v>81</v>
      </c>
      <c r="E47" s="2" t="s">
        <v>1603</v>
      </c>
      <c r="F47" s="12">
        <v>402000</v>
      </c>
      <c r="G47" s="12">
        <v>2065.88</v>
      </c>
      <c r="H47" s="12">
        <v>1.0900000000000001</v>
      </c>
    </row>
    <row r="48" spans="2:8">
      <c r="B48" s="2" t="s">
        <v>2723</v>
      </c>
      <c r="C48" s="9" t="s">
        <v>13</v>
      </c>
      <c r="D48" s="2" t="s">
        <v>461</v>
      </c>
      <c r="E48" s="2" t="s">
        <v>470</v>
      </c>
      <c r="F48" s="12">
        <v>81000</v>
      </c>
      <c r="G48" s="12">
        <v>1910.71</v>
      </c>
      <c r="H48" s="12">
        <v>1.01</v>
      </c>
    </row>
    <row r="49" spans="2:8">
      <c r="B49" s="2" t="s">
        <v>2729</v>
      </c>
      <c r="C49" s="9" t="s">
        <v>13</v>
      </c>
      <c r="D49" s="2" t="s">
        <v>471</v>
      </c>
      <c r="E49" s="2" t="s">
        <v>492</v>
      </c>
      <c r="F49" s="12">
        <v>720000</v>
      </c>
      <c r="G49" s="12">
        <v>1807.92</v>
      </c>
      <c r="H49" s="12">
        <v>0.96</v>
      </c>
    </row>
    <row r="50" spans="2:8">
      <c r="B50" s="2" t="s">
        <v>506</v>
      </c>
      <c r="C50" s="9" t="s">
        <v>13</v>
      </c>
      <c r="D50" s="2" t="s">
        <v>507</v>
      </c>
      <c r="E50" s="2" t="s">
        <v>508</v>
      </c>
      <c r="F50" s="12">
        <v>241000</v>
      </c>
      <c r="G50" s="12">
        <v>1805.09</v>
      </c>
      <c r="H50" s="12">
        <v>0.96</v>
      </c>
    </row>
    <row r="51" spans="2:8">
      <c r="B51" s="2" t="s">
        <v>2721</v>
      </c>
      <c r="C51" s="9" t="s">
        <v>13</v>
      </c>
      <c r="D51" s="2" t="s">
        <v>487</v>
      </c>
      <c r="E51" s="2" t="s">
        <v>488</v>
      </c>
      <c r="F51" s="12">
        <v>135000</v>
      </c>
      <c r="G51" s="12">
        <v>1772.01</v>
      </c>
      <c r="H51" s="12">
        <v>0.94</v>
      </c>
    </row>
    <row r="52" spans="2:8">
      <c r="B52" s="2" t="s">
        <v>2727</v>
      </c>
      <c r="C52" s="9" t="s">
        <v>13</v>
      </c>
      <c r="D52" s="2" t="s">
        <v>500</v>
      </c>
      <c r="E52" s="2" t="s">
        <v>501</v>
      </c>
      <c r="F52" s="12">
        <v>270000</v>
      </c>
      <c r="G52" s="12">
        <v>1767.96</v>
      </c>
      <c r="H52" s="12">
        <v>0.94</v>
      </c>
    </row>
    <row r="53" spans="2:8">
      <c r="B53" s="2" t="s">
        <v>2960</v>
      </c>
      <c r="C53" s="9" t="s">
        <v>13</v>
      </c>
      <c r="D53" s="2" t="s">
        <v>969</v>
      </c>
      <c r="E53" s="2" t="s">
        <v>1466</v>
      </c>
      <c r="F53" s="12">
        <v>1080000</v>
      </c>
      <c r="G53" s="12">
        <v>1624.64</v>
      </c>
      <c r="H53" s="12">
        <v>0.86</v>
      </c>
    </row>
    <row r="54" spans="2:8">
      <c r="B54" s="2" t="s">
        <v>2730</v>
      </c>
      <c r="C54" s="9" t="s">
        <v>13</v>
      </c>
      <c r="D54" s="2" t="s">
        <v>471</v>
      </c>
      <c r="E54" s="2" t="s">
        <v>496</v>
      </c>
      <c r="F54" s="12">
        <v>180000</v>
      </c>
      <c r="G54" s="12">
        <v>1569.78</v>
      </c>
      <c r="H54" s="12">
        <v>0.83</v>
      </c>
    </row>
    <row r="55" spans="2:8">
      <c r="B55" s="2" t="s">
        <v>2732</v>
      </c>
      <c r="C55" s="9" t="s">
        <v>13</v>
      </c>
      <c r="D55" s="2" t="s">
        <v>841</v>
      </c>
      <c r="E55" s="2" t="s">
        <v>842</v>
      </c>
      <c r="F55" s="12">
        <v>12600</v>
      </c>
      <c r="G55" s="12">
        <v>1550.56</v>
      </c>
      <c r="H55" s="12">
        <v>0.82</v>
      </c>
    </row>
    <row r="56" spans="2:8">
      <c r="B56" s="2" t="s">
        <v>2733</v>
      </c>
      <c r="C56" s="9" t="s">
        <v>13</v>
      </c>
      <c r="D56" s="2" t="s">
        <v>86</v>
      </c>
      <c r="E56" s="2" t="s">
        <v>87</v>
      </c>
      <c r="F56" s="12">
        <v>241000</v>
      </c>
      <c r="G56" s="12">
        <v>1423.35</v>
      </c>
      <c r="H56" s="12">
        <v>0.75</v>
      </c>
    </row>
    <row r="57" spans="2:8">
      <c r="B57" s="2" t="s">
        <v>2734</v>
      </c>
      <c r="C57" s="9" t="s">
        <v>13</v>
      </c>
      <c r="D57" s="2" t="s">
        <v>461</v>
      </c>
      <c r="E57" s="2" t="s">
        <v>503</v>
      </c>
      <c r="F57" s="12">
        <v>261000</v>
      </c>
      <c r="G57" s="12">
        <v>1342.98</v>
      </c>
      <c r="H57" s="12">
        <v>0.71</v>
      </c>
    </row>
    <row r="58" spans="2:8">
      <c r="B58" s="2" t="s">
        <v>2731</v>
      </c>
      <c r="C58" s="9" t="s">
        <v>13</v>
      </c>
      <c r="D58" s="2" t="s">
        <v>504</v>
      </c>
      <c r="E58" s="2" t="s">
        <v>505</v>
      </c>
      <c r="F58" s="12">
        <v>594000</v>
      </c>
      <c r="G58" s="12">
        <v>1173.0899999999999</v>
      </c>
      <c r="H58" s="12">
        <v>0.62</v>
      </c>
    </row>
    <row r="59" spans="2:8">
      <c r="B59" s="2" t="s">
        <v>2735</v>
      </c>
      <c r="C59" s="9" t="s">
        <v>13</v>
      </c>
      <c r="D59" s="2" t="s">
        <v>466</v>
      </c>
      <c r="E59" s="2" t="s">
        <v>509</v>
      </c>
      <c r="F59" s="12">
        <v>203000</v>
      </c>
      <c r="G59" s="12">
        <v>1085.44</v>
      </c>
      <c r="H59" s="12">
        <v>0.56999999999999995</v>
      </c>
    </row>
    <row r="60" spans="2:8">
      <c r="B60" s="2" t="s">
        <v>2961</v>
      </c>
      <c r="C60" s="9" t="s">
        <v>13</v>
      </c>
      <c r="D60" s="2" t="s">
        <v>480</v>
      </c>
      <c r="E60" s="2" t="s">
        <v>1779</v>
      </c>
      <c r="F60" s="12">
        <v>35646</v>
      </c>
      <c r="G60" s="12">
        <v>482.33</v>
      </c>
      <c r="H60" s="12">
        <v>0.26</v>
      </c>
    </row>
    <row r="61" spans="2:8" ht="13">
      <c r="B61" s="6" t="s">
        <v>88</v>
      </c>
      <c r="C61" s="11"/>
      <c r="D61" s="6"/>
      <c r="E61" s="6"/>
      <c r="F61" s="14"/>
      <c r="G61" s="14">
        <f>SUM(G12:G60)</f>
        <v>153460.65000000005</v>
      </c>
      <c r="H61" s="14">
        <f>SUM(H12:H60)</f>
        <v>81.299999999999983</v>
      </c>
    </row>
    <row r="62" spans="2:8" ht="13">
      <c r="B62" s="7" t="s">
        <v>1</v>
      </c>
      <c r="C62" s="10" t="s">
        <v>2</v>
      </c>
      <c r="D62" s="7" t="s">
        <v>3</v>
      </c>
      <c r="E62" s="7" t="s">
        <v>4</v>
      </c>
      <c r="F62" s="13" t="s">
        <v>5</v>
      </c>
      <c r="G62" s="13" t="s">
        <v>6</v>
      </c>
      <c r="H62" s="13" t="s">
        <v>7</v>
      </c>
    </row>
    <row r="63" spans="2:8" ht="13">
      <c r="B63" s="6" t="s">
        <v>8</v>
      </c>
    </row>
    <row r="64" spans="2:8" ht="13">
      <c r="B64" s="6" t="s">
        <v>9</v>
      </c>
    </row>
    <row r="65" spans="2:8" ht="13">
      <c r="B65" s="6" t="s">
        <v>10</v>
      </c>
    </row>
    <row r="66" spans="2:8">
      <c r="B66" s="2" t="s">
        <v>412</v>
      </c>
      <c r="C66" s="9">
        <v>5.82</v>
      </c>
      <c r="D66" s="2" t="s">
        <v>11</v>
      </c>
      <c r="E66" s="2" t="s">
        <v>413</v>
      </c>
      <c r="F66" s="12">
        <v>3000000</v>
      </c>
      <c r="G66" s="12">
        <v>3054.07</v>
      </c>
      <c r="H66" s="12">
        <v>1.62</v>
      </c>
    </row>
    <row r="67" spans="2:8">
      <c r="B67" s="2" t="s">
        <v>274</v>
      </c>
      <c r="C67" s="9">
        <v>5.36</v>
      </c>
      <c r="D67" s="2" t="s">
        <v>11</v>
      </c>
      <c r="E67" s="2" t="s">
        <v>275</v>
      </c>
      <c r="F67" s="12">
        <v>3000000</v>
      </c>
      <c r="G67" s="12">
        <v>3001.05</v>
      </c>
      <c r="H67" s="12">
        <v>1.59</v>
      </c>
    </row>
    <row r="68" spans="2:8">
      <c r="B68" s="2" t="s">
        <v>114</v>
      </c>
      <c r="C68" s="9">
        <v>7.06</v>
      </c>
      <c r="D68" s="2" t="s">
        <v>11</v>
      </c>
      <c r="E68" s="2" t="s">
        <v>115</v>
      </c>
      <c r="F68" s="12">
        <v>3000000</v>
      </c>
      <c r="G68" s="12">
        <v>2948.04</v>
      </c>
      <c r="H68" s="12">
        <v>1.56</v>
      </c>
    </row>
    <row r="69" spans="2:8">
      <c r="B69" s="2" t="s">
        <v>384</v>
      </c>
      <c r="C69" s="9">
        <v>6.58</v>
      </c>
      <c r="D69" s="2" t="s">
        <v>11</v>
      </c>
      <c r="E69" s="2" t="s">
        <v>385</v>
      </c>
      <c r="F69" s="12">
        <v>2000000</v>
      </c>
      <c r="G69" s="12">
        <v>2013.7</v>
      </c>
      <c r="H69" s="12">
        <v>1.07</v>
      </c>
    </row>
    <row r="70" spans="2:8">
      <c r="B70" s="2" t="s">
        <v>122</v>
      </c>
      <c r="C70" s="9">
        <v>7.02</v>
      </c>
      <c r="D70" s="2" t="s">
        <v>11</v>
      </c>
      <c r="E70" s="2" t="s">
        <v>123</v>
      </c>
      <c r="F70" s="12">
        <v>1500000</v>
      </c>
      <c r="G70" s="12">
        <v>1444.48</v>
      </c>
      <c r="H70" s="12">
        <v>0.77</v>
      </c>
    </row>
    <row r="71" spans="2:8">
      <c r="B71" s="2" t="s">
        <v>2205</v>
      </c>
      <c r="C71" s="9">
        <v>6.96</v>
      </c>
      <c r="D71" s="2" t="s">
        <v>11</v>
      </c>
      <c r="E71" s="2" t="s">
        <v>2206</v>
      </c>
      <c r="F71" s="12">
        <v>1162900</v>
      </c>
      <c r="G71" s="12">
        <v>1119.25</v>
      </c>
      <c r="H71" s="12">
        <v>0.59</v>
      </c>
    </row>
    <row r="72" spans="2:8">
      <c r="B72" s="2" t="s">
        <v>512</v>
      </c>
      <c r="C72" s="9">
        <v>7.73</v>
      </c>
      <c r="D72" s="2" t="s">
        <v>11</v>
      </c>
      <c r="E72" s="2" t="s">
        <v>513</v>
      </c>
      <c r="F72" s="12">
        <v>1000000</v>
      </c>
      <c r="G72" s="12">
        <v>958.54</v>
      </c>
      <c r="H72" s="12">
        <v>0.51</v>
      </c>
    </row>
    <row r="73" spans="2:8">
      <c r="B73" s="2" t="s">
        <v>1002</v>
      </c>
      <c r="C73" s="9">
        <v>6.43</v>
      </c>
      <c r="D73" s="2" t="s">
        <v>11</v>
      </c>
      <c r="E73" s="2" t="s">
        <v>1003</v>
      </c>
      <c r="F73" s="12">
        <v>200000</v>
      </c>
      <c r="G73" s="12">
        <v>204.16</v>
      </c>
      <c r="H73" s="12">
        <v>0.11</v>
      </c>
    </row>
    <row r="74" spans="2:8" ht="13">
      <c r="B74" s="6" t="s">
        <v>12</v>
      </c>
      <c r="C74" s="11"/>
      <c r="D74" s="6"/>
      <c r="E74" s="6"/>
      <c r="F74" s="14"/>
      <c r="G74" s="14">
        <f>SUM(G62:G73)</f>
        <v>14743.29</v>
      </c>
      <c r="H74" s="14">
        <f>SUM(H62:H73)</f>
        <v>7.8199999999999994</v>
      </c>
    </row>
    <row r="75" spans="2:8" ht="13">
      <c r="B75" s="6" t="s">
        <v>288</v>
      </c>
    </row>
    <row r="76" spans="2:8">
      <c r="B76" s="2" t="s">
        <v>2963</v>
      </c>
      <c r="C76" s="9">
        <v>7.76</v>
      </c>
      <c r="D76" s="2" t="s">
        <v>170</v>
      </c>
      <c r="E76" s="2" t="s">
        <v>1891</v>
      </c>
      <c r="F76" s="12">
        <v>2500</v>
      </c>
      <c r="G76" s="12">
        <v>2504.71</v>
      </c>
      <c r="H76" s="12">
        <v>1.33</v>
      </c>
    </row>
    <row r="77" spans="2:8">
      <c r="B77" s="2" t="s">
        <v>2738</v>
      </c>
      <c r="C77" s="9">
        <v>7.6</v>
      </c>
      <c r="D77" s="2" t="s">
        <v>170</v>
      </c>
      <c r="E77" s="2" t="s">
        <v>516</v>
      </c>
      <c r="F77" s="12">
        <v>150</v>
      </c>
      <c r="G77" s="12">
        <v>1489.68</v>
      </c>
      <c r="H77" s="12">
        <v>0.79</v>
      </c>
    </row>
    <row r="78" spans="2:8">
      <c r="B78" s="2" t="s">
        <v>2964</v>
      </c>
      <c r="C78" s="9">
        <v>7.45</v>
      </c>
      <c r="D78" s="2" t="s">
        <v>292</v>
      </c>
      <c r="E78" s="2" t="s">
        <v>1016</v>
      </c>
      <c r="F78" s="12">
        <v>250</v>
      </c>
      <c r="G78" s="12">
        <v>495.87</v>
      </c>
      <c r="H78" s="12">
        <v>0.26</v>
      </c>
    </row>
    <row r="79" spans="2:8" ht="13">
      <c r="B79" s="6" t="s">
        <v>257</v>
      </c>
      <c r="C79" s="11"/>
      <c r="D79" s="6"/>
      <c r="E79" s="6"/>
      <c r="F79" s="14"/>
      <c r="G79" s="14">
        <f>SUM(G75:G78)</f>
        <v>4490.26</v>
      </c>
      <c r="H79" s="14">
        <f>SUM(H75:H78)</f>
        <v>2.38</v>
      </c>
    </row>
    <row r="80" spans="2:8" ht="13">
      <c r="B80" s="6" t="s">
        <v>2881</v>
      </c>
    </row>
    <row r="81" spans="2:8">
      <c r="B81" s="2" t="s">
        <v>517</v>
      </c>
      <c r="C81" s="9">
        <v>7.81</v>
      </c>
      <c r="D81" s="2" t="s">
        <v>170</v>
      </c>
      <c r="E81" s="2" t="s">
        <v>518</v>
      </c>
      <c r="F81" s="12">
        <v>20</v>
      </c>
      <c r="G81" s="12">
        <v>1965.48</v>
      </c>
      <c r="H81" s="12">
        <v>1.04</v>
      </c>
    </row>
    <row r="82" spans="2:8" ht="13">
      <c r="B82" s="6" t="s">
        <v>2882</v>
      </c>
      <c r="C82" s="11"/>
      <c r="D82" s="6"/>
      <c r="E82" s="6"/>
      <c r="F82" s="14"/>
      <c r="G82" s="14">
        <f>SUM(G80:G81)</f>
        <v>1965.48</v>
      </c>
      <c r="H82" s="14">
        <f>SUM(H80:H81)</f>
        <v>1.04</v>
      </c>
    </row>
    <row r="83" spans="2:8" ht="13">
      <c r="B83" s="6" t="s">
        <v>14</v>
      </c>
      <c r="C83" s="11"/>
      <c r="D83" s="6"/>
      <c r="E83" s="6"/>
      <c r="F83" s="14"/>
      <c r="G83" s="14">
        <v>11140.92</v>
      </c>
      <c r="H83" s="14">
        <v>5.9</v>
      </c>
    </row>
    <row r="84" spans="2:8" ht="13">
      <c r="B84" s="6" t="s">
        <v>15</v>
      </c>
      <c r="C84" s="11"/>
      <c r="D84" s="6"/>
      <c r="E84" s="6"/>
      <c r="F84" s="14"/>
      <c r="G84" s="14">
        <v>185800.6</v>
      </c>
      <c r="H84" s="14">
        <v>98.44</v>
      </c>
    </row>
    <row r="85" spans="2:8" ht="13">
      <c r="B85" s="6" t="s">
        <v>16</v>
      </c>
      <c r="C85" s="11"/>
      <c r="D85" s="6"/>
      <c r="E85" s="6"/>
      <c r="F85" s="14"/>
      <c r="G85" s="14">
        <v>2972.6897672000177</v>
      </c>
      <c r="H85" s="14">
        <v>1.5600000000000023</v>
      </c>
    </row>
    <row r="86" spans="2:8" ht="13">
      <c r="B86" s="6" t="s">
        <v>17</v>
      </c>
      <c r="C86" s="11"/>
      <c r="D86" s="6"/>
      <c r="E86" s="6"/>
      <c r="F86" s="14"/>
      <c r="G86" s="14">
        <v>188773.28976720001</v>
      </c>
      <c r="H86" s="14">
        <v>100</v>
      </c>
    </row>
    <row r="87" spans="2:8">
      <c r="B87" s="2" t="s">
        <v>18</v>
      </c>
    </row>
    <row r="88" spans="2:8" ht="13">
      <c r="B88" s="6" t="s">
        <v>19</v>
      </c>
    </row>
    <row r="89" spans="2:8" ht="13">
      <c r="B89" s="6" t="s">
        <v>20</v>
      </c>
      <c r="C89" s="9" t="s">
        <v>682</v>
      </c>
    </row>
    <row r="90" spans="2:8" ht="13">
      <c r="B90" s="6" t="s">
        <v>23</v>
      </c>
      <c r="C90" s="9" t="s">
        <v>22</v>
      </c>
    </row>
    <row r="91" spans="2:8" ht="13">
      <c r="B91" s="6" t="s">
        <v>1017</v>
      </c>
      <c r="C91" s="9" t="s">
        <v>22</v>
      </c>
    </row>
    <row r="92" spans="2:8" ht="13">
      <c r="B92" s="6" t="s">
        <v>24</v>
      </c>
      <c r="C92" s="9" t="s">
        <v>25</v>
      </c>
    </row>
    <row r="93" spans="2:8" ht="13">
      <c r="B93" s="6" t="s">
        <v>2207</v>
      </c>
      <c r="C93" s="11"/>
    </row>
    <row r="94" spans="2:8" ht="13">
      <c r="B94" s="6" t="s">
        <v>2208</v>
      </c>
      <c r="C94" s="11"/>
    </row>
    <row r="95" spans="2:8" ht="13">
      <c r="B95" s="6" t="s">
        <v>2209</v>
      </c>
      <c r="C95" s="11"/>
    </row>
    <row r="96" spans="2:8" ht="13">
      <c r="B96" s="6" t="s">
        <v>2210</v>
      </c>
      <c r="C96" s="11"/>
    </row>
    <row r="97" spans="2:3" ht="13">
      <c r="B97" s="6" t="s">
        <v>2211</v>
      </c>
      <c r="C97" s="11"/>
    </row>
    <row r="98" spans="2:3">
      <c r="B98" s="2" t="s">
        <v>2120</v>
      </c>
    </row>
    <row r="99" spans="2:3">
      <c r="B99" s="2" t="s">
        <v>26</v>
      </c>
    </row>
    <row r="100" spans="2:3">
      <c r="B100" s="2" t="s">
        <v>1031</v>
      </c>
    </row>
    <row r="103" spans="2:3" ht="14.5">
      <c r="B103" s="35" t="s">
        <v>1032</v>
      </c>
      <c r="C103" s="40"/>
    </row>
    <row r="104" spans="2:3" ht="14.5">
      <c r="B104" s="35" t="s">
        <v>1033</v>
      </c>
      <c r="C104" s="41" t="s">
        <v>1034</v>
      </c>
    </row>
    <row r="105" spans="2:3" ht="14.5">
      <c r="B105" s="4" t="s">
        <v>1035</v>
      </c>
      <c r="C105" s="5" t="s">
        <v>1036</v>
      </c>
    </row>
    <row r="106" spans="2:3" ht="14.5">
      <c r="B106" s="4" t="s">
        <v>1037</v>
      </c>
      <c r="C106" s="5" t="s">
        <v>1036</v>
      </c>
    </row>
    <row r="107" spans="2:3" ht="14.5">
      <c r="B107" s="4" t="s">
        <v>1038</v>
      </c>
      <c r="C107" s="5" t="s">
        <v>1036</v>
      </c>
    </row>
    <row r="108" spans="2:3" ht="14.5">
      <c r="B108" s="4" t="s">
        <v>1039</v>
      </c>
      <c r="C108" s="5" t="s">
        <v>1036</v>
      </c>
    </row>
    <row r="109" spans="2:3" ht="14.5">
      <c r="B109" s="4" t="s">
        <v>1040</v>
      </c>
      <c r="C109" s="5" t="s">
        <v>1036</v>
      </c>
    </row>
    <row r="110" spans="2:3" ht="14.5">
      <c r="B110" s="4" t="s">
        <v>1041</v>
      </c>
      <c r="C110" s="5" t="s">
        <v>1036</v>
      </c>
    </row>
    <row r="111" spans="2:3" ht="14.5">
      <c r="B111" s="35" t="s">
        <v>1042</v>
      </c>
      <c r="C111" s="40" t="s">
        <v>1036</v>
      </c>
    </row>
    <row r="113" spans="2:7" ht="14.5">
      <c r="B113" s="4" t="s">
        <v>35</v>
      </c>
      <c r="C113" s="5"/>
      <c r="D113" s="4"/>
    </row>
    <row r="114" spans="2:7" ht="29">
      <c r="B114" s="20" t="s">
        <v>36</v>
      </c>
      <c r="C114" s="18" t="s">
        <v>37</v>
      </c>
      <c r="D114" s="20" t="s">
        <v>38</v>
      </c>
    </row>
    <row r="115" spans="2:7" ht="14.5">
      <c r="B115" s="4" t="s">
        <v>22</v>
      </c>
      <c r="C115" s="5" t="s">
        <v>22</v>
      </c>
      <c r="D115" s="4" t="s">
        <v>22</v>
      </c>
    </row>
    <row r="117" spans="2:7" ht="13">
      <c r="B117" s="24" t="s">
        <v>39</v>
      </c>
      <c r="C117" s="25">
        <v>46112</v>
      </c>
      <c r="D117" s="16"/>
      <c r="E117" s="15"/>
      <c r="F117" s="30"/>
    </row>
    <row r="118" spans="2:7" ht="13">
      <c r="B118" s="24" t="s">
        <v>40</v>
      </c>
      <c r="C118" s="26" t="s">
        <v>41</v>
      </c>
      <c r="D118" s="24" t="s">
        <v>42</v>
      </c>
      <c r="E118" s="27" t="s">
        <v>43</v>
      </c>
      <c r="F118" s="29" t="s">
        <v>44</v>
      </c>
      <c r="G118" s="14"/>
    </row>
    <row r="119" spans="2:7">
      <c r="B119" s="22" t="s">
        <v>22</v>
      </c>
      <c r="C119" s="23" t="s">
        <v>22</v>
      </c>
      <c r="D119" s="22" t="s">
        <v>22</v>
      </c>
      <c r="E119" s="19" t="s">
        <v>22</v>
      </c>
      <c r="F119" s="28" t="s">
        <v>22</v>
      </c>
    </row>
    <row r="122" spans="2:7" ht="13">
      <c r="B122" s="6" t="s">
        <v>45</v>
      </c>
    </row>
    <row r="123" spans="2:7" ht="13">
      <c r="B123" s="6"/>
    </row>
    <row r="124" spans="2:7" ht="13">
      <c r="B124" s="6" t="s">
        <v>699</v>
      </c>
    </row>
    <row r="125" spans="2:7" ht="13">
      <c r="B125" s="24" t="s">
        <v>46</v>
      </c>
      <c r="C125" s="26" t="s">
        <v>47</v>
      </c>
      <c r="D125" s="6"/>
    </row>
    <row r="126" spans="2:7">
      <c r="B126" s="16" t="s">
        <v>22</v>
      </c>
      <c r="C126" s="17" t="s">
        <v>22</v>
      </c>
    </row>
    <row r="128" spans="2:7" ht="13">
      <c r="B128" s="24" t="s">
        <v>48</v>
      </c>
      <c r="C128" s="26" t="s">
        <v>47</v>
      </c>
    </row>
    <row r="129" spans="2:7">
      <c r="B129" s="16" t="s">
        <v>22</v>
      </c>
      <c r="C129" s="17" t="s">
        <v>22</v>
      </c>
    </row>
    <row r="131" spans="2:7" ht="13">
      <c r="B131" s="24" t="s">
        <v>49</v>
      </c>
      <c r="C131" s="26" t="s">
        <v>50</v>
      </c>
    </row>
    <row r="132" spans="2:7">
      <c r="B132" s="16" t="s">
        <v>22</v>
      </c>
      <c r="C132" s="17" t="s">
        <v>22</v>
      </c>
    </row>
    <row r="134" spans="2:7" ht="13">
      <c r="B134" s="27" t="s">
        <v>51</v>
      </c>
      <c r="C134" s="26" t="s">
        <v>50</v>
      </c>
    </row>
    <row r="135" spans="2:7">
      <c r="B135" s="15" t="s">
        <v>22</v>
      </c>
      <c r="C135" s="17" t="s">
        <v>22</v>
      </c>
    </row>
    <row r="137" spans="2:7" ht="13">
      <c r="B137" s="24" t="s">
        <v>52</v>
      </c>
      <c r="C137" s="26" t="s">
        <v>22</v>
      </c>
    </row>
    <row r="139" spans="2:7" ht="13">
      <c r="B139" s="24" t="s">
        <v>53</v>
      </c>
      <c r="C139" s="25">
        <v>46112</v>
      </c>
      <c r="D139" s="16"/>
      <c r="E139" s="15"/>
      <c r="F139" s="30"/>
    </row>
    <row r="140" spans="2:7" ht="13">
      <c r="B140" s="24" t="s">
        <v>40</v>
      </c>
      <c r="C140" s="26" t="s">
        <v>41</v>
      </c>
      <c r="D140" s="24" t="s">
        <v>42</v>
      </c>
      <c r="E140" s="27" t="s">
        <v>43</v>
      </c>
      <c r="F140" s="29" t="s">
        <v>44</v>
      </c>
      <c r="G140" s="14"/>
    </row>
    <row r="141" spans="2:7">
      <c r="B141" s="22" t="s">
        <v>22</v>
      </c>
      <c r="C141" s="23" t="s">
        <v>22</v>
      </c>
      <c r="D141" s="22" t="s">
        <v>22</v>
      </c>
      <c r="E141" s="19" t="s">
        <v>22</v>
      </c>
      <c r="F141" s="28" t="s">
        <v>22</v>
      </c>
    </row>
    <row r="142" spans="2:7" ht="13">
      <c r="B142" s="6" t="s">
        <v>45</v>
      </c>
    </row>
    <row r="143" spans="2:7" ht="13">
      <c r="B143" s="6"/>
    </row>
    <row r="144" spans="2:7" ht="13">
      <c r="B144" s="6" t="s">
        <v>699</v>
      </c>
    </row>
    <row r="145" spans="2:4" ht="13">
      <c r="B145" s="24" t="s">
        <v>46</v>
      </c>
      <c r="C145" s="26" t="s">
        <v>47</v>
      </c>
      <c r="D145" s="6"/>
    </row>
    <row r="146" spans="2:4">
      <c r="B146" s="16" t="s">
        <v>22</v>
      </c>
      <c r="C146" s="17" t="s">
        <v>22</v>
      </c>
    </row>
    <row r="148" spans="2:4" ht="13">
      <c r="B148" s="24" t="s">
        <v>48</v>
      </c>
      <c r="C148" s="26" t="s">
        <v>47</v>
      </c>
    </row>
    <row r="149" spans="2:4">
      <c r="B149" s="16" t="s">
        <v>22</v>
      </c>
      <c r="C149" s="17" t="s">
        <v>22</v>
      </c>
    </row>
    <row r="151" spans="2:4" ht="13">
      <c r="B151" s="24" t="s">
        <v>49</v>
      </c>
      <c r="C151" s="26" t="s">
        <v>50</v>
      </c>
    </row>
    <row r="152" spans="2:4">
      <c r="B152" s="16" t="s">
        <v>22</v>
      </c>
      <c r="C152" s="17" t="s">
        <v>22</v>
      </c>
    </row>
    <row r="154" spans="2:4" ht="13">
      <c r="B154" s="27" t="s">
        <v>51</v>
      </c>
      <c r="C154" s="26" t="s">
        <v>50</v>
      </c>
    </row>
    <row r="155" spans="2:4">
      <c r="B155" s="15" t="s">
        <v>22</v>
      </c>
      <c r="C155" s="17" t="s">
        <v>22</v>
      </c>
    </row>
    <row r="157" spans="2:4" ht="13">
      <c r="B157" s="24" t="s">
        <v>52</v>
      </c>
      <c r="C157" s="26" t="s">
        <v>22</v>
      </c>
    </row>
    <row r="160" spans="2:4" ht="13">
      <c r="B160" s="6" t="s">
        <v>700</v>
      </c>
    </row>
    <row r="162" spans="2:80" ht="13">
      <c r="B162" s="24" t="s">
        <v>40</v>
      </c>
      <c r="C162" s="26" t="s">
        <v>54</v>
      </c>
      <c r="D162" s="24" t="s">
        <v>55</v>
      </c>
      <c r="E162" s="24" t="s">
        <v>56</v>
      </c>
      <c r="F162" s="14"/>
    </row>
    <row r="163" spans="2:80">
      <c r="B163" s="16" t="s">
        <v>22</v>
      </c>
      <c r="C163" s="17" t="s">
        <v>22</v>
      </c>
      <c r="D163" s="16" t="s">
        <v>22</v>
      </c>
      <c r="E163" s="16" t="s">
        <v>22</v>
      </c>
    </row>
    <row r="166" spans="2:80" ht="13">
      <c r="B166" s="6" t="s">
        <v>57</v>
      </c>
      <c r="C166" s="11" t="s">
        <v>22</v>
      </c>
      <c r="D166" s="6"/>
      <c r="E166" s="6"/>
      <c r="F166" s="14"/>
      <c r="G166" s="14"/>
      <c r="H166" s="14"/>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row>
    <row r="168" spans="2:80" ht="13">
      <c r="B168" s="6" t="s">
        <v>701</v>
      </c>
    </row>
    <row r="170" spans="2:80" ht="13">
      <c r="B170" s="24" t="s">
        <v>58</v>
      </c>
      <c r="C170" s="26" t="s">
        <v>47</v>
      </c>
      <c r="D170" s="6"/>
    </row>
    <row r="171" spans="2:80">
      <c r="B171" s="16" t="s">
        <v>22</v>
      </c>
      <c r="C171" s="17" t="s">
        <v>22</v>
      </c>
    </row>
    <row r="174" spans="2:80" ht="13">
      <c r="B174" s="24" t="s">
        <v>59</v>
      </c>
      <c r="C174" s="26" t="s">
        <v>60</v>
      </c>
      <c r="D174" s="6"/>
    </row>
    <row r="175" spans="2:80">
      <c r="B175" s="16" t="s">
        <v>22</v>
      </c>
      <c r="C175" s="17" t="s">
        <v>22</v>
      </c>
    </row>
    <row r="178" spans="2:80" ht="13">
      <c r="B178" s="6" t="s">
        <v>61</v>
      </c>
    </row>
    <row r="181" spans="2:80" ht="13">
      <c r="B181" s="6" t="s">
        <v>702</v>
      </c>
    </row>
    <row r="183" spans="2:80" ht="13">
      <c r="B183" s="24" t="s">
        <v>40</v>
      </c>
      <c r="C183" s="26" t="s">
        <v>62</v>
      </c>
      <c r="D183" s="24" t="s">
        <v>54</v>
      </c>
      <c r="E183" s="24" t="s">
        <v>55</v>
      </c>
      <c r="F183" s="29" t="s">
        <v>56</v>
      </c>
      <c r="G183" s="14"/>
    </row>
    <row r="184" spans="2:80">
      <c r="B184" s="16" t="s">
        <v>22</v>
      </c>
      <c r="C184" s="17" t="s">
        <v>22</v>
      </c>
      <c r="D184" s="16" t="s">
        <v>22</v>
      </c>
      <c r="E184" s="16" t="s">
        <v>22</v>
      </c>
      <c r="F184" s="21" t="s">
        <v>22</v>
      </c>
    </row>
    <row r="187" spans="2:80" ht="13">
      <c r="B187" s="6" t="s">
        <v>57</v>
      </c>
      <c r="C187" s="11" t="s">
        <v>22</v>
      </c>
      <c r="D187" s="6"/>
      <c r="E187" s="6"/>
      <c r="F187" s="14"/>
      <c r="G187" s="14"/>
      <c r="H187" s="14"/>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row>
    <row r="189" spans="2:80" ht="13">
      <c r="B189" s="6" t="s">
        <v>701</v>
      </c>
    </row>
    <row r="191" spans="2:80" ht="13">
      <c r="B191" s="24" t="s">
        <v>58</v>
      </c>
      <c r="C191" s="26" t="s">
        <v>47</v>
      </c>
      <c r="D191" s="6"/>
    </row>
    <row r="192" spans="2:80">
      <c r="B192" s="16" t="s">
        <v>22</v>
      </c>
      <c r="C192" s="17" t="s">
        <v>22</v>
      </c>
    </row>
    <row r="195" spans="2:7" ht="13">
      <c r="B195" s="24" t="s">
        <v>59</v>
      </c>
      <c r="C195" s="26" t="s">
        <v>60</v>
      </c>
      <c r="D195" s="6"/>
    </row>
    <row r="196" spans="2:7">
      <c r="B196" s="16" t="s">
        <v>22</v>
      </c>
      <c r="C196" s="17" t="s">
        <v>22</v>
      </c>
    </row>
    <row r="199" spans="2:7" ht="13">
      <c r="B199" s="6" t="s">
        <v>61</v>
      </c>
    </row>
    <row r="202" spans="2:7" ht="13">
      <c r="B202" s="6" t="s">
        <v>703</v>
      </c>
    </row>
    <row r="203" spans="2:7" ht="13">
      <c r="B203" s="24" t="s">
        <v>40</v>
      </c>
      <c r="C203" s="26" t="s">
        <v>63</v>
      </c>
      <c r="D203" s="24" t="s">
        <v>64</v>
      </c>
      <c r="E203" s="24" t="s">
        <v>65</v>
      </c>
      <c r="F203" s="29" t="s">
        <v>66</v>
      </c>
      <c r="G203" s="14"/>
    </row>
    <row r="204" spans="2:7">
      <c r="B204" s="16" t="s">
        <v>22</v>
      </c>
      <c r="C204" s="17" t="s">
        <v>22</v>
      </c>
      <c r="D204" s="16" t="s">
        <v>22</v>
      </c>
      <c r="E204" s="16" t="s">
        <v>22</v>
      </c>
      <c r="F204" s="21" t="s">
        <v>22</v>
      </c>
    </row>
    <row r="205" spans="2:7">
      <c r="B205" s="2" t="s">
        <v>2543</v>
      </c>
    </row>
  </sheetData>
  <mergeCells count="3">
    <mergeCell ref="B1:E1"/>
    <mergeCell ref="C3:C6"/>
    <mergeCell ref="D3:D6"/>
  </mergeCells>
  <hyperlinks>
    <hyperlink ref="A1" location="Index!A1" display="Index" xr:uid="{F5E5111E-A47D-486F-AA55-4CE806C7BCD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9CCD4-7D21-4AAB-A356-E57D5F335FC5}">
  <dimension ref="A1:CB185"/>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2186</v>
      </c>
      <c r="C1" s="299"/>
      <c r="D1" s="299"/>
      <c r="E1" s="299"/>
    </row>
    <row r="3" spans="1:9" ht="14.5">
      <c r="B3" s="31" t="s">
        <v>2187</v>
      </c>
      <c r="C3" s="300"/>
      <c r="D3" s="301"/>
      <c r="E3" s="1"/>
    </row>
    <row r="4" spans="1:9" ht="14.5">
      <c r="B4" s="32" t="s">
        <v>2188</v>
      </c>
      <c r="C4" s="300"/>
      <c r="D4" s="301"/>
      <c r="E4" s="1"/>
    </row>
    <row r="5" spans="1:9" ht="14.5">
      <c r="B5" s="32" t="s">
        <v>97</v>
      </c>
      <c r="C5" s="300"/>
      <c r="D5" s="301"/>
      <c r="E5" s="1"/>
    </row>
    <row r="6" spans="1:9" ht="14.5">
      <c r="B6" s="36" t="s">
        <v>945</v>
      </c>
      <c r="C6" s="300"/>
      <c r="D6" s="301"/>
      <c r="E6" s="1"/>
    </row>
    <row r="7" spans="1:9" ht="29">
      <c r="B7" s="36" t="s">
        <v>2189</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2727</v>
      </c>
      <c r="C15" s="9" t="s">
        <v>13</v>
      </c>
      <c r="D15" s="2" t="s">
        <v>500</v>
      </c>
      <c r="E15" s="2" t="s">
        <v>501</v>
      </c>
      <c r="F15" s="12">
        <v>1350000</v>
      </c>
      <c r="G15" s="12">
        <v>8839.7999999999993</v>
      </c>
      <c r="H15" s="12">
        <v>7.6</v>
      </c>
    </row>
    <row r="16" spans="1:9">
      <c r="B16" s="2" t="s">
        <v>2965</v>
      </c>
      <c r="C16" s="9" t="s">
        <v>13</v>
      </c>
      <c r="D16" s="2" t="s">
        <v>952</v>
      </c>
      <c r="E16" s="2" t="s">
        <v>953</v>
      </c>
      <c r="F16" s="12">
        <v>70000</v>
      </c>
      <c r="G16" s="12">
        <v>7521.5</v>
      </c>
      <c r="H16" s="12">
        <v>6.47</v>
      </c>
    </row>
    <row r="17" spans="2:8">
      <c r="B17" s="2" t="s">
        <v>2966</v>
      </c>
      <c r="C17" s="9" t="s">
        <v>13</v>
      </c>
      <c r="D17" s="2" t="s">
        <v>1048</v>
      </c>
      <c r="E17" s="2" t="s">
        <v>1128</v>
      </c>
      <c r="F17" s="12">
        <v>3000000</v>
      </c>
      <c r="G17" s="12">
        <v>5755.8</v>
      </c>
      <c r="H17" s="12">
        <v>4.95</v>
      </c>
    </row>
    <row r="18" spans="2:8">
      <c r="B18" s="2" t="s">
        <v>2892</v>
      </c>
      <c r="C18" s="9" t="s">
        <v>13</v>
      </c>
      <c r="D18" s="2" t="s">
        <v>969</v>
      </c>
      <c r="E18" s="2" t="s">
        <v>1115</v>
      </c>
      <c r="F18" s="12">
        <v>1400000</v>
      </c>
      <c r="G18" s="12">
        <v>5189.1000000000004</v>
      </c>
      <c r="H18" s="12">
        <v>4.46</v>
      </c>
    </row>
    <row r="19" spans="2:8">
      <c r="B19" s="2" t="s">
        <v>2967</v>
      </c>
      <c r="C19" s="9" t="s">
        <v>13</v>
      </c>
      <c r="D19" s="2" t="s">
        <v>952</v>
      </c>
      <c r="E19" s="2" t="s">
        <v>1066</v>
      </c>
      <c r="F19" s="12">
        <v>1100000</v>
      </c>
      <c r="G19" s="12">
        <v>4413.75</v>
      </c>
      <c r="H19" s="12">
        <v>3.79</v>
      </c>
    </row>
    <row r="20" spans="2:8">
      <c r="B20" s="2" t="s">
        <v>2697</v>
      </c>
      <c r="C20" s="9" t="s">
        <v>13</v>
      </c>
      <c r="D20" s="2" t="s">
        <v>452</v>
      </c>
      <c r="E20" s="2" t="s">
        <v>453</v>
      </c>
      <c r="F20" s="12">
        <v>300000</v>
      </c>
      <c r="G20" s="12">
        <v>4031.7</v>
      </c>
      <c r="H20" s="12">
        <v>3.47</v>
      </c>
    </row>
    <row r="21" spans="2:8">
      <c r="B21" s="2" t="s">
        <v>2968</v>
      </c>
      <c r="C21" s="9" t="s">
        <v>13</v>
      </c>
      <c r="D21" s="2" t="s">
        <v>1048</v>
      </c>
      <c r="E21" s="2" t="s">
        <v>1136</v>
      </c>
      <c r="F21" s="12">
        <v>360000</v>
      </c>
      <c r="G21" s="12">
        <v>4007.16</v>
      </c>
      <c r="H21" s="12">
        <v>3.45</v>
      </c>
    </row>
    <row r="22" spans="2:8">
      <c r="B22" s="2" t="s">
        <v>2969</v>
      </c>
      <c r="C22" s="9" t="s">
        <v>13</v>
      </c>
      <c r="D22" s="2" t="s">
        <v>78</v>
      </c>
      <c r="E22" s="2" t="s">
        <v>1583</v>
      </c>
      <c r="F22" s="12">
        <v>59893</v>
      </c>
      <c r="G22" s="12">
        <v>3690.91</v>
      </c>
      <c r="H22" s="12">
        <v>3.17</v>
      </c>
    </row>
    <row r="23" spans="2:8">
      <c r="B23" s="2" t="s">
        <v>2970</v>
      </c>
      <c r="C23" s="9" t="s">
        <v>13</v>
      </c>
      <c r="D23" s="2" t="s">
        <v>1048</v>
      </c>
      <c r="E23" s="2" t="s">
        <v>1049</v>
      </c>
      <c r="F23" s="12">
        <v>300000</v>
      </c>
      <c r="G23" s="12">
        <v>3367.5</v>
      </c>
      <c r="H23" s="12">
        <v>2.9</v>
      </c>
    </row>
    <row r="24" spans="2:8">
      <c r="B24" s="2" t="s">
        <v>2960</v>
      </c>
      <c r="C24" s="9" t="s">
        <v>13</v>
      </c>
      <c r="D24" s="2" t="s">
        <v>969</v>
      </c>
      <c r="E24" s="2" t="s">
        <v>1466</v>
      </c>
      <c r="F24" s="12">
        <v>2225000</v>
      </c>
      <c r="G24" s="12">
        <v>3347.07</v>
      </c>
      <c r="H24" s="12">
        <v>2.88</v>
      </c>
    </row>
    <row r="25" spans="2:8">
      <c r="B25" s="2" t="s">
        <v>1132</v>
      </c>
      <c r="C25" s="9" t="s">
        <v>13</v>
      </c>
      <c r="D25" s="2" t="s">
        <v>82</v>
      </c>
      <c r="E25" s="2" t="s">
        <v>1133</v>
      </c>
      <c r="F25" s="12">
        <v>1050000</v>
      </c>
      <c r="G25" s="12">
        <v>2988.83</v>
      </c>
      <c r="H25" s="12">
        <v>2.57</v>
      </c>
    </row>
    <row r="26" spans="2:8">
      <c r="B26" s="2" t="s">
        <v>2891</v>
      </c>
      <c r="C26" s="9" t="s">
        <v>13</v>
      </c>
      <c r="D26" s="2" t="s">
        <v>452</v>
      </c>
      <c r="E26" s="2" t="s">
        <v>1080</v>
      </c>
      <c r="F26" s="12">
        <v>1050000</v>
      </c>
      <c r="G26" s="12">
        <v>2950.5</v>
      </c>
      <c r="H26" s="12">
        <v>2.54</v>
      </c>
    </row>
    <row r="27" spans="2:8">
      <c r="B27" s="2" t="s">
        <v>2971</v>
      </c>
      <c r="C27" s="9" t="s">
        <v>13</v>
      </c>
      <c r="D27" s="2" t="s">
        <v>961</v>
      </c>
      <c r="E27" s="2" t="s">
        <v>1828</v>
      </c>
      <c r="F27" s="12">
        <v>500000</v>
      </c>
      <c r="G27" s="12">
        <v>2839.75</v>
      </c>
      <c r="H27" s="12">
        <v>2.44</v>
      </c>
    </row>
    <row r="28" spans="2:8">
      <c r="B28" s="2" t="s">
        <v>2972</v>
      </c>
      <c r="C28" s="9" t="s">
        <v>13</v>
      </c>
      <c r="D28" s="2" t="s">
        <v>78</v>
      </c>
      <c r="E28" s="2" t="s">
        <v>2155</v>
      </c>
      <c r="F28" s="12">
        <v>700000</v>
      </c>
      <c r="G28" s="12">
        <v>2793.35</v>
      </c>
      <c r="H28" s="12">
        <v>2.4</v>
      </c>
    </row>
    <row r="29" spans="2:8">
      <c r="B29" s="2" t="s">
        <v>2700</v>
      </c>
      <c r="C29" s="9" t="s">
        <v>13</v>
      </c>
      <c r="D29" s="2" t="s">
        <v>498</v>
      </c>
      <c r="E29" s="2" t="s">
        <v>499</v>
      </c>
      <c r="F29" s="12">
        <v>600000</v>
      </c>
      <c r="G29" s="12">
        <v>2702.7</v>
      </c>
      <c r="H29" s="12">
        <v>2.3199999999999998</v>
      </c>
    </row>
    <row r="30" spans="2:8">
      <c r="B30" s="2" t="s">
        <v>2973</v>
      </c>
      <c r="C30" s="9" t="s">
        <v>13</v>
      </c>
      <c r="D30" s="2" t="s">
        <v>969</v>
      </c>
      <c r="E30" s="2" t="s">
        <v>970</v>
      </c>
      <c r="F30" s="12">
        <v>281967</v>
      </c>
      <c r="G30" s="12">
        <v>2636.11</v>
      </c>
      <c r="H30" s="12">
        <v>2.27</v>
      </c>
    </row>
    <row r="31" spans="2:8">
      <c r="B31" s="2" t="s">
        <v>2974</v>
      </c>
      <c r="C31" s="9" t="s">
        <v>13</v>
      </c>
      <c r="D31" s="2" t="s">
        <v>969</v>
      </c>
      <c r="E31" s="2" t="s">
        <v>1138</v>
      </c>
      <c r="F31" s="12">
        <v>3500000</v>
      </c>
      <c r="G31" s="12">
        <v>2580.1999999999998</v>
      </c>
      <c r="H31" s="12">
        <v>2.2200000000000002</v>
      </c>
    </row>
    <row r="32" spans="2:8">
      <c r="B32" s="2" t="s">
        <v>2937</v>
      </c>
      <c r="C32" s="9" t="s">
        <v>13</v>
      </c>
      <c r="D32" s="2" t="s">
        <v>952</v>
      </c>
      <c r="E32" s="2" t="s">
        <v>1492</v>
      </c>
      <c r="F32" s="12">
        <v>253089</v>
      </c>
      <c r="G32" s="12">
        <v>2328.67</v>
      </c>
      <c r="H32" s="12">
        <v>2</v>
      </c>
    </row>
    <row r="33" spans="2:8">
      <c r="B33" s="2" t="s">
        <v>2975</v>
      </c>
      <c r="C33" s="9" t="s">
        <v>13</v>
      </c>
      <c r="D33" s="2" t="s">
        <v>969</v>
      </c>
      <c r="E33" s="2" t="s">
        <v>1077</v>
      </c>
      <c r="F33" s="12">
        <v>595000</v>
      </c>
      <c r="G33" s="12">
        <v>2253.56</v>
      </c>
      <c r="H33" s="12">
        <v>1.94</v>
      </c>
    </row>
    <row r="34" spans="2:8">
      <c r="B34" s="2" t="s">
        <v>2976</v>
      </c>
      <c r="C34" s="9" t="s">
        <v>13</v>
      </c>
      <c r="D34" s="2" t="s">
        <v>452</v>
      </c>
      <c r="E34" s="2" t="s">
        <v>1121</v>
      </c>
      <c r="F34" s="12">
        <v>650000</v>
      </c>
      <c r="G34" s="12">
        <v>2180.1</v>
      </c>
      <c r="H34" s="12">
        <v>1.87</v>
      </c>
    </row>
    <row r="35" spans="2:8">
      <c r="B35" s="2" t="s">
        <v>2950</v>
      </c>
      <c r="C35" s="9" t="s">
        <v>13</v>
      </c>
      <c r="D35" s="2" t="s">
        <v>1149</v>
      </c>
      <c r="E35" s="2" t="s">
        <v>2190</v>
      </c>
      <c r="F35" s="12">
        <v>250000</v>
      </c>
      <c r="G35" s="12">
        <v>2129.63</v>
      </c>
      <c r="H35" s="12">
        <v>1.83</v>
      </c>
    </row>
    <row r="36" spans="2:8">
      <c r="B36" s="2" t="s">
        <v>2977</v>
      </c>
      <c r="C36" s="9" t="s">
        <v>13</v>
      </c>
      <c r="D36" s="2" t="s">
        <v>478</v>
      </c>
      <c r="E36" s="2" t="s">
        <v>479</v>
      </c>
      <c r="F36" s="12">
        <v>225000</v>
      </c>
      <c r="G36" s="12">
        <v>2087.33</v>
      </c>
      <c r="H36" s="12">
        <v>1.79</v>
      </c>
    </row>
    <row r="37" spans="2:8">
      <c r="B37" s="2" t="s">
        <v>2900</v>
      </c>
      <c r="C37" s="9" t="s">
        <v>13</v>
      </c>
      <c r="D37" s="2" t="s">
        <v>1075</v>
      </c>
      <c r="E37" s="2" t="s">
        <v>1076</v>
      </c>
      <c r="F37" s="12">
        <v>2500000</v>
      </c>
      <c r="G37" s="12">
        <v>1906.75</v>
      </c>
      <c r="H37" s="12">
        <v>1.64</v>
      </c>
    </row>
    <row r="38" spans="2:8">
      <c r="B38" s="2" t="s">
        <v>2978</v>
      </c>
      <c r="C38" s="9" t="s">
        <v>13</v>
      </c>
      <c r="D38" s="2" t="s">
        <v>967</v>
      </c>
      <c r="E38" s="2" t="s">
        <v>1774</v>
      </c>
      <c r="F38" s="12">
        <v>700000</v>
      </c>
      <c r="G38" s="12">
        <v>1881.95</v>
      </c>
      <c r="H38" s="12">
        <v>1.62</v>
      </c>
    </row>
    <row r="39" spans="2:8">
      <c r="B39" s="2" t="s">
        <v>2979</v>
      </c>
      <c r="C39" s="9" t="s">
        <v>13</v>
      </c>
      <c r="D39" s="2" t="s">
        <v>1525</v>
      </c>
      <c r="E39" s="2" t="s">
        <v>2191</v>
      </c>
      <c r="F39" s="12">
        <v>459794</v>
      </c>
      <c r="G39" s="12">
        <v>1869.98</v>
      </c>
      <c r="H39" s="12">
        <v>1.61</v>
      </c>
    </row>
    <row r="40" spans="2:8">
      <c r="B40" s="2" t="s">
        <v>2980</v>
      </c>
      <c r="C40" s="9" t="s">
        <v>13</v>
      </c>
      <c r="D40" s="2" t="s">
        <v>969</v>
      </c>
      <c r="E40" s="2" t="s">
        <v>1516</v>
      </c>
      <c r="F40" s="12">
        <v>1200000</v>
      </c>
      <c r="G40" s="12">
        <v>1802.04</v>
      </c>
      <c r="H40" s="12">
        <v>1.55</v>
      </c>
    </row>
    <row r="41" spans="2:8">
      <c r="B41" s="2" t="s">
        <v>2981</v>
      </c>
      <c r="C41" s="9" t="s">
        <v>13</v>
      </c>
      <c r="D41" s="2" t="s">
        <v>952</v>
      </c>
      <c r="E41" s="2" t="s">
        <v>1142</v>
      </c>
      <c r="F41" s="12">
        <v>70000</v>
      </c>
      <c r="G41" s="12">
        <v>1790.39</v>
      </c>
      <c r="H41" s="12">
        <v>1.54</v>
      </c>
    </row>
    <row r="42" spans="2:8">
      <c r="B42" s="2" t="s">
        <v>2895</v>
      </c>
      <c r="C42" s="9" t="s">
        <v>13</v>
      </c>
      <c r="D42" s="2" t="s">
        <v>969</v>
      </c>
      <c r="E42" s="2" t="s">
        <v>1140</v>
      </c>
      <c r="F42" s="12">
        <v>600000</v>
      </c>
      <c r="G42" s="12">
        <v>1776.6</v>
      </c>
      <c r="H42" s="12">
        <v>1.53</v>
      </c>
    </row>
    <row r="43" spans="2:8">
      <c r="B43" s="2" t="s">
        <v>2982</v>
      </c>
      <c r="C43" s="9" t="s">
        <v>13</v>
      </c>
      <c r="D43" s="2" t="s">
        <v>452</v>
      </c>
      <c r="E43" s="2" t="s">
        <v>1452</v>
      </c>
      <c r="F43" s="12">
        <v>1000000</v>
      </c>
      <c r="G43" s="12">
        <v>1735.2</v>
      </c>
      <c r="H43" s="12">
        <v>1.49</v>
      </c>
    </row>
    <row r="44" spans="2:8">
      <c r="B44" s="2" t="s">
        <v>2983</v>
      </c>
      <c r="C44" s="9" t="s">
        <v>13</v>
      </c>
      <c r="D44" s="2" t="s">
        <v>1082</v>
      </c>
      <c r="E44" s="2" t="s">
        <v>1105</v>
      </c>
      <c r="F44" s="12">
        <v>195000</v>
      </c>
      <c r="G44" s="12">
        <v>1724.68</v>
      </c>
      <c r="H44" s="12">
        <v>1.48</v>
      </c>
    </row>
    <row r="45" spans="2:8">
      <c r="B45" s="2" t="s">
        <v>2984</v>
      </c>
      <c r="C45" s="9" t="s">
        <v>13</v>
      </c>
      <c r="D45" s="2" t="s">
        <v>1075</v>
      </c>
      <c r="E45" s="2" t="s">
        <v>2192</v>
      </c>
      <c r="F45" s="12">
        <v>600000</v>
      </c>
      <c r="G45" s="12">
        <v>1699.5</v>
      </c>
      <c r="H45" s="12">
        <v>1.46</v>
      </c>
    </row>
    <row r="46" spans="2:8">
      <c r="B46" s="2" t="s">
        <v>2716</v>
      </c>
      <c r="C46" s="9" t="s">
        <v>13</v>
      </c>
      <c r="D46" s="2" t="s">
        <v>82</v>
      </c>
      <c r="E46" s="2" t="s">
        <v>83</v>
      </c>
      <c r="F46" s="12">
        <v>319912</v>
      </c>
      <c r="G46" s="12">
        <v>1521.02</v>
      </c>
      <c r="H46" s="12">
        <v>1.31</v>
      </c>
    </row>
    <row r="47" spans="2:8">
      <c r="B47" s="2" t="s">
        <v>2985</v>
      </c>
      <c r="C47" s="9" t="s">
        <v>13</v>
      </c>
      <c r="D47" s="2" t="s">
        <v>452</v>
      </c>
      <c r="E47" s="2" t="s">
        <v>1102</v>
      </c>
      <c r="F47" s="12">
        <v>1100000</v>
      </c>
      <c r="G47" s="12">
        <v>1489.4</v>
      </c>
      <c r="H47" s="12">
        <v>1.28</v>
      </c>
    </row>
    <row r="48" spans="2:8">
      <c r="B48" s="2" t="s">
        <v>2986</v>
      </c>
      <c r="C48" s="9" t="s">
        <v>13</v>
      </c>
      <c r="D48" s="2" t="s">
        <v>961</v>
      </c>
      <c r="E48" s="2" t="s">
        <v>1752</v>
      </c>
      <c r="F48" s="12">
        <v>400000</v>
      </c>
      <c r="G48" s="12">
        <v>1457.8</v>
      </c>
      <c r="H48" s="12">
        <v>1.25</v>
      </c>
    </row>
    <row r="49" spans="2:8">
      <c r="B49" s="2" t="s">
        <v>2987</v>
      </c>
      <c r="C49" s="9" t="s">
        <v>13</v>
      </c>
      <c r="D49" s="2" t="s">
        <v>480</v>
      </c>
      <c r="E49" s="2" t="s">
        <v>1139</v>
      </c>
      <c r="F49" s="12">
        <v>73918</v>
      </c>
      <c r="G49" s="12">
        <v>1431.79</v>
      </c>
      <c r="H49" s="12">
        <v>1.23</v>
      </c>
    </row>
    <row r="50" spans="2:8">
      <c r="B50" s="2" t="s">
        <v>2988</v>
      </c>
      <c r="C50" s="9" t="s">
        <v>13</v>
      </c>
      <c r="D50" s="2" t="s">
        <v>1048</v>
      </c>
      <c r="E50" s="2" t="s">
        <v>1277</v>
      </c>
      <c r="F50" s="12">
        <v>175600</v>
      </c>
      <c r="G50" s="12">
        <v>1248.43</v>
      </c>
      <c r="H50" s="12">
        <v>1.07</v>
      </c>
    </row>
    <row r="51" spans="2:8">
      <c r="B51" s="2" t="s">
        <v>2989</v>
      </c>
      <c r="C51" s="9" t="s">
        <v>13</v>
      </c>
      <c r="D51" s="2" t="s">
        <v>952</v>
      </c>
      <c r="E51" s="2" t="s">
        <v>1254</v>
      </c>
      <c r="F51" s="12">
        <v>5165</v>
      </c>
      <c r="G51" s="12">
        <v>1188.98</v>
      </c>
      <c r="H51" s="12">
        <v>1.02</v>
      </c>
    </row>
    <row r="52" spans="2:8">
      <c r="B52" s="2" t="s">
        <v>1792</v>
      </c>
      <c r="C52" s="9" t="s">
        <v>13</v>
      </c>
      <c r="D52" s="2" t="s">
        <v>78</v>
      </c>
      <c r="E52" s="2" t="s">
        <v>1793</v>
      </c>
      <c r="F52" s="12">
        <v>565698</v>
      </c>
      <c r="G52" s="12">
        <v>1117.42</v>
      </c>
      <c r="H52" s="12">
        <v>0.96</v>
      </c>
    </row>
    <row r="53" spans="2:8">
      <c r="B53" s="2" t="s">
        <v>2731</v>
      </c>
      <c r="C53" s="9" t="s">
        <v>13</v>
      </c>
      <c r="D53" s="2" t="s">
        <v>504</v>
      </c>
      <c r="E53" s="2" t="s">
        <v>505</v>
      </c>
      <c r="F53" s="12">
        <v>535145</v>
      </c>
      <c r="G53" s="12">
        <v>1056.8599999999999</v>
      </c>
      <c r="H53" s="12">
        <v>0.91</v>
      </c>
    </row>
    <row r="54" spans="2:8">
      <c r="B54" s="2" t="s">
        <v>2990</v>
      </c>
      <c r="C54" s="9" t="s">
        <v>13</v>
      </c>
      <c r="D54" s="2" t="s">
        <v>78</v>
      </c>
      <c r="E54" s="2" t="s">
        <v>1111</v>
      </c>
      <c r="F54" s="12">
        <v>41000</v>
      </c>
      <c r="G54" s="12">
        <v>999.58</v>
      </c>
      <c r="H54" s="12">
        <v>0.86</v>
      </c>
    </row>
    <row r="55" spans="2:8">
      <c r="B55" s="2" t="s">
        <v>2991</v>
      </c>
      <c r="C55" s="9" t="s">
        <v>13</v>
      </c>
      <c r="D55" s="2" t="s">
        <v>961</v>
      </c>
      <c r="E55" s="2" t="s">
        <v>2035</v>
      </c>
      <c r="F55" s="12">
        <v>49414</v>
      </c>
      <c r="G55" s="12">
        <v>943.71</v>
      </c>
      <c r="H55" s="12">
        <v>0.81</v>
      </c>
    </row>
    <row r="56" spans="2:8">
      <c r="B56" s="2" t="s">
        <v>2992</v>
      </c>
      <c r="C56" s="9" t="s">
        <v>13</v>
      </c>
      <c r="D56" s="2" t="s">
        <v>961</v>
      </c>
      <c r="E56" s="2" t="s">
        <v>2156</v>
      </c>
      <c r="F56" s="12">
        <v>207236</v>
      </c>
      <c r="G56" s="12">
        <v>884.28</v>
      </c>
      <c r="H56" s="12">
        <v>0.76</v>
      </c>
    </row>
    <row r="57" spans="2:8">
      <c r="B57" s="2" t="s">
        <v>2993</v>
      </c>
      <c r="C57" s="9" t="s">
        <v>13</v>
      </c>
      <c r="D57" s="2" t="s">
        <v>480</v>
      </c>
      <c r="E57" s="2" t="s">
        <v>1776</v>
      </c>
      <c r="F57" s="12">
        <v>40000</v>
      </c>
      <c r="G57" s="12">
        <v>880.72</v>
      </c>
      <c r="H57" s="12">
        <v>0.76</v>
      </c>
    </row>
    <row r="58" spans="2:8">
      <c r="B58" s="2" t="s">
        <v>2994</v>
      </c>
      <c r="C58" s="9" t="s">
        <v>13</v>
      </c>
      <c r="D58" s="2" t="s">
        <v>480</v>
      </c>
      <c r="E58" s="2" t="s">
        <v>2193</v>
      </c>
      <c r="F58" s="12">
        <v>94731</v>
      </c>
      <c r="G58" s="12">
        <v>320.05</v>
      </c>
      <c r="H58" s="12">
        <v>0.28000000000000003</v>
      </c>
    </row>
    <row r="59" spans="2:8" ht="13">
      <c r="B59" s="6" t="s">
        <v>88</v>
      </c>
      <c r="C59" s="11"/>
      <c r="D59" s="6"/>
      <c r="E59" s="6"/>
      <c r="F59" s="14"/>
      <c r="G59" s="14">
        <f>SUM(G12:G58)</f>
        <v>111362.14999999998</v>
      </c>
      <c r="H59" s="14">
        <f>SUM(H12:H58)</f>
        <v>95.75</v>
      </c>
    </row>
    <row r="60" spans="2:8" ht="13">
      <c r="B60" s="6" t="s">
        <v>1362</v>
      </c>
      <c r="C60" s="11"/>
      <c r="D60" s="6"/>
      <c r="E60" s="6"/>
      <c r="F60" s="14"/>
      <c r="G60" s="14">
        <v>2948.41</v>
      </c>
      <c r="H60" s="14">
        <v>2.54</v>
      </c>
    </row>
    <row r="61" spans="2:8" ht="13">
      <c r="B61" s="6" t="s">
        <v>15</v>
      </c>
      <c r="C61" s="11"/>
      <c r="D61" s="6"/>
      <c r="E61" s="6"/>
      <c r="F61" s="14"/>
      <c r="G61" s="14">
        <v>114310.56</v>
      </c>
      <c r="H61" s="14">
        <v>98.29</v>
      </c>
    </row>
    <row r="62" spans="2:8" ht="13">
      <c r="B62" s="6" t="s">
        <v>16</v>
      </c>
      <c r="C62" s="11"/>
      <c r="D62" s="6"/>
      <c r="E62" s="6"/>
      <c r="F62" s="14"/>
      <c r="G62" s="14">
        <v>2000.6670706000041</v>
      </c>
      <c r="H62" s="14">
        <v>1.7099999999999937</v>
      </c>
    </row>
    <row r="63" spans="2:8" ht="13">
      <c r="B63" s="6" t="s">
        <v>17</v>
      </c>
      <c r="C63" s="11"/>
      <c r="D63" s="6"/>
      <c r="E63" s="6"/>
      <c r="F63" s="14"/>
      <c r="G63" s="14">
        <v>116311.2270706</v>
      </c>
      <c r="H63" s="14">
        <v>100</v>
      </c>
    </row>
    <row r="64" spans="2:8">
      <c r="B64" s="2" t="s">
        <v>18</v>
      </c>
    </row>
    <row r="65" spans="2:3" ht="13">
      <c r="B65" s="6" t="s">
        <v>19</v>
      </c>
    </row>
    <row r="66" spans="2:3" ht="13">
      <c r="B66" s="6" t="s">
        <v>20</v>
      </c>
      <c r="C66" s="9" t="s">
        <v>682</v>
      </c>
    </row>
    <row r="67" spans="2:3" ht="13">
      <c r="B67" s="6" t="s">
        <v>23</v>
      </c>
      <c r="C67" s="9" t="s">
        <v>22</v>
      </c>
    </row>
    <row r="68" spans="2:3" ht="13">
      <c r="B68" s="6" t="s">
        <v>1017</v>
      </c>
      <c r="C68" s="9" t="s">
        <v>22</v>
      </c>
    </row>
    <row r="69" spans="2:3" ht="13">
      <c r="B69" s="6" t="s">
        <v>24</v>
      </c>
      <c r="C69" s="9" t="s">
        <v>25</v>
      </c>
    </row>
    <row r="70" spans="2:3" ht="13">
      <c r="B70" s="6" t="s">
        <v>2194</v>
      </c>
      <c r="C70" s="11"/>
    </row>
    <row r="71" spans="2:3" ht="13">
      <c r="B71" s="6" t="s">
        <v>2195</v>
      </c>
      <c r="C71" s="11"/>
    </row>
    <row r="72" spans="2:3" ht="13">
      <c r="B72" s="6" t="s">
        <v>2196</v>
      </c>
      <c r="C72" s="11"/>
    </row>
    <row r="73" spans="2:3" ht="13">
      <c r="B73" s="6" t="s">
        <v>2197</v>
      </c>
      <c r="C73" s="11"/>
    </row>
    <row r="74" spans="2:3" ht="13">
      <c r="B74" s="6" t="s">
        <v>2198</v>
      </c>
      <c r="C74" s="11"/>
    </row>
    <row r="75" spans="2:3" ht="13">
      <c r="B75" s="6" t="s">
        <v>2199</v>
      </c>
      <c r="C75" s="11"/>
    </row>
    <row r="76" spans="2:3" ht="13">
      <c r="B76" s="6" t="s">
        <v>2200</v>
      </c>
      <c r="C76" s="11"/>
    </row>
    <row r="77" spans="2:3" ht="13">
      <c r="B77" s="6" t="s">
        <v>2201</v>
      </c>
      <c r="C77" s="11"/>
    </row>
    <row r="78" spans="2:3" ht="13">
      <c r="B78" s="6" t="s">
        <v>1928</v>
      </c>
      <c r="C78" s="11"/>
    </row>
    <row r="79" spans="2:3">
      <c r="B79" s="2" t="s">
        <v>26</v>
      </c>
    </row>
    <row r="80" spans="2:3">
      <c r="B80" s="2" t="s">
        <v>1031</v>
      </c>
    </row>
    <row r="83" spans="2:4" ht="14.5">
      <c r="B83" s="35" t="s">
        <v>1032</v>
      </c>
      <c r="C83" s="40"/>
    </row>
    <row r="84" spans="2:4" ht="14.5">
      <c r="B84" s="35" t="s">
        <v>1033</v>
      </c>
      <c r="C84" s="41" t="s">
        <v>1034</v>
      </c>
    </row>
    <row r="85" spans="2:4" ht="14.5">
      <c r="B85" s="4" t="s">
        <v>1035</v>
      </c>
      <c r="C85" s="5" t="s">
        <v>1036</v>
      </c>
    </row>
    <row r="86" spans="2:4" ht="14.5">
      <c r="B86" s="4" t="s">
        <v>1037</v>
      </c>
      <c r="C86" s="5" t="s">
        <v>1036</v>
      </c>
    </row>
    <row r="87" spans="2:4" ht="14.5">
      <c r="B87" s="4" t="s">
        <v>1038</v>
      </c>
      <c r="C87" s="5" t="s">
        <v>1036</v>
      </c>
    </row>
    <row r="88" spans="2:4" ht="14.5">
      <c r="B88" s="4" t="s">
        <v>1039</v>
      </c>
      <c r="C88" s="5" t="s">
        <v>1036</v>
      </c>
    </row>
    <row r="89" spans="2:4" ht="14.5">
      <c r="B89" s="4" t="s">
        <v>1040</v>
      </c>
      <c r="C89" s="5" t="s">
        <v>1036</v>
      </c>
    </row>
    <row r="90" spans="2:4" ht="14.5">
      <c r="B90" s="4" t="s">
        <v>1041</v>
      </c>
      <c r="C90" s="5" t="s">
        <v>1036</v>
      </c>
    </row>
    <row r="91" spans="2:4" ht="14.5">
      <c r="B91" s="35" t="s">
        <v>1042</v>
      </c>
      <c r="C91" s="40" t="s">
        <v>1036</v>
      </c>
    </row>
    <row r="93" spans="2:4" ht="14.5">
      <c r="B93" s="4" t="s">
        <v>35</v>
      </c>
      <c r="C93" s="5"/>
      <c r="D93" s="4"/>
    </row>
    <row r="94" spans="2:4" ht="29">
      <c r="B94" s="20" t="s">
        <v>36</v>
      </c>
      <c r="C94" s="18" t="s">
        <v>37</v>
      </c>
      <c r="D94" s="20" t="s">
        <v>38</v>
      </c>
    </row>
    <row r="95" spans="2:4" ht="14.5">
      <c r="B95" s="4" t="s">
        <v>22</v>
      </c>
      <c r="C95" s="5" t="s">
        <v>22</v>
      </c>
      <c r="D95" s="4" t="s">
        <v>22</v>
      </c>
    </row>
    <row r="97" spans="2:7" ht="13">
      <c r="B97" s="24" t="s">
        <v>39</v>
      </c>
      <c r="C97" s="25">
        <v>46112</v>
      </c>
      <c r="D97" s="16"/>
      <c r="E97" s="15"/>
      <c r="F97" s="30"/>
    </row>
    <row r="98" spans="2:7" ht="13">
      <c r="B98" s="24" t="s">
        <v>40</v>
      </c>
      <c r="C98" s="26" t="s">
        <v>41</v>
      </c>
      <c r="D98" s="24" t="s">
        <v>42</v>
      </c>
      <c r="E98" s="27" t="s">
        <v>43</v>
      </c>
      <c r="F98" s="29" t="s">
        <v>44</v>
      </c>
      <c r="G98" s="14"/>
    </row>
    <row r="99" spans="2:7">
      <c r="B99" s="22" t="s">
        <v>22</v>
      </c>
      <c r="C99" s="23" t="s">
        <v>22</v>
      </c>
      <c r="D99" s="22" t="s">
        <v>22</v>
      </c>
      <c r="E99" s="19" t="s">
        <v>22</v>
      </c>
      <c r="F99" s="28" t="s">
        <v>22</v>
      </c>
    </row>
    <row r="102" spans="2:7" ht="13">
      <c r="B102" s="6" t="s">
        <v>45</v>
      </c>
    </row>
    <row r="103" spans="2:7" ht="13">
      <c r="B103" s="6"/>
    </row>
    <row r="104" spans="2:7" ht="13">
      <c r="B104" s="6" t="s">
        <v>699</v>
      </c>
    </row>
    <row r="105" spans="2:7" ht="13">
      <c r="B105" s="24" t="s">
        <v>46</v>
      </c>
      <c r="C105" s="26" t="s">
        <v>47</v>
      </c>
      <c r="D105" s="6"/>
    </row>
    <row r="106" spans="2:7">
      <c r="B106" s="16" t="s">
        <v>22</v>
      </c>
      <c r="C106" s="17" t="s">
        <v>22</v>
      </c>
    </row>
    <row r="108" spans="2:7" ht="13">
      <c r="B108" s="24" t="s">
        <v>48</v>
      </c>
      <c r="C108" s="26" t="s">
        <v>47</v>
      </c>
    </row>
    <row r="109" spans="2:7">
      <c r="B109" s="16" t="s">
        <v>22</v>
      </c>
      <c r="C109" s="17" t="s">
        <v>22</v>
      </c>
    </row>
    <row r="111" spans="2:7" ht="13">
      <c r="B111" s="24" t="s">
        <v>49</v>
      </c>
      <c r="C111" s="26" t="s">
        <v>50</v>
      </c>
    </row>
    <row r="112" spans="2:7">
      <c r="B112" s="16" t="s">
        <v>22</v>
      </c>
      <c r="C112" s="17" t="s">
        <v>22</v>
      </c>
    </row>
    <row r="114" spans="2:7" ht="13">
      <c r="B114" s="27" t="s">
        <v>51</v>
      </c>
      <c r="C114" s="26" t="s">
        <v>50</v>
      </c>
    </row>
    <row r="115" spans="2:7">
      <c r="B115" s="15" t="s">
        <v>22</v>
      </c>
      <c r="C115" s="17" t="s">
        <v>22</v>
      </c>
    </row>
    <row r="117" spans="2:7" ht="13">
      <c r="B117" s="24" t="s">
        <v>52</v>
      </c>
      <c r="C117" s="26" t="s">
        <v>22</v>
      </c>
    </row>
    <row r="119" spans="2:7" ht="13">
      <c r="B119" s="24" t="s">
        <v>53</v>
      </c>
      <c r="C119" s="25">
        <v>46112</v>
      </c>
      <c r="D119" s="16"/>
      <c r="E119" s="15"/>
      <c r="F119" s="30"/>
    </row>
    <row r="120" spans="2:7" ht="13">
      <c r="B120" s="24" t="s">
        <v>40</v>
      </c>
      <c r="C120" s="26" t="s">
        <v>41</v>
      </c>
      <c r="D120" s="24" t="s">
        <v>42</v>
      </c>
      <c r="E120" s="27" t="s">
        <v>43</v>
      </c>
      <c r="F120" s="29" t="s">
        <v>44</v>
      </c>
      <c r="G120" s="14"/>
    </row>
    <row r="121" spans="2:7">
      <c r="B121" s="22" t="s">
        <v>22</v>
      </c>
      <c r="C121" s="23" t="s">
        <v>22</v>
      </c>
      <c r="D121" s="22" t="s">
        <v>22</v>
      </c>
      <c r="E121" s="19" t="s">
        <v>22</v>
      </c>
      <c r="F121" s="28" t="s">
        <v>22</v>
      </c>
    </row>
    <row r="122" spans="2:7" ht="13">
      <c r="B122" s="6" t="s">
        <v>45</v>
      </c>
    </row>
    <row r="123" spans="2:7" ht="13">
      <c r="B123" s="6"/>
    </row>
    <row r="124" spans="2:7" ht="13">
      <c r="B124" s="6" t="s">
        <v>699</v>
      </c>
    </row>
    <row r="125" spans="2:7" ht="13">
      <c r="B125" s="24" t="s">
        <v>46</v>
      </c>
      <c r="C125" s="26" t="s">
        <v>47</v>
      </c>
      <c r="D125" s="6"/>
    </row>
    <row r="126" spans="2:7">
      <c r="B126" s="16" t="s">
        <v>22</v>
      </c>
      <c r="C126" s="17" t="s">
        <v>22</v>
      </c>
    </row>
    <row r="128" spans="2:7" ht="13">
      <c r="B128" s="24" t="s">
        <v>48</v>
      </c>
      <c r="C128" s="26" t="s">
        <v>47</v>
      </c>
    </row>
    <row r="129" spans="2:6">
      <c r="B129" s="16" t="s">
        <v>22</v>
      </c>
      <c r="C129" s="17" t="s">
        <v>22</v>
      </c>
    </row>
    <row r="131" spans="2:6" ht="13">
      <c r="B131" s="24" t="s">
        <v>49</v>
      </c>
      <c r="C131" s="26" t="s">
        <v>50</v>
      </c>
    </row>
    <row r="132" spans="2:6">
      <c r="B132" s="16" t="s">
        <v>22</v>
      </c>
      <c r="C132" s="17" t="s">
        <v>22</v>
      </c>
    </row>
    <row r="134" spans="2:6" ht="13">
      <c r="B134" s="27" t="s">
        <v>51</v>
      </c>
      <c r="C134" s="26" t="s">
        <v>50</v>
      </c>
    </row>
    <row r="135" spans="2:6">
      <c r="B135" s="15" t="s">
        <v>22</v>
      </c>
      <c r="C135" s="17" t="s">
        <v>22</v>
      </c>
    </row>
    <row r="137" spans="2:6" ht="13">
      <c r="B137" s="24" t="s">
        <v>52</v>
      </c>
      <c r="C137" s="26" t="s">
        <v>22</v>
      </c>
    </row>
    <row r="140" spans="2:6" ht="13">
      <c r="B140" s="6" t="s">
        <v>700</v>
      </c>
    </row>
    <row r="142" spans="2:6" ht="13">
      <c r="B142" s="24" t="s">
        <v>40</v>
      </c>
      <c r="C142" s="26" t="s">
        <v>54</v>
      </c>
      <c r="D142" s="24" t="s">
        <v>55</v>
      </c>
      <c r="E142" s="24" t="s">
        <v>56</v>
      </c>
      <c r="F142" s="14"/>
    </row>
    <row r="143" spans="2:6">
      <c r="B143" s="16" t="s">
        <v>22</v>
      </c>
      <c r="C143" s="17" t="s">
        <v>22</v>
      </c>
      <c r="D143" s="16" t="s">
        <v>22</v>
      </c>
      <c r="E143" s="16" t="s">
        <v>22</v>
      </c>
    </row>
    <row r="146" spans="2:80" ht="13">
      <c r="B146" s="6" t="s">
        <v>57</v>
      </c>
      <c r="C146" s="11" t="s">
        <v>22</v>
      </c>
      <c r="D146" s="6"/>
      <c r="E146" s="6"/>
      <c r="F146" s="14"/>
      <c r="G146" s="14"/>
      <c r="H146" s="14"/>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row>
    <row r="148" spans="2:80" ht="13">
      <c r="B148" s="6" t="s">
        <v>701</v>
      </c>
    </row>
    <row r="150" spans="2:80" ht="13">
      <c r="B150" s="24" t="s">
        <v>58</v>
      </c>
      <c r="C150" s="26" t="s">
        <v>47</v>
      </c>
      <c r="D150" s="6"/>
    </row>
    <row r="151" spans="2:80">
      <c r="B151" s="16" t="s">
        <v>22</v>
      </c>
      <c r="C151" s="17" t="s">
        <v>22</v>
      </c>
    </row>
    <row r="154" spans="2:80" ht="13">
      <c r="B154" s="24" t="s">
        <v>59</v>
      </c>
      <c r="C154" s="26" t="s">
        <v>60</v>
      </c>
      <c r="D154" s="6"/>
    </row>
    <row r="155" spans="2:80">
      <c r="B155" s="16" t="s">
        <v>22</v>
      </c>
      <c r="C155" s="17" t="s">
        <v>22</v>
      </c>
    </row>
    <row r="158" spans="2:80" ht="13">
      <c r="B158" s="6" t="s">
        <v>61</v>
      </c>
    </row>
    <row r="161" spans="2:80" ht="13">
      <c r="B161" s="6" t="s">
        <v>702</v>
      </c>
    </row>
    <row r="163" spans="2:80" ht="13">
      <c r="B163" s="24" t="s">
        <v>40</v>
      </c>
      <c r="C163" s="26" t="s">
        <v>62</v>
      </c>
      <c r="D163" s="24" t="s">
        <v>54</v>
      </c>
      <c r="E163" s="24" t="s">
        <v>55</v>
      </c>
      <c r="F163" s="29" t="s">
        <v>56</v>
      </c>
      <c r="G163" s="14"/>
    </row>
    <row r="164" spans="2:80">
      <c r="B164" s="16" t="s">
        <v>22</v>
      </c>
      <c r="C164" s="17" t="s">
        <v>22</v>
      </c>
      <c r="D164" s="16" t="s">
        <v>22</v>
      </c>
      <c r="E164" s="16" t="s">
        <v>22</v>
      </c>
      <c r="F164" s="21" t="s">
        <v>22</v>
      </c>
    </row>
    <row r="167" spans="2:80" ht="13">
      <c r="B167" s="6" t="s">
        <v>57</v>
      </c>
      <c r="C167" s="11" t="s">
        <v>22</v>
      </c>
      <c r="D167" s="6"/>
      <c r="E167" s="6"/>
      <c r="F167" s="14"/>
      <c r="G167" s="14"/>
      <c r="H167" s="14"/>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row>
    <row r="169" spans="2:80" ht="13">
      <c r="B169" s="6" t="s">
        <v>701</v>
      </c>
    </row>
    <row r="171" spans="2:80" ht="13">
      <c r="B171" s="24" t="s">
        <v>58</v>
      </c>
      <c r="C171" s="26" t="s">
        <v>47</v>
      </c>
      <c r="D171" s="6"/>
    </row>
    <row r="172" spans="2:80">
      <c r="B172" s="16" t="s">
        <v>22</v>
      </c>
      <c r="C172" s="17" t="s">
        <v>22</v>
      </c>
    </row>
    <row r="175" spans="2:80" ht="13">
      <c r="B175" s="24" t="s">
        <v>59</v>
      </c>
      <c r="C175" s="26" t="s">
        <v>60</v>
      </c>
      <c r="D175" s="6"/>
    </row>
    <row r="176" spans="2:80">
      <c r="B176" s="16" t="s">
        <v>22</v>
      </c>
      <c r="C176" s="17" t="s">
        <v>22</v>
      </c>
    </row>
    <row r="179" spans="2:7" ht="13">
      <c r="B179" s="6" t="s">
        <v>61</v>
      </c>
    </row>
    <row r="182" spans="2:7" ht="13">
      <c r="B182" s="6" t="s">
        <v>703</v>
      </c>
    </row>
    <row r="183" spans="2:7" ht="13">
      <c r="B183" s="24" t="s">
        <v>40</v>
      </c>
      <c r="C183" s="26" t="s">
        <v>63</v>
      </c>
      <c r="D183" s="24" t="s">
        <v>64</v>
      </c>
      <c r="E183" s="24" t="s">
        <v>65</v>
      </c>
      <c r="F183" s="29" t="s">
        <v>66</v>
      </c>
      <c r="G183" s="14"/>
    </row>
    <row r="184" spans="2:7">
      <c r="B184" s="16" t="s">
        <v>22</v>
      </c>
      <c r="C184" s="17" t="s">
        <v>22</v>
      </c>
      <c r="D184" s="16" t="s">
        <v>22</v>
      </c>
      <c r="E184" s="16" t="s">
        <v>22</v>
      </c>
      <c r="F184" s="21" t="s">
        <v>22</v>
      </c>
    </row>
    <row r="185" spans="2:7">
      <c r="B185" s="2" t="s">
        <v>2543</v>
      </c>
    </row>
  </sheetData>
  <mergeCells count="3">
    <mergeCell ref="B1:E1"/>
    <mergeCell ref="C3:C7"/>
    <mergeCell ref="D3:D7"/>
  </mergeCells>
  <hyperlinks>
    <hyperlink ref="A1" location="Index!A1" display="Index" xr:uid="{EEE5FD47-5BAB-46A9-AB3C-5227E27DEBF2}"/>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C2D38-41CD-4F47-A693-07900DDD13BB}">
  <dimension ref="A1:CB215"/>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2166</v>
      </c>
      <c r="C1" s="299"/>
      <c r="D1" s="299"/>
      <c r="E1" s="299"/>
    </row>
    <row r="3" spans="1:9" ht="14.5">
      <c r="B3" s="31" t="s">
        <v>2166</v>
      </c>
      <c r="C3" s="300"/>
      <c r="D3" s="306"/>
    </row>
    <row r="4" spans="1:9" ht="14.5">
      <c r="B4" s="32" t="s">
        <v>2167</v>
      </c>
      <c r="C4" s="300"/>
      <c r="D4" s="306"/>
    </row>
    <row r="5" spans="1:9" ht="14.5">
      <c r="B5" s="32" t="s">
        <v>97</v>
      </c>
      <c r="C5" s="300"/>
      <c r="D5" s="306"/>
    </row>
    <row r="6" spans="1:9" ht="14.5">
      <c r="B6" s="4" t="s">
        <v>1940</v>
      </c>
      <c r="C6" s="300"/>
      <c r="D6" s="306"/>
    </row>
    <row r="7" spans="1:9" ht="14.5">
      <c r="B7" s="4" t="s">
        <v>2168</v>
      </c>
      <c r="C7" s="300"/>
      <c r="D7" s="306"/>
    </row>
    <row r="8" spans="1:9" ht="29">
      <c r="B8" s="32" t="s">
        <v>100</v>
      </c>
      <c r="C8" s="33" t="s">
        <v>101</v>
      </c>
      <c r="D8" s="33" t="s">
        <v>102</v>
      </c>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2995</v>
      </c>
      <c r="C15" s="9" t="s">
        <v>13</v>
      </c>
      <c r="D15" s="2" t="s">
        <v>947</v>
      </c>
      <c r="E15" s="2" t="s">
        <v>948</v>
      </c>
      <c r="F15" s="12">
        <v>36598</v>
      </c>
      <c r="G15" s="12">
        <v>652.32000000000005</v>
      </c>
      <c r="H15" s="12">
        <v>10.119999999999999</v>
      </c>
    </row>
    <row r="16" spans="1:9">
      <c r="B16" s="2" t="s">
        <v>2697</v>
      </c>
      <c r="C16" s="9" t="s">
        <v>13</v>
      </c>
      <c r="D16" s="2" t="s">
        <v>452</v>
      </c>
      <c r="E16" s="2" t="s">
        <v>453</v>
      </c>
      <c r="F16" s="12">
        <v>46716</v>
      </c>
      <c r="G16" s="12">
        <v>627.82000000000005</v>
      </c>
      <c r="H16" s="12">
        <v>9.74</v>
      </c>
    </row>
    <row r="17" spans="2:8">
      <c r="B17" s="2" t="s">
        <v>2996</v>
      </c>
      <c r="C17" s="9" t="s">
        <v>13</v>
      </c>
      <c r="D17" s="2" t="s">
        <v>485</v>
      </c>
      <c r="E17" s="2" t="s">
        <v>486</v>
      </c>
      <c r="F17" s="12">
        <v>14732</v>
      </c>
      <c r="G17" s="12">
        <v>516.22</v>
      </c>
      <c r="H17" s="12">
        <v>8.01</v>
      </c>
    </row>
    <row r="18" spans="2:8">
      <c r="B18" s="2" t="s">
        <v>2892</v>
      </c>
      <c r="C18" s="9" t="s">
        <v>13</v>
      </c>
      <c r="D18" s="2" t="s">
        <v>969</v>
      </c>
      <c r="E18" s="2" t="s">
        <v>1115</v>
      </c>
      <c r="F18" s="12">
        <v>59488</v>
      </c>
      <c r="G18" s="12">
        <v>220.49</v>
      </c>
      <c r="H18" s="12">
        <v>3.42</v>
      </c>
    </row>
    <row r="19" spans="2:8">
      <c r="B19" s="2" t="s">
        <v>2895</v>
      </c>
      <c r="C19" s="9" t="s">
        <v>13</v>
      </c>
      <c r="D19" s="2" t="s">
        <v>969</v>
      </c>
      <c r="E19" s="2" t="s">
        <v>1140</v>
      </c>
      <c r="F19" s="12">
        <v>56831</v>
      </c>
      <c r="G19" s="12">
        <v>168.28</v>
      </c>
      <c r="H19" s="12">
        <v>2.61</v>
      </c>
    </row>
    <row r="20" spans="2:8">
      <c r="B20" s="2" t="s">
        <v>2965</v>
      </c>
      <c r="C20" s="9" t="s">
        <v>13</v>
      </c>
      <c r="D20" s="2" t="s">
        <v>952</v>
      </c>
      <c r="E20" s="2" t="s">
        <v>953</v>
      </c>
      <c r="F20" s="12">
        <v>1485</v>
      </c>
      <c r="G20" s="12">
        <v>159.56</v>
      </c>
      <c r="H20" s="12">
        <v>2.48</v>
      </c>
    </row>
    <row r="21" spans="2:8">
      <c r="B21" s="2" t="s">
        <v>2890</v>
      </c>
      <c r="C21" s="9" t="s">
        <v>13</v>
      </c>
      <c r="D21" s="2" t="s">
        <v>947</v>
      </c>
      <c r="E21" s="2" t="s">
        <v>1064</v>
      </c>
      <c r="F21" s="12">
        <v>35955</v>
      </c>
      <c r="G21" s="12">
        <v>150.35</v>
      </c>
      <c r="H21" s="12">
        <v>2.33</v>
      </c>
    </row>
    <row r="22" spans="2:8">
      <c r="B22" s="2" t="s">
        <v>1132</v>
      </c>
      <c r="C22" s="9" t="s">
        <v>13</v>
      </c>
      <c r="D22" s="2" t="s">
        <v>82</v>
      </c>
      <c r="E22" s="2" t="s">
        <v>1133</v>
      </c>
      <c r="F22" s="12">
        <v>48744</v>
      </c>
      <c r="G22" s="12">
        <v>138.75</v>
      </c>
      <c r="H22" s="12">
        <v>2.15</v>
      </c>
    </row>
    <row r="23" spans="2:8">
      <c r="B23" s="2" t="s">
        <v>2997</v>
      </c>
      <c r="C23" s="9" t="s">
        <v>13</v>
      </c>
      <c r="D23" s="2" t="s">
        <v>504</v>
      </c>
      <c r="E23" s="2" t="s">
        <v>1104</v>
      </c>
      <c r="F23" s="12">
        <v>337183</v>
      </c>
      <c r="G23" s="12">
        <v>133.38999999999999</v>
      </c>
      <c r="H23" s="12">
        <v>2.0699999999999998</v>
      </c>
    </row>
    <row r="24" spans="2:8">
      <c r="B24" s="2" t="s">
        <v>2998</v>
      </c>
      <c r="C24" s="9" t="s">
        <v>13</v>
      </c>
      <c r="D24" s="2" t="s">
        <v>81</v>
      </c>
      <c r="E24" s="2" t="s">
        <v>1376</v>
      </c>
      <c r="F24" s="12">
        <v>7404</v>
      </c>
      <c r="G24" s="12">
        <v>123.99</v>
      </c>
      <c r="H24" s="12">
        <v>1.92</v>
      </c>
    </row>
    <row r="25" spans="2:8">
      <c r="B25" s="2" t="s">
        <v>2999</v>
      </c>
      <c r="C25" s="9" t="s">
        <v>13</v>
      </c>
      <c r="D25" s="2" t="s">
        <v>1608</v>
      </c>
      <c r="E25" s="2" t="s">
        <v>1847</v>
      </c>
      <c r="F25" s="12">
        <v>79478</v>
      </c>
      <c r="G25" s="12">
        <v>122.5</v>
      </c>
      <c r="H25" s="12">
        <v>1.9</v>
      </c>
    </row>
    <row r="26" spans="2:8">
      <c r="B26" s="2" t="s">
        <v>2981</v>
      </c>
      <c r="C26" s="9" t="s">
        <v>13</v>
      </c>
      <c r="D26" s="2" t="s">
        <v>952</v>
      </c>
      <c r="E26" s="2" t="s">
        <v>1142</v>
      </c>
      <c r="F26" s="12">
        <v>4777</v>
      </c>
      <c r="G26" s="12">
        <v>122.18</v>
      </c>
      <c r="H26" s="12">
        <v>1.9</v>
      </c>
    </row>
    <row r="27" spans="2:8">
      <c r="B27" s="2" t="s">
        <v>2721</v>
      </c>
      <c r="C27" s="9" t="s">
        <v>13</v>
      </c>
      <c r="D27" s="2" t="s">
        <v>487</v>
      </c>
      <c r="E27" s="2" t="s">
        <v>488</v>
      </c>
      <c r="F27" s="12">
        <v>9257</v>
      </c>
      <c r="G27" s="12">
        <v>121.51</v>
      </c>
      <c r="H27" s="12">
        <v>1.88</v>
      </c>
    </row>
    <row r="28" spans="2:8">
      <c r="B28" s="2" t="s">
        <v>3000</v>
      </c>
      <c r="C28" s="9" t="s">
        <v>13</v>
      </c>
      <c r="D28" s="2" t="s">
        <v>85</v>
      </c>
      <c r="E28" s="2" t="s">
        <v>1147</v>
      </c>
      <c r="F28" s="12">
        <v>14475</v>
      </c>
      <c r="G28" s="12">
        <v>115.08</v>
      </c>
      <c r="H28" s="12">
        <v>1.79</v>
      </c>
    </row>
    <row r="29" spans="2:8">
      <c r="B29" s="2" t="s">
        <v>3001</v>
      </c>
      <c r="C29" s="9" t="s">
        <v>13</v>
      </c>
      <c r="D29" s="2" t="s">
        <v>1089</v>
      </c>
      <c r="E29" s="2" t="s">
        <v>1169</v>
      </c>
      <c r="F29" s="12">
        <v>2838</v>
      </c>
      <c r="G29" s="12">
        <v>111.92</v>
      </c>
      <c r="H29" s="12">
        <v>1.74</v>
      </c>
    </row>
    <row r="30" spans="2:8">
      <c r="B30" s="2" t="s">
        <v>3002</v>
      </c>
      <c r="C30" s="9" t="s">
        <v>13</v>
      </c>
      <c r="D30" s="2" t="s">
        <v>504</v>
      </c>
      <c r="E30" s="2" t="s">
        <v>1061</v>
      </c>
      <c r="F30" s="12">
        <v>40549</v>
      </c>
      <c r="G30" s="12">
        <v>99.55</v>
      </c>
      <c r="H30" s="12">
        <v>1.54</v>
      </c>
    </row>
    <row r="31" spans="2:8">
      <c r="B31" s="2" t="s">
        <v>3003</v>
      </c>
      <c r="C31" s="9" t="s">
        <v>13</v>
      </c>
      <c r="D31" s="2" t="s">
        <v>85</v>
      </c>
      <c r="E31" s="2" t="s">
        <v>1131</v>
      </c>
      <c r="F31" s="12">
        <v>1291</v>
      </c>
      <c r="G31" s="12">
        <v>95.78</v>
      </c>
      <c r="H31" s="12">
        <v>1.49</v>
      </c>
    </row>
    <row r="32" spans="2:8">
      <c r="B32" s="2" t="s">
        <v>3004</v>
      </c>
      <c r="C32" s="9" t="s">
        <v>13</v>
      </c>
      <c r="D32" s="2" t="s">
        <v>1089</v>
      </c>
      <c r="E32" s="2" t="s">
        <v>1099</v>
      </c>
      <c r="F32" s="12">
        <v>21897</v>
      </c>
      <c r="G32" s="12">
        <v>91.24</v>
      </c>
      <c r="H32" s="12">
        <v>1.42</v>
      </c>
    </row>
    <row r="33" spans="2:8">
      <c r="B33" s="2" t="s">
        <v>3005</v>
      </c>
      <c r="C33" s="9" t="s">
        <v>13</v>
      </c>
      <c r="D33" s="2" t="s">
        <v>85</v>
      </c>
      <c r="E33" s="2" t="s">
        <v>1162</v>
      </c>
      <c r="F33" s="12">
        <v>9336</v>
      </c>
      <c r="G33" s="12">
        <v>89.84</v>
      </c>
      <c r="H33" s="12">
        <v>1.39</v>
      </c>
    </row>
    <row r="34" spans="2:8">
      <c r="B34" s="2" t="s">
        <v>2976</v>
      </c>
      <c r="C34" s="9" t="s">
        <v>13</v>
      </c>
      <c r="D34" s="2" t="s">
        <v>452</v>
      </c>
      <c r="E34" s="2" t="s">
        <v>1121</v>
      </c>
      <c r="F34" s="12">
        <v>26675</v>
      </c>
      <c r="G34" s="12">
        <v>89.47</v>
      </c>
      <c r="H34" s="12">
        <v>1.39</v>
      </c>
    </row>
    <row r="35" spans="2:8">
      <c r="B35" s="2" t="s">
        <v>3006</v>
      </c>
      <c r="C35" s="9" t="s">
        <v>13</v>
      </c>
      <c r="D35" s="2" t="s">
        <v>504</v>
      </c>
      <c r="E35" s="2" t="s">
        <v>2033</v>
      </c>
      <c r="F35" s="12">
        <v>353</v>
      </c>
      <c r="G35" s="12">
        <v>85.55</v>
      </c>
      <c r="H35" s="12">
        <v>1.33</v>
      </c>
    </row>
    <row r="36" spans="2:8">
      <c r="B36" s="2" t="s">
        <v>3007</v>
      </c>
      <c r="C36" s="9" t="s">
        <v>13</v>
      </c>
      <c r="D36" s="2" t="s">
        <v>81</v>
      </c>
      <c r="E36" s="2" t="s">
        <v>1103</v>
      </c>
      <c r="F36" s="12">
        <v>17579</v>
      </c>
      <c r="G36" s="12">
        <v>84.64</v>
      </c>
      <c r="H36" s="12">
        <v>1.31</v>
      </c>
    </row>
    <row r="37" spans="2:8">
      <c r="B37" s="2" t="s">
        <v>1118</v>
      </c>
      <c r="C37" s="9" t="s">
        <v>13</v>
      </c>
      <c r="D37" s="2" t="s">
        <v>487</v>
      </c>
      <c r="E37" s="2" t="s">
        <v>1119</v>
      </c>
      <c r="F37" s="12">
        <v>99120</v>
      </c>
      <c r="G37" s="12">
        <v>84</v>
      </c>
      <c r="H37" s="12">
        <v>1.3</v>
      </c>
    </row>
    <row r="38" spans="2:8">
      <c r="B38" s="2" t="s">
        <v>2975</v>
      </c>
      <c r="C38" s="9" t="s">
        <v>13</v>
      </c>
      <c r="D38" s="2" t="s">
        <v>969</v>
      </c>
      <c r="E38" s="2" t="s">
        <v>1077</v>
      </c>
      <c r="F38" s="12">
        <v>21006</v>
      </c>
      <c r="G38" s="12">
        <v>79.56</v>
      </c>
      <c r="H38" s="12">
        <v>1.23</v>
      </c>
    </row>
    <row r="39" spans="2:8">
      <c r="B39" s="2" t="s">
        <v>3008</v>
      </c>
      <c r="C39" s="9" t="s">
        <v>13</v>
      </c>
      <c r="D39" s="2" t="s">
        <v>84</v>
      </c>
      <c r="E39" s="2" t="s">
        <v>1134</v>
      </c>
      <c r="F39" s="12">
        <v>5184</v>
      </c>
      <c r="G39" s="12">
        <v>78.09</v>
      </c>
      <c r="H39" s="12">
        <v>1.21</v>
      </c>
    </row>
    <row r="40" spans="2:8">
      <c r="B40" s="2" t="s">
        <v>3009</v>
      </c>
      <c r="C40" s="9" t="s">
        <v>13</v>
      </c>
      <c r="D40" s="2" t="s">
        <v>81</v>
      </c>
      <c r="E40" s="2" t="s">
        <v>1171</v>
      </c>
      <c r="F40" s="12">
        <v>2967</v>
      </c>
      <c r="G40" s="12">
        <v>74.69</v>
      </c>
      <c r="H40" s="12">
        <v>1.1599999999999999</v>
      </c>
    </row>
    <row r="41" spans="2:8">
      <c r="B41" s="2" t="s">
        <v>2716</v>
      </c>
      <c r="C41" s="9" t="s">
        <v>13</v>
      </c>
      <c r="D41" s="2" t="s">
        <v>82</v>
      </c>
      <c r="E41" s="2" t="s">
        <v>83</v>
      </c>
      <c r="F41" s="12">
        <v>15151</v>
      </c>
      <c r="G41" s="12">
        <v>72.040000000000006</v>
      </c>
      <c r="H41" s="12">
        <v>1.1200000000000001</v>
      </c>
    </row>
    <row r="42" spans="2:8">
      <c r="B42" s="2" t="s">
        <v>2891</v>
      </c>
      <c r="C42" s="9" t="s">
        <v>13</v>
      </c>
      <c r="D42" s="2" t="s">
        <v>452</v>
      </c>
      <c r="E42" s="2" t="s">
        <v>1080</v>
      </c>
      <c r="F42" s="12">
        <v>25431</v>
      </c>
      <c r="G42" s="12">
        <v>71.459999999999994</v>
      </c>
      <c r="H42" s="12">
        <v>1.1100000000000001</v>
      </c>
    </row>
    <row r="43" spans="2:8">
      <c r="B43" s="2" t="s">
        <v>3010</v>
      </c>
      <c r="C43" s="9" t="s">
        <v>13</v>
      </c>
      <c r="D43" s="2" t="s">
        <v>969</v>
      </c>
      <c r="E43" s="2" t="s">
        <v>1135</v>
      </c>
      <c r="F43" s="12">
        <v>14973</v>
      </c>
      <c r="G43" s="12">
        <v>70.61</v>
      </c>
      <c r="H43" s="12">
        <v>1.1000000000000001</v>
      </c>
    </row>
    <row r="44" spans="2:8">
      <c r="B44" s="2" t="s">
        <v>3011</v>
      </c>
      <c r="C44" s="9" t="s">
        <v>13</v>
      </c>
      <c r="D44" s="2" t="s">
        <v>969</v>
      </c>
      <c r="E44" s="2" t="s">
        <v>1691</v>
      </c>
      <c r="F44" s="12">
        <v>5280</v>
      </c>
      <c r="G44" s="12">
        <v>68.95</v>
      </c>
      <c r="H44" s="12">
        <v>1.07</v>
      </c>
    </row>
    <row r="45" spans="2:8">
      <c r="B45" s="2" t="s">
        <v>3012</v>
      </c>
      <c r="C45" s="9" t="s">
        <v>13</v>
      </c>
      <c r="D45" s="2" t="s">
        <v>85</v>
      </c>
      <c r="E45" s="2" t="s">
        <v>1724</v>
      </c>
      <c r="F45" s="12">
        <v>9928</v>
      </c>
      <c r="G45" s="12">
        <v>66.52</v>
      </c>
      <c r="H45" s="12">
        <v>1.03</v>
      </c>
    </row>
    <row r="46" spans="2:8">
      <c r="B46" s="2" t="s">
        <v>3013</v>
      </c>
      <c r="C46" s="9" t="s">
        <v>13</v>
      </c>
      <c r="D46" s="2" t="s">
        <v>947</v>
      </c>
      <c r="E46" s="2" t="s">
        <v>1054</v>
      </c>
      <c r="F46" s="12">
        <v>766951</v>
      </c>
      <c r="G46" s="12">
        <v>65.42</v>
      </c>
      <c r="H46" s="12">
        <v>1.01</v>
      </c>
    </row>
    <row r="47" spans="2:8">
      <c r="B47" s="2" t="s">
        <v>2974</v>
      </c>
      <c r="C47" s="9" t="s">
        <v>13</v>
      </c>
      <c r="D47" s="2" t="s">
        <v>969</v>
      </c>
      <c r="E47" s="2" t="s">
        <v>1138</v>
      </c>
      <c r="F47" s="12">
        <v>87877</v>
      </c>
      <c r="G47" s="12">
        <v>64.78</v>
      </c>
      <c r="H47" s="12">
        <v>1</v>
      </c>
    </row>
    <row r="48" spans="2:8">
      <c r="B48" s="2" t="s">
        <v>3014</v>
      </c>
      <c r="C48" s="9" t="s">
        <v>13</v>
      </c>
      <c r="D48" s="2" t="s">
        <v>1126</v>
      </c>
      <c r="E48" s="2" t="s">
        <v>1127</v>
      </c>
      <c r="F48" s="12">
        <v>11018</v>
      </c>
      <c r="G48" s="12">
        <v>62.91</v>
      </c>
      <c r="H48" s="12">
        <v>0.98</v>
      </c>
    </row>
    <row r="49" spans="2:8">
      <c r="B49" s="2" t="s">
        <v>2726</v>
      </c>
      <c r="C49" s="9" t="s">
        <v>13</v>
      </c>
      <c r="D49" s="2" t="s">
        <v>84</v>
      </c>
      <c r="E49" s="2" t="s">
        <v>493</v>
      </c>
      <c r="F49" s="12">
        <v>4133</v>
      </c>
      <c r="G49" s="12">
        <v>60.81</v>
      </c>
      <c r="H49" s="12">
        <v>0.94</v>
      </c>
    </row>
    <row r="50" spans="2:8">
      <c r="B50" s="2" t="s">
        <v>3015</v>
      </c>
      <c r="C50" s="9" t="s">
        <v>13</v>
      </c>
      <c r="D50" s="2" t="s">
        <v>85</v>
      </c>
      <c r="E50" s="2" t="s">
        <v>1748</v>
      </c>
      <c r="F50" s="12">
        <v>9684</v>
      </c>
      <c r="G50" s="12">
        <v>60.19</v>
      </c>
      <c r="H50" s="12">
        <v>0.93</v>
      </c>
    </row>
    <row r="51" spans="2:8">
      <c r="B51" s="2" t="s">
        <v>3016</v>
      </c>
      <c r="C51" s="9" t="s">
        <v>13</v>
      </c>
      <c r="D51" s="2" t="s">
        <v>1089</v>
      </c>
      <c r="E51" s="2" t="s">
        <v>2169</v>
      </c>
      <c r="F51" s="12">
        <v>3886</v>
      </c>
      <c r="G51" s="12">
        <v>54.98</v>
      </c>
      <c r="H51" s="12">
        <v>0.85</v>
      </c>
    </row>
    <row r="52" spans="2:8">
      <c r="B52" s="2" t="s">
        <v>3017</v>
      </c>
      <c r="C52" s="9" t="s">
        <v>13</v>
      </c>
      <c r="D52" s="2" t="s">
        <v>84</v>
      </c>
      <c r="E52" s="2" t="s">
        <v>1110</v>
      </c>
      <c r="F52" s="12">
        <v>4685</v>
      </c>
      <c r="G52" s="12">
        <v>52.78</v>
      </c>
      <c r="H52" s="12">
        <v>0.82</v>
      </c>
    </row>
    <row r="53" spans="2:8">
      <c r="B53" s="2" t="s">
        <v>3018</v>
      </c>
      <c r="C53" s="9" t="s">
        <v>13</v>
      </c>
      <c r="D53" s="2" t="s">
        <v>81</v>
      </c>
      <c r="E53" s="2" t="s">
        <v>1272</v>
      </c>
      <c r="F53" s="12">
        <v>5046</v>
      </c>
      <c r="G53" s="12">
        <v>52.05</v>
      </c>
      <c r="H53" s="12">
        <v>0.81</v>
      </c>
    </row>
    <row r="54" spans="2:8">
      <c r="B54" s="2" t="s">
        <v>3019</v>
      </c>
      <c r="C54" s="9" t="s">
        <v>13</v>
      </c>
      <c r="D54" s="2" t="s">
        <v>478</v>
      </c>
      <c r="E54" s="2" t="s">
        <v>1148</v>
      </c>
      <c r="F54" s="12">
        <v>20816</v>
      </c>
      <c r="G54" s="12">
        <v>51.72</v>
      </c>
      <c r="H54" s="12">
        <v>0.8</v>
      </c>
    </row>
    <row r="55" spans="2:8">
      <c r="B55" s="2" t="s">
        <v>3020</v>
      </c>
      <c r="C55" s="9" t="s">
        <v>13</v>
      </c>
      <c r="D55" s="2" t="s">
        <v>485</v>
      </c>
      <c r="E55" s="2" t="s">
        <v>1781</v>
      </c>
      <c r="F55" s="12">
        <v>4452</v>
      </c>
      <c r="G55" s="12">
        <v>47.08</v>
      </c>
      <c r="H55" s="12">
        <v>0.73</v>
      </c>
    </row>
    <row r="56" spans="2:8">
      <c r="B56" s="2" t="s">
        <v>3021</v>
      </c>
      <c r="C56" s="9" t="s">
        <v>13</v>
      </c>
      <c r="D56" s="2" t="s">
        <v>84</v>
      </c>
      <c r="E56" s="2" t="s">
        <v>1400</v>
      </c>
      <c r="F56" s="12">
        <v>3269</v>
      </c>
      <c r="G56" s="12">
        <v>46.39</v>
      </c>
      <c r="H56" s="12">
        <v>0.72</v>
      </c>
    </row>
    <row r="57" spans="2:8">
      <c r="B57" s="2" t="s">
        <v>2937</v>
      </c>
      <c r="C57" s="9" t="s">
        <v>13</v>
      </c>
      <c r="D57" s="2" t="s">
        <v>952</v>
      </c>
      <c r="E57" s="2" t="s">
        <v>1492</v>
      </c>
      <c r="F57" s="12">
        <v>4954</v>
      </c>
      <c r="G57" s="12">
        <v>45.58</v>
      </c>
      <c r="H57" s="12">
        <v>0.71</v>
      </c>
    </row>
    <row r="58" spans="2:8">
      <c r="B58" s="2" t="s">
        <v>3022</v>
      </c>
      <c r="C58" s="9" t="s">
        <v>13</v>
      </c>
      <c r="D58" s="2" t="s">
        <v>85</v>
      </c>
      <c r="E58" s="2" t="s">
        <v>2085</v>
      </c>
      <c r="F58" s="12">
        <v>2709</v>
      </c>
      <c r="G58" s="12">
        <v>43.49</v>
      </c>
      <c r="H58" s="12">
        <v>0.67</v>
      </c>
    </row>
    <row r="59" spans="2:8">
      <c r="B59" s="2" t="s">
        <v>3023</v>
      </c>
      <c r="C59" s="9" t="s">
        <v>13</v>
      </c>
      <c r="D59" s="2" t="s">
        <v>480</v>
      </c>
      <c r="E59" s="2" t="s">
        <v>2170</v>
      </c>
      <c r="F59" s="12">
        <v>3263</v>
      </c>
      <c r="G59" s="12">
        <v>43.36</v>
      </c>
      <c r="H59" s="12">
        <v>0.67</v>
      </c>
    </row>
    <row r="60" spans="2:8">
      <c r="B60" s="2" t="s">
        <v>2148</v>
      </c>
      <c r="C60" s="9" t="s">
        <v>13</v>
      </c>
      <c r="D60" s="2" t="s">
        <v>967</v>
      </c>
      <c r="E60" s="2" t="s">
        <v>2149</v>
      </c>
      <c r="F60" s="12">
        <v>1226</v>
      </c>
      <c r="G60" s="12">
        <v>42.05</v>
      </c>
      <c r="H60" s="12">
        <v>0.65</v>
      </c>
    </row>
    <row r="61" spans="2:8">
      <c r="B61" s="2" t="s">
        <v>3024</v>
      </c>
      <c r="C61" s="9" t="s">
        <v>13</v>
      </c>
      <c r="D61" s="2" t="s">
        <v>1089</v>
      </c>
      <c r="E61" s="2" t="s">
        <v>1090</v>
      </c>
      <c r="F61" s="12">
        <v>9589</v>
      </c>
      <c r="G61" s="12">
        <v>40.78</v>
      </c>
      <c r="H61" s="12">
        <v>0.63</v>
      </c>
    </row>
    <row r="62" spans="2:8">
      <c r="B62" s="2" t="s">
        <v>3025</v>
      </c>
      <c r="C62" s="9" t="s">
        <v>13</v>
      </c>
      <c r="D62" s="2" t="s">
        <v>81</v>
      </c>
      <c r="E62" s="2" t="s">
        <v>1387</v>
      </c>
      <c r="F62" s="12">
        <v>296</v>
      </c>
      <c r="G62" s="12">
        <v>40.75</v>
      </c>
      <c r="H62" s="12">
        <v>0.63</v>
      </c>
    </row>
    <row r="63" spans="2:8">
      <c r="B63" s="2" t="s">
        <v>3026</v>
      </c>
      <c r="C63" s="9" t="s">
        <v>13</v>
      </c>
      <c r="D63" s="2" t="s">
        <v>478</v>
      </c>
      <c r="E63" s="2" t="s">
        <v>1519</v>
      </c>
      <c r="F63" s="12">
        <v>27506</v>
      </c>
      <c r="G63" s="12">
        <v>40.049999999999997</v>
      </c>
      <c r="H63" s="12">
        <v>0.62</v>
      </c>
    </row>
    <row r="64" spans="2:8">
      <c r="B64" s="2" t="s">
        <v>3027</v>
      </c>
      <c r="C64" s="9" t="s">
        <v>13</v>
      </c>
      <c r="D64" s="2" t="s">
        <v>480</v>
      </c>
      <c r="E64" s="2" t="s">
        <v>2153</v>
      </c>
      <c r="F64" s="12">
        <v>8445</v>
      </c>
      <c r="G64" s="12">
        <v>39.450000000000003</v>
      </c>
      <c r="H64" s="12">
        <v>0.61</v>
      </c>
    </row>
    <row r="65" spans="2:8">
      <c r="B65" s="2" t="s">
        <v>3028</v>
      </c>
      <c r="C65" s="9" t="s">
        <v>13</v>
      </c>
      <c r="D65" s="2" t="s">
        <v>952</v>
      </c>
      <c r="E65" s="2" t="s">
        <v>1165</v>
      </c>
      <c r="F65" s="12">
        <v>2213</v>
      </c>
      <c r="G65" s="12">
        <v>39.369999999999997</v>
      </c>
      <c r="H65" s="12">
        <v>0.61</v>
      </c>
    </row>
    <row r="66" spans="2:8">
      <c r="B66" s="2" t="s">
        <v>2039</v>
      </c>
      <c r="C66" s="9" t="s">
        <v>13</v>
      </c>
      <c r="D66" s="2" t="s">
        <v>485</v>
      </c>
      <c r="E66" s="2" t="s">
        <v>2040</v>
      </c>
      <c r="F66" s="12">
        <v>15768</v>
      </c>
      <c r="G66" s="12">
        <v>39.36</v>
      </c>
      <c r="H66" s="12">
        <v>0.61</v>
      </c>
    </row>
    <row r="67" spans="2:8">
      <c r="B67" s="2" t="s">
        <v>3029</v>
      </c>
      <c r="C67" s="9" t="s">
        <v>13</v>
      </c>
      <c r="D67" s="2" t="s">
        <v>81</v>
      </c>
      <c r="E67" s="2" t="s">
        <v>1388</v>
      </c>
      <c r="F67" s="12">
        <v>4753</v>
      </c>
      <c r="G67" s="12">
        <v>37.28</v>
      </c>
      <c r="H67" s="12">
        <v>0.57999999999999996</v>
      </c>
    </row>
    <row r="68" spans="2:8">
      <c r="B68" s="2" t="s">
        <v>2980</v>
      </c>
      <c r="C68" s="9" t="s">
        <v>13</v>
      </c>
      <c r="D68" s="2" t="s">
        <v>969</v>
      </c>
      <c r="E68" s="2" t="s">
        <v>1516</v>
      </c>
      <c r="F68" s="12">
        <v>24723</v>
      </c>
      <c r="G68" s="12">
        <v>37.130000000000003</v>
      </c>
      <c r="H68" s="12">
        <v>0.57999999999999996</v>
      </c>
    </row>
    <row r="69" spans="2:8">
      <c r="B69" s="2" t="s">
        <v>3030</v>
      </c>
      <c r="C69" s="9" t="s">
        <v>13</v>
      </c>
      <c r="D69" s="2" t="s">
        <v>81</v>
      </c>
      <c r="E69" s="2" t="s">
        <v>1391</v>
      </c>
      <c r="F69" s="12">
        <v>99692</v>
      </c>
      <c r="G69" s="12">
        <v>36.79</v>
      </c>
      <c r="H69" s="12">
        <v>0.56999999999999995</v>
      </c>
    </row>
    <row r="70" spans="2:8">
      <c r="B70" s="2" t="s">
        <v>2719</v>
      </c>
      <c r="C70" s="9" t="s">
        <v>13</v>
      </c>
      <c r="D70" s="2" t="s">
        <v>81</v>
      </c>
      <c r="E70" s="2" t="s">
        <v>482</v>
      </c>
      <c r="F70" s="12">
        <v>12638</v>
      </c>
      <c r="G70" s="12">
        <v>36.380000000000003</v>
      </c>
      <c r="H70" s="12">
        <v>0.56000000000000005</v>
      </c>
    </row>
    <row r="71" spans="2:8">
      <c r="B71" s="2" t="s">
        <v>3031</v>
      </c>
      <c r="C71" s="9" t="s">
        <v>13</v>
      </c>
      <c r="D71" s="2" t="s">
        <v>84</v>
      </c>
      <c r="E71" s="2" t="s">
        <v>1392</v>
      </c>
      <c r="F71" s="12">
        <v>5449</v>
      </c>
      <c r="G71" s="12">
        <v>35.46</v>
      </c>
      <c r="H71" s="12">
        <v>0.55000000000000004</v>
      </c>
    </row>
    <row r="72" spans="2:8">
      <c r="B72" s="2" t="s">
        <v>2982</v>
      </c>
      <c r="C72" s="9" t="s">
        <v>13</v>
      </c>
      <c r="D72" s="2" t="s">
        <v>452</v>
      </c>
      <c r="E72" s="2" t="s">
        <v>1452</v>
      </c>
      <c r="F72" s="12">
        <v>18937</v>
      </c>
      <c r="G72" s="12">
        <v>32.86</v>
      </c>
      <c r="H72" s="12">
        <v>0.51</v>
      </c>
    </row>
    <row r="73" spans="2:8">
      <c r="B73" s="2" t="s">
        <v>3032</v>
      </c>
      <c r="C73" s="9" t="s">
        <v>13</v>
      </c>
      <c r="D73" s="2" t="s">
        <v>81</v>
      </c>
      <c r="E73" s="2" t="s">
        <v>1393</v>
      </c>
      <c r="F73" s="12">
        <v>4800</v>
      </c>
      <c r="G73" s="12">
        <v>32.28</v>
      </c>
      <c r="H73" s="12">
        <v>0.5</v>
      </c>
    </row>
    <row r="74" spans="2:8">
      <c r="B74" s="2" t="s">
        <v>3033</v>
      </c>
      <c r="C74" s="9" t="s">
        <v>13</v>
      </c>
      <c r="D74" s="2" t="s">
        <v>485</v>
      </c>
      <c r="E74" s="2" t="s">
        <v>1093</v>
      </c>
      <c r="F74" s="12">
        <v>40602</v>
      </c>
      <c r="G74" s="12">
        <v>31.47</v>
      </c>
      <c r="H74" s="12">
        <v>0.49</v>
      </c>
    </row>
    <row r="75" spans="2:8">
      <c r="B75" s="2" t="s">
        <v>3034</v>
      </c>
      <c r="C75" s="9" t="s">
        <v>13</v>
      </c>
      <c r="D75" s="2" t="s">
        <v>478</v>
      </c>
      <c r="E75" s="2" t="s">
        <v>2171</v>
      </c>
      <c r="F75" s="12">
        <v>4920</v>
      </c>
      <c r="G75" s="12">
        <v>29.45</v>
      </c>
      <c r="H75" s="12">
        <v>0.46</v>
      </c>
    </row>
    <row r="76" spans="2:8">
      <c r="B76" s="2" t="s">
        <v>1124</v>
      </c>
      <c r="C76" s="9" t="s">
        <v>13</v>
      </c>
      <c r="D76" s="2" t="s">
        <v>504</v>
      </c>
      <c r="E76" s="2" t="s">
        <v>1125</v>
      </c>
      <c r="F76" s="12">
        <v>37811</v>
      </c>
      <c r="G76" s="12">
        <v>28.54</v>
      </c>
      <c r="H76" s="12">
        <v>0.44</v>
      </c>
    </row>
    <row r="77" spans="2:8">
      <c r="B77" s="2" t="s">
        <v>3035</v>
      </c>
      <c r="C77" s="9" t="s">
        <v>13</v>
      </c>
      <c r="D77" s="2" t="s">
        <v>947</v>
      </c>
      <c r="E77" s="2" t="s">
        <v>2172</v>
      </c>
      <c r="F77" s="12">
        <v>40154</v>
      </c>
      <c r="G77" s="12">
        <v>27.25</v>
      </c>
      <c r="H77" s="12">
        <v>0.42</v>
      </c>
    </row>
    <row r="78" spans="2:8">
      <c r="B78" s="2" t="s">
        <v>3036</v>
      </c>
      <c r="C78" s="9" t="s">
        <v>13</v>
      </c>
      <c r="D78" s="2" t="s">
        <v>969</v>
      </c>
      <c r="E78" s="2" t="s">
        <v>2173</v>
      </c>
      <c r="F78" s="12">
        <v>190913</v>
      </c>
      <c r="G78" s="12">
        <v>26.8</v>
      </c>
      <c r="H78" s="12">
        <v>0.42</v>
      </c>
    </row>
    <row r="79" spans="2:8">
      <c r="B79" s="2" t="s">
        <v>3037</v>
      </c>
      <c r="C79" s="9" t="s">
        <v>13</v>
      </c>
      <c r="D79" s="2" t="s">
        <v>485</v>
      </c>
      <c r="E79" s="2" t="s">
        <v>1263</v>
      </c>
      <c r="F79" s="12">
        <v>5085</v>
      </c>
      <c r="G79" s="12">
        <v>26</v>
      </c>
      <c r="H79" s="12">
        <v>0.4</v>
      </c>
    </row>
    <row r="80" spans="2:8">
      <c r="B80" s="2" t="s">
        <v>3038</v>
      </c>
      <c r="C80" s="9" t="s">
        <v>13</v>
      </c>
      <c r="D80" s="2" t="s">
        <v>478</v>
      </c>
      <c r="E80" s="2" t="s">
        <v>1639</v>
      </c>
      <c r="F80" s="12">
        <v>11261</v>
      </c>
      <c r="G80" s="12">
        <v>25.86</v>
      </c>
      <c r="H80" s="12">
        <v>0.4</v>
      </c>
    </row>
    <row r="81" spans="2:8">
      <c r="B81" s="2" t="s">
        <v>3039</v>
      </c>
      <c r="C81" s="9" t="s">
        <v>13</v>
      </c>
      <c r="D81" s="2" t="s">
        <v>967</v>
      </c>
      <c r="E81" s="2" t="s">
        <v>1588</v>
      </c>
      <c r="F81" s="12">
        <v>3342</v>
      </c>
      <c r="G81" s="12">
        <v>24.12</v>
      </c>
      <c r="H81" s="12">
        <v>0.37</v>
      </c>
    </row>
    <row r="82" spans="2:8">
      <c r="B82" s="2" t="s">
        <v>3040</v>
      </c>
      <c r="C82" s="9" t="s">
        <v>13</v>
      </c>
      <c r="D82" s="2" t="s">
        <v>969</v>
      </c>
      <c r="E82" s="2" t="s">
        <v>2174</v>
      </c>
      <c r="F82" s="12">
        <v>113153</v>
      </c>
      <c r="G82" s="12">
        <v>23.04</v>
      </c>
      <c r="H82" s="12">
        <v>0.36</v>
      </c>
    </row>
    <row r="83" spans="2:8">
      <c r="B83" s="2" t="s">
        <v>3041</v>
      </c>
      <c r="C83" s="9" t="s">
        <v>13</v>
      </c>
      <c r="D83" s="2" t="s">
        <v>1525</v>
      </c>
      <c r="E83" s="2" t="s">
        <v>2124</v>
      </c>
      <c r="F83" s="12">
        <v>2052</v>
      </c>
      <c r="G83" s="12">
        <v>23.04</v>
      </c>
      <c r="H83" s="12">
        <v>0.36</v>
      </c>
    </row>
    <row r="84" spans="2:8">
      <c r="B84" s="2" t="s">
        <v>3042</v>
      </c>
      <c r="C84" s="9" t="s">
        <v>13</v>
      </c>
      <c r="D84" s="2" t="s">
        <v>1126</v>
      </c>
      <c r="E84" s="2" t="s">
        <v>1413</v>
      </c>
      <c r="F84" s="12">
        <v>7767</v>
      </c>
      <c r="G84" s="12">
        <v>21.25</v>
      </c>
      <c r="H84" s="12">
        <v>0.33</v>
      </c>
    </row>
    <row r="85" spans="2:8">
      <c r="B85" s="2" t="s">
        <v>3043</v>
      </c>
      <c r="C85" s="9" t="s">
        <v>13</v>
      </c>
      <c r="D85" s="2" t="s">
        <v>485</v>
      </c>
      <c r="E85" s="2" t="s">
        <v>2175</v>
      </c>
      <c r="F85" s="12">
        <v>16004</v>
      </c>
      <c r="G85" s="12">
        <v>20.96</v>
      </c>
      <c r="H85" s="12">
        <v>0.33</v>
      </c>
    </row>
    <row r="86" spans="2:8">
      <c r="B86" s="2" t="s">
        <v>2977</v>
      </c>
      <c r="C86" s="9" t="s">
        <v>13</v>
      </c>
      <c r="D86" s="2" t="s">
        <v>478</v>
      </c>
      <c r="E86" s="2" t="s">
        <v>479</v>
      </c>
      <c r="F86" s="12">
        <v>2233</v>
      </c>
      <c r="G86" s="12">
        <v>20.72</v>
      </c>
      <c r="H86" s="12">
        <v>0.32</v>
      </c>
    </row>
    <row r="87" spans="2:8">
      <c r="B87" s="2" t="s">
        <v>3044</v>
      </c>
      <c r="C87" s="9" t="s">
        <v>13</v>
      </c>
      <c r="D87" s="2" t="s">
        <v>1608</v>
      </c>
      <c r="E87" s="2" t="s">
        <v>2176</v>
      </c>
      <c r="F87" s="12">
        <v>1499</v>
      </c>
      <c r="G87" s="12">
        <v>20.53</v>
      </c>
      <c r="H87" s="12">
        <v>0.32</v>
      </c>
    </row>
    <row r="88" spans="2:8">
      <c r="B88" s="2" t="s">
        <v>3045</v>
      </c>
      <c r="C88" s="9" t="s">
        <v>13</v>
      </c>
      <c r="D88" s="2" t="s">
        <v>1126</v>
      </c>
      <c r="E88" s="2" t="s">
        <v>2018</v>
      </c>
      <c r="F88" s="12">
        <v>19487</v>
      </c>
      <c r="G88" s="12">
        <v>19.57</v>
      </c>
      <c r="H88" s="12">
        <v>0.3</v>
      </c>
    </row>
    <row r="89" spans="2:8">
      <c r="B89" s="2" t="s">
        <v>1279</v>
      </c>
      <c r="C89" s="9" t="s">
        <v>13</v>
      </c>
      <c r="D89" s="2" t="s">
        <v>967</v>
      </c>
      <c r="E89" s="2" t="s">
        <v>1280</v>
      </c>
      <c r="F89" s="12">
        <v>3141</v>
      </c>
      <c r="G89" s="12">
        <v>18.059999999999999</v>
      </c>
      <c r="H89" s="12">
        <v>0.28000000000000003</v>
      </c>
    </row>
    <row r="90" spans="2:8" ht="13">
      <c r="B90" s="6" t="s">
        <v>88</v>
      </c>
      <c r="C90" s="11"/>
      <c r="D90" s="6"/>
      <c r="E90" s="6"/>
      <c r="F90" s="14"/>
      <c r="G90" s="14">
        <f>SUM(G12:G89)</f>
        <v>6454.5399999999981</v>
      </c>
      <c r="H90" s="14">
        <f>SUM(H12:H89)</f>
        <v>100.10999999999997</v>
      </c>
    </row>
    <row r="91" spans="2:8" ht="13">
      <c r="B91" s="6" t="s">
        <v>15</v>
      </c>
      <c r="C91" s="11"/>
      <c r="D91" s="6"/>
      <c r="E91" s="6"/>
      <c r="F91" s="14"/>
      <c r="G91" s="14">
        <v>6454.54</v>
      </c>
      <c r="H91" s="14">
        <v>100.11</v>
      </c>
    </row>
    <row r="92" spans="2:8" ht="13">
      <c r="B92" s="6" t="s">
        <v>302</v>
      </c>
      <c r="C92" s="11"/>
      <c r="D92" s="6"/>
      <c r="E92" s="6"/>
      <c r="F92" s="14"/>
      <c r="G92" s="14">
        <v>-7.8040871900002458</v>
      </c>
      <c r="H92" s="14">
        <v>-0.10999999999999943</v>
      </c>
    </row>
    <row r="93" spans="2:8" ht="13">
      <c r="B93" s="6" t="s">
        <v>17</v>
      </c>
      <c r="C93" s="11"/>
      <c r="D93" s="6"/>
      <c r="E93" s="6"/>
      <c r="F93" s="14"/>
      <c r="G93" s="14">
        <v>6446.7359128099997</v>
      </c>
      <c r="H93" s="14">
        <v>100</v>
      </c>
    </row>
    <row r="94" spans="2:8">
      <c r="B94" s="2" t="s">
        <v>18</v>
      </c>
    </row>
    <row r="95" spans="2:8" ht="13">
      <c r="B95" s="6" t="s">
        <v>19</v>
      </c>
    </row>
    <row r="96" spans="2:8" ht="13">
      <c r="B96" s="6" t="s">
        <v>20</v>
      </c>
      <c r="C96" s="9" t="s">
        <v>682</v>
      </c>
    </row>
    <row r="97" spans="2:3" ht="13">
      <c r="B97" s="6" t="s">
        <v>23</v>
      </c>
      <c r="C97" s="9" t="s">
        <v>22</v>
      </c>
    </row>
    <row r="98" spans="2:3" ht="13">
      <c r="B98" s="6" t="s">
        <v>1017</v>
      </c>
      <c r="C98" s="9" t="s">
        <v>22</v>
      </c>
    </row>
    <row r="99" spans="2:3" ht="13">
      <c r="B99" s="6" t="s">
        <v>24</v>
      </c>
      <c r="C99" s="9" t="s">
        <v>25</v>
      </c>
    </row>
    <row r="100" spans="2:3" ht="13">
      <c r="B100" s="6" t="s">
        <v>2177</v>
      </c>
      <c r="C100" s="11"/>
    </row>
    <row r="101" spans="2:3" ht="13">
      <c r="B101" s="6" t="s">
        <v>2178</v>
      </c>
      <c r="C101" s="11"/>
    </row>
    <row r="102" spans="2:3" ht="13">
      <c r="B102" s="6" t="s">
        <v>2179</v>
      </c>
      <c r="C102" s="11"/>
    </row>
    <row r="103" spans="2:3" ht="13">
      <c r="B103" s="6" t="s">
        <v>2180</v>
      </c>
      <c r="C103" s="11"/>
    </row>
    <row r="104" spans="2:3" ht="13">
      <c r="B104" s="6" t="s">
        <v>2181</v>
      </c>
      <c r="C104" s="11"/>
    </row>
    <row r="105" spans="2:3" ht="13">
      <c r="B105" s="6" t="s">
        <v>2182</v>
      </c>
      <c r="C105" s="11"/>
    </row>
    <row r="106" spans="2:3" ht="13">
      <c r="B106" s="6" t="s">
        <v>2183</v>
      </c>
      <c r="C106" s="11"/>
    </row>
    <row r="107" spans="2:3" ht="13">
      <c r="B107" s="6" t="s">
        <v>2184</v>
      </c>
      <c r="C107" s="11"/>
    </row>
    <row r="108" spans="2:3" ht="13">
      <c r="B108" s="6" t="s">
        <v>3784</v>
      </c>
      <c r="C108" s="11"/>
    </row>
    <row r="109" spans="2:3">
      <c r="B109" s="2" t="s">
        <v>26</v>
      </c>
    </row>
    <row r="110" spans="2:3">
      <c r="B110" s="2" t="s">
        <v>1031</v>
      </c>
    </row>
    <row r="113" spans="2:7" ht="14.5">
      <c r="B113" s="35" t="s">
        <v>1032</v>
      </c>
      <c r="C113" s="40"/>
    </row>
    <row r="114" spans="2:7" ht="14.5">
      <c r="B114" s="35" t="s">
        <v>1033</v>
      </c>
      <c r="C114" s="41" t="s">
        <v>1034</v>
      </c>
    </row>
    <row r="115" spans="2:7" ht="14.5">
      <c r="B115" s="4" t="s">
        <v>1035</v>
      </c>
      <c r="C115" s="5" t="s">
        <v>1036</v>
      </c>
    </row>
    <row r="116" spans="2:7" ht="14.5">
      <c r="B116" s="4" t="s">
        <v>1037</v>
      </c>
      <c r="C116" s="5" t="s">
        <v>1036</v>
      </c>
    </row>
    <row r="117" spans="2:7" ht="14.5">
      <c r="B117" s="4" t="s">
        <v>1038</v>
      </c>
      <c r="C117" s="5" t="s">
        <v>1036</v>
      </c>
    </row>
    <row r="118" spans="2:7" ht="14.5">
      <c r="B118" s="4" t="s">
        <v>1039</v>
      </c>
      <c r="C118" s="5" t="s">
        <v>1036</v>
      </c>
    </row>
    <row r="119" spans="2:7" ht="14.5">
      <c r="B119" s="4" t="s">
        <v>1040</v>
      </c>
      <c r="C119" s="5" t="s">
        <v>1036</v>
      </c>
    </row>
    <row r="120" spans="2:7" ht="14.5">
      <c r="B120" s="4" t="s">
        <v>1041</v>
      </c>
      <c r="C120" s="5" t="s">
        <v>1036</v>
      </c>
    </row>
    <row r="121" spans="2:7" ht="14.5">
      <c r="B121" s="35" t="s">
        <v>1042</v>
      </c>
      <c r="C121" s="40" t="s">
        <v>1036</v>
      </c>
    </row>
    <row r="123" spans="2:7" ht="14.5">
      <c r="B123" s="4" t="s">
        <v>35</v>
      </c>
      <c r="C123" s="5"/>
      <c r="D123" s="4"/>
    </row>
    <row r="124" spans="2:7" ht="29">
      <c r="B124" s="20" t="s">
        <v>36</v>
      </c>
      <c r="C124" s="18" t="s">
        <v>37</v>
      </c>
      <c r="D124" s="20" t="s">
        <v>38</v>
      </c>
    </row>
    <row r="125" spans="2:7" ht="14.5">
      <c r="B125" s="4" t="s">
        <v>22</v>
      </c>
      <c r="C125" s="5" t="s">
        <v>22</v>
      </c>
      <c r="D125" s="4" t="s">
        <v>22</v>
      </c>
    </row>
    <row r="127" spans="2:7" ht="13">
      <c r="B127" s="24" t="s">
        <v>39</v>
      </c>
      <c r="C127" s="25">
        <v>46112</v>
      </c>
      <c r="D127" s="16"/>
      <c r="E127" s="15"/>
      <c r="F127" s="30"/>
    </row>
    <row r="128" spans="2:7" ht="13">
      <c r="B128" s="24" t="s">
        <v>40</v>
      </c>
      <c r="C128" s="26" t="s">
        <v>41</v>
      </c>
      <c r="D128" s="24" t="s">
        <v>42</v>
      </c>
      <c r="E128" s="27" t="s">
        <v>43</v>
      </c>
      <c r="F128" s="29" t="s">
        <v>44</v>
      </c>
      <c r="G128" s="14"/>
    </row>
    <row r="129" spans="2:6">
      <c r="B129" s="22" t="s">
        <v>22</v>
      </c>
      <c r="C129" s="23" t="s">
        <v>22</v>
      </c>
      <c r="D129" s="22" t="s">
        <v>22</v>
      </c>
      <c r="E129" s="19" t="s">
        <v>22</v>
      </c>
      <c r="F129" s="28" t="s">
        <v>22</v>
      </c>
    </row>
    <row r="132" spans="2:6" ht="13">
      <c r="B132" s="6" t="s">
        <v>45</v>
      </c>
    </row>
    <row r="133" spans="2:6" ht="13">
      <c r="B133" s="6"/>
    </row>
    <row r="134" spans="2:6" ht="13">
      <c r="B134" s="6" t="s">
        <v>699</v>
      </c>
    </row>
    <row r="135" spans="2:6" ht="13">
      <c r="B135" s="24" t="s">
        <v>46</v>
      </c>
      <c r="C135" s="26" t="s">
        <v>47</v>
      </c>
      <c r="D135" s="6"/>
    </row>
    <row r="136" spans="2:6">
      <c r="B136" s="16" t="s">
        <v>22</v>
      </c>
      <c r="C136" s="17" t="s">
        <v>22</v>
      </c>
    </row>
    <row r="138" spans="2:6" ht="13">
      <c r="B138" s="24" t="s">
        <v>48</v>
      </c>
      <c r="C138" s="26" t="s">
        <v>47</v>
      </c>
    </row>
    <row r="139" spans="2:6">
      <c r="B139" s="16" t="s">
        <v>22</v>
      </c>
      <c r="C139" s="17" t="s">
        <v>22</v>
      </c>
    </row>
    <row r="141" spans="2:6" ht="13">
      <c r="B141" s="24" t="s">
        <v>49</v>
      </c>
      <c r="C141" s="26" t="s">
        <v>50</v>
      </c>
    </row>
    <row r="142" spans="2:6">
      <c r="B142" s="16" t="s">
        <v>22</v>
      </c>
      <c r="C142" s="17" t="s">
        <v>22</v>
      </c>
    </row>
    <row r="144" spans="2:6" ht="13">
      <c r="B144" s="27" t="s">
        <v>51</v>
      </c>
      <c r="C144" s="26" t="s">
        <v>50</v>
      </c>
    </row>
    <row r="145" spans="2:7">
      <c r="B145" s="15" t="s">
        <v>22</v>
      </c>
      <c r="C145" s="17" t="s">
        <v>22</v>
      </c>
    </row>
    <row r="147" spans="2:7" ht="13">
      <c r="B147" s="24" t="s">
        <v>52</v>
      </c>
      <c r="C147" s="26" t="s">
        <v>22</v>
      </c>
    </row>
    <row r="149" spans="2:7" ht="13">
      <c r="B149" s="24" t="s">
        <v>53</v>
      </c>
      <c r="C149" s="25">
        <v>46112</v>
      </c>
      <c r="D149" s="16"/>
      <c r="E149" s="15"/>
      <c r="F149" s="30"/>
    </row>
    <row r="150" spans="2:7" ht="13">
      <c r="B150" s="24" t="s">
        <v>40</v>
      </c>
      <c r="C150" s="26" t="s">
        <v>41</v>
      </c>
      <c r="D150" s="24" t="s">
        <v>42</v>
      </c>
      <c r="E150" s="27" t="s">
        <v>43</v>
      </c>
      <c r="F150" s="29" t="s">
        <v>44</v>
      </c>
      <c r="G150" s="14"/>
    </row>
    <row r="151" spans="2:7">
      <c r="B151" s="22" t="s">
        <v>22</v>
      </c>
      <c r="C151" s="23" t="s">
        <v>22</v>
      </c>
      <c r="D151" s="22" t="s">
        <v>22</v>
      </c>
      <c r="E151" s="19" t="s">
        <v>22</v>
      </c>
      <c r="F151" s="28" t="s">
        <v>22</v>
      </c>
    </row>
    <row r="152" spans="2:7" ht="13">
      <c r="B152" s="6" t="s">
        <v>45</v>
      </c>
    </row>
    <row r="153" spans="2:7" ht="13">
      <c r="B153" s="6"/>
    </row>
    <row r="154" spans="2:7" ht="13">
      <c r="B154" s="6" t="s">
        <v>699</v>
      </c>
    </row>
    <row r="155" spans="2:7" ht="13">
      <c r="B155" s="24" t="s">
        <v>46</v>
      </c>
      <c r="C155" s="26" t="s">
        <v>47</v>
      </c>
      <c r="D155" s="6"/>
    </row>
    <row r="156" spans="2:7">
      <c r="B156" s="16" t="s">
        <v>22</v>
      </c>
      <c r="C156" s="17" t="s">
        <v>22</v>
      </c>
    </row>
    <row r="158" spans="2:7" ht="13">
      <c r="B158" s="24" t="s">
        <v>48</v>
      </c>
      <c r="C158" s="26" t="s">
        <v>47</v>
      </c>
    </row>
    <row r="159" spans="2:7">
      <c r="B159" s="16" t="s">
        <v>22</v>
      </c>
      <c r="C159" s="17" t="s">
        <v>22</v>
      </c>
    </row>
    <row r="161" spans="2:80" ht="13">
      <c r="B161" s="24" t="s">
        <v>49</v>
      </c>
      <c r="C161" s="26" t="s">
        <v>50</v>
      </c>
    </row>
    <row r="162" spans="2:80">
      <c r="B162" s="16" t="s">
        <v>22</v>
      </c>
      <c r="C162" s="17" t="s">
        <v>22</v>
      </c>
    </row>
    <row r="164" spans="2:80" ht="13">
      <c r="B164" s="27" t="s">
        <v>51</v>
      </c>
      <c r="C164" s="26" t="s">
        <v>50</v>
      </c>
    </row>
    <row r="165" spans="2:80">
      <c r="B165" s="15" t="s">
        <v>22</v>
      </c>
      <c r="C165" s="17" t="s">
        <v>22</v>
      </c>
    </row>
    <row r="167" spans="2:80" ht="13">
      <c r="B167" s="24" t="s">
        <v>52</v>
      </c>
      <c r="C167" s="26" t="s">
        <v>22</v>
      </c>
    </row>
    <row r="170" spans="2:80" ht="13">
      <c r="B170" s="6" t="s">
        <v>700</v>
      </c>
    </row>
    <row r="172" spans="2:80" ht="13">
      <c r="B172" s="24" t="s">
        <v>40</v>
      </c>
      <c r="C172" s="26" t="s">
        <v>54</v>
      </c>
      <c r="D172" s="24" t="s">
        <v>55</v>
      </c>
      <c r="E172" s="24" t="s">
        <v>56</v>
      </c>
      <c r="F172" s="14"/>
    </row>
    <row r="173" spans="2:80">
      <c r="B173" s="16" t="s">
        <v>22</v>
      </c>
      <c r="C173" s="17" t="s">
        <v>22</v>
      </c>
      <c r="D173" s="16" t="s">
        <v>22</v>
      </c>
      <c r="E173" s="16" t="s">
        <v>22</v>
      </c>
    </row>
    <row r="176" spans="2:80" ht="13">
      <c r="B176" s="6" t="s">
        <v>57</v>
      </c>
      <c r="C176" s="11" t="s">
        <v>22</v>
      </c>
      <c r="D176" s="6"/>
      <c r="E176" s="6"/>
      <c r="F176" s="14"/>
      <c r="G176" s="14"/>
      <c r="H176" s="14"/>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row>
    <row r="178" spans="2:4" ht="13">
      <c r="B178" s="6" t="s">
        <v>701</v>
      </c>
    </row>
    <row r="180" spans="2:4" ht="13">
      <c r="B180" s="24" t="s">
        <v>58</v>
      </c>
      <c r="C180" s="26" t="s">
        <v>47</v>
      </c>
      <c r="D180" s="6"/>
    </row>
    <row r="181" spans="2:4">
      <c r="B181" s="16" t="s">
        <v>22</v>
      </c>
      <c r="C181" s="17" t="s">
        <v>22</v>
      </c>
    </row>
    <row r="184" spans="2:4" ht="13">
      <c r="B184" s="24" t="s">
        <v>59</v>
      </c>
      <c r="C184" s="26" t="s">
        <v>60</v>
      </c>
      <c r="D184" s="6"/>
    </row>
    <row r="185" spans="2:4">
      <c r="B185" s="16" t="s">
        <v>22</v>
      </c>
      <c r="C185" s="17" t="s">
        <v>22</v>
      </c>
    </row>
    <row r="188" spans="2:4" ht="13">
      <c r="B188" s="6" t="s">
        <v>61</v>
      </c>
    </row>
    <row r="191" spans="2:4" ht="13">
      <c r="B191" s="6" t="s">
        <v>702</v>
      </c>
    </row>
    <row r="193" spans="2:80" ht="13">
      <c r="B193" s="24" t="s">
        <v>40</v>
      </c>
      <c r="C193" s="26" t="s">
        <v>62</v>
      </c>
      <c r="D193" s="24" t="s">
        <v>54</v>
      </c>
      <c r="E193" s="24" t="s">
        <v>55</v>
      </c>
      <c r="F193" s="29" t="s">
        <v>56</v>
      </c>
      <c r="G193" s="14"/>
    </row>
    <row r="194" spans="2:80">
      <c r="B194" s="16" t="s">
        <v>22</v>
      </c>
      <c r="C194" s="17" t="s">
        <v>22</v>
      </c>
      <c r="D194" s="16" t="s">
        <v>22</v>
      </c>
      <c r="E194" s="16" t="s">
        <v>22</v>
      </c>
      <c r="F194" s="21" t="s">
        <v>22</v>
      </c>
    </row>
    <row r="197" spans="2:80" ht="13">
      <c r="B197" s="6" t="s">
        <v>57</v>
      </c>
      <c r="C197" s="11" t="s">
        <v>22</v>
      </c>
      <c r="D197" s="6"/>
      <c r="E197" s="6"/>
      <c r="F197" s="14"/>
      <c r="G197" s="14"/>
      <c r="H197" s="14"/>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row>
    <row r="199" spans="2:80" ht="13">
      <c r="B199" s="6" t="s">
        <v>701</v>
      </c>
    </row>
    <row r="201" spans="2:80" ht="13">
      <c r="B201" s="24" t="s">
        <v>58</v>
      </c>
      <c r="C201" s="26" t="s">
        <v>47</v>
      </c>
      <c r="D201" s="6"/>
    </row>
    <row r="202" spans="2:80">
      <c r="B202" s="16" t="s">
        <v>22</v>
      </c>
      <c r="C202" s="17" t="s">
        <v>22</v>
      </c>
    </row>
    <row r="205" spans="2:80" ht="13">
      <c r="B205" s="24" t="s">
        <v>59</v>
      </c>
      <c r="C205" s="26" t="s">
        <v>60</v>
      </c>
      <c r="D205" s="6"/>
    </row>
    <row r="206" spans="2:80">
      <c r="B206" s="16" t="s">
        <v>22</v>
      </c>
      <c r="C206" s="17" t="s">
        <v>22</v>
      </c>
    </row>
    <row r="209" spans="2:7" ht="13">
      <c r="B209" s="6" t="s">
        <v>61</v>
      </c>
    </row>
    <row r="212" spans="2:7" ht="13">
      <c r="B212" s="6" t="s">
        <v>703</v>
      </c>
    </row>
    <row r="213" spans="2:7" ht="13">
      <c r="B213" s="24" t="s">
        <v>40</v>
      </c>
      <c r="C213" s="26" t="s">
        <v>63</v>
      </c>
      <c r="D213" s="24" t="s">
        <v>64</v>
      </c>
      <c r="E213" s="24" t="s">
        <v>65</v>
      </c>
      <c r="F213" s="29" t="s">
        <v>66</v>
      </c>
      <c r="G213" s="14"/>
    </row>
    <row r="214" spans="2:7">
      <c r="B214" s="16" t="s">
        <v>22</v>
      </c>
      <c r="C214" s="17" t="s">
        <v>22</v>
      </c>
      <c r="D214" s="16" t="s">
        <v>22</v>
      </c>
      <c r="E214" s="16" t="s">
        <v>22</v>
      </c>
      <c r="F214" s="21" t="s">
        <v>22</v>
      </c>
    </row>
    <row r="215" spans="2:7">
      <c r="B215" s="2" t="s">
        <v>2543</v>
      </c>
    </row>
  </sheetData>
  <mergeCells count="3">
    <mergeCell ref="B1:E1"/>
    <mergeCell ref="C3:C7"/>
    <mergeCell ref="D3:D7"/>
  </mergeCells>
  <hyperlinks>
    <hyperlink ref="A1" location="Index!A1" display="Index" xr:uid="{86F3EB33-A558-49AB-AB43-30E887F9198E}"/>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A7885-3107-444F-AF0D-DD4D2EB8B0CA}">
  <dimension ref="A1:CB215"/>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2144</v>
      </c>
      <c r="C1" s="299"/>
      <c r="D1" s="299"/>
      <c r="E1" s="299"/>
    </row>
    <row r="3" spans="1:9" ht="14.5">
      <c r="B3" s="31" t="s">
        <v>2144</v>
      </c>
      <c r="C3" s="300"/>
      <c r="D3" s="306"/>
    </row>
    <row r="4" spans="1:9" ht="14.5">
      <c r="B4" s="32" t="s">
        <v>2145</v>
      </c>
      <c r="C4" s="300"/>
      <c r="D4" s="306"/>
    </row>
    <row r="5" spans="1:9" ht="14.5">
      <c r="B5" s="32" t="s">
        <v>97</v>
      </c>
      <c r="C5" s="300"/>
      <c r="D5" s="306"/>
    </row>
    <row r="6" spans="1:9" ht="14.5">
      <c r="B6" s="4" t="s">
        <v>1940</v>
      </c>
      <c r="C6" s="300"/>
      <c r="D6" s="306"/>
    </row>
    <row r="7" spans="1:9" ht="29">
      <c r="B7" s="20" t="s">
        <v>2146</v>
      </c>
      <c r="C7" s="300"/>
      <c r="D7" s="306"/>
    </row>
    <row r="8" spans="1:9" ht="29">
      <c r="B8" s="32" t="s">
        <v>100</v>
      </c>
      <c r="C8" s="33" t="s">
        <v>101</v>
      </c>
      <c r="D8" s="33" t="s">
        <v>102</v>
      </c>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2697</v>
      </c>
      <c r="C15" s="9" t="s">
        <v>13</v>
      </c>
      <c r="D15" s="2" t="s">
        <v>452</v>
      </c>
      <c r="E15" s="2" t="s">
        <v>453</v>
      </c>
      <c r="F15" s="12">
        <v>81991</v>
      </c>
      <c r="G15" s="12">
        <v>1101.8800000000001</v>
      </c>
      <c r="H15" s="12">
        <v>9.6999999999999993</v>
      </c>
    </row>
    <row r="16" spans="1:9">
      <c r="B16" s="2" t="s">
        <v>3046</v>
      </c>
      <c r="C16" s="9" t="s">
        <v>13</v>
      </c>
      <c r="D16" s="2" t="s">
        <v>841</v>
      </c>
      <c r="E16" s="2" t="s">
        <v>954</v>
      </c>
      <c r="F16" s="12">
        <v>24255</v>
      </c>
      <c r="G16" s="12">
        <v>716.66</v>
      </c>
      <c r="H16" s="12">
        <v>6.31</v>
      </c>
    </row>
    <row r="17" spans="2:8">
      <c r="B17" s="2" t="s">
        <v>3047</v>
      </c>
      <c r="C17" s="9" t="s">
        <v>13</v>
      </c>
      <c r="D17" s="2" t="s">
        <v>955</v>
      </c>
      <c r="E17" s="2" t="s">
        <v>1137</v>
      </c>
      <c r="F17" s="12">
        <v>28740</v>
      </c>
      <c r="G17" s="12">
        <v>505.02</v>
      </c>
      <c r="H17" s="12">
        <v>4.45</v>
      </c>
    </row>
    <row r="18" spans="2:8">
      <c r="B18" s="2" t="s">
        <v>2732</v>
      </c>
      <c r="C18" s="9" t="s">
        <v>13</v>
      </c>
      <c r="D18" s="2" t="s">
        <v>841</v>
      </c>
      <c r="E18" s="2" t="s">
        <v>842</v>
      </c>
      <c r="F18" s="12">
        <v>3561</v>
      </c>
      <c r="G18" s="12">
        <v>438.22</v>
      </c>
      <c r="H18" s="12">
        <v>3.86</v>
      </c>
    </row>
    <row r="19" spans="2:8">
      <c r="B19" s="2" t="s">
        <v>2966</v>
      </c>
      <c r="C19" s="9" t="s">
        <v>13</v>
      </c>
      <c r="D19" s="2" t="s">
        <v>1048</v>
      </c>
      <c r="E19" s="2" t="s">
        <v>1128</v>
      </c>
      <c r="F19" s="12">
        <v>224354</v>
      </c>
      <c r="G19" s="12">
        <v>430.45</v>
      </c>
      <c r="H19" s="12">
        <v>3.79</v>
      </c>
    </row>
    <row r="20" spans="2:8">
      <c r="B20" s="2" t="s">
        <v>3048</v>
      </c>
      <c r="C20" s="9" t="s">
        <v>13</v>
      </c>
      <c r="D20" s="2" t="s">
        <v>1050</v>
      </c>
      <c r="E20" s="2" t="s">
        <v>1051</v>
      </c>
      <c r="F20" s="12">
        <v>97222</v>
      </c>
      <c r="G20" s="12">
        <v>389.52</v>
      </c>
      <c r="H20" s="12">
        <v>3.43</v>
      </c>
    </row>
    <row r="21" spans="2:8">
      <c r="B21" s="2" t="s">
        <v>2983</v>
      </c>
      <c r="C21" s="9" t="s">
        <v>13</v>
      </c>
      <c r="D21" s="2" t="s">
        <v>1082</v>
      </c>
      <c r="E21" s="2" t="s">
        <v>1105</v>
      </c>
      <c r="F21" s="12">
        <v>39289</v>
      </c>
      <c r="G21" s="12">
        <v>347.49</v>
      </c>
      <c r="H21" s="12">
        <v>3.06</v>
      </c>
    </row>
    <row r="22" spans="2:8">
      <c r="B22" s="2" t="s">
        <v>2970</v>
      </c>
      <c r="C22" s="9" t="s">
        <v>13</v>
      </c>
      <c r="D22" s="2" t="s">
        <v>1048</v>
      </c>
      <c r="E22" s="2" t="s">
        <v>1049</v>
      </c>
      <c r="F22" s="12">
        <v>25449</v>
      </c>
      <c r="G22" s="12">
        <v>285.67</v>
      </c>
      <c r="H22" s="12">
        <v>2.52</v>
      </c>
    </row>
    <row r="23" spans="2:8">
      <c r="B23" s="2" t="s">
        <v>3049</v>
      </c>
      <c r="C23" s="9" t="s">
        <v>13</v>
      </c>
      <c r="D23" s="2" t="s">
        <v>841</v>
      </c>
      <c r="E23" s="2" t="s">
        <v>1375</v>
      </c>
      <c r="F23" s="12">
        <v>3007</v>
      </c>
      <c r="G23" s="12">
        <v>264.06</v>
      </c>
      <c r="H23" s="12">
        <v>2.33</v>
      </c>
    </row>
    <row r="24" spans="2:8">
      <c r="B24" s="2" t="s">
        <v>2894</v>
      </c>
      <c r="C24" s="9" t="s">
        <v>13</v>
      </c>
      <c r="D24" s="2" t="s">
        <v>841</v>
      </c>
      <c r="E24" s="2" t="s">
        <v>974</v>
      </c>
      <c r="F24" s="12">
        <v>5172</v>
      </c>
      <c r="G24" s="12">
        <v>261.86</v>
      </c>
      <c r="H24" s="12">
        <v>2.31</v>
      </c>
    </row>
    <row r="25" spans="2:8">
      <c r="B25" s="2" t="s">
        <v>3050</v>
      </c>
      <c r="C25" s="9" t="s">
        <v>13</v>
      </c>
      <c r="D25" s="2" t="s">
        <v>841</v>
      </c>
      <c r="E25" s="2" t="s">
        <v>1107</v>
      </c>
      <c r="F25" s="12">
        <v>3735</v>
      </c>
      <c r="G25" s="12">
        <v>245.99</v>
      </c>
      <c r="H25" s="12">
        <v>2.17</v>
      </c>
    </row>
    <row r="26" spans="2:8">
      <c r="B26" s="2" t="s">
        <v>3051</v>
      </c>
      <c r="C26" s="9" t="s">
        <v>13</v>
      </c>
      <c r="D26" s="2" t="s">
        <v>955</v>
      </c>
      <c r="E26" s="2" t="s">
        <v>1490</v>
      </c>
      <c r="F26" s="12">
        <v>9664</v>
      </c>
      <c r="G26" s="12">
        <v>223.62</v>
      </c>
      <c r="H26" s="12">
        <v>1.97</v>
      </c>
    </row>
    <row r="27" spans="2:8">
      <c r="B27" s="2" t="s">
        <v>3052</v>
      </c>
      <c r="C27" s="9" t="s">
        <v>13</v>
      </c>
      <c r="D27" s="2" t="s">
        <v>955</v>
      </c>
      <c r="E27" s="2" t="s">
        <v>1155</v>
      </c>
      <c r="F27" s="12">
        <v>16541</v>
      </c>
      <c r="G27" s="12">
        <v>207.57</v>
      </c>
      <c r="H27" s="12">
        <v>1.83</v>
      </c>
    </row>
    <row r="28" spans="2:8">
      <c r="B28" s="2" t="s">
        <v>3053</v>
      </c>
      <c r="C28" s="9" t="s">
        <v>13</v>
      </c>
      <c r="D28" s="2" t="s">
        <v>955</v>
      </c>
      <c r="E28" s="2" t="s">
        <v>1116</v>
      </c>
      <c r="F28" s="12">
        <v>3449</v>
      </c>
      <c r="G28" s="12">
        <v>205.11</v>
      </c>
      <c r="H28" s="12">
        <v>1.81</v>
      </c>
    </row>
    <row r="29" spans="2:8">
      <c r="B29" s="2" t="s">
        <v>2997</v>
      </c>
      <c r="C29" s="9" t="s">
        <v>13</v>
      </c>
      <c r="D29" s="2" t="s">
        <v>504</v>
      </c>
      <c r="E29" s="2" t="s">
        <v>1104</v>
      </c>
      <c r="F29" s="12">
        <v>483699</v>
      </c>
      <c r="G29" s="12">
        <v>191.35</v>
      </c>
      <c r="H29" s="12">
        <v>1.69</v>
      </c>
    </row>
    <row r="30" spans="2:8">
      <c r="B30" s="2" t="s">
        <v>3054</v>
      </c>
      <c r="C30" s="9" t="s">
        <v>13</v>
      </c>
      <c r="D30" s="2" t="s">
        <v>955</v>
      </c>
      <c r="E30" s="2" t="s">
        <v>1129</v>
      </c>
      <c r="F30" s="12">
        <v>15271</v>
      </c>
      <c r="G30" s="12">
        <v>186.95</v>
      </c>
      <c r="H30" s="12">
        <v>1.65</v>
      </c>
    </row>
    <row r="31" spans="2:8">
      <c r="B31" s="2" t="s">
        <v>3055</v>
      </c>
      <c r="C31" s="9" t="s">
        <v>13</v>
      </c>
      <c r="D31" s="2" t="s">
        <v>1050</v>
      </c>
      <c r="E31" s="2" t="s">
        <v>1060</v>
      </c>
      <c r="F31" s="12">
        <v>5149</v>
      </c>
      <c r="G31" s="12">
        <v>179.56</v>
      </c>
      <c r="H31" s="12">
        <v>1.58</v>
      </c>
    </row>
    <row r="32" spans="2:8">
      <c r="B32" s="2" t="s">
        <v>2998</v>
      </c>
      <c r="C32" s="9" t="s">
        <v>13</v>
      </c>
      <c r="D32" s="2" t="s">
        <v>81</v>
      </c>
      <c r="E32" s="2" t="s">
        <v>1376</v>
      </c>
      <c r="F32" s="12">
        <v>10622</v>
      </c>
      <c r="G32" s="12">
        <v>177.88</v>
      </c>
      <c r="H32" s="12">
        <v>1.57</v>
      </c>
    </row>
    <row r="33" spans="2:8">
      <c r="B33" s="2" t="s">
        <v>2999</v>
      </c>
      <c r="C33" s="9" t="s">
        <v>13</v>
      </c>
      <c r="D33" s="2" t="s">
        <v>1608</v>
      </c>
      <c r="E33" s="2" t="s">
        <v>1847</v>
      </c>
      <c r="F33" s="12">
        <v>114014</v>
      </c>
      <c r="G33" s="12">
        <v>175.73</v>
      </c>
      <c r="H33" s="12">
        <v>1.55</v>
      </c>
    </row>
    <row r="34" spans="2:8">
      <c r="B34" s="2" t="s">
        <v>3056</v>
      </c>
      <c r="C34" s="9" t="s">
        <v>13</v>
      </c>
      <c r="D34" s="2" t="s">
        <v>841</v>
      </c>
      <c r="E34" s="2" t="s">
        <v>1146</v>
      </c>
      <c r="F34" s="12">
        <v>56848</v>
      </c>
      <c r="G34" s="12">
        <v>168.38</v>
      </c>
      <c r="H34" s="12">
        <v>1.48</v>
      </c>
    </row>
    <row r="35" spans="2:8">
      <c r="B35" s="2" t="s">
        <v>2713</v>
      </c>
      <c r="C35" s="9" t="s">
        <v>13</v>
      </c>
      <c r="D35" s="2" t="s">
        <v>80</v>
      </c>
      <c r="E35" s="2" t="s">
        <v>840</v>
      </c>
      <c r="F35" s="12">
        <v>1644</v>
      </c>
      <c r="G35" s="12">
        <v>159.02000000000001</v>
      </c>
      <c r="H35" s="12">
        <v>1.4</v>
      </c>
    </row>
    <row r="36" spans="2:8">
      <c r="B36" s="2" t="s">
        <v>3057</v>
      </c>
      <c r="C36" s="9" t="s">
        <v>13</v>
      </c>
      <c r="D36" s="2" t="s">
        <v>955</v>
      </c>
      <c r="E36" s="2" t="s">
        <v>1062</v>
      </c>
      <c r="F36" s="12">
        <v>15504</v>
      </c>
      <c r="G36" s="12">
        <v>153.91</v>
      </c>
      <c r="H36" s="12">
        <v>1.36</v>
      </c>
    </row>
    <row r="37" spans="2:8">
      <c r="B37" s="2" t="s">
        <v>3058</v>
      </c>
      <c r="C37" s="9" t="s">
        <v>13</v>
      </c>
      <c r="D37" s="2" t="s">
        <v>955</v>
      </c>
      <c r="E37" s="2" t="s">
        <v>1057</v>
      </c>
      <c r="F37" s="12">
        <v>11139</v>
      </c>
      <c r="G37" s="12">
        <v>145.30000000000001</v>
      </c>
      <c r="H37" s="12">
        <v>1.28</v>
      </c>
    </row>
    <row r="38" spans="2:8">
      <c r="B38" s="2" t="s">
        <v>2715</v>
      </c>
      <c r="C38" s="9" t="s">
        <v>13</v>
      </c>
      <c r="D38" s="2" t="s">
        <v>480</v>
      </c>
      <c r="E38" s="2" t="s">
        <v>481</v>
      </c>
      <c r="F38" s="12">
        <v>2102</v>
      </c>
      <c r="G38" s="12">
        <v>143.85</v>
      </c>
      <c r="H38" s="12">
        <v>1.27</v>
      </c>
    </row>
    <row r="39" spans="2:8">
      <c r="B39" s="2" t="s">
        <v>3002</v>
      </c>
      <c r="C39" s="9" t="s">
        <v>13</v>
      </c>
      <c r="D39" s="2" t="s">
        <v>504</v>
      </c>
      <c r="E39" s="2" t="s">
        <v>1061</v>
      </c>
      <c r="F39" s="12">
        <v>58169</v>
      </c>
      <c r="G39" s="12">
        <v>142.80000000000001</v>
      </c>
      <c r="H39" s="12">
        <v>1.26</v>
      </c>
    </row>
    <row r="40" spans="2:8">
      <c r="B40" s="2" t="s">
        <v>2990</v>
      </c>
      <c r="C40" s="9" t="s">
        <v>13</v>
      </c>
      <c r="D40" s="2" t="s">
        <v>78</v>
      </c>
      <c r="E40" s="2" t="s">
        <v>1111</v>
      </c>
      <c r="F40" s="12">
        <v>5784</v>
      </c>
      <c r="G40" s="12">
        <v>141.01</v>
      </c>
      <c r="H40" s="12">
        <v>1.24</v>
      </c>
    </row>
    <row r="41" spans="2:8">
      <c r="B41" s="2" t="s">
        <v>2987</v>
      </c>
      <c r="C41" s="9" t="s">
        <v>13</v>
      </c>
      <c r="D41" s="2" t="s">
        <v>480</v>
      </c>
      <c r="E41" s="2" t="s">
        <v>1139</v>
      </c>
      <c r="F41" s="12">
        <v>7248</v>
      </c>
      <c r="G41" s="12">
        <v>140.38999999999999</v>
      </c>
      <c r="H41" s="12">
        <v>1.24</v>
      </c>
    </row>
    <row r="42" spans="2:8">
      <c r="B42" s="2" t="s">
        <v>2969</v>
      </c>
      <c r="C42" s="9" t="s">
        <v>13</v>
      </c>
      <c r="D42" s="2" t="s">
        <v>78</v>
      </c>
      <c r="E42" s="2" t="s">
        <v>1583</v>
      </c>
      <c r="F42" s="12">
        <v>2241</v>
      </c>
      <c r="G42" s="12">
        <v>138.1</v>
      </c>
      <c r="H42" s="12">
        <v>1.22</v>
      </c>
    </row>
    <row r="43" spans="2:8">
      <c r="B43" s="2" t="s">
        <v>3007</v>
      </c>
      <c r="C43" s="9" t="s">
        <v>13</v>
      </c>
      <c r="D43" s="2" t="s">
        <v>81</v>
      </c>
      <c r="E43" s="2" t="s">
        <v>1103</v>
      </c>
      <c r="F43" s="12">
        <v>27331</v>
      </c>
      <c r="G43" s="12">
        <v>131.6</v>
      </c>
      <c r="H43" s="12">
        <v>1.1599999999999999</v>
      </c>
    </row>
    <row r="44" spans="2:8">
      <c r="B44" s="2" t="s">
        <v>2976</v>
      </c>
      <c r="C44" s="9" t="s">
        <v>13</v>
      </c>
      <c r="D44" s="2" t="s">
        <v>452</v>
      </c>
      <c r="E44" s="2" t="s">
        <v>1121</v>
      </c>
      <c r="F44" s="12">
        <v>38267</v>
      </c>
      <c r="G44" s="12">
        <v>128.35</v>
      </c>
      <c r="H44" s="12">
        <v>1.1299999999999999</v>
      </c>
    </row>
    <row r="45" spans="2:8">
      <c r="B45" s="2" t="s">
        <v>3059</v>
      </c>
      <c r="C45" s="9" t="s">
        <v>13</v>
      </c>
      <c r="D45" s="2" t="s">
        <v>955</v>
      </c>
      <c r="E45" s="2" t="s">
        <v>1063</v>
      </c>
      <c r="F45" s="12">
        <v>5999</v>
      </c>
      <c r="G45" s="12">
        <v>127.88</v>
      </c>
      <c r="H45" s="12">
        <v>1.1299999999999999</v>
      </c>
    </row>
    <row r="46" spans="2:8">
      <c r="B46" s="2" t="s">
        <v>2971</v>
      </c>
      <c r="C46" s="9" t="s">
        <v>13</v>
      </c>
      <c r="D46" s="2" t="s">
        <v>961</v>
      </c>
      <c r="E46" s="2" t="s">
        <v>1828</v>
      </c>
      <c r="F46" s="12">
        <v>22347</v>
      </c>
      <c r="G46" s="12">
        <v>126.92</v>
      </c>
      <c r="H46" s="12">
        <v>1.1200000000000001</v>
      </c>
    </row>
    <row r="47" spans="2:8">
      <c r="B47" s="2" t="s">
        <v>3060</v>
      </c>
      <c r="C47" s="9" t="s">
        <v>13</v>
      </c>
      <c r="D47" s="2" t="s">
        <v>955</v>
      </c>
      <c r="E47" s="2" t="s">
        <v>1170</v>
      </c>
      <c r="F47" s="12">
        <v>2331</v>
      </c>
      <c r="G47" s="12">
        <v>123.52</v>
      </c>
      <c r="H47" s="12">
        <v>1.0900000000000001</v>
      </c>
    </row>
    <row r="48" spans="2:8">
      <c r="B48" s="2" t="s">
        <v>3061</v>
      </c>
      <c r="C48" s="9" t="s">
        <v>13</v>
      </c>
      <c r="D48" s="2" t="s">
        <v>80</v>
      </c>
      <c r="E48" s="2" t="s">
        <v>1172</v>
      </c>
      <c r="F48" s="12">
        <v>10050</v>
      </c>
      <c r="G48" s="12">
        <v>119.66</v>
      </c>
      <c r="H48" s="12">
        <v>1.05</v>
      </c>
    </row>
    <row r="49" spans="2:8">
      <c r="B49" s="2" t="s">
        <v>3062</v>
      </c>
      <c r="C49" s="9" t="s">
        <v>13</v>
      </c>
      <c r="D49" s="2" t="s">
        <v>80</v>
      </c>
      <c r="E49" s="2" t="s">
        <v>1384</v>
      </c>
      <c r="F49" s="12">
        <v>9079</v>
      </c>
      <c r="G49" s="12">
        <v>115.56</v>
      </c>
      <c r="H49" s="12">
        <v>1.02</v>
      </c>
    </row>
    <row r="50" spans="2:8">
      <c r="B50" s="2" t="s">
        <v>3009</v>
      </c>
      <c r="C50" s="9" t="s">
        <v>13</v>
      </c>
      <c r="D50" s="2" t="s">
        <v>81</v>
      </c>
      <c r="E50" s="2" t="s">
        <v>1171</v>
      </c>
      <c r="F50" s="12">
        <v>4257</v>
      </c>
      <c r="G50" s="12">
        <v>107.16</v>
      </c>
      <c r="H50" s="12">
        <v>0.94</v>
      </c>
    </row>
    <row r="51" spans="2:8">
      <c r="B51" s="2" t="s">
        <v>3063</v>
      </c>
      <c r="C51" s="9" t="s">
        <v>13</v>
      </c>
      <c r="D51" s="2" t="s">
        <v>955</v>
      </c>
      <c r="E51" s="2" t="s">
        <v>1631</v>
      </c>
      <c r="F51" s="12">
        <v>4990</v>
      </c>
      <c r="G51" s="12">
        <v>103.01</v>
      </c>
      <c r="H51" s="12">
        <v>0.91</v>
      </c>
    </row>
    <row r="52" spans="2:8">
      <c r="B52" s="2" t="s">
        <v>3064</v>
      </c>
      <c r="C52" s="9" t="s">
        <v>13</v>
      </c>
      <c r="D52" s="2" t="s">
        <v>480</v>
      </c>
      <c r="E52" s="2" t="s">
        <v>1634</v>
      </c>
      <c r="F52" s="12">
        <v>2566</v>
      </c>
      <c r="G52" s="12">
        <v>96.1</v>
      </c>
      <c r="H52" s="12">
        <v>0.85</v>
      </c>
    </row>
    <row r="53" spans="2:8">
      <c r="B53" s="2" t="s">
        <v>3065</v>
      </c>
      <c r="C53" s="9" t="s">
        <v>13</v>
      </c>
      <c r="D53" s="2" t="s">
        <v>1082</v>
      </c>
      <c r="E53" s="2" t="s">
        <v>2147</v>
      </c>
      <c r="F53" s="12">
        <v>20007</v>
      </c>
      <c r="G53" s="12">
        <v>90.73</v>
      </c>
      <c r="H53" s="12">
        <v>0.8</v>
      </c>
    </row>
    <row r="54" spans="2:8">
      <c r="B54" s="2" t="s">
        <v>1264</v>
      </c>
      <c r="C54" s="9" t="s">
        <v>13</v>
      </c>
      <c r="D54" s="2" t="s">
        <v>955</v>
      </c>
      <c r="E54" s="2" t="s">
        <v>1265</v>
      </c>
      <c r="F54" s="12">
        <v>4508</v>
      </c>
      <c r="G54" s="12">
        <v>90.42</v>
      </c>
      <c r="H54" s="12">
        <v>0.8</v>
      </c>
    </row>
    <row r="55" spans="2:8">
      <c r="B55" s="2" t="s">
        <v>3066</v>
      </c>
      <c r="C55" s="9" t="s">
        <v>13</v>
      </c>
      <c r="D55" s="2" t="s">
        <v>841</v>
      </c>
      <c r="E55" s="2" t="s">
        <v>1382</v>
      </c>
      <c r="F55" s="12">
        <v>11648</v>
      </c>
      <c r="G55" s="12">
        <v>87.83</v>
      </c>
      <c r="H55" s="12">
        <v>0.77</v>
      </c>
    </row>
    <row r="56" spans="2:8">
      <c r="B56" s="2" t="s">
        <v>3067</v>
      </c>
      <c r="C56" s="9" t="s">
        <v>13</v>
      </c>
      <c r="D56" s="2" t="s">
        <v>961</v>
      </c>
      <c r="E56" s="2" t="s">
        <v>962</v>
      </c>
      <c r="F56" s="12">
        <v>3228</v>
      </c>
      <c r="G56" s="12">
        <v>87.76</v>
      </c>
      <c r="H56" s="12">
        <v>0.77</v>
      </c>
    </row>
    <row r="57" spans="2:8">
      <c r="B57" s="2" t="s">
        <v>3068</v>
      </c>
      <c r="C57" s="9" t="s">
        <v>13</v>
      </c>
      <c r="D57" s="2" t="s">
        <v>80</v>
      </c>
      <c r="E57" s="2" t="s">
        <v>1101</v>
      </c>
      <c r="F57" s="12">
        <v>39164</v>
      </c>
      <c r="G57" s="12">
        <v>87.57</v>
      </c>
      <c r="H57" s="12">
        <v>0.77</v>
      </c>
    </row>
    <row r="58" spans="2:8">
      <c r="B58" s="2" t="s">
        <v>3069</v>
      </c>
      <c r="C58" s="9" t="s">
        <v>13</v>
      </c>
      <c r="D58" s="2" t="s">
        <v>80</v>
      </c>
      <c r="E58" s="2" t="s">
        <v>1383</v>
      </c>
      <c r="F58" s="12">
        <v>1328</v>
      </c>
      <c r="G58" s="12">
        <v>86.97</v>
      </c>
      <c r="H58" s="12">
        <v>0.77</v>
      </c>
    </row>
    <row r="59" spans="2:8">
      <c r="B59" s="2" t="s">
        <v>3070</v>
      </c>
      <c r="C59" s="9" t="s">
        <v>13</v>
      </c>
      <c r="D59" s="2" t="s">
        <v>955</v>
      </c>
      <c r="E59" s="2" t="s">
        <v>2084</v>
      </c>
      <c r="F59" s="12">
        <v>4851</v>
      </c>
      <c r="G59" s="12">
        <v>82.28</v>
      </c>
      <c r="H59" s="12">
        <v>0.72</v>
      </c>
    </row>
    <row r="60" spans="2:8">
      <c r="B60" s="2" t="s">
        <v>1743</v>
      </c>
      <c r="C60" s="9" t="s">
        <v>13</v>
      </c>
      <c r="D60" s="2" t="s">
        <v>955</v>
      </c>
      <c r="E60" s="2" t="s">
        <v>1744</v>
      </c>
      <c r="F60" s="12">
        <v>8388</v>
      </c>
      <c r="G60" s="12">
        <v>81.53</v>
      </c>
      <c r="H60" s="12">
        <v>0.72</v>
      </c>
    </row>
    <row r="61" spans="2:8">
      <c r="B61" s="2" t="s">
        <v>3071</v>
      </c>
      <c r="C61" s="9" t="s">
        <v>13</v>
      </c>
      <c r="D61" s="2" t="s">
        <v>1149</v>
      </c>
      <c r="E61" s="2" t="s">
        <v>1150</v>
      </c>
      <c r="F61" s="12">
        <v>251</v>
      </c>
      <c r="G61" s="12">
        <v>79.760000000000005</v>
      </c>
      <c r="H61" s="12">
        <v>0.7</v>
      </c>
    </row>
    <row r="62" spans="2:8">
      <c r="B62" s="2" t="s">
        <v>3072</v>
      </c>
      <c r="C62" s="9" t="s">
        <v>13</v>
      </c>
      <c r="D62" s="2" t="s">
        <v>480</v>
      </c>
      <c r="E62" s="2" t="s">
        <v>1771</v>
      </c>
      <c r="F62" s="12">
        <v>4877</v>
      </c>
      <c r="G62" s="12">
        <v>77.98</v>
      </c>
      <c r="H62" s="12">
        <v>0.69</v>
      </c>
    </row>
    <row r="63" spans="2:8">
      <c r="B63" s="2" t="s">
        <v>3073</v>
      </c>
      <c r="C63" s="9" t="s">
        <v>13</v>
      </c>
      <c r="D63" s="2" t="s">
        <v>480</v>
      </c>
      <c r="E63" s="2" t="s">
        <v>1775</v>
      </c>
      <c r="F63" s="12">
        <v>2187</v>
      </c>
      <c r="G63" s="12">
        <v>70.540000000000006</v>
      </c>
      <c r="H63" s="12">
        <v>0.62</v>
      </c>
    </row>
    <row r="64" spans="2:8">
      <c r="B64" s="2" t="s">
        <v>2148</v>
      </c>
      <c r="C64" s="9" t="s">
        <v>13</v>
      </c>
      <c r="D64" s="2" t="s">
        <v>967</v>
      </c>
      <c r="E64" s="2" t="s">
        <v>2149</v>
      </c>
      <c r="F64" s="12">
        <v>1907</v>
      </c>
      <c r="G64" s="12">
        <v>65.400000000000006</v>
      </c>
      <c r="H64" s="12">
        <v>0.57999999999999996</v>
      </c>
    </row>
    <row r="65" spans="2:8">
      <c r="B65" s="2" t="s">
        <v>3074</v>
      </c>
      <c r="C65" s="9" t="s">
        <v>13</v>
      </c>
      <c r="D65" s="2" t="s">
        <v>480</v>
      </c>
      <c r="E65" s="2" t="s">
        <v>2150</v>
      </c>
      <c r="F65" s="12">
        <v>7989</v>
      </c>
      <c r="G65" s="12">
        <v>64.930000000000007</v>
      </c>
      <c r="H65" s="12">
        <v>0.56999999999999995</v>
      </c>
    </row>
    <row r="66" spans="2:8">
      <c r="B66" s="2" t="s">
        <v>3025</v>
      </c>
      <c r="C66" s="9" t="s">
        <v>13</v>
      </c>
      <c r="D66" s="2" t="s">
        <v>81</v>
      </c>
      <c r="E66" s="2" t="s">
        <v>1387</v>
      </c>
      <c r="F66" s="12">
        <v>460</v>
      </c>
      <c r="G66" s="12">
        <v>63.33</v>
      </c>
      <c r="H66" s="12">
        <v>0.56000000000000005</v>
      </c>
    </row>
    <row r="67" spans="2:8">
      <c r="B67" s="2" t="s">
        <v>3075</v>
      </c>
      <c r="C67" s="9" t="s">
        <v>13</v>
      </c>
      <c r="D67" s="2" t="s">
        <v>78</v>
      </c>
      <c r="E67" s="2" t="s">
        <v>2151</v>
      </c>
      <c r="F67" s="12">
        <v>14312</v>
      </c>
      <c r="G67" s="12">
        <v>63.2</v>
      </c>
      <c r="H67" s="12">
        <v>0.56000000000000005</v>
      </c>
    </row>
    <row r="68" spans="2:8">
      <c r="B68" s="2" t="s">
        <v>3076</v>
      </c>
      <c r="C68" s="9" t="s">
        <v>13</v>
      </c>
      <c r="D68" s="2" t="s">
        <v>955</v>
      </c>
      <c r="E68" s="2" t="s">
        <v>1745</v>
      </c>
      <c r="F68" s="12">
        <v>525</v>
      </c>
      <c r="G68" s="12">
        <v>63.14</v>
      </c>
      <c r="H68" s="12">
        <v>0.56000000000000005</v>
      </c>
    </row>
    <row r="69" spans="2:8">
      <c r="B69" s="2" t="s">
        <v>3077</v>
      </c>
      <c r="C69" s="9" t="s">
        <v>13</v>
      </c>
      <c r="D69" s="2" t="s">
        <v>78</v>
      </c>
      <c r="E69" s="2" t="s">
        <v>2152</v>
      </c>
      <c r="F69" s="12">
        <v>970</v>
      </c>
      <c r="G69" s="12">
        <v>61.77</v>
      </c>
      <c r="H69" s="12">
        <v>0.54</v>
      </c>
    </row>
    <row r="70" spans="2:8">
      <c r="B70" s="2" t="s">
        <v>3027</v>
      </c>
      <c r="C70" s="9" t="s">
        <v>13</v>
      </c>
      <c r="D70" s="2" t="s">
        <v>480</v>
      </c>
      <c r="E70" s="2" t="s">
        <v>2153</v>
      </c>
      <c r="F70" s="12">
        <v>13130</v>
      </c>
      <c r="G70" s="12">
        <v>61.34</v>
      </c>
      <c r="H70" s="12">
        <v>0.54</v>
      </c>
    </row>
    <row r="71" spans="2:8">
      <c r="B71" s="2" t="s">
        <v>2914</v>
      </c>
      <c r="C71" s="9" t="s">
        <v>13</v>
      </c>
      <c r="D71" s="2" t="s">
        <v>955</v>
      </c>
      <c r="E71" s="2" t="s">
        <v>1723</v>
      </c>
      <c r="F71" s="12">
        <v>5036</v>
      </c>
      <c r="G71" s="12">
        <v>59.21</v>
      </c>
      <c r="H71" s="12">
        <v>0.52</v>
      </c>
    </row>
    <row r="72" spans="2:8">
      <c r="B72" s="2" t="s">
        <v>3029</v>
      </c>
      <c r="C72" s="9" t="s">
        <v>13</v>
      </c>
      <c r="D72" s="2" t="s">
        <v>81</v>
      </c>
      <c r="E72" s="2" t="s">
        <v>1388</v>
      </c>
      <c r="F72" s="12">
        <v>7389</v>
      </c>
      <c r="G72" s="12">
        <v>57.96</v>
      </c>
      <c r="H72" s="12">
        <v>0.51</v>
      </c>
    </row>
    <row r="73" spans="2:8">
      <c r="B73" s="2" t="s">
        <v>3030</v>
      </c>
      <c r="C73" s="9" t="s">
        <v>13</v>
      </c>
      <c r="D73" s="2" t="s">
        <v>81</v>
      </c>
      <c r="E73" s="2" t="s">
        <v>1391</v>
      </c>
      <c r="F73" s="12">
        <v>154993</v>
      </c>
      <c r="G73" s="12">
        <v>57.19</v>
      </c>
      <c r="H73" s="12">
        <v>0.5</v>
      </c>
    </row>
    <row r="74" spans="2:8">
      <c r="B74" s="2" t="s">
        <v>3078</v>
      </c>
      <c r="C74" s="9" t="s">
        <v>13</v>
      </c>
      <c r="D74" s="2" t="s">
        <v>78</v>
      </c>
      <c r="E74" s="2" t="s">
        <v>1628</v>
      </c>
      <c r="F74" s="12">
        <v>9539</v>
      </c>
      <c r="G74" s="12">
        <v>55.64</v>
      </c>
      <c r="H74" s="12">
        <v>0.49</v>
      </c>
    </row>
    <row r="75" spans="2:8">
      <c r="B75" s="2" t="s">
        <v>3079</v>
      </c>
      <c r="C75" s="9" t="s">
        <v>13</v>
      </c>
      <c r="D75" s="2" t="s">
        <v>955</v>
      </c>
      <c r="E75" s="2" t="s">
        <v>2086</v>
      </c>
      <c r="F75" s="12">
        <v>8847</v>
      </c>
      <c r="G75" s="12">
        <v>54.89</v>
      </c>
      <c r="H75" s="12">
        <v>0.48</v>
      </c>
    </row>
    <row r="76" spans="2:8">
      <c r="B76" s="2" t="s">
        <v>2919</v>
      </c>
      <c r="C76" s="9" t="s">
        <v>13</v>
      </c>
      <c r="D76" s="2" t="s">
        <v>480</v>
      </c>
      <c r="E76" s="2" t="s">
        <v>1632</v>
      </c>
      <c r="F76" s="12">
        <v>7040</v>
      </c>
      <c r="G76" s="12">
        <v>54.61</v>
      </c>
      <c r="H76" s="12">
        <v>0.48</v>
      </c>
    </row>
    <row r="77" spans="2:8">
      <c r="B77" s="2" t="s">
        <v>3080</v>
      </c>
      <c r="C77" s="9" t="s">
        <v>13</v>
      </c>
      <c r="D77" s="2" t="s">
        <v>78</v>
      </c>
      <c r="E77" s="2" t="s">
        <v>2154</v>
      </c>
      <c r="F77" s="12">
        <v>4183</v>
      </c>
      <c r="G77" s="12">
        <v>53.83</v>
      </c>
      <c r="H77" s="12">
        <v>0.47</v>
      </c>
    </row>
    <row r="78" spans="2:8">
      <c r="B78" s="2" t="s">
        <v>2902</v>
      </c>
      <c r="C78" s="9" t="s">
        <v>13</v>
      </c>
      <c r="D78" s="2" t="s">
        <v>955</v>
      </c>
      <c r="E78" s="2" t="s">
        <v>2087</v>
      </c>
      <c r="F78" s="12">
        <v>5469</v>
      </c>
      <c r="G78" s="12">
        <v>53.28</v>
      </c>
      <c r="H78" s="12">
        <v>0.47</v>
      </c>
    </row>
    <row r="79" spans="2:8">
      <c r="B79" s="2" t="s">
        <v>2719</v>
      </c>
      <c r="C79" s="9" t="s">
        <v>13</v>
      </c>
      <c r="D79" s="2" t="s">
        <v>81</v>
      </c>
      <c r="E79" s="2" t="s">
        <v>482</v>
      </c>
      <c r="F79" s="12">
        <v>18129</v>
      </c>
      <c r="G79" s="12">
        <v>52.19</v>
      </c>
      <c r="H79" s="12">
        <v>0.46</v>
      </c>
    </row>
    <row r="80" spans="2:8">
      <c r="B80" s="2" t="s">
        <v>1728</v>
      </c>
      <c r="C80" s="9" t="s">
        <v>13</v>
      </c>
      <c r="D80" s="2" t="s">
        <v>955</v>
      </c>
      <c r="E80" s="2" t="s">
        <v>1729</v>
      </c>
      <c r="F80" s="12">
        <v>37777</v>
      </c>
      <c r="G80" s="12">
        <v>51.58</v>
      </c>
      <c r="H80" s="12">
        <v>0.45</v>
      </c>
    </row>
    <row r="81" spans="2:8">
      <c r="B81" s="2" t="s">
        <v>2982</v>
      </c>
      <c r="C81" s="9" t="s">
        <v>13</v>
      </c>
      <c r="D81" s="2" t="s">
        <v>452</v>
      </c>
      <c r="E81" s="2" t="s">
        <v>1452</v>
      </c>
      <c r="F81" s="12">
        <v>29442</v>
      </c>
      <c r="G81" s="12">
        <v>51.09</v>
      </c>
      <c r="H81" s="12">
        <v>0.45</v>
      </c>
    </row>
    <row r="82" spans="2:8">
      <c r="B82" s="2" t="s">
        <v>3032</v>
      </c>
      <c r="C82" s="9" t="s">
        <v>13</v>
      </c>
      <c r="D82" s="2" t="s">
        <v>81</v>
      </c>
      <c r="E82" s="2" t="s">
        <v>1393</v>
      </c>
      <c r="F82" s="12">
        <v>7464</v>
      </c>
      <c r="G82" s="12">
        <v>50.19</v>
      </c>
      <c r="H82" s="12">
        <v>0.44</v>
      </c>
    </row>
    <row r="83" spans="2:8">
      <c r="B83" s="2" t="s">
        <v>2972</v>
      </c>
      <c r="C83" s="9" t="s">
        <v>13</v>
      </c>
      <c r="D83" s="2" t="s">
        <v>78</v>
      </c>
      <c r="E83" s="2" t="s">
        <v>2155</v>
      </c>
      <c r="F83" s="12">
        <v>12530</v>
      </c>
      <c r="G83" s="12">
        <v>50</v>
      </c>
      <c r="H83" s="12">
        <v>0.44</v>
      </c>
    </row>
    <row r="84" spans="2:8">
      <c r="B84" s="2" t="s">
        <v>3081</v>
      </c>
      <c r="C84" s="9" t="s">
        <v>13</v>
      </c>
      <c r="D84" s="2" t="s">
        <v>80</v>
      </c>
      <c r="E84" s="2" t="s">
        <v>1397</v>
      </c>
      <c r="F84" s="12">
        <v>5047</v>
      </c>
      <c r="G84" s="12">
        <v>46.44</v>
      </c>
      <c r="H84" s="12">
        <v>0.41</v>
      </c>
    </row>
    <row r="85" spans="2:8">
      <c r="B85" s="2" t="s">
        <v>3082</v>
      </c>
      <c r="C85" s="9" t="s">
        <v>13</v>
      </c>
      <c r="D85" s="2" t="s">
        <v>80</v>
      </c>
      <c r="E85" s="2" t="s">
        <v>1399</v>
      </c>
      <c r="F85" s="12">
        <v>9799</v>
      </c>
      <c r="G85" s="12">
        <v>46.05</v>
      </c>
      <c r="H85" s="12">
        <v>0.41</v>
      </c>
    </row>
    <row r="86" spans="2:8">
      <c r="B86" s="2" t="s">
        <v>1124</v>
      </c>
      <c r="C86" s="9" t="s">
        <v>13</v>
      </c>
      <c r="D86" s="2" t="s">
        <v>504</v>
      </c>
      <c r="E86" s="2" t="s">
        <v>1125</v>
      </c>
      <c r="F86" s="12">
        <v>58786</v>
      </c>
      <c r="G86" s="12">
        <v>44.38</v>
      </c>
      <c r="H86" s="12">
        <v>0.39</v>
      </c>
    </row>
    <row r="87" spans="2:8">
      <c r="B87" s="2" t="s">
        <v>2992</v>
      </c>
      <c r="C87" s="9" t="s">
        <v>13</v>
      </c>
      <c r="D87" s="2" t="s">
        <v>961</v>
      </c>
      <c r="E87" s="2" t="s">
        <v>2156</v>
      </c>
      <c r="F87" s="12">
        <v>9162</v>
      </c>
      <c r="G87" s="12">
        <v>39.090000000000003</v>
      </c>
      <c r="H87" s="12">
        <v>0.34</v>
      </c>
    </row>
    <row r="88" spans="2:8">
      <c r="B88" s="2" t="s">
        <v>3083</v>
      </c>
      <c r="C88" s="9" t="s">
        <v>13</v>
      </c>
      <c r="D88" s="2" t="s">
        <v>80</v>
      </c>
      <c r="E88" s="2" t="s">
        <v>1408</v>
      </c>
      <c r="F88" s="12">
        <v>4646</v>
      </c>
      <c r="G88" s="12">
        <v>36.69</v>
      </c>
      <c r="H88" s="12">
        <v>0.32</v>
      </c>
    </row>
    <row r="89" spans="2:8">
      <c r="B89" s="2" t="s">
        <v>3084</v>
      </c>
      <c r="C89" s="9" t="s">
        <v>13</v>
      </c>
      <c r="D89" s="2" t="s">
        <v>955</v>
      </c>
      <c r="E89" s="2" t="s">
        <v>2091</v>
      </c>
      <c r="F89" s="12">
        <v>9919</v>
      </c>
      <c r="G89" s="12">
        <v>29.9</v>
      </c>
      <c r="H89" s="12">
        <v>0.26</v>
      </c>
    </row>
    <row r="90" spans="2:8" ht="13">
      <c r="B90" s="6" t="s">
        <v>88</v>
      </c>
      <c r="C90" s="11"/>
      <c r="D90" s="6"/>
      <c r="E90" s="6"/>
      <c r="F90" s="14"/>
      <c r="G90" s="14">
        <f>SUM(G12:G89)</f>
        <v>11357.800000000003</v>
      </c>
      <c r="H90" s="14">
        <f>SUM(H12:H89)</f>
        <v>100.05999999999995</v>
      </c>
    </row>
    <row r="91" spans="2:8" ht="13">
      <c r="B91" s="6" t="s">
        <v>15</v>
      </c>
      <c r="C91" s="11"/>
      <c r="D91" s="6"/>
      <c r="E91" s="6"/>
      <c r="F91" s="14"/>
      <c r="G91" s="14">
        <v>11357.8</v>
      </c>
      <c r="H91" s="14">
        <v>100.06</v>
      </c>
    </row>
    <row r="92" spans="2:8" ht="13">
      <c r="B92" s="6" t="s">
        <v>302</v>
      </c>
      <c r="C92" s="11"/>
      <c r="D92" s="6"/>
      <c r="E92" s="6"/>
      <c r="F92" s="14"/>
      <c r="G92" s="14">
        <v>-3.4380475599991769</v>
      </c>
      <c r="H92" s="14">
        <v>-6.0000000000002274E-2</v>
      </c>
    </row>
    <row r="93" spans="2:8" ht="13">
      <c r="B93" s="6" t="s">
        <v>17</v>
      </c>
      <c r="C93" s="11"/>
      <c r="D93" s="6"/>
      <c r="E93" s="6"/>
      <c r="F93" s="14"/>
      <c r="G93" s="14">
        <v>11354.36195244</v>
      </c>
      <c r="H93" s="14">
        <v>100</v>
      </c>
    </row>
    <row r="94" spans="2:8">
      <c r="B94" s="2" t="s">
        <v>18</v>
      </c>
    </row>
    <row r="95" spans="2:8" ht="13">
      <c r="B95" s="6" t="s">
        <v>19</v>
      </c>
    </row>
    <row r="96" spans="2:8" ht="13">
      <c r="B96" s="6" t="s">
        <v>20</v>
      </c>
      <c r="C96" s="9" t="s">
        <v>682</v>
      </c>
    </row>
    <row r="97" spans="2:3" ht="13">
      <c r="B97" s="6" t="s">
        <v>23</v>
      </c>
      <c r="C97" s="9" t="s">
        <v>22</v>
      </c>
    </row>
    <row r="98" spans="2:3" ht="13">
      <c r="B98" s="6" t="s">
        <v>1017</v>
      </c>
      <c r="C98" s="9" t="s">
        <v>22</v>
      </c>
    </row>
    <row r="99" spans="2:3" ht="13">
      <c r="B99" s="6" t="s">
        <v>24</v>
      </c>
      <c r="C99" s="9" t="s">
        <v>25</v>
      </c>
    </row>
    <row r="100" spans="2:3" ht="13">
      <c r="B100" s="6" t="s">
        <v>2157</v>
      </c>
      <c r="C100" s="11"/>
    </row>
    <row r="101" spans="2:3" ht="13">
      <c r="B101" s="6" t="s">
        <v>2158</v>
      </c>
      <c r="C101" s="11"/>
    </row>
    <row r="102" spans="2:3" ht="13">
      <c r="B102" s="6" t="s">
        <v>2159</v>
      </c>
      <c r="C102" s="11"/>
    </row>
    <row r="103" spans="2:3" ht="13">
      <c r="B103" s="6" t="s">
        <v>2160</v>
      </c>
      <c r="C103" s="11"/>
    </row>
    <row r="104" spans="2:3" ht="13">
      <c r="B104" s="6" t="s">
        <v>2161</v>
      </c>
      <c r="C104" s="11"/>
    </row>
    <row r="105" spans="2:3" ht="13">
      <c r="B105" s="6" t="s">
        <v>2162</v>
      </c>
      <c r="C105" s="11"/>
    </row>
    <row r="106" spans="2:3" ht="13">
      <c r="B106" s="6" t="s">
        <v>2163</v>
      </c>
      <c r="C106" s="11"/>
    </row>
    <row r="107" spans="2:3" ht="13">
      <c r="B107" s="6" t="s">
        <v>2164</v>
      </c>
      <c r="C107" s="11"/>
    </row>
    <row r="108" spans="2:3" ht="13">
      <c r="B108" s="6" t="s">
        <v>3797</v>
      </c>
      <c r="C108" s="11"/>
    </row>
    <row r="109" spans="2:3">
      <c r="B109" s="2" t="s">
        <v>26</v>
      </c>
    </row>
    <row r="110" spans="2:3">
      <c r="B110" s="2" t="s">
        <v>1031</v>
      </c>
    </row>
    <row r="113" spans="2:7" ht="14.5">
      <c r="B113" s="35" t="s">
        <v>1032</v>
      </c>
      <c r="C113" s="40"/>
    </row>
    <row r="114" spans="2:7" ht="14.5">
      <c r="B114" s="35" t="s">
        <v>1033</v>
      </c>
      <c r="C114" s="41" t="s">
        <v>1034</v>
      </c>
    </row>
    <row r="115" spans="2:7" ht="14.5">
      <c r="B115" s="4" t="s">
        <v>1035</v>
      </c>
      <c r="C115" s="5" t="s">
        <v>1036</v>
      </c>
    </row>
    <row r="116" spans="2:7" ht="14.5">
      <c r="B116" s="4" t="s">
        <v>1037</v>
      </c>
      <c r="C116" s="5" t="s">
        <v>1036</v>
      </c>
    </row>
    <row r="117" spans="2:7" ht="14.5">
      <c r="B117" s="4" t="s">
        <v>1038</v>
      </c>
      <c r="C117" s="5" t="s">
        <v>1036</v>
      </c>
    </row>
    <row r="118" spans="2:7" ht="14.5">
      <c r="B118" s="4" t="s">
        <v>1039</v>
      </c>
      <c r="C118" s="5" t="s">
        <v>1036</v>
      </c>
    </row>
    <row r="119" spans="2:7" ht="14.5">
      <c r="B119" s="4" t="s">
        <v>1040</v>
      </c>
      <c r="C119" s="5" t="s">
        <v>1036</v>
      </c>
    </row>
    <row r="120" spans="2:7" ht="14.5">
      <c r="B120" s="4" t="s">
        <v>1041</v>
      </c>
      <c r="C120" s="5" t="s">
        <v>1036</v>
      </c>
    </row>
    <row r="121" spans="2:7" ht="14.5">
      <c r="B121" s="35" t="s">
        <v>1042</v>
      </c>
      <c r="C121" s="40" t="s">
        <v>1036</v>
      </c>
    </row>
    <row r="123" spans="2:7" ht="14.5">
      <c r="B123" s="4" t="s">
        <v>35</v>
      </c>
      <c r="C123" s="5"/>
      <c r="D123" s="4"/>
    </row>
    <row r="124" spans="2:7" ht="29">
      <c r="B124" s="20" t="s">
        <v>36</v>
      </c>
      <c r="C124" s="18" t="s">
        <v>37</v>
      </c>
      <c r="D124" s="20" t="s">
        <v>38</v>
      </c>
    </row>
    <row r="125" spans="2:7" ht="14.5">
      <c r="B125" s="4" t="s">
        <v>22</v>
      </c>
      <c r="C125" s="5" t="s">
        <v>22</v>
      </c>
      <c r="D125" s="4" t="s">
        <v>22</v>
      </c>
    </row>
    <row r="127" spans="2:7" ht="13">
      <c r="B127" s="24" t="s">
        <v>39</v>
      </c>
      <c r="C127" s="25">
        <v>46112</v>
      </c>
      <c r="D127" s="16"/>
      <c r="E127" s="15"/>
      <c r="F127" s="30"/>
    </row>
    <row r="128" spans="2:7" ht="13">
      <c r="B128" s="24" t="s">
        <v>40</v>
      </c>
      <c r="C128" s="26" t="s">
        <v>41</v>
      </c>
      <c r="D128" s="24" t="s">
        <v>42</v>
      </c>
      <c r="E128" s="27" t="s">
        <v>43</v>
      </c>
      <c r="F128" s="29" t="s">
        <v>44</v>
      </c>
      <c r="G128" s="14"/>
    </row>
    <row r="129" spans="2:6">
      <c r="B129" s="22" t="s">
        <v>22</v>
      </c>
      <c r="C129" s="23" t="s">
        <v>22</v>
      </c>
      <c r="D129" s="22" t="s">
        <v>22</v>
      </c>
      <c r="E129" s="19" t="s">
        <v>22</v>
      </c>
      <c r="F129" s="28" t="s">
        <v>22</v>
      </c>
    </row>
    <row r="132" spans="2:6" ht="13">
      <c r="B132" s="6" t="s">
        <v>45</v>
      </c>
    </row>
    <row r="133" spans="2:6" ht="13">
      <c r="B133" s="6"/>
    </row>
    <row r="134" spans="2:6" ht="13">
      <c r="B134" s="6" t="s">
        <v>699</v>
      </c>
    </row>
    <row r="135" spans="2:6" ht="13">
      <c r="B135" s="24" t="s">
        <v>46</v>
      </c>
      <c r="C135" s="26" t="s">
        <v>47</v>
      </c>
      <c r="D135" s="6"/>
    </row>
    <row r="136" spans="2:6">
      <c r="B136" s="16" t="s">
        <v>22</v>
      </c>
      <c r="C136" s="17" t="s">
        <v>22</v>
      </c>
    </row>
    <row r="138" spans="2:6" ht="13">
      <c r="B138" s="24" t="s">
        <v>48</v>
      </c>
      <c r="C138" s="26" t="s">
        <v>47</v>
      </c>
    </row>
    <row r="139" spans="2:6">
      <c r="B139" s="16" t="s">
        <v>22</v>
      </c>
      <c r="C139" s="17" t="s">
        <v>22</v>
      </c>
    </row>
    <row r="141" spans="2:6" ht="13">
      <c r="B141" s="24" t="s">
        <v>49</v>
      </c>
      <c r="C141" s="26" t="s">
        <v>50</v>
      </c>
    </row>
    <row r="142" spans="2:6">
      <c r="B142" s="16" t="s">
        <v>22</v>
      </c>
      <c r="C142" s="17" t="s">
        <v>22</v>
      </c>
    </row>
    <row r="144" spans="2:6" ht="13">
      <c r="B144" s="27" t="s">
        <v>51</v>
      </c>
      <c r="C144" s="26" t="s">
        <v>50</v>
      </c>
    </row>
    <row r="145" spans="2:7">
      <c r="B145" s="15" t="s">
        <v>22</v>
      </c>
      <c r="C145" s="17" t="s">
        <v>22</v>
      </c>
    </row>
    <row r="147" spans="2:7" ht="13">
      <c r="B147" s="24" t="s">
        <v>52</v>
      </c>
      <c r="C147" s="26" t="s">
        <v>22</v>
      </c>
    </row>
    <row r="149" spans="2:7" ht="13">
      <c r="B149" s="24" t="s">
        <v>53</v>
      </c>
      <c r="C149" s="25">
        <v>46112</v>
      </c>
      <c r="D149" s="16"/>
      <c r="E149" s="15"/>
      <c r="F149" s="30"/>
    </row>
    <row r="150" spans="2:7" ht="13">
      <c r="B150" s="24" t="s">
        <v>40</v>
      </c>
      <c r="C150" s="26" t="s">
        <v>41</v>
      </c>
      <c r="D150" s="24" t="s">
        <v>42</v>
      </c>
      <c r="E150" s="27" t="s">
        <v>43</v>
      </c>
      <c r="F150" s="29" t="s">
        <v>44</v>
      </c>
      <c r="G150" s="14"/>
    </row>
    <row r="151" spans="2:7">
      <c r="B151" s="22" t="s">
        <v>22</v>
      </c>
      <c r="C151" s="23" t="s">
        <v>22</v>
      </c>
      <c r="D151" s="22" t="s">
        <v>22</v>
      </c>
      <c r="E151" s="19" t="s">
        <v>22</v>
      </c>
      <c r="F151" s="28" t="s">
        <v>22</v>
      </c>
    </row>
    <row r="152" spans="2:7" ht="13">
      <c r="B152" s="6" t="s">
        <v>45</v>
      </c>
    </row>
    <row r="153" spans="2:7" ht="13">
      <c r="B153" s="6"/>
    </row>
    <row r="154" spans="2:7" ht="13">
      <c r="B154" s="6" t="s">
        <v>699</v>
      </c>
    </row>
    <row r="155" spans="2:7" ht="13">
      <c r="B155" s="24" t="s">
        <v>46</v>
      </c>
      <c r="C155" s="26" t="s">
        <v>47</v>
      </c>
      <c r="D155" s="6"/>
    </row>
    <row r="156" spans="2:7">
      <c r="B156" s="16" t="s">
        <v>22</v>
      </c>
      <c r="C156" s="17" t="s">
        <v>22</v>
      </c>
    </row>
    <row r="158" spans="2:7" ht="13">
      <c r="B158" s="24" t="s">
        <v>48</v>
      </c>
      <c r="C158" s="26" t="s">
        <v>47</v>
      </c>
    </row>
    <row r="159" spans="2:7">
      <c r="B159" s="16" t="s">
        <v>22</v>
      </c>
      <c r="C159" s="17" t="s">
        <v>22</v>
      </c>
    </row>
    <row r="161" spans="2:80" ht="13">
      <c r="B161" s="24" t="s">
        <v>49</v>
      </c>
      <c r="C161" s="26" t="s">
        <v>50</v>
      </c>
    </row>
    <row r="162" spans="2:80">
      <c r="B162" s="16" t="s">
        <v>22</v>
      </c>
      <c r="C162" s="17" t="s">
        <v>22</v>
      </c>
    </row>
    <row r="164" spans="2:80" ht="13">
      <c r="B164" s="27" t="s">
        <v>51</v>
      </c>
      <c r="C164" s="26" t="s">
        <v>50</v>
      </c>
    </row>
    <row r="165" spans="2:80">
      <c r="B165" s="15" t="s">
        <v>22</v>
      </c>
      <c r="C165" s="17" t="s">
        <v>22</v>
      </c>
    </row>
    <row r="167" spans="2:80" ht="13">
      <c r="B167" s="24" t="s">
        <v>52</v>
      </c>
      <c r="C167" s="26" t="s">
        <v>22</v>
      </c>
    </row>
    <row r="170" spans="2:80" ht="13">
      <c r="B170" s="6" t="s">
        <v>700</v>
      </c>
    </row>
    <row r="172" spans="2:80" ht="13">
      <c r="B172" s="24" t="s">
        <v>40</v>
      </c>
      <c r="C172" s="26" t="s">
        <v>54</v>
      </c>
      <c r="D172" s="24" t="s">
        <v>55</v>
      </c>
      <c r="E172" s="24" t="s">
        <v>56</v>
      </c>
      <c r="F172" s="14"/>
    </row>
    <row r="173" spans="2:80">
      <c r="B173" s="16" t="s">
        <v>22</v>
      </c>
      <c r="C173" s="17" t="s">
        <v>22</v>
      </c>
      <c r="D173" s="16" t="s">
        <v>22</v>
      </c>
      <c r="E173" s="16" t="s">
        <v>22</v>
      </c>
    </row>
    <row r="176" spans="2:80" ht="13">
      <c r="B176" s="6" t="s">
        <v>57</v>
      </c>
      <c r="C176" s="11" t="s">
        <v>22</v>
      </c>
      <c r="D176" s="6"/>
      <c r="E176" s="6"/>
      <c r="F176" s="14"/>
      <c r="G176" s="14"/>
      <c r="H176" s="14"/>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row>
    <row r="178" spans="2:4" ht="13">
      <c r="B178" s="6" t="s">
        <v>701</v>
      </c>
    </row>
    <row r="180" spans="2:4" ht="13">
      <c r="B180" s="24" t="s">
        <v>58</v>
      </c>
      <c r="C180" s="26" t="s">
        <v>47</v>
      </c>
      <c r="D180" s="6"/>
    </row>
    <row r="181" spans="2:4">
      <c r="B181" s="16" t="s">
        <v>22</v>
      </c>
      <c r="C181" s="17" t="s">
        <v>22</v>
      </c>
    </row>
    <row r="184" spans="2:4" ht="13">
      <c r="B184" s="24" t="s">
        <v>59</v>
      </c>
      <c r="C184" s="26" t="s">
        <v>60</v>
      </c>
      <c r="D184" s="6"/>
    </row>
    <row r="185" spans="2:4">
      <c r="B185" s="16" t="s">
        <v>22</v>
      </c>
      <c r="C185" s="17" t="s">
        <v>22</v>
      </c>
    </row>
    <row r="188" spans="2:4" ht="13">
      <c r="B188" s="6" t="s">
        <v>61</v>
      </c>
    </row>
    <row r="191" spans="2:4" ht="13">
      <c r="B191" s="6" t="s">
        <v>702</v>
      </c>
    </row>
    <row r="193" spans="2:80" ht="13">
      <c r="B193" s="24" t="s">
        <v>40</v>
      </c>
      <c r="C193" s="26" t="s">
        <v>62</v>
      </c>
      <c r="D193" s="24" t="s">
        <v>54</v>
      </c>
      <c r="E193" s="24" t="s">
        <v>55</v>
      </c>
      <c r="F193" s="29" t="s">
        <v>56</v>
      </c>
      <c r="G193" s="14"/>
    </row>
    <row r="194" spans="2:80">
      <c r="B194" s="16" t="s">
        <v>22</v>
      </c>
      <c r="C194" s="17" t="s">
        <v>22</v>
      </c>
      <c r="D194" s="16" t="s">
        <v>22</v>
      </c>
      <c r="E194" s="16" t="s">
        <v>22</v>
      </c>
      <c r="F194" s="21" t="s">
        <v>22</v>
      </c>
    </row>
    <row r="197" spans="2:80" ht="13">
      <c r="B197" s="6" t="s">
        <v>57</v>
      </c>
      <c r="C197" s="11" t="s">
        <v>22</v>
      </c>
      <c r="D197" s="6"/>
      <c r="E197" s="6"/>
      <c r="F197" s="14"/>
      <c r="G197" s="14"/>
      <c r="H197" s="14"/>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row>
    <row r="199" spans="2:80" ht="13">
      <c r="B199" s="6" t="s">
        <v>701</v>
      </c>
    </row>
    <row r="201" spans="2:80" ht="13">
      <c r="B201" s="24" t="s">
        <v>58</v>
      </c>
      <c r="C201" s="26" t="s">
        <v>47</v>
      </c>
      <c r="D201" s="6"/>
    </row>
    <row r="202" spans="2:80">
      <c r="B202" s="16" t="s">
        <v>22</v>
      </c>
      <c r="C202" s="17" t="s">
        <v>22</v>
      </c>
    </row>
    <row r="205" spans="2:80" ht="13">
      <c r="B205" s="24" t="s">
        <v>59</v>
      </c>
      <c r="C205" s="26" t="s">
        <v>60</v>
      </c>
      <c r="D205" s="6"/>
    </row>
    <row r="206" spans="2:80">
      <c r="B206" s="16" t="s">
        <v>22</v>
      </c>
      <c r="C206" s="17" t="s">
        <v>22</v>
      </c>
    </row>
    <row r="209" spans="2:7" ht="13">
      <c r="B209" s="6" t="s">
        <v>61</v>
      </c>
    </row>
    <row r="212" spans="2:7" ht="13">
      <c r="B212" s="6" t="s">
        <v>703</v>
      </c>
    </row>
    <row r="213" spans="2:7" ht="13">
      <c r="B213" s="24" t="s">
        <v>40</v>
      </c>
      <c r="C213" s="26" t="s">
        <v>63</v>
      </c>
      <c r="D213" s="24" t="s">
        <v>64</v>
      </c>
      <c r="E213" s="24" t="s">
        <v>65</v>
      </c>
      <c r="F213" s="29" t="s">
        <v>66</v>
      </c>
      <c r="G213" s="14"/>
    </row>
    <row r="214" spans="2:7">
      <c r="B214" s="16" t="s">
        <v>22</v>
      </c>
      <c r="C214" s="17" t="s">
        <v>22</v>
      </c>
      <c r="D214" s="16" t="s">
        <v>22</v>
      </c>
      <c r="E214" s="16" t="s">
        <v>22</v>
      </c>
      <c r="F214" s="21" t="s">
        <v>22</v>
      </c>
    </row>
    <row r="215" spans="2:7">
      <c r="B215" s="2" t="s">
        <v>2543</v>
      </c>
    </row>
  </sheetData>
  <mergeCells count="3">
    <mergeCell ref="B1:E1"/>
    <mergeCell ref="C3:C7"/>
    <mergeCell ref="D3:D7"/>
  </mergeCells>
  <hyperlinks>
    <hyperlink ref="A1" location="Index!A1" display="Index" xr:uid="{9E17AB6B-A7B8-4295-9A28-D305411234FA}"/>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609FB-C987-4169-9EE3-7ADD98472183}">
  <dimension ref="A1:CB170"/>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2133</v>
      </c>
      <c r="C1" s="299"/>
      <c r="D1" s="299"/>
      <c r="E1" s="299"/>
    </row>
    <row r="3" spans="1:9" ht="14.5">
      <c r="B3" s="31" t="s">
        <v>2133</v>
      </c>
      <c r="C3" s="300"/>
      <c r="D3" s="306"/>
    </row>
    <row r="4" spans="1:9" ht="14.5">
      <c r="B4" s="32" t="s">
        <v>2134</v>
      </c>
      <c r="C4" s="300"/>
      <c r="D4" s="306"/>
    </row>
    <row r="5" spans="1:9" ht="14.5">
      <c r="B5" s="32" t="s">
        <v>97</v>
      </c>
      <c r="C5" s="300"/>
      <c r="D5" s="306"/>
    </row>
    <row r="6" spans="1:9" ht="14.5">
      <c r="B6" s="4" t="s">
        <v>1940</v>
      </c>
      <c r="C6" s="300"/>
      <c r="D6" s="306"/>
    </row>
    <row r="7" spans="1:9" ht="14.5">
      <c r="B7" s="20" t="s">
        <v>2135</v>
      </c>
      <c r="C7" s="300"/>
      <c r="D7" s="306"/>
    </row>
    <row r="8" spans="1:9" ht="29">
      <c r="B8" s="32" t="s">
        <v>100</v>
      </c>
      <c r="C8" s="33" t="s">
        <v>101</v>
      </c>
      <c r="D8" s="33" t="s">
        <v>102</v>
      </c>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2702</v>
      </c>
      <c r="C15" s="9" t="s">
        <v>13</v>
      </c>
      <c r="D15" s="2" t="s">
        <v>455</v>
      </c>
      <c r="E15" s="2" t="s">
        <v>457</v>
      </c>
      <c r="F15" s="12">
        <v>36213</v>
      </c>
      <c r="G15" s="12">
        <v>865.27</v>
      </c>
      <c r="H15" s="12">
        <v>5.0999999999999996</v>
      </c>
    </row>
    <row r="16" spans="1:9">
      <c r="B16" s="2" t="s">
        <v>3006</v>
      </c>
      <c r="C16" s="9" t="s">
        <v>13</v>
      </c>
      <c r="D16" s="2" t="s">
        <v>504</v>
      </c>
      <c r="E16" s="2" t="s">
        <v>2033</v>
      </c>
      <c r="F16" s="12">
        <v>3500</v>
      </c>
      <c r="G16" s="12">
        <v>848.23</v>
      </c>
      <c r="H16" s="12">
        <v>5</v>
      </c>
    </row>
    <row r="17" spans="2:8">
      <c r="B17" s="2" t="s">
        <v>3085</v>
      </c>
      <c r="C17" s="9" t="s">
        <v>13</v>
      </c>
      <c r="D17" s="2" t="s">
        <v>471</v>
      </c>
      <c r="E17" s="2" t="s">
        <v>1151</v>
      </c>
      <c r="F17" s="12">
        <v>274722</v>
      </c>
      <c r="G17" s="12">
        <v>802.88</v>
      </c>
      <c r="H17" s="12">
        <v>4.7300000000000004</v>
      </c>
    </row>
    <row r="18" spans="2:8">
      <c r="B18" s="2" t="s">
        <v>3057</v>
      </c>
      <c r="C18" s="9" t="s">
        <v>13</v>
      </c>
      <c r="D18" s="2" t="s">
        <v>955</v>
      </c>
      <c r="E18" s="2" t="s">
        <v>1062</v>
      </c>
      <c r="F18" s="12">
        <v>75854</v>
      </c>
      <c r="G18" s="12">
        <v>753</v>
      </c>
      <c r="H18" s="12">
        <v>4.4400000000000004</v>
      </c>
    </row>
    <row r="19" spans="2:8">
      <c r="B19" s="2" t="s">
        <v>3086</v>
      </c>
      <c r="C19" s="9" t="s">
        <v>13</v>
      </c>
      <c r="D19" s="2" t="s">
        <v>471</v>
      </c>
      <c r="E19" s="2" t="s">
        <v>1491</v>
      </c>
      <c r="F19" s="12">
        <v>298764</v>
      </c>
      <c r="G19" s="12">
        <v>717.63</v>
      </c>
      <c r="H19" s="12">
        <v>4.2300000000000004</v>
      </c>
    </row>
    <row r="20" spans="2:8">
      <c r="B20" s="2" t="s">
        <v>3087</v>
      </c>
      <c r="C20" s="9" t="s">
        <v>13</v>
      </c>
      <c r="D20" s="2" t="s">
        <v>1082</v>
      </c>
      <c r="E20" s="2" t="s">
        <v>1083</v>
      </c>
      <c r="F20" s="12">
        <v>183017</v>
      </c>
      <c r="G20" s="12">
        <v>706.63</v>
      </c>
      <c r="H20" s="12">
        <v>4.16</v>
      </c>
    </row>
    <row r="21" spans="2:8">
      <c r="B21" s="2" t="s">
        <v>1581</v>
      </c>
      <c r="C21" s="9" t="s">
        <v>13</v>
      </c>
      <c r="D21" s="2" t="s">
        <v>72</v>
      </c>
      <c r="E21" s="2" t="s">
        <v>1582</v>
      </c>
      <c r="F21" s="12">
        <v>78924</v>
      </c>
      <c r="G21" s="12">
        <v>667.46</v>
      </c>
      <c r="H21" s="12">
        <v>3.93</v>
      </c>
    </row>
    <row r="22" spans="2:8">
      <c r="B22" s="2" t="s">
        <v>2999</v>
      </c>
      <c r="C22" s="9" t="s">
        <v>13</v>
      </c>
      <c r="D22" s="2" t="s">
        <v>1608</v>
      </c>
      <c r="E22" s="2" t="s">
        <v>1847</v>
      </c>
      <c r="F22" s="12">
        <v>427468</v>
      </c>
      <c r="G22" s="12">
        <v>658.86</v>
      </c>
      <c r="H22" s="12">
        <v>3.88</v>
      </c>
    </row>
    <row r="23" spans="2:8">
      <c r="B23" s="2" t="s">
        <v>1112</v>
      </c>
      <c r="C23" s="9" t="s">
        <v>13</v>
      </c>
      <c r="D23" s="2" t="s">
        <v>72</v>
      </c>
      <c r="E23" s="2" t="s">
        <v>1113</v>
      </c>
      <c r="F23" s="12">
        <v>526927</v>
      </c>
      <c r="G23" s="12">
        <v>650.49</v>
      </c>
      <c r="H23" s="12">
        <v>3.83</v>
      </c>
    </row>
    <row r="24" spans="2:8">
      <c r="B24" s="2" t="s">
        <v>3088</v>
      </c>
      <c r="C24" s="9" t="s">
        <v>13</v>
      </c>
      <c r="D24" s="2" t="s">
        <v>86</v>
      </c>
      <c r="E24" s="2" t="s">
        <v>1056</v>
      </c>
      <c r="F24" s="12">
        <v>40434</v>
      </c>
      <c r="G24" s="12">
        <v>602.75</v>
      </c>
      <c r="H24" s="12">
        <v>3.55</v>
      </c>
    </row>
    <row r="25" spans="2:8">
      <c r="B25" s="2" t="s">
        <v>3048</v>
      </c>
      <c r="C25" s="9" t="s">
        <v>13</v>
      </c>
      <c r="D25" s="2" t="s">
        <v>1050</v>
      </c>
      <c r="E25" s="2" t="s">
        <v>1051</v>
      </c>
      <c r="F25" s="12">
        <v>142832</v>
      </c>
      <c r="G25" s="12">
        <v>572.26</v>
      </c>
      <c r="H25" s="12">
        <v>3.37</v>
      </c>
    </row>
    <row r="26" spans="2:8">
      <c r="B26" s="2" t="s">
        <v>2715</v>
      </c>
      <c r="C26" s="9" t="s">
        <v>13</v>
      </c>
      <c r="D26" s="2" t="s">
        <v>480</v>
      </c>
      <c r="E26" s="2" t="s">
        <v>481</v>
      </c>
      <c r="F26" s="12">
        <v>8341</v>
      </c>
      <c r="G26" s="12">
        <v>570.82000000000005</v>
      </c>
      <c r="H26" s="12">
        <v>3.36</v>
      </c>
    </row>
    <row r="27" spans="2:8">
      <c r="B27" s="2" t="s">
        <v>3089</v>
      </c>
      <c r="C27" s="9" t="s">
        <v>13</v>
      </c>
      <c r="D27" s="2" t="s">
        <v>480</v>
      </c>
      <c r="E27" s="2" t="s">
        <v>1154</v>
      </c>
      <c r="F27" s="12">
        <v>12585</v>
      </c>
      <c r="G27" s="12">
        <v>566.34</v>
      </c>
      <c r="H27" s="12">
        <v>3.34</v>
      </c>
    </row>
    <row r="28" spans="2:8">
      <c r="B28" s="2" t="s">
        <v>1094</v>
      </c>
      <c r="C28" s="9" t="s">
        <v>13</v>
      </c>
      <c r="D28" s="2" t="s">
        <v>72</v>
      </c>
      <c r="E28" s="2" t="s">
        <v>1095</v>
      </c>
      <c r="F28" s="12">
        <v>411071</v>
      </c>
      <c r="G28" s="12">
        <v>563.13</v>
      </c>
      <c r="H28" s="12">
        <v>3.32</v>
      </c>
    </row>
    <row r="29" spans="2:8">
      <c r="B29" s="2" t="s">
        <v>2998</v>
      </c>
      <c r="C29" s="9" t="s">
        <v>13</v>
      </c>
      <c r="D29" s="2" t="s">
        <v>81</v>
      </c>
      <c r="E29" s="2" t="s">
        <v>1376</v>
      </c>
      <c r="F29" s="12">
        <v>33570</v>
      </c>
      <c r="G29" s="12">
        <v>562.16</v>
      </c>
      <c r="H29" s="12">
        <v>3.31</v>
      </c>
    </row>
    <row r="30" spans="2:8">
      <c r="B30" s="2" t="s">
        <v>3059</v>
      </c>
      <c r="C30" s="9" t="s">
        <v>13</v>
      </c>
      <c r="D30" s="2" t="s">
        <v>955</v>
      </c>
      <c r="E30" s="2" t="s">
        <v>1063</v>
      </c>
      <c r="F30" s="12">
        <v>25367</v>
      </c>
      <c r="G30" s="12">
        <v>540.75</v>
      </c>
      <c r="H30" s="12">
        <v>3.18</v>
      </c>
    </row>
    <row r="31" spans="2:8">
      <c r="B31" s="2" t="s">
        <v>2727</v>
      </c>
      <c r="C31" s="9" t="s">
        <v>13</v>
      </c>
      <c r="D31" s="2" t="s">
        <v>500</v>
      </c>
      <c r="E31" s="2" t="s">
        <v>501</v>
      </c>
      <c r="F31" s="12">
        <v>82277</v>
      </c>
      <c r="G31" s="12">
        <v>538.75</v>
      </c>
      <c r="H31" s="12">
        <v>3.17</v>
      </c>
    </row>
    <row r="32" spans="2:8">
      <c r="B32" s="2" t="s">
        <v>2106</v>
      </c>
      <c r="C32" s="9" t="s">
        <v>13</v>
      </c>
      <c r="D32" s="2" t="s">
        <v>72</v>
      </c>
      <c r="E32" s="2" t="s">
        <v>2107</v>
      </c>
      <c r="F32" s="12">
        <v>326974</v>
      </c>
      <c r="G32" s="12">
        <v>536.89</v>
      </c>
      <c r="H32" s="12">
        <v>3.16</v>
      </c>
    </row>
    <row r="33" spans="2:8">
      <c r="B33" s="2" t="s">
        <v>3090</v>
      </c>
      <c r="C33" s="9" t="s">
        <v>13</v>
      </c>
      <c r="D33" s="2" t="s">
        <v>72</v>
      </c>
      <c r="E33" s="2" t="s">
        <v>1081</v>
      </c>
      <c r="F33" s="12">
        <v>203102</v>
      </c>
      <c r="G33" s="12">
        <v>526.85</v>
      </c>
      <c r="H33" s="12">
        <v>3.1</v>
      </c>
    </row>
    <row r="34" spans="2:8">
      <c r="B34" s="2" t="s">
        <v>949</v>
      </c>
      <c r="C34" s="9" t="s">
        <v>13</v>
      </c>
      <c r="D34" s="2" t="s">
        <v>72</v>
      </c>
      <c r="E34" s="2" t="s">
        <v>950</v>
      </c>
      <c r="F34" s="12">
        <v>53003</v>
      </c>
      <c r="G34" s="12">
        <v>519.11</v>
      </c>
      <c r="H34" s="12">
        <v>3.06</v>
      </c>
    </row>
    <row r="35" spans="2:8">
      <c r="B35" s="2" t="s">
        <v>3091</v>
      </c>
      <c r="C35" s="9" t="s">
        <v>13</v>
      </c>
      <c r="D35" s="2" t="s">
        <v>72</v>
      </c>
      <c r="E35" s="2" t="s">
        <v>1092</v>
      </c>
      <c r="F35" s="12">
        <v>61212</v>
      </c>
      <c r="G35" s="12">
        <v>515.83000000000004</v>
      </c>
      <c r="H35" s="12">
        <v>3.04</v>
      </c>
    </row>
    <row r="36" spans="2:8">
      <c r="B36" s="2" t="s">
        <v>3092</v>
      </c>
      <c r="C36" s="9" t="s">
        <v>13</v>
      </c>
      <c r="D36" s="2" t="s">
        <v>841</v>
      </c>
      <c r="E36" s="2" t="s">
        <v>1069</v>
      </c>
      <c r="F36" s="12">
        <v>14983</v>
      </c>
      <c r="G36" s="12">
        <v>504</v>
      </c>
      <c r="H36" s="12">
        <v>2.97</v>
      </c>
    </row>
    <row r="37" spans="2:8">
      <c r="B37" s="2" t="s">
        <v>3050</v>
      </c>
      <c r="C37" s="9" t="s">
        <v>13</v>
      </c>
      <c r="D37" s="2" t="s">
        <v>841</v>
      </c>
      <c r="E37" s="2" t="s">
        <v>1107</v>
      </c>
      <c r="F37" s="12">
        <v>7117</v>
      </c>
      <c r="G37" s="12">
        <v>468.73</v>
      </c>
      <c r="H37" s="12">
        <v>2.76</v>
      </c>
    </row>
    <row r="38" spans="2:8">
      <c r="B38" s="2" t="s">
        <v>1380</v>
      </c>
      <c r="C38" s="9" t="s">
        <v>13</v>
      </c>
      <c r="D38" s="2" t="s">
        <v>76</v>
      </c>
      <c r="E38" s="2" t="s">
        <v>1381</v>
      </c>
      <c r="F38" s="12">
        <v>198701</v>
      </c>
      <c r="G38" s="12">
        <v>466.95</v>
      </c>
      <c r="H38" s="12">
        <v>2.75</v>
      </c>
    </row>
    <row r="39" spans="2:8">
      <c r="B39" s="2" t="s">
        <v>2730</v>
      </c>
      <c r="C39" s="9" t="s">
        <v>13</v>
      </c>
      <c r="D39" s="2" t="s">
        <v>471</v>
      </c>
      <c r="E39" s="2" t="s">
        <v>496</v>
      </c>
      <c r="F39" s="12">
        <v>51054</v>
      </c>
      <c r="G39" s="12">
        <v>445.24</v>
      </c>
      <c r="H39" s="12">
        <v>2.62</v>
      </c>
    </row>
    <row r="40" spans="2:8">
      <c r="B40" s="2" t="s">
        <v>2704</v>
      </c>
      <c r="C40" s="9" t="s">
        <v>13</v>
      </c>
      <c r="D40" s="2" t="s">
        <v>455</v>
      </c>
      <c r="E40" s="2" t="s">
        <v>456</v>
      </c>
      <c r="F40" s="12">
        <v>16119</v>
      </c>
      <c r="G40" s="12">
        <v>432.55</v>
      </c>
      <c r="H40" s="12">
        <v>2.5499999999999998</v>
      </c>
    </row>
    <row r="41" spans="2:8">
      <c r="B41" s="2" t="s">
        <v>2717</v>
      </c>
      <c r="C41" s="9" t="s">
        <v>13</v>
      </c>
      <c r="D41" s="2" t="s">
        <v>471</v>
      </c>
      <c r="E41" s="2" t="s">
        <v>472</v>
      </c>
      <c r="F41" s="12">
        <v>12656</v>
      </c>
      <c r="G41" s="12">
        <v>399.94</v>
      </c>
      <c r="H41" s="12">
        <v>2.36</v>
      </c>
    </row>
    <row r="42" spans="2:8">
      <c r="B42" s="2" t="s">
        <v>3000</v>
      </c>
      <c r="C42" s="9" t="s">
        <v>13</v>
      </c>
      <c r="D42" s="2" t="s">
        <v>85</v>
      </c>
      <c r="E42" s="2" t="s">
        <v>1147</v>
      </c>
      <c r="F42" s="12">
        <v>45591</v>
      </c>
      <c r="G42" s="12">
        <v>362.45</v>
      </c>
      <c r="H42" s="12">
        <v>2.13</v>
      </c>
    </row>
    <row r="43" spans="2:8">
      <c r="B43" s="2" t="s">
        <v>2699</v>
      </c>
      <c r="C43" s="9" t="s">
        <v>13</v>
      </c>
      <c r="D43" s="2" t="s">
        <v>78</v>
      </c>
      <c r="E43" s="2" t="s">
        <v>451</v>
      </c>
      <c r="F43" s="12">
        <v>2849</v>
      </c>
      <c r="G43" s="12">
        <v>344.05</v>
      </c>
      <c r="H43" s="12">
        <v>2.0299999999999998</v>
      </c>
    </row>
    <row r="44" spans="2:8">
      <c r="B44" s="2" t="s">
        <v>3093</v>
      </c>
      <c r="C44" s="9" t="s">
        <v>13</v>
      </c>
      <c r="D44" s="2" t="s">
        <v>1097</v>
      </c>
      <c r="E44" s="2" t="s">
        <v>1098</v>
      </c>
      <c r="F44" s="12">
        <v>30061</v>
      </c>
      <c r="G44" s="12">
        <v>288.27999999999997</v>
      </c>
      <c r="H44" s="12">
        <v>1.7</v>
      </c>
    </row>
    <row r="45" spans="2:8" ht="13">
      <c r="B45" s="6" t="s">
        <v>88</v>
      </c>
      <c r="C45" s="11"/>
      <c r="D45" s="6"/>
      <c r="E45" s="6"/>
      <c r="F45" s="14"/>
      <c r="G45" s="14">
        <f>SUM(G12:G44)</f>
        <v>16998.28</v>
      </c>
      <c r="H45" s="14">
        <f>SUM(H12:H44)</f>
        <v>100.13</v>
      </c>
    </row>
    <row r="46" spans="2:8" ht="13">
      <c r="B46" s="6" t="s">
        <v>15</v>
      </c>
      <c r="C46" s="11"/>
      <c r="D46" s="6"/>
      <c r="E46" s="6"/>
      <c r="F46" s="14"/>
      <c r="G46" s="14">
        <v>16998.28</v>
      </c>
      <c r="H46" s="14">
        <v>100.13</v>
      </c>
    </row>
    <row r="47" spans="2:8" ht="13">
      <c r="B47" s="6" t="s">
        <v>302</v>
      </c>
      <c r="C47" s="11"/>
      <c r="D47" s="6"/>
      <c r="E47" s="6"/>
      <c r="F47" s="14"/>
      <c r="G47" s="14">
        <v>-19.945960220000416</v>
      </c>
      <c r="H47" s="14">
        <v>-0.12999999999999545</v>
      </c>
    </row>
    <row r="48" spans="2:8" ht="13">
      <c r="B48" s="6" t="s">
        <v>17</v>
      </c>
      <c r="C48" s="11"/>
      <c r="D48" s="6"/>
      <c r="E48" s="6"/>
      <c r="F48" s="14"/>
      <c r="G48" s="14">
        <v>16978.334039779998</v>
      </c>
      <c r="H48" s="14">
        <v>100</v>
      </c>
    </row>
    <row r="49" spans="2:3">
      <c r="B49" s="2" t="s">
        <v>18</v>
      </c>
    </row>
    <row r="50" spans="2:3" ht="13">
      <c r="B50" s="6" t="s">
        <v>19</v>
      </c>
    </row>
    <row r="51" spans="2:3" ht="13">
      <c r="B51" s="6" t="s">
        <v>20</v>
      </c>
      <c r="C51" s="9" t="s">
        <v>682</v>
      </c>
    </row>
    <row r="52" spans="2:3" ht="13">
      <c r="B52" s="6" t="s">
        <v>23</v>
      </c>
      <c r="C52" s="9" t="s">
        <v>22</v>
      </c>
    </row>
    <row r="53" spans="2:3" ht="13">
      <c r="B53" s="6" t="s">
        <v>1017</v>
      </c>
      <c r="C53" s="9" t="s">
        <v>22</v>
      </c>
    </row>
    <row r="54" spans="2:3" ht="13">
      <c r="B54" s="6" t="s">
        <v>24</v>
      </c>
      <c r="C54" s="9" t="s">
        <v>25</v>
      </c>
    </row>
    <row r="55" spans="2:3" ht="13">
      <c r="B55" s="6" t="s">
        <v>2136</v>
      </c>
      <c r="C55" s="11"/>
    </row>
    <row r="56" spans="2:3" ht="13">
      <c r="B56" s="6" t="s">
        <v>2137</v>
      </c>
      <c r="C56" s="11"/>
    </row>
    <row r="57" spans="2:3" ht="13">
      <c r="B57" s="6" t="s">
        <v>2138</v>
      </c>
      <c r="C57" s="11"/>
    </row>
    <row r="58" spans="2:3" ht="13">
      <c r="B58" s="6" t="s">
        <v>2139</v>
      </c>
      <c r="C58" s="11"/>
    </row>
    <row r="59" spans="2:3" ht="13">
      <c r="B59" s="6" t="s">
        <v>2140</v>
      </c>
      <c r="C59" s="11"/>
    </row>
    <row r="60" spans="2:3" ht="13">
      <c r="B60" s="6" t="s">
        <v>2141</v>
      </c>
      <c r="C60" s="11"/>
    </row>
    <row r="61" spans="2:3" ht="13">
      <c r="B61" s="6" t="s">
        <v>2142</v>
      </c>
      <c r="C61" s="11"/>
    </row>
    <row r="62" spans="2:3" ht="13">
      <c r="B62" s="6" t="s">
        <v>2143</v>
      </c>
      <c r="C62" s="11"/>
    </row>
    <row r="63" spans="2:3" ht="13">
      <c r="B63" s="6" t="s">
        <v>3796</v>
      </c>
      <c r="C63" s="11"/>
    </row>
    <row r="64" spans="2:3">
      <c r="B64" s="2" t="s">
        <v>26</v>
      </c>
    </row>
    <row r="65" spans="2:4">
      <c r="B65" s="2" t="s">
        <v>1031</v>
      </c>
    </row>
    <row r="68" spans="2:4" ht="14.5">
      <c r="B68" s="35" t="s">
        <v>1032</v>
      </c>
      <c r="C68" s="40"/>
    </row>
    <row r="69" spans="2:4" ht="14.5">
      <c r="B69" s="35" t="s">
        <v>1033</v>
      </c>
      <c r="C69" s="41" t="s">
        <v>1034</v>
      </c>
    </row>
    <row r="70" spans="2:4" ht="14.5">
      <c r="B70" s="4" t="s">
        <v>1035</v>
      </c>
      <c r="C70" s="5" t="s">
        <v>1036</v>
      </c>
    </row>
    <row r="71" spans="2:4" ht="14.5">
      <c r="B71" s="4" t="s">
        <v>1037</v>
      </c>
      <c r="C71" s="5" t="s">
        <v>1036</v>
      </c>
    </row>
    <row r="72" spans="2:4" ht="14.5">
      <c r="B72" s="4" t="s">
        <v>1038</v>
      </c>
      <c r="C72" s="5" t="s">
        <v>1036</v>
      </c>
    </row>
    <row r="73" spans="2:4" ht="14.5">
      <c r="B73" s="4" t="s">
        <v>1039</v>
      </c>
      <c r="C73" s="5" t="s">
        <v>1036</v>
      </c>
    </row>
    <row r="74" spans="2:4" ht="14.5">
      <c r="B74" s="4" t="s">
        <v>1040</v>
      </c>
      <c r="C74" s="5" t="s">
        <v>1036</v>
      </c>
    </row>
    <row r="75" spans="2:4" ht="14.5">
      <c r="B75" s="4" t="s">
        <v>1041</v>
      </c>
      <c r="C75" s="5" t="s">
        <v>1036</v>
      </c>
    </row>
    <row r="76" spans="2:4" ht="14.5">
      <c r="B76" s="35" t="s">
        <v>1042</v>
      </c>
      <c r="C76" s="40" t="s">
        <v>1036</v>
      </c>
    </row>
    <row r="78" spans="2:4" ht="14.5">
      <c r="B78" s="4" t="s">
        <v>35</v>
      </c>
      <c r="C78" s="5"/>
      <c r="D78" s="4"/>
    </row>
    <row r="79" spans="2:4" ht="29">
      <c r="B79" s="20" t="s">
        <v>36</v>
      </c>
      <c r="C79" s="18" t="s">
        <v>37</v>
      </c>
      <c r="D79" s="20" t="s">
        <v>38</v>
      </c>
    </row>
    <row r="80" spans="2:4" ht="14.5">
      <c r="B80" s="4" t="s">
        <v>22</v>
      </c>
      <c r="C80" s="5" t="s">
        <v>22</v>
      </c>
      <c r="D80" s="4" t="s">
        <v>22</v>
      </c>
    </row>
    <row r="82" spans="2:7" ht="13">
      <c r="B82" s="24" t="s">
        <v>39</v>
      </c>
      <c r="C82" s="25">
        <v>46112</v>
      </c>
      <c r="D82" s="16"/>
      <c r="E82" s="15"/>
      <c r="F82" s="30"/>
    </row>
    <row r="83" spans="2:7" ht="13">
      <c r="B83" s="24" t="s">
        <v>40</v>
      </c>
      <c r="C83" s="26" t="s">
        <v>41</v>
      </c>
      <c r="D83" s="24" t="s">
        <v>42</v>
      </c>
      <c r="E83" s="27" t="s">
        <v>43</v>
      </c>
      <c r="F83" s="29" t="s">
        <v>44</v>
      </c>
      <c r="G83" s="14"/>
    </row>
    <row r="84" spans="2:7">
      <c r="B84" s="22" t="s">
        <v>22</v>
      </c>
      <c r="C84" s="23" t="s">
        <v>22</v>
      </c>
      <c r="D84" s="22" t="s">
        <v>22</v>
      </c>
      <c r="E84" s="19" t="s">
        <v>22</v>
      </c>
      <c r="F84" s="28" t="s">
        <v>22</v>
      </c>
    </row>
    <row r="87" spans="2:7" ht="13">
      <c r="B87" s="6" t="s">
        <v>45</v>
      </c>
    </row>
    <row r="88" spans="2:7" ht="13">
      <c r="B88" s="6"/>
    </row>
    <row r="89" spans="2:7" ht="13">
      <c r="B89" s="6" t="s">
        <v>699</v>
      </c>
    </row>
    <row r="90" spans="2:7" ht="13">
      <c r="B90" s="24" t="s">
        <v>46</v>
      </c>
      <c r="C90" s="26" t="s">
        <v>47</v>
      </c>
      <c r="D90" s="6"/>
    </row>
    <row r="91" spans="2:7">
      <c r="B91" s="16" t="s">
        <v>22</v>
      </c>
      <c r="C91" s="17" t="s">
        <v>22</v>
      </c>
    </row>
    <row r="93" spans="2:7" ht="13">
      <c r="B93" s="24" t="s">
        <v>48</v>
      </c>
      <c r="C93" s="26" t="s">
        <v>47</v>
      </c>
    </row>
    <row r="94" spans="2:7">
      <c r="B94" s="16" t="s">
        <v>22</v>
      </c>
      <c r="C94" s="17" t="s">
        <v>22</v>
      </c>
    </row>
    <row r="96" spans="2:7" ht="13">
      <c r="B96" s="24" t="s">
        <v>49</v>
      </c>
      <c r="C96" s="26" t="s">
        <v>50</v>
      </c>
    </row>
    <row r="97" spans="2:7">
      <c r="B97" s="16" t="s">
        <v>22</v>
      </c>
      <c r="C97" s="17" t="s">
        <v>22</v>
      </c>
    </row>
    <row r="99" spans="2:7" ht="13">
      <c r="B99" s="27" t="s">
        <v>51</v>
      </c>
      <c r="C99" s="26" t="s">
        <v>50</v>
      </c>
    </row>
    <row r="100" spans="2:7">
      <c r="B100" s="15" t="s">
        <v>22</v>
      </c>
      <c r="C100" s="17" t="s">
        <v>22</v>
      </c>
    </row>
    <row r="102" spans="2:7" ht="13">
      <c r="B102" s="24" t="s">
        <v>52</v>
      </c>
      <c r="C102" s="26" t="s">
        <v>22</v>
      </c>
    </row>
    <row r="104" spans="2:7" ht="13">
      <c r="B104" s="24" t="s">
        <v>53</v>
      </c>
      <c r="C104" s="25">
        <v>46112</v>
      </c>
      <c r="D104" s="16"/>
      <c r="E104" s="15"/>
      <c r="F104" s="30"/>
    </row>
    <row r="105" spans="2:7" ht="13">
      <c r="B105" s="24" t="s">
        <v>40</v>
      </c>
      <c r="C105" s="26" t="s">
        <v>41</v>
      </c>
      <c r="D105" s="24" t="s">
        <v>42</v>
      </c>
      <c r="E105" s="27" t="s">
        <v>43</v>
      </c>
      <c r="F105" s="29" t="s">
        <v>44</v>
      </c>
      <c r="G105" s="14"/>
    </row>
    <row r="106" spans="2:7">
      <c r="B106" s="22" t="s">
        <v>22</v>
      </c>
      <c r="C106" s="23" t="s">
        <v>22</v>
      </c>
      <c r="D106" s="22" t="s">
        <v>22</v>
      </c>
      <c r="E106" s="19" t="s">
        <v>22</v>
      </c>
      <c r="F106" s="28" t="s">
        <v>22</v>
      </c>
    </row>
    <row r="107" spans="2:7" ht="13">
      <c r="B107" s="6" t="s">
        <v>45</v>
      </c>
    </row>
    <row r="108" spans="2:7" ht="13">
      <c r="B108" s="6"/>
    </row>
    <row r="109" spans="2:7" ht="13">
      <c r="B109" s="6" t="s">
        <v>699</v>
      </c>
    </row>
    <row r="110" spans="2:7" ht="13">
      <c r="B110" s="24" t="s">
        <v>46</v>
      </c>
      <c r="C110" s="26" t="s">
        <v>47</v>
      </c>
      <c r="D110" s="6"/>
    </row>
    <row r="111" spans="2:7">
      <c r="B111" s="16" t="s">
        <v>22</v>
      </c>
      <c r="C111" s="17" t="s">
        <v>22</v>
      </c>
    </row>
    <row r="113" spans="2:6" ht="13">
      <c r="B113" s="24" t="s">
        <v>48</v>
      </c>
      <c r="C113" s="26" t="s">
        <v>47</v>
      </c>
    </row>
    <row r="114" spans="2:6">
      <c r="B114" s="16" t="s">
        <v>22</v>
      </c>
      <c r="C114" s="17" t="s">
        <v>22</v>
      </c>
    </row>
    <row r="116" spans="2:6" ht="13">
      <c r="B116" s="24" t="s">
        <v>49</v>
      </c>
      <c r="C116" s="26" t="s">
        <v>50</v>
      </c>
    </row>
    <row r="117" spans="2:6">
      <c r="B117" s="16" t="s">
        <v>22</v>
      </c>
      <c r="C117" s="17" t="s">
        <v>22</v>
      </c>
    </row>
    <row r="119" spans="2:6" ht="13">
      <c r="B119" s="27" t="s">
        <v>51</v>
      </c>
      <c r="C119" s="26" t="s">
        <v>50</v>
      </c>
    </row>
    <row r="120" spans="2:6">
      <c r="B120" s="15" t="s">
        <v>22</v>
      </c>
      <c r="C120" s="17" t="s">
        <v>22</v>
      </c>
    </row>
    <row r="122" spans="2:6" ht="13">
      <c r="B122" s="24" t="s">
        <v>52</v>
      </c>
      <c r="C122" s="26" t="s">
        <v>22</v>
      </c>
    </row>
    <row r="125" spans="2:6" ht="13">
      <c r="B125" s="6" t="s">
        <v>700</v>
      </c>
    </row>
    <row r="127" spans="2:6" ht="13">
      <c r="B127" s="24" t="s">
        <v>40</v>
      </c>
      <c r="C127" s="26" t="s">
        <v>54</v>
      </c>
      <c r="D127" s="24" t="s">
        <v>55</v>
      </c>
      <c r="E127" s="24" t="s">
        <v>56</v>
      </c>
      <c r="F127" s="14"/>
    </row>
    <row r="128" spans="2:6">
      <c r="B128" s="16" t="s">
        <v>22</v>
      </c>
      <c r="C128" s="17" t="s">
        <v>22</v>
      </c>
      <c r="D128" s="16" t="s">
        <v>22</v>
      </c>
      <c r="E128" s="16" t="s">
        <v>22</v>
      </c>
    </row>
    <row r="131" spans="2:80" ht="13">
      <c r="B131" s="6" t="s">
        <v>57</v>
      </c>
      <c r="C131" s="11" t="s">
        <v>22</v>
      </c>
      <c r="D131" s="6"/>
      <c r="E131" s="6"/>
      <c r="F131" s="14"/>
      <c r="G131" s="14"/>
      <c r="H131" s="14"/>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row>
    <row r="133" spans="2:80" ht="13">
      <c r="B133" s="6" t="s">
        <v>701</v>
      </c>
    </row>
    <row r="135" spans="2:80" ht="13">
      <c r="B135" s="24" t="s">
        <v>58</v>
      </c>
      <c r="C135" s="26" t="s">
        <v>47</v>
      </c>
      <c r="D135" s="6"/>
    </row>
    <row r="136" spans="2:80">
      <c r="B136" s="16" t="s">
        <v>22</v>
      </c>
      <c r="C136" s="17" t="s">
        <v>22</v>
      </c>
    </row>
    <row r="139" spans="2:80" ht="13">
      <c r="B139" s="24" t="s">
        <v>59</v>
      </c>
      <c r="C139" s="26" t="s">
        <v>60</v>
      </c>
      <c r="D139" s="6"/>
    </row>
    <row r="140" spans="2:80">
      <c r="B140" s="16" t="s">
        <v>22</v>
      </c>
      <c r="C140" s="17" t="s">
        <v>22</v>
      </c>
    </row>
    <row r="143" spans="2:80" ht="13">
      <c r="B143" s="6" t="s">
        <v>61</v>
      </c>
    </row>
    <row r="146" spans="2:80" ht="13">
      <c r="B146" s="6" t="s">
        <v>702</v>
      </c>
    </row>
    <row r="148" spans="2:80" ht="13">
      <c r="B148" s="24" t="s">
        <v>40</v>
      </c>
      <c r="C148" s="26" t="s">
        <v>62</v>
      </c>
      <c r="D148" s="24" t="s">
        <v>54</v>
      </c>
      <c r="E148" s="24" t="s">
        <v>55</v>
      </c>
      <c r="F148" s="29" t="s">
        <v>56</v>
      </c>
      <c r="G148" s="14"/>
    </row>
    <row r="149" spans="2:80">
      <c r="B149" s="16" t="s">
        <v>22</v>
      </c>
      <c r="C149" s="17" t="s">
        <v>22</v>
      </c>
      <c r="D149" s="16" t="s">
        <v>22</v>
      </c>
      <c r="E149" s="16" t="s">
        <v>22</v>
      </c>
      <c r="F149" s="21" t="s">
        <v>22</v>
      </c>
    </row>
    <row r="152" spans="2:80" ht="13">
      <c r="B152" s="6" t="s">
        <v>57</v>
      </c>
      <c r="C152" s="11" t="s">
        <v>22</v>
      </c>
      <c r="D152" s="6"/>
      <c r="E152" s="6"/>
      <c r="F152" s="14"/>
      <c r="G152" s="14"/>
      <c r="H152" s="14"/>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row>
    <row r="154" spans="2:80" ht="13">
      <c r="B154" s="6" t="s">
        <v>701</v>
      </c>
    </row>
    <row r="156" spans="2:80" ht="13">
      <c r="B156" s="24" t="s">
        <v>58</v>
      </c>
      <c r="C156" s="26" t="s">
        <v>47</v>
      </c>
      <c r="D156" s="6"/>
    </row>
    <row r="157" spans="2:80">
      <c r="B157" s="16" t="s">
        <v>22</v>
      </c>
      <c r="C157" s="17" t="s">
        <v>22</v>
      </c>
    </row>
    <row r="160" spans="2:80" ht="13">
      <c r="B160" s="24" t="s">
        <v>59</v>
      </c>
      <c r="C160" s="26" t="s">
        <v>60</v>
      </c>
      <c r="D160" s="6"/>
    </row>
    <row r="161" spans="2:7">
      <c r="B161" s="16" t="s">
        <v>22</v>
      </c>
      <c r="C161" s="17" t="s">
        <v>22</v>
      </c>
    </row>
    <row r="164" spans="2:7" ht="13">
      <c r="B164" s="6" t="s">
        <v>61</v>
      </c>
    </row>
    <row r="167" spans="2:7" ht="13">
      <c r="B167" s="6" t="s">
        <v>703</v>
      </c>
    </row>
    <row r="168" spans="2:7" ht="13">
      <c r="B168" s="24" t="s">
        <v>40</v>
      </c>
      <c r="C168" s="26" t="s">
        <v>63</v>
      </c>
      <c r="D168" s="24" t="s">
        <v>64</v>
      </c>
      <c r="E168" s="24" t="s">
        <v>65</v>
      </c>
      <c r="F168" s="29" t="s">
        <v>66</v>
      </c>
      <c r="G168" s="14"/>
    </row>
    <row r="169" spans="2:7">
      <c r="B169" s="16" t="s">
        <v>22</v>
      </c>
      <c r="C169" s="17" t="s">
        <v>22</v>
      </c>
      <c r="D169" s="16" t="s">
        <v>22</v>
      </c>
      <c r="E169" s="16" t="s">
        <v>22</v>
      </c>
      <c r="F169" s="21" t="s">
        <v>22</v>
      </c>
    </row>
    <row r="170" spans="2:7">
      <c r="B170" s="2" t="s">
        <v>2543</v>
      </c>
    </row>
  </sheetData>
  <mergeCells count="3">
    <mergeCell ref="B1:E1"/>
    <mergeCell ref="C3:C7"/>
    <mergeCell ref="D3:D7"/>
  </mergeCells>
  <hyperlinks>
    <hyperlink ref="A1" location="Index!A1" display="Index" xr:uid="{3001BC65-6599-4663-A812-C1B4EA27D686}"/>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8462B-D876-49CD-909E-2DD607078109}">
  <dimension ref="A1:CB150"/>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2121</v>
      </c>
      <c r="C1" s="299"/>
      <c r="D1" s="299"/>
      <c r="E1" s="299"/>
    </row>
    <row r="3" spans="1:9" ht="14.5">
      <c r="B3" s="31" t="s">
        <v>2121</v>
      </c>
      <c r="C3" s="300"/>
      <c r="D3" s="306"/>
    </row>
    <row r="4" spans="1:9" ht="14.5">
      <c r="B4" s="32" t="s">
        <v>2122</v>
      </c>
      <c r="C4" s="300"/>
      <c r="D4" s="306"/>
    </row>
    <row r="5" spans="1:9" ht="14.5">
      <c r="B5" s="32" t="s">
        <v>97</v>
      </c>
      <c r="C5" s="300"/>
      <c r="D5" s="306"/>
    </row>
    <row r="6" spans="1:9" ht="14.5">
      <c r="B6" s="4" t="s">
        <v>1940</v>
      </c>
      <c r="C6" s="300"/>
      <c r="D6" s="306"/>
    </row>
    <row r="7" spans="1:9" ht="14.5">
      <c r="B7" s="4" t="s">
        <v>2123</v>
      </c>
      <c r="C7" s="300"/>
      <c r="D7" s="306"/>
    </row>
    <row r="8" spans="1:9" ht="29">
      <c r="B8" s="32" t="s">
        <v>100</v>
      </c>
      <c r="C8" s="33" t="s">
        <v>101</v>
      </c>
      <c r="D8" s="33" t="s">
        <v>102</v>
      </c>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3094</v>
      </c>
      <c r="C15" s="9" t="s">
        <v>13</v>
      </c>
      <c r="D15" s="2" t="s">
        <v>84</v>
      </c>
      <c r="E15" s="2" t="s">
        <v>1059</v>
      </c>
      <c r="F15" s="12">
        <v>148752</v>
      </c>
      <c r="G15" s="12">
        <v>749.86</v>
      </c>
      <c r="H15" s="12">
        <v>19.79</v>
      </c>
    </row>
    <row r="16" spans="1:9">
      <c r="B16" s="2" t="s">
        <v>3008</v>
      </c>
      <c r="C16" s="9" t="s">
        <v>13</v>
      </c>
      <c r="D16" s="2" t="s">
        <v>84</v>
      </c>
      <c r="E16" s="2" t="s">
        <v>1134</v>
      </c>
      <c r="F16" s="12">
        <v>43274</v>
      </c>
      <c r="G16" s="12">
        <v>651.84</v>
      </c>
      <c r="H16" s="12">
        <v>17.2</v>
      </c>
    </row>
    <row r="17" spans="2:8">
      <c r="B17" s="2" t="s">
        <v>2726</v>
      </c>
      <c r="C17" s="9" t="s">
        <v>13</v>
      </c>
      <c r="D17" s="2" t="s">
        <v>84</v>
      </c>
      <c r="E17" s="2" t="s">
        <v>493</v>
      </c>
      <c r="F17" s="12">
        <v>34508</v>
      </c>
      <c r="G17" s="12">
        <v>507.72</v>
      </c>
      <c r="H17" s="12">
        <v>13.4</v>
      </c>
    </row>
    <row r="18" spans="2:8">
      <c r="B18" s="2" t="s">
        <v>3095</v>
      </c>
      <c r="C18" s="9" t="s">
        <v>13</v>
      </c>
      <c r="D18" s="2" t="s">
        <v>84</v>
      </c>
      <c r="E18" s="2" t="s">
        <v>1120</v>
      </c>
      <c r="F18" s="12">
        <v>65288</v>
      </c>
      <c r="G18" s="12">
        <v>442</v>
      </c>
      <c r="H18" s="12">
        <v>11.66</v>
      </c>
    </row>
    <row r="19" spans="2:8">
      <c r="B19" s="2" t="s">
        <v>3017</v>
      </c>
      <c r="C19" s="9" t="s">
        <v>13</v>
      </c>
      <c r="D19" s="2" t="s">
        <v>84</v>
      </c>
      <c r="E19" s="2" t="s">
        <v>1110</v>
      </c>
      <c r="F19" s="12">
        <v>39115</v>
      </c>
      <c r="G19" s="12">
        <v>440.63</v>
      </c>
      <c r="H19" s="12">
        <v>11.63</v>
      </c>
    </row>
    <row r="20" spans="2:8">
      <c r="B20" s="2" t="s">
        <v>3021</v>
      </c>
      <c r="C20" s="9" t="s">
        <v>13</v>
      </c>
      <c r="D20" s="2" t="s">
        <v>84</v>
      </c>
      <c r="E20" s="2" t="s">
        <v>1400</v>
      </c>
      <c r="F20" s="12">
        <v>27294</v>
      </c>
      <c r="G20" s="12">
        <v>387.3</v>
      </c>
      <c r="H20" s="12">
        <v>10.220000000000001</v>
      </c>
    </row>
    <row r="21" spans="2:8">
      <c r="B21" s="2" t="s">
        <v>3031</v>
      </c>
      <c r="C21" s="9" t="s">
        <v>13</v>
      </c>
      <c r="D21" s="2" t="s">
        <v>84</v>
      </c>
      <c r="E21" s="2" t="s">
        <v>1392</v>
      </c>
      <c r="F21" s="12">
        <v>32224</v>
      </c>
      <c r="G21" s="12">
        <v>209.7</v>
      </c>
      <c r="H21" s="12">
        <v>5.53</v>
      </c>
    </row>
    <row r="22" spans="2:8">
      <c r="B22" s="2" t="s">
        <v>2924</v>
      </c>
      <c r="C22" s="9" t="s">
        <v>13</v>
      </c>
      <c r="D22" s="2" t="s">
        <v>84</v>
      </c>
      <c r="E22" s="2" t="s">
        <v>1406</v>
      </c>
      <c r="F22" s="12">
        <v>35383</v>
      </c>
      <c r="G22" s="12">
        <v>143.55000000000001</v>
      </c>
      <c r="H22" s="12">
        <v>3.79</v>
      </c>
    </row>
    <row r="23" spans="2:8">
      <c r="B23" s="2" t="s">
        <v>3041</v>
      </c>
      <c r="C23" s="9" t="s">
        <v>13</v>
      </c>
      <c r="D23" s="2" t="s">
        <v>1525</v>
      </c>
      <c r="E23" s="2" t="s">
        <v>2124</v>
      </c>
      <c r="F23" s="12">
        <v>12135</v>
      </c>
      <c r="G23" s="12">
        <v>136.28</v>
      </c>
      <c r="H23" s="12">
        <v>3.6</v>
      </c>
    </row>
    <row r="24" spans="2:8">
      <c r="B24" s="2" t="s">
        <v>3096</v>
      </c>
      <c r="C24" s="9" t="s">
        <v>13</v>
      </c>
      <c r="D24" s="2" t="s">
        <v>84</v>
      </c>
      <c r="E24" s="2" t="s">
        <v>1657</v>
      </c>
      <c r="F24" s="12">
        <v>10325</v>
      </c>
      <c r="G24" s="12">
        <v>122.6</v>
      </c>
      <c r="H24" s="12">
        <v>3.23</v>
      </c>
    </row>
    <row r="25" spans="2:8" ht="13">
      <c r="B25" s="6" t="s">
        <v>88</v>
      </c>
      <c r="C25" s="11"/>
      <c r="D25" s="6"/>
      <c r="E25" s="6"/>
      <c r="F25" s="14"/>
      <c r="G25" s="14">
        <f>SUM(G12:G24)</f>
        <v>3791.4800000000005</v>
      </c>
      <c r="H25" s="14">
        <f>SUM(H12:H24)</f>
        <v>100.05</v>
      </c>
    </row>
    <row r="26" spans="2:8" ht="13">
      <c r="B26" s="6" t="s">
        <v>15</v>
      </c>
      <c r="C26" s="11"/>
      <c r="D26" s="6"/>
      <c r="E26" s="6"/>
      <c r="F26" s="14"/>
      <c r="G26" s="14">
        <v>3791.48</v>
      </c>
      <c r="H26" s="14">
        <v>100.05</v>
      </c>
    </row>
    <row r="27" spans="2:8" ht="13">
      <c r="B27" s="6" t="s">
        <v>302</v>
      </c>
      <c r="C27" s="11"/>
      <c r="D27" s="6"/>
      <c r="E27" s="6"/>
      <c r="F27" s="14"/>
      <c r="G27" s="14">
        <v>-1.6532836999999745</v>
      </c>
      <c r="H27" s="14">
        <v>-4.9999999999997158E-2</v>
      </c>
    </row>
    <row r="28" spans="2:8" ht="13">
      <c r="B28" s="6" t="s">
        <v>17</v>
      </c>
      <c r="C28" s="11"/>
      <c r="D28" s="6"/>
      <c r="E28" s="6"/>
      <c r="F28" s="14"/>
      <c r="G28" s="14">
        <v>3789.8267163</v>
      </c>
      <c r="H28" s="14">
        <v>100</v>
      </c>
    </row>
    <row r="29" spans="2:8">
      <c r="B29" s="2" t="s">
        <v>18</v>
      </c>
    </row>
    <row r="30" spans="2:8" ht="13">
      <c r="B30" s="6" t="s">
        <v>19</v>
      </c>
    </row>
    <row r="31" spans="2:8" ht="13">
      <c r="B31" s="6" t="s">
        <v>20</v>
      </c>
      <c r="C31" s="9" t="s">
        <v>682</v>
      </c>
    </row>
    <row r="32" spans="2:8" ht="13">
      <c r="B32" s="6" t="s">
        <v>23</v>
      </c>
      <c r="C32" s="9" t="s">
        <v>22</v>
      </c>
    </row>
    <row r="33" spans="2:3" ht="13">
      <c r="B33" s="6" t="s">
        <v>1017</v>
      </c>
      <c r="C33" s="9" t="s">
        <v>22</v>
      </c>
    </row>
    <row r="34" spans="2:3" ht="13">
      <c r="B34" s="6" t="s">
        <v>24</v>
      </c>
      <c r="C34" s="9" t="s">
        <v>25</v>
      </c>
    </row>
    <row r="35" spans="2:3" ht="13">
      <c r="B35" s="6" t="s">
        <v>2125</v>
      </c>
      <c r="C35" s="11"/>
    </row>
    <row r="36" spans="2:3" ht="13">
      <c r="B36" s="6" t="s">
        <v>2126</v>
      </c>
      <c r="C36" s="11"/>
    </row>
    <row r="37" spans="2:3" ht="13">
      <c r="B37" s="6" t="s">
        <v>2127</v>
      </c>
      <c r="C37" s="11"/>
    </row>
    <row r="38" spans="2:3" ht="13">
      <c r="B38" s="6" t="s">
        <v>2128</v>
      </c>
      <c r="C38" s="11"/>
    </row>
    <row r="39" spans="2:3" ht="13">
      <c r="B39" s="6" t="s">
        <v>2129</v>
      </c>
      <c r="C39" s="11"/>
    </row>
    <row r="40" spans="2:3" ht="13">
      <c r="B40" s="6" t="s">
        <v>2130</v>
      </c>
      <c r="C40" s="11"/>
    </row>
    <row r="41" spans="2:3" ht="13">
      <c r="B41" s="6" t="s">
        <v>2131</v>
      </c>
      <c r="C41" s="11"/>
    </row>
    <row r="42" spans="2:3" ht="13">
      <c r="B42" s="6" t="s">
        <v>2132</v>
      </c>
      <c r="C42" s="11"/>
    </row>
    <row r="43" spans="2:3" ht="13">
      <c r="B43" s="6" t="s">
        <v>1648</v>
      </c>
      <c r="C43" s="11"/>
    </row>
    <row r="44" spans="2:3">
      <c r="B44" s="2" t="s">
        <v>26</v>
      </c>
    </row>
    <row r="45" spans="2:3">
      <c r="B45" s="2" t="s">
        <v>1031</v>
      </c>
    </row>
    <row r="48" spans="2:3" ht="14.5">
      <c r="B48" s="35" t="s">
        <v>1032</v>
      </c>
      <c r="C48" s="40"/>
    </row>
    <row r="49" spans="2:7" ht="14.5">
      <c r="B49" s="35" t="s">
        <v>1033</v>
      </c>
      <c r="C49" s="41" t="s">
        <v>1034</v>
      </c>
    </row>
    <row r="50" spans="2:7" ht="14.5">
      <c r="B50" s="4" t="s">
        <v>1035</v>
      </c>
      <c r="C50" s="5" t="s">
        <v>1036</v>
      </c>
    </row>
    <row r="51" spans="2:7" ht="14.5">
      <c r="B51" s="4" t="s">
        <v>1037</v>
      </c>
      <c r="C51" s="5" t="s">
        <v>1036</v>
      </c>
    </row>
    <row r="52" spans="2:7" ht="14.5">
      <c r="B52" s="4" t="s">
        <v>1038</v>
      </c>
      <c r="C52" s="5" t="s">
        <v>1036</v>
      </c>
    </row>
    <row r="53" spans="2:7" ht="14.5">
      <c r="B53" s="4" t="s">
        <v>1039</v>
      </c>
      <c r="C53" s="5" t="s">
        <v>1036</v>
      </c>
    </row>
    <row r="54" spans="2:7" ht="14.5">
      <c r="B54" s="4" t="s">
        <v>1040</v>
      </c>
      <c r="C54" s="5" t="s">
        <v>1036</v>
      </c>
    </row>
    <row r="55" spans="2:7" ht="14.5">
      <c r="B55" s="4" t="s">
        <v>1041</v>
      </c>
      <c r="C55" s="5" t="s">
        <v>1036</v>
      </c>
    </row>
    <row r="56" spans="2:7" ht="14.5">
      <c r="B56" s="35" t="s">
        <v>1042</v>
      </c>
      <c r="C56" s="40" t="s">
        <v>1036</v>
      </c>
    </row>
    <row r="58" spans="2:7" ht="14.5">
      <c r="B58" s="4" t="s">
        <v>35</v>
      </c>
      <c r="C58" s="5"/>
      <c r="D58" s="4"/>
    </row>
    <row r="59" spans="2:7" ht="29">
      <c r="B59" s="20" t="s">
        <v>36</v>
      </c>
      <c r="C59" s="18" t="s">
        <v>37</v>
      </c>
      <c r="D59" s="20" t="s">
        <v>38</v>
      </c>
    </row>
    <row r="60" spans="2:7" ht="14.5">
      <c r="B60" s="4" t="s">
        <v>22</v>
      </c>
      <c r="C60" s="5" t="s">
        <v>22</v>
      </c>
      <c r="D60" s="4" t="s">
        <v>22</v>
      </c>
    </row>
    <row r="62" spans="2:7" ht="13">
      <c r="B62" s="24" t="s">
        <v>39</v>
      </c>
      <c r="C62" s="25">
        <v>46112</v>
      </c>
      <c r="D62" s="16"/>
      <c r="E62" s="15"/>
      <c r="F62" s="30"/>
    </row>
    <row r="63" spans="2:7" ht="13">
      <c r="B63" s="24" t="s">
        <v>40</v>
      </c>
      <c r="C63" s="26" t="s">
        <v>41</v>
      </c>
      <c r="D63" s="24" t="s">
        <v>42</v>
      </c>
      <c r="E63" s="27" t="s">
        <v>43</v>
      </c>
      <c r="F63" s="29" t="s">
        <v>44</v>
      </c>
      <c r="G63" s="14"/>
    </row>
    <row r="64" spans="2:7">
      <c r="B64" s="22" t="s">
        <v>22</v>
      </c>
      <c r="C64" s="23" t="s">
        <v>22</v>
      </c>
      <c r="D64" s="22" t="s">
        <v>22</v>
      </c>
      <c r="E64" s="19" t="s">
        <v>22</v>
      </c>
      <c r="F64" s="28" t="s">
        <v>22</v>
      </c>
    </row>
    <row r="67" spans="2:4" ht="13">
      <c r="B67" s="6" t="s">
        <v>45</v>
      </c>
    </row>
    <row r="68" spans="2:4" ht="13">
      <c r="B68" s="6"/>
    </row>
    <row r="69" spans="2:4" ht="13">
      <c r="B69" s="6" t="s">
        <v>699</v>
      </c>
    </row>
    <row r="70" spans="2:4" ht="13">
      <c r="B70" s="24" t="s">
        <v>46</v>
      </c>
      <c r="C70" s="26" t="s">
        <v>47</v>
      </c>
      <c r="D70" s="6"/>
    </row>
    <row r="71" spans="2:4">
      <c r="B71" s="16" t="s">
        <v>22</v>
      </c>
      <c r="C71" s="17" t="s">
        <v>22</v>
      </c>
    </row>
    <row r="73" spans="2:4" ht="13">
      <c r="B73" s="24" t="s">
        <v>48</v>
      </c>
      <c r="C73" s="26" t="s">
        <v>47</v>
      </c>
    </row>
    <row r="74" spans="2:4">
      <c r="B74" s="16" t="s">
        <v>22</v>
      </c>
      <c r="C74" s="17" t="s">
        <v>22</v>
      </c>
    </row>
    <row r="76" spans="2:4" ht="13">
      <c r="B76" s="24" t="s">
        <v>49</v>
      </c>
      <c r="C76" s="26" t="s">
        <v>50</v>
      </c>
    </row>
    <row r="77" spans="2:4">
      <c r="B77" s="16" t="s">
        <v>22</v>
      </c>
      <c r="C77" s="17" t="s">
        <v>22</v>
      </c>
    </row>
    <row r="79" spans="2:4" ht="13">
      <c r="B79" s="27" t="s">
        <v>51</v>
      </c>
      <c r="C79" s="26" t="s">
        <v>50</v>
      </c>
    </row>
    <row r="80" spans="2:4">
      <c r="B80" s="15" t="s">
        <v>22</v>
      </c>
      <c r="C80" s="17" t="s">
        <v>22</v>
      </c>
    </row>
    <row r="82" spans="2:7" ht="13">
      <c r="B82" s="24" t="s">
        <v>52</v>
      </c>
      <c r="C82" s="26" t="s">
        <v>22</v>
      </c>
    </row>
    <row r="84" spans="2:7" ht="13">
      <c r="B84" s="24" t="s">
        <v>53</v>
      </c>
      <c r="C84" s="25">
        <v>46112</v>
      </c>
      <c r="D84" s="16"/>
      <c r="E84" s="15"/>
      <c r="F84" s="30"/>
    </row>
    <row r="85" spans="2:7" ht="13">
      <c r="B85" s="24" t="s">
        <v>40</v>
      </c>
      <c r="C85" s="26" t="s">
        <v>41</v>
      </c>
      <c r="D85" s="24" t="s">
        <v>42</v>
      </c>
      <c r="E85" s="27" t="s">
        <v>43</v>
      </c>
      <c r="F85" s="29" t="s">
        <v>44</v>
      </c>
      <c r="G85" s="14"/>
    </row>
    <row r="86" spans="2:7">
      <c r="B86" s="22" t="s">
        <v>22</v>
      </c>
      <c r="C86" s="23" t="s">
        <v>22</v>
      </c>
      <c r="D86" s="22" t="s">
        <v>22</v>
      </c>
      <c r="E86" s="19" t="s">
        <v>22</v>
      </c>
      <c r="F86" s="28" t="s">
        <v>22</v>
      </c>
    </row>
    <row r="87" spans="2:7" ht="13">
      <c r="B87" s="6" t="s">
        <v>45</v>
      </c>
    </row>
    <row r="88" spans="2:7" ht="13">
      <c r="B88" s="6"/>
    </row>
    <row r="89" spans="2:7" ht="13">
      <c r="B89" s="6" t="s">
        <v>699</v>
      </c>
    </row>
    <row r="90" spans="2:7" ht="13">
      <c r="B90" s="24" t="s">
        <v>46</v>
      </c>
      <c r="C90" s="26" t="s">
        <v>47</v>
      </c>
      <c r="D90" s="6"/>
    </row>
    <row r="91" spans="2:7">
      <c r="B91" s="16" t="s">
        <v>22</v>
      </c>
      <c r="C91" s="17" t="s">
        <v>22</v>
      </c>
    </row>
    <row r="93" spans="2:7" ht="13">
      <c r="B93" s="24" t="s">
        <v>48</v>
      </c>
      <c r="C93" s="26" t="s">
        <v>47</v>
      </c>
    </row>
    <row r="94" spans="2:7">
      <c r="B94" s="16" t="s">
        <v>22</v>
      </c>
      <c r="C94" s="17" t="s">
        <v>22</v>
      </c>
    </row>
    <row r="96" spans="2:7" ht="13">
      <c r="B96" s="24" t="s">
        <v>49</v>
      </c>
      <c r="C96" s="26" t="s">
        <v>50</v>
      </c>
    </row>
    <row r="97" spans="2:80">
      <c r="B97" s="16" t="s">
        <v>22</v>
      </c>
      <c r="C97" s="17" t="s">
        <v>22</v>
      </c>
    </row>
    <row r="99" spans="2:80" ht="13">
      <c r="B99" s="27" t="s">
        <v>51</v>
      </c>
      <c r="C99" s="26" t="s">
        <v>50</v>
      </c>
    </row>
    <row r="100" spans="2:80">
      <c r="B100" s="15" t="s">
        <v>22</v>
      </c>
      <c r="C100" s="17" t="s">
        <v>22</v>
      </c>
    </row>
    <row r="102" spans="2:80" ht="13">
      <c r="B102" s="24" t="s">
        <v>52</v>
      </c>
      <c r="C102" s="26" t="s">
        <v>22</v>
      </c>
    </row>
    <row r="105" spans="2:80" ht="13">
      <c r="B105" s="6" t="s">
        <v>700</v>
      </c>
    </row>
    <row r="107" spans="2:80" ht="13">
      <c r="B107" s="24" t="s">
        <v>40</v>
      </c>
      <c r="C107" s="26" t="s">
        <v>54</v>
      </c>
      <c r="D107" s="24" t="s">
        <v>55</v>
      </c>
      <c r="E107" s="24" t="s">
        <v>56</v>
      </c>
      <c r="F107" s="14"/>
    </row>
    <row r="108" spans="2:80">
      <c r="B108" s="16" t="s">
        <v>22</v>
      </c>
      <c r="C108" s="17" t="s">
        <v>22</v>
      </c>
      <c r="D108" s="16" t="s">
        <v>22</v>
      </c>
      <c r="E108" s="16" t="s">
        <v>22</v>
      </c>
    </row>
    <row r="111" spans="2:80" ht="13">
      <c r="B111" s="6" t="s">
        <v>57</v>
      </c>
      <c r="C111" s="11" t="s">
        <v>22</v>
      </c>
      <c r="D111" s="6"/>
      <c r="E111" s="6"/>
      <c r="F111" s="14"/>
      <c r="G111" s="14"/>
      <c r="H111" s="14"/>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row>
    <row r="113" spans="2:7" ht="13">
      <c r="B113" s="6" t="s">
        <v>701</v>
      </c>
    </row>
    <row r="115" spans="2:7" ht="13">
      <c r="B115" s="24" t="s">
        <v>58</v>
      </c>
      <c r="C115" s="26" t="s">
        <v>47</v>
      </c>
      <c r="D115" s="6"/>
    </row>
    <row r="116" spans="2:7">
      <c r="B116" s="16" t="s">
        <v>22</v>
      </c>
      <c r="C116" s="17" t="s">
        <v>22</v>
      </c>
    </row>
    <row r="119" spans="2:7" ht="13">
      <c r="B119" s="24" t="s">
        <v>59</v>
      </c>
      <c r="C119" s="26" t="s">
        <v>60</v>
      </c>
      <c r="D119" s="6"/>
    </row>
    <row r="120" spans="2:7">
      <c r="B120" s="16" t="s">
        <v>22</v>
      </c>
      <c r="C120" s="17" t="s">
        <v>22</v>
      </c>
    </row>
    <row r="123" spans="2:7" ht="13">
      <c r="B123" s="6" t="s">
        <v>61</v>
      </c>
    </row>
    <row r="126" spans="2:7" ht="13">
      <c r="B126" s="6" t="s">
        <v>702</v>
      </c>
    </row>
    <row r="128" spans="2:7" ht="13">
      <c r="B128" s="24" t="s">
        <v>40</v>
      </c>
      <c r="C128" s="26" t="s">
        <v>62</v>
      </c>
      <c r="D128" s="24" t="s">
        <v>54</v>
      </c>
      <c r="E128" s="24" t="s">
        <v>55</v>
      </c>
      <c r="F128" s="29" t="s">
        <v>56</v>
      </c>
      <c r="G128" s="14"/>
    </row>
    <row r="129" spans="2:80">
      <c r="B129" s="16" t="s">
        <v>22</v>
      </c>
      <c r="C129" s="17" t="s">
        <v>22</v>
      </c>
      <c r="D129" s="16" t="s">
        <v>22</v>
      </c>
      <c r="E129" s="16" t="s">
        <v>22</v>
      </c>
      <c r="F129" s="21" t="s">
        <v>22</v>
      </c>
    </row>
    <row r="132" spans="2:80" ht="13">
      <c r="B132" s="6" t="s">
        <v>57</v>
      </c>
      <c r="C132" s="11" t="s">
        <v>22</v>
      </c>
      <c r="D132" s="6"/>
      <c r="E132" s="6"/>
      <c r="F132" s="14"/>
      <c r="G132" s="14"/>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row>
    <row r="134" spans="2:80" ht="13">
      <c r="B134" s="6" t="s">
        <v>701</v>
      </c>
    </row>
    <row r="136" spans="2:80" ht="13">
      <c r="B136" s="24" t="s">
        <v>58</v>
      </c>
      <c r="C136" s="26" t="s">
        <v>47</v>
      </c>
      <c r="D136" s="6"/>
    </row>
    <row r="137" spans="2:80">
      <c r="B137" s="16" t="s">
        <v>22</v>
      </c>
      <c r="C137" s="17" t="s">
        <v>22</v>
      </c>
    </row>
    <row r="140" spans="2:80" ht="13">
      <c r="B140" s="24" t="s">
        <v>59</v>
      </c>
      <c r="C140" s="26" t="s">
        <v>60</v>
      </c>
      <c r="D140" s="6"/>
    </row>
    <row r="141" spans="2:80">
      <c r="B141" s="16" t="s">
        <v>22</v>
      </c>
      <c r="C141" s="17" t="s">
        <v>22</v>
      </c>
    </row>
    <row r="144" spans="2:80" ht="13">
      <c r="B144" s="6" t="s">
        <v>61</v>
      </c>
    </row>
    <row r="147" spans="2:7" ht="13">
      <c r="B147" s="6" t="s">
        <v>703</v>
      </c>
    </row>
    <row r="148" spans="2:7" ht="13">
      <c r="B148" s="24" t="s">
        <v>40</v>
      </c>
      <c r="C148" s="26" t="s">
        <v>63</v>
      </c>
      <c r="D148" s="24" t="s">
        <v>64</v>
      </c>
      <c r="E148" s="24" t="s">
        <v>65</v>
      </c>
      <c r="F148" s="29" t="s">
        <v>66</v>
      </c>
      <c r="G148" s="14"/>
    </row>
    <row r="149" spans="2:7">
      <c r="B149" s="16" t="s">
        <v>22</v>
      </c>
      <c r="C149" s="17" t="s">
        <v>22</v>
      </c>
      <c r="D149" s="16" t="s">
        <v>22</v>
      </c>
      <c r="E149" s="16" t="s">
        <v>22</v>
      </c>
      <c r="F149" s="21" t="s">
        <v>22</v>
      </c>
    </row>
    <row r="150" spans="2:7">
      <c r="B150" s="2" t="s">
        <v>2543</v>
      </c>
    </row>
  </sheetData>
  <mergeCells count="3">
    <mergeCell ref="B1:E1"/>
    <mergeCell ref="C3:C7"/>
    <mergeCell ref="D3:D7"/>
  </mergeCells>
  <hyperlinks>
    <hyperlink ref="A1" location="Index!A1" display="Index" xr:uid="{5C63D0E3-9A7F-411A-B20D-34F3FB3D5E2D}"/>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F5AE2-15E7-4566-B627-D98DAE1464DF}">
  <dimension ref="A1:CB144"/>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2114</v>
      </c>
      <c r="C1" s="299"/>
      <c r="D1" s="299"/>
      <c r="E1" s="299"/>
    </row>
    <row r="3" spans="1:9" ht="14.5">
      <c r="B3" s="31" t="s">
        <v>2115</v>
      </c>
      <c r="C3" s="300"/>
      <c r="D3" s="301"/>
      <c r="E3" s="1"/>
    </row>
    <row r="4" spans="1:9" ht="14.5">
      <c r="B4" s="32" t="s">
        <v>2116</v>
      </c>
      <c r="C4" s="300"/>
      <c r="D4" s="301"/>
      <c r="E4" s="1"/>
    </row>
    <row r="5" spans="1:9" ht="14.5">
      <c r="B5" s="36" t="s">
        <v>97</v>
      </c>
      <c r="C5" s="300"/>
      <c r="D5" s="301"/>
      <c r="E5" s="1"/>
    </row>
    <row r="6" spans="1:9" ht="14.5">
      <c r="B6" s="36" t="s">
        <v>1924</v>
      </c>
      <c r="C6" s="300"/>
      <c r="D6" s="301"/>
      <c r="E6" s="1"/>
    </row>
    <row r="7" spans="1:9" ht="29">
      <c r="B7" s="32" t="s">
        <v>2117</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2698</v>
      </c>
      <c r="C15" s="9" t="s">
        <v>13</v>
      </c>
      <c r="D15" s="2" t="s">
        <v>72</v>
      </c>
      <c r="E15" s="2" t="s">
        <v>77</v>
      </c>
      <c r="F15" s="12">
        <v>16886</v>
      </c>
      <c r="G15" s="12">
        <v>203.63</v>
      </c>
      <c r="H15" s="12">
        <v>20.87</v>
      </c>
    </row>
    <row r="16" spans="1:9">
      <c r="B16" s="2" t="s">
        <v>2706</v>
      </c>
      <c r="C16" s="9" t="s">
        <v>13</v>
      </c>
      <c r="D16" s="2" t="s">
        <v>72</v>
      </c>
      <c r="E16" s="2" t="s">
        <v>73</v>
      </c>
      <c r="F16" s="12">
        <v>27621</v>
      </c>
      <c r="G16" s="12">
        <v>202.06</v>
      </c>
      <c r="H16" s="12">
        <v>20.71</v>
      </c>
    </row>
    <row r="17" spans="2:8">
      <c r="B17" s="2" t="s">
        <v>3097</v>
      </c>
      <c r="C17" s="9" t="s">
        <v>13</v>
      </c>
      <c r="D17" s="2" t="s">
        <v>72</v>
      </c>
      <c r="E17" s="2" t="s">
        <v>958</v>
      </c>
      <c r="F17" s="12">
        <v>17075</v>
      </c>
      <c r="G17" s="12">
        <v>198.29</v>
      </c>
      <c r="H17" s="12">
        <v>20.32</v>
      </c>
    </row>
    <row r="18" spans="2:8">
      <c r="B18" s="2" t="s">
        <v>2714</v>
      </c>
      <c r="C18" s="9" t="s">
        <v>13</v>
      </c>
      <c r="D18" s="2" t="s">
        <v>72</v>
      </c>
      <c r="E18" s="2" t="s">
        <v>473</v>
      </c>
      <c r="F18" s="12">
        <v>55514</v>
      </c>
      <c r="G18" s="12">
        <v>196.19</v>
      </c>
      <c r="H18" s="12">
        <v>20.11</v>
      </c>
    </row>
    <row r="19" spans="2:8">
      <c r="B19" s="2" t="s">
        <v>3090</v>
      </c>
      <c r="C19" s="9" t="s">
        <v>13</v>
      </c>
      <c r="D19" s="2" t="s">
        <v>72</v>
      </c>
      <c r="E19" s="2" t="s">
        <v>1081</v>
      </c>
      <c r="F19" s="12">
        <v>20043</v>
      </c>
      <c r="G19" s="12">
        <v>51.99</v>
      </c>
      <c r="H19" s="12">
        <v>5.33</v>
      </c>
    </row>
    <row r="20" spans="2:8">
      <c r="B20" s="2" t="s">
        <v>3098</v>
      </c>
      <c r="C20" s="9" t="s">
        <v>13</v>
      </c>
      <c r="D20" s="2" t="s">
        <v>72</v>
      </c>
      <c r="E20" s="2" t="s">
        <v>1268</v>
      </c>
      <c r="F20" s="12">
        <v>5362</v>
      </c>
      <c r="G20" s="12">
        <v>40.35</v>
      </c>
      <c r="H20" s="12">
        <v>4.1399999999999997</v>
      </c>
    </row>
    <row r="21" spans="2:8">
      <c r="B21" s="2" t="s">
        <v>2913</v>
      </c>
      <c r="C21" s="9" t="s">
        <v>13</v>
      </c>
      <c r="D21" s="2" t="s">
        <v>72</v>
      </c>
      <c r="E21" s="2" t="s">
        <v>497</v>
      </c>
      <c r="F21" s="12">
        <v>53939</v>
      </c>
      <c r="G21" s="12">
        <v>31.74</v>
      </c>
      <c r="H21" s="12">
        <v>3.25</v>
      </c>
    </row>
    <row r="22" spans="2:8">
      <c r="B22" s="2" t="s">
        <v>3099</v>
      </c>
      <c r="C22" s="9" t="s">
        <v>13</v>
      </c>
      <c r="D22" s="2" t="s">
        <v>72</v>
      </c>
      <c r="E22" s="2" t="s">
        <v>1085</v>
      </c>
      <c r="F22" s="12">
        <v>142990</v>
      </c>
      <c r="G22" s="12">
        <v>24.67</v>
      </c>
      <c r="H22" s="12">
        <v>2.5299999999999998</v>
      </c>
    </row>
    <row r="23" spans="2:8">
      <c r="B23" s="2" t="s">
        <v>3100</v>
      </c>
      <c r="C23" s="9" t="s">
        <v>13</v>
      </c>
      <c r="D23" s="2" t="s">
        <v>72</v>
      </c>
      <c r="E23" s="2" t="s">
        <v>957</v>
      </c>
      <c r="F23" s="12">
        <v>4913</v>
      </c>
      <c r="G23" s="12">
        <v>14.24</v>
      </c>
      <c r="H23" s="12">
        <v>1.46</v>
      </c>
    </row>
    <row r="24" spans="2:8">
      <c r="B24" s="2" t="s">
        <v>3101</v>
      </c>
      <c r="C24" s="9" t="s">
        <v>13</v>
      </c>
      <c r="D24" s="2" t="s">
        <v>72</v>
      </c>
      <c r="E24" s="2" t="s">
        <v>1088</v>
      </c>
      <c r="F24" s="12">
        <v>7256</v>
      </c>
      <c r="G24" s="12">
        <v>10.26</v>
      </c>
      <c r="H24" s="12">
        <v>1.05</v>
      </c>
    </row>
    <row r="25" spans="2:8" ht="13">
      <c r="B25" s="6" t="s">
        <v>88</v>
      </c>
      <c r="C25" s="11"/>
      <c r="D25" s="6"/>
      <c r="E25" s="6"/>
      <c r="F25" s="14"/>
      <c r="G25" s="14">
        <f>SUM(G12:G24)</f>
        <v>973.42000000000007</v>
      </c>
      <c r="H25" s="14">
        <f>SUM(H12:H24)</f>
        <v>99.769999999999982</v>
      </c>
    </row>
    <row r="26" spans="2:8" ht="13">
      <c r="B26" s="6" t="s">
        <v>15</v>
      </c>
      <c r="C26" s="11"/>
      <c r="D26" s="6"/>
      <c r="E26" s="6"/>
      <c r="F26" s="14"/>
      <c r="G26" s="14">
        <v>973.42</v>
      </c>
      <c r="H26" s="14">
        <v>99.77</v>
      </c>
    </row>
    <row r="27" spans="2:8" ht="13">
      <c r="B27" s="6" t="s">
        <v>16</v>
      </c>
      <c r="C27" s="11"/>
      <c r="D27" s="6"/>
      <c r="E27" s="6"/>
      <c r="F27" s="14"/>
      <c r="G27" s="14">
        <v>2.2961103000000094</v>
      </c>
      <c r="H27" s="14">
        <v>0.23000000000000398</v>
      </c>
    </row>
    <row r="28" spans="2:8" ht="13">
      <c r="B28" s="6" t="s">
        <v>17</v>
      </c>
      <c r="C28" s="11"/>
      <c r="D28" s="6"/>
      <c r="E28" s="6"/>
      <c r="F28" s="14"/>
      <c r="G28" s="14">
        <v>975.71611029999997</v>
      </c>
      <c r="H28" s="14">
        <v>100</v>
      </c>
    </row>
    <row r="29" spans="2:8">
      <c r="B29" s="2" t="s">
        <v>18</v>
      </c>
    </row>
    <row r="30" spans="2:8" ht="13">
      <c r="B30" s="6" t="s">
        <v>19</v>
      </c>
    </row>
    <row r="31" spans="2:8" ht="13">
      <c r="B31" s="6" t="s">
        <v>20</v>
      </c>
      <c r="C31" s="9" t="s">
        <v>682</v>
      </c>
    </row>
    <row r="32" spans="2:8" ht="13">
      <c r="B32" s="6" t="s">
        <v>23</v>
      </c>
      <c r="C32" s="9" t="s">
        <v>22</v>
      </c>
    </row>
    <row r="33" spans="2:3" ht="13">
      <c r="B33" s="6" t="s">
        <v>1017</v>
      </c>
      <c r="C33" s="9" t="s">
        <v>22</v>
      </c>
    </row>
    <row r="34" spans="2:3" ht="13">
      <c r="B34" s="6" t="s">
        <v>24</v>
      </c>
      <c r="C34" s="9" t="s">
        <v>25</v>
      </c>
    </row>
    <row r="35" spans="2:3" ht="13">
      <c r="B35" s="6" t="s">
        <v>2118</v>
      </c>
      <c r="C35" s="11"/>
    </row>
    <row r="36" spans="2:3" ht="13">
      <c r="B36" s="6" t="s">
        <v>2119</v>
      </c>
      <c r="C36" s="11"/>
    </row>
    <row r="37" spans="2:3" ht="13">
      <c r="B37" s="6" t="s">
        <v>3795</v>
      </c>
      <c r="C37" s="11"/>
    </row>
    <row r="38" spans="2:3">
      <c r="B38" s="2" t="s">
        <v>26</v>
      </c>
    </row>
    <row r="39" spans="2:3">
      <c r="B39" s="2" t="s">
        <v>1031</v>
      </c>
    </row>
    <row r="42" spans="2:3" ht="14.5">
      <c r="B42" s="35" t="s">
        <v>1032</v>
      </c>
      <c r="C42" s="40"/>
    </row>
    <row r="43" spans="2:3" ht="14.5">
      <c r="B43" s="35" t="s">
        <v>1033</v>
      </c>
      <c r="C43" s="41" t="s">
        <v>1034</v>
      </c>
    </row>
    <row r="44" spans="2:3" ht="14.5">
      <c r="B44" s="4" t="s">
        <v>1035</v>
      </c>
      <c r="C44" s="5" t="s">
        <v>1036</v>
      </c>
    </row>
    <row r="45" spans="2:3" ht="14.5">
      <c r="B45" s="4" t="s">
        <v>1037</v>
      </c>
      <c r="C45" s="5" t="s">
        <v>1036</v>
      </c>
    </row>
    <row r="46" spans="2:3" ht="14.5">
      <c r="B46" s="4" t="s">
        <v>1038</v>
      </c>
      <c r="C46" s="5" t="s">
        <v>1036</v>
      </c>
    </row>
    <row r="47" spans="2:3" ht="14.5">
      <c r="B47" s="4" t="s">
        <v>1039</v>
      </c>
      <c r="C47" s="5" t="s">
        <v>1036</v>
      </c>
    </row>
    <row r="48" spans="2:3" ht="14.5">
      <c r="B48" s="4" t="s">
        <v>1040</v>
      </c>
      <c r="C48" s="5" t="s">
        <v>1036</v>
      </c>
    </row>
    <row r="49" spans="2:7" ht="14.5">
      <c r="B49" s="4" t="s">
        <v>1041</v>
      </c>
      <c r="C49" s="5" t="s">
        <v>1036</v>
      </c>
    </row>
    <row r="50" spans="2:7" ht="14.5">
      <c r="B50" s="35" t="s">
        <v>1042</v>
      </c>
      <c r="C50" s="40" t="s">
        <v>1036</v>
      </c>
    </row>
    <row r="52" spans="2:7" ht="14.5">
      <c r="B52" s="4" t="s">
        <v>35</v>
      </c>
      <c r="C52" s="5"/>
      <c r="D52" s="4"/>
    </row>
    <row r="53" spans="2:7" ht="29">
      <c r="B53" s="20" t="s">
        <v>36</v>
      </c>
      <c r="C53" s="18" t="s">
        <v>37</v>
      </c>
      <c r="D53" s="20" t="s">
        <v>38</v>
      </c>
    </row>
    <row r="54" spans="2:7" ht="14.5">
      <c r="B54" s="4" t="s">
        <v>22</v>
      </c>
      <c r="C54" s="5" t="s">
        <v>22</v>
      </c>
      <c r="D54" s="4" t="s">
        <v>22</v>
      </c>
    </row>
    <row r="56" spans="2:7" ht="13">
      <c r="B56" s="24" t="s">
        <v>39</v>
      </c>
      <c r="C56" s="25">
        <v>46112</v>
      </c>
      <c r="D56" s="16"/>
      <c r="E56" s="15"/>
      <c r="F56" s="30"/>
    </row>
    <row r="57" spans="2:7" ht="13">
      <c r="B57" s="24" t="s">
        <v>40</v>
      </c>
      <c r="C57" s="26" t="s">
        <v>41</v>
      </c>
      <c r="D57" s="24" t="s">
        <v>42</v>
      </c>
      <c r="E57" s="27" t="s">
        <v>43</v>
      </c>
      <c r="F57" s="29" t="s">
        <v>44</v>
      </c>
      <c r="G57" s="14"/>
    </row>
    <row r="58" spans="2:7">
      <c r="B58" s="22" t="s">
        <v>22</v>
      </c>
      <c r="C58" s="23" t="s">
        <v>22</v>
      </c>
      <c r="D58" s="22" t="s">
        <v>22</v>
      </c>
      <c r="E58" s="19" t="s">
        <v>22</v>
      </c>
      <c r="F58" s="28" t="s">
        <v>22</v>
      </c>
    </row>
    <row r="61" spans="2:7" ht="13">
      <c r="B61" s="6" t="s">
        <v>45</v>
      </c>
    </row>
    <row r="62" spans="2:7" ht="13">
      <c r="B62" s="6"/>
    </row>
    <row r="63" spans="2:7" ht="13">
      <c r="B63" s="6" t="s">
        <v>699</v>
      </c>
    </row>
    <row r="64" spans="2:7" ht="13">
      <c r="B64" s="24" t="s">
        <v>46</v>
      </c>
      <c r="C64" s="26" t="s">
        <v>47</v>
      </c>
      <c r="D64" s="6"/>
    </row>
    <row r="65" spans="2:7">
      <c r="B65" s="16" t="s">
        <v>22</v>
      </c>
      <c r="C65" s="17" t="s">
        <v>22</v>
      </c>
    </row>
    <row r="67" spans="2:7" ht="13">
      <c r="B67" s="24" t="s">
        <v>48</v>
      </c>
      <c r="C67" s="26" t="s">
        <v>47</v>
      </c>
    </row>
    <row r="68" spans="2:7">
      <c r="B68" s="16" t="s">
        <v>22</v>
      </c>
      <c r="C68" s="17" t="s">
        <v>22</v>
      </c>
    </row>
    <row r="70" spans="2:7" ht="13">
      <c r="B70" s="24" t="s">
        <v>49</v>
      </c>
      <c r="C70" s="26" t="s">
        <v>50</v>
      </c>
    </row>
    <row r="71" spans="2:7">
      <c r="B71" s="16" t="s">
        <v>22</v>
      </c>
      <c r="C71" s="17" t="s">
        <v>22</v>
      </c>
    </row>
    <row r="73" spans="2:7" ht="13">
      <c r="B73" s="27" t="s">
        <v>51</v>
      </c>
      <c r="C73" s="26" t="s">
        <v>50</v>
      </c>
    </row>
    <row r="74" spans="2:7">
      <c r="B74" s="15" t="s">
        <v>22</v>
      </c>
      <c r="C74" s="17" t="s">
        <v>22</v>
      </c>
    </row>
    <row r="76" spans="2:7" ht="13">
      <c r="B76" s="24" t="s">
        <v>52</v>
      </c>
      <c r="C76" s="26" t="s">
        <v>22</v>
      </c>
    </row>
    <row r="78" spans="2:7" ht="13">
      <c r="B78" s="24" t="s">
        <v>53</v>
      </c>
      <c r="C78" s="25">
        <v>46112</v>
      </c>
      <c r="D78" s="16"/>
      <c r="E78" s="15"/>
      <c r="F78" s="30"/>
    </row>
    <row r="79" spans="2:7" ht="13">
      <c r="B79" s="24" t="s">
        <v>40</v>
      </c>
      <c r="C79" s="26" t="s">
        <v>41</v>
      </c>
      <c r="D79" s="24" t="s">
        <v>42</v>
      </c>
      <c r="E79" s="27" t="s">
        <v>43</v>
      </c>
      <c r="F79" s="29" t="s">
        <v>44</v>
      </c>
      <c r="G79" s="14"/>
    </row>
    <row r="80" spans="2:7">
      <c r="B80" s="22" t="s">
        <v>22</v>
      </c>
      <c r="C80" s="23" t="s">
        <v>22</v>
      </c>
      <c r="D80" s="22" t="s">
        <v>22</v>
      </c>
      <c r="E80" s="19" t="s">
        <v>22</v>
      </c>
      <c r="F80" s="28" t="s">
        <v>22</v>
      </c>
    </row>
    <row r="81" spans="2:4" ht="13">
      <c r="B81" s="6" t="s">
        <v>45</v>
      </c>
    </row>
    <row r="82" spans="2:4" ht="13">
      <c r="B82" s="6"/>
    </row>
    <row r="83" spans="2:4" ht="13">
      <c r="B83" s="6" t="s">
        <v>699</v>
      </c>
    </row>
    <row r="84" spans="2:4" ht="13">
      <c r="B84" s="24" t="s">
        <v>46</v>
      </c>
      <c r="C84" s="26" t="s">
        <v>47</v>
      </c>
      <c r="D84" s="6"/>
    </row>
    <row r="85" spans="2:4">
      <c r="B85" s="16" t="s">
        <v>22</v>
      </c>
      <c r="C85" s="17" t="s">
        <v>22</v>
      </c>
    </row>
    <row r="87" spans="2:4" ht="13">
      <c r="B87" s="24" t="s">
        <v>48</v>
      </c>
      <c r="C87" s="26" t="s">
        <v>47</v>
      </c>
    </row>
    <row r="88" spans="2:4">
      <c r="B88" s="16" t="s">
        <v>22</v>
      </c>
      <c r="C88" s="17" t="s">
        <v>22</v>
      </c>
    </row>
    <row r="90" spans="2:4" ht="13">
      <c r="B90" s="24" t="s">
        <v>49</v>
      </c>
      <c r="C90" s="26" t="s">
        <v>50</v>
      </c>
    </row>
    <row r="91" spans="2:4">
      <c r="B91" s="16" t="s">
        <v>22</v>
      </c>
      <c r="C91" s="17" t="s">
        <v>22</v>
      </c>
    </row>
    <row r="93" spans="2:4" ht="13">
      <c r="B93" s="27" t="s">
        <v>51</v>
      </c>
      <c r="C93" s="26" t="s">
        <v>50</v>
      </c>
    </row>
    <row r="94" spans="2:4">
      <c r="B94" s="15" t="s">
        <v>22</v>
      </c>
      <c r="C94" s="17" t="s">
        <v>22</v>
      </c>
    </row>
    <row r="96" spans="2:4" ht="13">
      <c r="B96" s="24" t="s">
        <v>52</v>
      </c>
      <c r="C96" s="26" t="s">
        <v>22</v>
      </c>
    </row>
    <row r="99" spans="2:80" ht="13">
      <c r="B99" s="6" t="s">
        <v>700</v>
      </c>
    </row>
    <row r="101" spans="2:80" ht="13">
      <c r="B101" s="24" t="s">
        <v>40</v>
      </c>
      <c r="C101" s="26" t="s">
        <v>54</v>
      </c>
      <c r="D101" s="24" t="s">
        <v>55</v>
      </c>
      <c r="E101" s="24" t="s">
        <v>56</v>
      </c>
      <c r="F101" s="14"/>
    </row>
    <row r="102" spans="2:80">
      <c r="B102" s="16" t="s">
        <v>22</v>
      </c>
      <c r="C102" s="17" t="s">
        <v>22</v>
      </c>
      <c r="D102" s="16" t="s">
        <v>22</v>
      </c>
      <c r="E102" s="16" t="s">
        <v>22</v>
      </c>
    </row>
    <row r="105" spans="2:80" ht="13">
      <c r="B105" s="6" t="s">
        <v>57</v>
      </c>
      <c r="C105" s="11" t="s">
        <v>22</v>
      </c>
      <c r="D105" s="6"/>
      <c r="E105" s="6"/>
      <c r="F105" s="14"/>
      <c r="G105" s="14"/>
      <c r="H105" s="14"/>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row>
    <row r="107" spans="2:80" ht="13">
      <c r="B107" s="6" t="s">
        <v>701</v>
      </c>
    </row>
    <row r="109" spans="2:80" ht="13">
      <c r="B109" s="24" t="s">
        <v>58</v>
      </c>
      <c r="C109" s="26" t="s">
        <v>47</v>
      </c>
      <c r="D109" s="6"/>
    </row>
    <row r="110" spans="2:80">
      <c r="B110" s="16" t="s">
        <v>22</v>
      </c>
      <c r="C110" s="17" t="s">
        <v>22</v>
      </c>
    </row>
    <row r="113" spans="2:80" ht="13">
      <c r="B113" s="24" t="s">
        <v>59</v>
      </c>
      <c r="C113" s="26" t="s">
        <v>60</v>
      </c>
      <c r="D113" s="6"/>
    </row>
    <row r="114" spans="2:80">
      <c r="B114" s="16" t="s">
        <v>22</v>
      </c>
      <c r="C114" s="17" t="s">
        <v>22</v>
      </c>
    </row>
    <row r="117" spans="2:80" ht="13">
      <c r="B117" s="6" t="s">
        <v>61</v>
      </c>
    </row>
    <row r="120" spans="2:80" ht="13">
      <c r="B120" s="6" t="s">
        <v>702</v>
      </c>
    </row>
    <row r="122" spans="2:80" ht="13">
      <c r="B122" s="24" t="s">
        <v>40</v>
      </c>
      <c r="C122" s="26" t="s">
        <v>62</v>
      </c>
      <c r="D122" s="24" t="s">
        <v>54</v>
      </c>
      <c r="E122" s="24" t="s">
        <v>55</v>
      </c>
      <c r="F122" s="29" t="s">
        <v>56</v>
      </c>
      <c r="G122" s="14"/>
    </row>
    <row r="123" spans="2:80">
      <c r="B123" s="16" t="s">
        <v>22</v>
      </c>
      <c r="C123" s="17" t="s">
        <v>22</v>
      </c>
      <c r="D123" s="16" t="s">
        <v>22</v>
      </c>
      <c r="E123" s="16" t="s">
        <v>22</v>
      </c>
      <c r="F123" s="21" t="s">
        <v>22</v>
      </c>
    </row>
    <row r="126" spans="2:80" ht="13">
      <c r="B126" s="6" t="s">
        <v>57</v>
      </c>
      <c r="C126" s="11" t="s">
        <v>22</v>
      </c>
      <c r="D126" s="6"/>
      <c r="E126" s="6"/>
      <c r="F126" s="14"/>
      <c r="G126" s="14"/>
      <c r="H126" s="14"/>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row>
    <row r="128" spans="2:80" ht="13">
      <c r="B128" s="6" t="s">
        <v>701</v>
      </c>
    </row>
    <row r="130" spans="2:7" ht="13">
      <c r="B130" s="24" t="s">
        <v>58</v>
      </c>
      <c r="C130" s="26" t="s">
        <v>47</v>
      </c>
      <c r="D130" s="6"/>
    </row>
    <row r="131" spans="2:7">
      <c r="B131" s="16" t="s">
        <v>22</v>
      </c>
      <c r="C131" s="17" t="s">
        <v>22</v>
      </c>
    </row>
    <row r="134" spans="2:7" ht="13">
      <c r="B134" s="24" t="s">
        <v>59</v>
      </c>
      <c r="C134" s="26" t="s">
        <v>60</v>
      </c>
      <c r="D134" s="6"/>
    </row>
    <row r="135" spans="2:7">
      <c r="B135" s="16" t="s">
        <v>22</v>
      </c>
      <c r="C135" s="17" t="s">
        <v>22</v>
      </c>
    </row>
    <row r="138" spans="2:7" ht="13">
      <c r="B138" s="6" t="s">
        <v>61</v>
      </c>
    </row>
    <row r="141" spans="2:7" ht="13">
      <c r="B141" s="6" t="s">
        <v>703</v>
      </c>
    </row>
    <row r="142" spans="2:7" ht="13">
      <c r="B142" s="24" t="s">
        <v>40</v>
      </c>
      <c r="C142" s="26" t="s">
        <v>63</v>
      </c>
      <c r="D142" s="24" t="s">
        <v>64</v>
      </c>
      <c r="E142" s="24" t="s">
        <v>65</v>
      </c>
      <c r="F142" s="29" t="s">
        <v>66</v>
      </c>
      <c r="G142" s="14"/>
    </row>
    <row r="143" spans="2:7">
      <c r="B143" s="16" t="s">
        <v>22</v>
      </c>
      <c r="C143" s="17" t="s">
        <v>22</v>
      </c>
      <c r="D143" s="16" t="s">
        <v>22</v>
      </c>
      <c r="E143" s="16" t="s">
        <v>22</v>
      </c>
      <c r="F143" s="21" t="s">
        <v>22</v>
      </c>
    </row>
    <row r="144" spans="2:7">
      <c r="B144" s="2" t="s">
        <v>2543</v>
      </c>
    </row>
  </sheetData>
  <mergeCells count="3">
    <mergeCell ref="B1:E1"/>
    <mergeCell ref="C3:C7"/>
    <mergeCell ref="D3:D7"/>
  </mergeCells>
  <hyperlinks>
    <hyperlink ref="A1" location="Index!A1" display="Index" xr:uid="{F79AAB45-BB36-4D0A-B72A-F451CDFCDBE2}"/>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24BEC-6E06-4F96-AB5C-8B264188FB6F}">
  <dimension ref="A1:CB187"/>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2101</v>
      </c>
      <c r="C1" s="299"/>
      <c r="D1" s="299"/>
      <c r="E1" s="299"/>
    </row>
    <row r="3" spans="1:9" ht="14.5">
      <c r="B3" s="31" t="s">
        <v>2102</v>
      </c>
      <c r="C3" s="300"/>
      <c r="D3" s="301"/>
    </row>
    <row r="4" spans="1:9" ht="14.5">
      <c r="B4" s="36" t="s">
        <v>2103</v>
      </c>
      <c r="C4" s="300"/>
      <c r="D4" s="301"/>
    </row>
    <row r="5" spans="1:9" ht="14.5">
      <c r="B5" s="31"/>
      <c r="C5" s="300"/>
      <c r="D5" s="301"/>
    </row>
    <row r="6" spans="1:9" ht="14.5">
      <c r="B6" s="36" t="s">
        <v>97</v>
      </c>
      <c r="C6" s="300"/>
      <c r="D6" s="301"/>
    </row>
    <row r="7" spans="1:9" ht="14.5">
      <c r="B7" s="32" t="s">
        <v>1841</v>
      </c>
      <c r="C7" s="300"/>
      <c r="D7" s="301"/>
    </row>
    <row r="8" spans="1:9" ht="29">
      <c r="B8" s="32" t="s">
        <v>2104</v>
      </c>
      <c r="C8" s="300"/>
      <c r="D8" s="30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2727</v>
      </c>
      <c r="C15" s="9" t="s">
        <v>13</v>
      </c>
      <c r="D15" s="2" t="s">
        <v>500</v>
      </c>
      <c r="E15" s="2" t="s">
        <v>501</v>
      </c>
      <c r="F15" s="12">
        <v>77905</v>
      </c>
      <c r="G15" s="12">
        <v>510.12</v>
      </c>
      <c r="H15" s="12">
        <v>5.17</v>
      </c>
    </row>
    <row r="16" spans="1:9">
      <c r="B16" s="2" t="s">
        <v>3102</v>
      </c>
      <c r="C16" s="9" t="s">
        <v>13</v>
      </c>
      <c r="D16" s="2" t="s">
        <v>1608</v>
      </c>
      <c r="E16" s="2" t="s">
        <v>1609</v>
      </c>
      <c r="F16" s="12">
        <v>95821</v>
      </c>
      <c r="G16" s="12">
        <v>378.3</v>
      </c>
      <c r="H16" s="12">
        <v>3.84</v>
      </c>
    </row>
    <row r="17" spans="2:8">
      <c r="B17" s="2" t="s">
        <v>3092</v>
      </c>
      <c r="C17" s="9" t="s">
        <v>13</v>
      </c>
      <c r="D17" s="2" t="s">
        <v>841</v>
      </c>
      <c r="E17" s="2" t="s">
        <v>1069</v>
      </c>
      <c r="F17" s="12">
        <v>10767</v>
      </c>
      <c r="G17" s="12">
        <v>362.18</v>
      </c>
      <c r="H17" s="12">
        <v>3.67</v>
      </c>
    </row>
    <row r="18" spans="2:8">
      <c r="B18" s="2" t="s">
        <v>3053</v>
      </c>
      <c r="C18" s="9" t="s">
        <v>13</v>
      </c>
      <c r="D18" s="2" t="s">
        <v>955</v>
      </c>
      <c r="E18" s="2" t="s">
        <v>1116</v>
      </c>
      <c r="F18" s="12">
        <v>5826</v>
      </c>
      <c r="G18" s="12">
        <v>346.47</v>
      </c>
      <c r="H18" s="12">
        <v>3.51</v>
      </c>
    </row>
    <row r="19" spans="2:8">
      <c r="B19" s="2" t="s">
        <v>3055</v>
      </c>
      <c r="C19" s="9" t="s">
        <v>13</v>
      </c>
      <c r="D19" s="2" t="s">
        <v>1050</v>
      </c>
      <c r="E19" s="2" t="s">
        <v>1060</v>
      </c>
      <c r="F19" s="12">
        <v>8698</v>
      </c>
      <c r="G19" s="12">
        <v>303.32</v>
      </c>
      <c r="H19" s="12">
        <v>3.08</v>
      </c>
    </row>
    <row r="20" spans="2:8">
      <c r="B20" s="2" t="s">
        <v>3103</v>
      </c>
      <c r="C20" s="9" t="s">
        <v>13</v>
      </c>
      <c r="D20" s="2" t="s">
        <v>466</v>
      </c>
      <c r="E20" s="2" t="s">
        <v>1141</v>
      </c>
      <c r="F20" s="12">
        <v>5401</v>
      </c>
      <c r="G20" s="12">
        <v>292.89999999999998</v>
      </c>
      <c r="H20" s="12">
        <v>2.97</v>
      </c>
    </row>
    <row r="21" spans="2:8">
      <c r="B21" s="2" t="s">
        <v>2975</v>
      </c>
      <c r="C21" s="9" t="s">
        <v>13</v>
      </c>
      <c r="D21" s="2" t="s">
        <v>969</v>
      </c>
      <c r="E21" s="2" t="s">
        <v>1077</v>
      </c>
      <c r="F21" s="12">
        <v>76755</v>
      </c>
      <c r="G21" s="12">
        <v>290.70999999999998</v>
      </c>
      <c r="H21" s="12">
        <v>2.95</v>
      </c>
    </row>
    <row r="22" spans="2:8">
      <c r="B22" s="2" t="s">
        <v>2960</v>
      </c>
      <c r="C22" s="9" t="s">
        <v>13</v>
      </c>
      <c r="D22" s="2" t="s">
        <v>969</v>
      </c>
      <c r="E22" s="2" t="s">
        <v>1466</v>
      </c>
      <c r="F22" s="12">
        <v>189637</v>
      </c>
      <c r="G22" s="12">
        <v>285.27</v>
      </c>
      <c r="H22" s="12">
        <v>2.89</v>
      </c>
    </row>
    <row r="23" spans="2:8">
      <c r="B23" s="2" t="s">
        <v>3089</v>
      </c>
      <c r="C23" s="9" t="s">
        <v>13</v>
      </c>
      <c r="D23" s="2" t="s">
        <v>480</v>
      </c>
      <c r="E23" s="2" t="s">
        <v>1154</v>
      </c>
      <c r="F23" s="12">
        <v>6193</v>
      </c>
      <c r="G23" s="12">
        <v>278.69</v>
      </c>
      <c r="H23" s="12">
        <v>2.83</v>
      </c>
    </row>
    <row r="24" spans="2:8">
      <c r="B24" s="2" t="s">
        <v>3104</v>
      </c>
      <c r="C24" s="9" t="s">
        <v>13</v>
      </c>
      <c r="D24" s="2" t="s">
        <v>76</v>
      </c>
      <c r="E24" s="2" t="s">
        <v>1379</v>
      </c>
      <c r="F24" s="12">
        <v>6750</v>
      </c>
      <c r="G24" s="12">
        <v>267.08</v>
      </c>
      <c r="H24" s="12">
        <v>2.71</v>
      </c>
    </row>
    <row r="25" spans="2:8">
      <c r="B25" s="2" t="s">
        <v>3105</v>
      </c>
      <c r="C25" s="9" t="s">
        <v>13</v>
      </c>
      <c r="D25" s="2" t="s">
        <v>471</v>
      </c>
      <c r="E25" s="2" t="s">
        <v>1068</v>
      </c>
      <c r="F25" s="12">
        <v>19635</v>
      </c>
      <c r="G25" s="12">
        <v>266</v>
      </c>
      <c r="H25" s="12">
        <v>2.7</v>
      </c>
    </row>
    <row r="26" spans="2:8">
      <c r="B26" s="2" t="s">
        <v>2891</v>
      </c>
      <c r="C26" s="9" t="s">
        <v>13</v>
      </c>
      <c r="D26" s="2" t="s">
        <v>452</v>
      </c>
      <c r="E26" s="2" t="s">
        <v>1080</v>
      </c>
      <c r="F26" s="12">
        <v>92921</v>
      </c>
      <c r="G26" s="12">
        <v>261.11</v>
      </c>
      <c r="H26" s="12">
        <v>2.65</v>
      </c>
    </row>
    <row r="27" spans="2:8">
      <c r="B27" s="2" t="s">
        <v>2898</v>
      </c>
      <c r="C27" s="9" t="s">
        <v>13</v>
      </c>
      <c r="D27" s="2" t="s">
        <v>471</v>
      </c>
      <c r="E27" s="2" t="s">
        <v>1072</v>
      </c>
      <c r="F27" s="12">
        <v>66760</v>
      </c>
      <c r="G27" s="12">
        <v>253.35</v>
      </c>
      <c r="H27" s="12">
        <v>2.57</v>
      </c>
    </row>
    <row r="28" spans="2:8">
      <c r="B28" s="2" t="s">
        <v>3106</v>
      </c>
      <c r="C28" s="9" t="s">
        <v>13</v>
      </c>
      <c r="D28" s="2" t="s">
        <v>468</v>
      </c>
      <c r="E28" s="2" t="s">
        <v>959</v>
      </c>
      <c r="F28" s="12">
        <v>62748</v>
      </c>
      <c r="G28" s="12">
        <v>241.02</v>
      </c>
      <c r="H28" s="12">
        <v>2.44</v>
      </c>
    </row>
    <row r="29" spans="2:8">
      <c r="B29" s="2" t="s">
        <v>2985</v>
      </c>
      <c r="C29" s="9" t="s">
        <v>13</v>
      </c>
      <c r="D29" s="2" t="s">
        <v>452</v>
      </c>
      <c r="E29" s="2" t="s">
        <v>1102</v>
      </c>
      <c r="F29" s="12">
        <v>171303</v>
      </c>
      <c r="G29" s="12">
        <v>231.94</v>
      </c>
      <c r="H29" s="12">
        <v>2.35</v>
      </c>
    </row>
    <row r="30" spans="2:8">
      <c r="B30" s="2" t="s">
        <v>3014</v>
      </c>
      <c r="C30" s="9" t="s">
        <v>13</v>
      </c>
      <c r="D30" s="2" t="s">
        <v>1126</v>
      </c>
      <c r="E30" s="2" t="s">
        <v>1127</v>
      </c>
      <c r="F30" s="12">
        <v>40260</v>
      </c>
      <c r="G30" s="12">
        <v>229.86</v>
      </c>
      <c r="H30" s="12">
        <v>2.33</v>
      </c>
    </row>
    <row r="31" spans="2:8">
      <c r="B31" s="2" t="s">
        <v>3107</v>
      </c>
      <c r="C31" s="9" t="s">
        <v>13</v>
      </c>
      <c r="D31" s="2" t="s">
        <v>81</v>
      </c>
      <c r="E31" s="2" t="s">
        <v>976</v>
      </c>
      <c r="F31" s="12">
        <v>202915</v>
      </c>
      <c r="G31" s="12">
        <v>213.22</v>
      </c>
      <c r="H31" s="12">
        <v>2.16</v>
      </c>
    </row>
    <row r="32" spans="2:8">
      <c r="B32" s="2" t="s">
        <v>489</v>
      </c>
      <c r="C32" s="9" t="s">
        <v>13</v>
      </c>
      <c r="D32" s="2" t="s">
        <v>72</v>
      </c>
      <c r="E32" s="2" t="s">
        <v>490</v>
      </c>
      <c r="F32" s="12">
        <v>85060</v>
      </c>
      <c r="G32" s="12">
        <v>210.61</v>
      </c>
      <c r="H32" s="12">
        <v>2.14</v>
      </c>
    </row>
    <row r="33" spans="2:8">
      <c r="B33" s="2" t="s">
        <v>3108</v>
      </c>
      <c r="C33" s="9" t="s">
        <v>13</v>
      </c>
      <c r="D33" s="2" t="s">
        <v>455</v>
      </c>
      <c r="E33" s="2" t="s">
        <v>1073</v>
      </c>
      <c r="F33" s="12">
        <v>9340</v>
      </c>
      <c r="G33" s="12">
        <v>207.01</v>
      </c>
      <c r="H33" s="12">
        <v>2.1</v>
      </c>
    </row>
    <row r="34" spans="2:8">
      <c r="B34" s="2" t="s">
        <v>3109</v>
      </c>
      <c r="C34" s="9" t="s">
        <v>13</v>
      </c>
      <c r="D34" s="2" t="s">
        <v>504</v>
      </c>
      <c r="E34" s="2" t="s">
        <v>1164</v>
      </c>
      <c r="F34" s="12">
        <v>31456</v>
      </c>
      <c r="G34" s="12">
        <v>206.05</v>
      </c>
      <c r="H34" s="12">
        <v>2.09</v>
      </c>
    </row>
    <row r="35" spans="2:8">
      <c r="B35" s="2" t="s">
        <v>3110</v>
      </c>
      <c r="C35" s="9" t="s">
        <v>13</v>
      </c>
      <c r="D35" s="2" t="s">
        <v>955</v>
      </c>
      <c r="E35" s="2" t="s">
        <v>956</v>
      </c>
      <c r="F35" s="12">
        <v>4795</v>
      </c>
      <c r="G35" s="12">
        <v>202.36</v>
      </c>
      <c r="H35" s="12">
        <v>2.0499999999999998</v>
      </c>
    </row>
    <row r="36" spans="2:8">
      <c r="B36" s="2" t="s">
        <v>1112</v>
      </c>
      <c r="C36" s="9" t="s">
        <v>13</v>
      </c>
      <c r="D36" s="2" t="s">
        <v>72</v>
      </c>
      <c r="E36" s="2" t="s">
        <v>1113</v>
      </c>
      <c r="F36" s="12">
        <v>154578</v>
      </c>
      <c r="G36" s="12">
        <v>190.83</v>
      </c>
      <c r="H36" s="12">
        <v>1.94</v>
      </c>
    </row>
    <row r="37" spans="2:8">
      <c r="B37" s="2" t="s">
        <v>2968</v>
      </c>
      <c r="C37" s="9" t="s">
        <v>13</v>
      </c>
      <c r="D37" s="2" t="s">
        <v>1048</v>
      </c>
      <c r="E37" s="2" t="s">
        <v>1136</v>
      </c>
      <c r="F37" s="12">
        <v>16980</v>
      </c>
      <c r="G37" s="12">
        <v>189</v>
      </c>
      <c r="H37" s="12">
        <v>1.92</v>
      </c>
    </row>
    <row r="38" spans="2:8">
      <c r="B38" s="2" t="s">
        <v>3111</v>
      </c>
      <c r="C38" s="9" t="s">
        <v>13</v>
      </c>
      <c r="D38" s="2" t="s">
        <v>78</v>
      </c>
      <c r="E38" s="2" t="s">
        <v>1161</v>
      </c>
      <c r="F38" s="12">
        <v>14219</v>
      </c>
      <c r="G38" s="12">
        <v>182.71</v>
      </c>
      <c r="H38" s="12">
        <v>1.85</v>
      </c>
    </row>
    <row r="39" spans="2:8">
      <c r="B39" s="2" t="s">
        <v>3112</v>
      </c>
      <c r="C39" s="9" t="s">
        <v>13</v>
      </c>
      <c r="D39" s="2" t="s">
        <v>977</v>
      </c>
      <c r="E39" s="2" t="s">
        <v>1087</v>
      </c>
      <c r="F39" s="12">
        <v>18443</v>
      </c>
      <c r="G39" s="12">
        <v>181.63</v>
      </c>
      <c r="H39" s="12">
        <v>1.84</v>
      </c>
    </row>
    <row r="40" spans="2:8">
      <c r="B40" s="2" t="s">
        <v>3113</v>
      </c>
      <c r="C40" s="9" t="s">
        <v>13</v>
      </c>
      <c r="D40" s="2" t="s">
        <v>471</v>
      </c>
      <c r="E40" s="2" t="s">
        <v>1067</v>
      </c>
      <c r="F40" s="12">
        <v>57266</v>
      </c>
      <c r="G40" s="12">
        <v>174.72</v>
      </c>
      <c r="H40" s="12">
        <v>1.77</v>
      </c>
    </row>
    <row r="41" spans="2:8">
      <c r="B41" s="2" t="s">
        <v>3114</v>
      </c>
      <c r="C41" s="9" t="s">
        <v>13</v>
      </c>
      <c r="D41" s="2" t="s">
        <v>471</v>
      </c>
      <c r="E41" s="2" t="s">
        <v>2105</v>
      </c>
      <c r="F41" s="12">
        <v>1984</v>
      </c>
      <c r="G41" s="12">
        <v>173.52</v>
      </c>
      <c r="H41" s="12">
        <v>1.76</v>
      </c>
    </row>
    <row r="42" spans="2:8">
      <c r="B42" s="2" t="s">
        <v>3115</v>
      </c>
      <c r="C42" s="9" t="s">
        <v>13</v>
      </c>
      <c r="D42" s="2" t="s">
        <v>461</v>
      </c>
      <c r="E42" s="2" t="s">
        <v>1467</v>
      </c>
      <c r="F42" s="12">
        <v>4254</v>
      </c>
      <c r="G42" s="12">
        <v>170.75</v>
      </c>
      <c r="H42" s="12">
        <v>1.73</v>
      </c>
    </row>
    <row r="43" spans="2:8">
      <c r="B43" s="2" t="s">
        <v>3116</v>
      </c>
      <c r="C43" s="9" t="s">
        <v>13</v>
      </c>
      <c r="D43" s="2" t="s">
        <v>478</v>
      </c>
      <c r="E43" s="2" t="s">
        <v>1086</v>
      </c>
      <c r="F43" s="12">
        <v>123672</v>
      </c>
      <c r="G43" s="12">
        <v>170.31</v>
      </c>
      <c r="H43" s="12">
        <v>1.73</v>
      </c>
    </row>
    <row r="44" spans="2:8">
      <c r="B44" s="2" t="s">
        <v>3117</v>
      </c>
      <c r="C44" s="9" t="s">
        <v>13</v>
      </c>
      <c r="D44" s="2" t="s">
        <v>468</v>
      </c>
      <c r="E44" s="2" t="s">
        <v>1114</v>
      </c>
      <c r="F44" s="12">
        <v>13542</v>
      </c>
      <c r="G44" s="12">
        <v>165.05</v>
      </c>
      <c r="H44" s="12">
        <v>1.67</v>
      </c>
    </row>
    <row r="45" spans="2:8">
      <c r="B45" s="2" t="s">
        <v>1078</v>
      </c>
      <c r="C45" s="9" t="s">
        <v>13</v>
      </c>
      <c r="D45" s="2" t="s">
        <v>72</v>
      </c>
      <c r="E45" s="2" t="s">
        <v>1079</v>
      </c>
      <c r="F45" s="12">
        <v>158088</v>
      </c>
      <c r="G45" s="12">
        <v>158.97</v>
      </c>
      <c r="H45" s="12">
        <v>1.61</v>
      </c>
    </row>
    <row r="46" spans="2:8">
      <c r="B46" s="2" t="s">
        <v>2717</v>
      </c>
      <c r="C46" s="9" t="s">
        <v>13</v>
      </c>
      <c r="D46" s="2" t="s">
        <v>471</v>
      </c>
      <c r="E46" s="2" t="s">
        <v>472</v>
      </c>
      <c r="F46" s="12">
        <v>4916</v>
      </c>
      <c r="G46" s="12">
        <v>155.35</v>
      </c>
      <c r="H46" s="12">
        <v>1.58</v>
      </c>
    </row>
    <row r="47" spans="2:8">
      <c r="B47" s="2" t="s">
        <v>2973</v>
      </c>
      <c r="C47" s="9" t="s">
        <v>13</v>
      </c>
      <c r="D47" s="2" t="s">
        <v>969</v>
      </c>
      <c r="E47" s="2" t="s">
        <v>970</v>
      </c>
      <c r="F47" s="12">
        <v>15905</v>
      </c>
      <c r="G47" s="12">
        <v>148.69999999999999</v>
      </c>
      <c r="H47" s="12">
        <v>1.51</v>
      </c>
    </row>
    <row r="48" spans="2:8">
      <c r="B48" s="2" t="s">
        <v>3094</v>
      </c>
      <c r="C48" s="9" t="s">
        <v>13</v>
      </c>
      <c r="D48" s="2" t="s">
        <v>84</v>
      </c>
      <c r="E48" s="2" t="s">
        <v>1059</v>
      </c>
      <c r="F48" s="12">
        <v>29411</v>
      </c>
      <c r="G48" s="12">
        <v>148.26</v>
      </c>
      <c r="H48" s="12">
        <v>1.5</v>
      </c>
    </row>
    <row r="49" spans="2:8">
      <c r="B49" s="2" t="s">
        <v>2106</v>
      </c>
      <c r="C49" s="9" t="s">
        <v>13</v>
      </c>
      <c r="D49" s="2" t="s">
        <v>72</v>
      </c>
      <c r="E49" s="2" t="s">
        <v>2107</v>
      </c>
      <c r="F49" s="12">
        <v>88594</v>
      </c>
      <c r="G49" s="12">
        <v>145.47</v>
      </c>
      <c r="H49" s="12">
        <v>1.48</v>
      </c>
    </row>
    <row r="50" spans="2:8">
      <c r="B50" s="2" t="s">
        <v>3118</v>
      </c>
      <c r="C50" s="9" t="s">
        <v>13</v>
      </c>
      <c r="D50" s="2" t="s">
        <v>504</v>
      </c>
      <c r="E50" s="2" t="s">
        <v>1768</v>
      </c>
      <c r="F50" s="12">
        <v>2404</v>
      </c>
      <c r="G50" s="12">
        <v>142.83000000000001</v>
      </c>
      <c r="H50" s="12">
        <v>1.45</v>
      </c>
    </row>
    <row r="51" spans="2:8">
      <c r="B51" s="2" t="s">
        <v>2989</v>
      </c>
      <c r="C51" s="9" t="s">
        <v>13</v>
      </c>
      <c r="D51" s="2" t="s">
        <v>952</v>
      </c>
      <c r="E51" s="2" t="s">
        <v>1254</v>
      </c>
      <c r="F51" s="12">
        <v>613</v>
      </c>
      <c r="G51" s="12">
        <v>141.11000000000001</v>
      </c>
      <c r="H51" s="12">
        <v>1.43</v>
      </c>
    </row>
    <row r="52" spans="2:8">
      <c r="B52" s="2" t="s">
        <v>2699</v>
      </c>
      <c r="C52" s="9" t="s">
        <v>13</v>
      </c>
      <c r="D52" s="2" t="s">
        <v>78</v>
      </c>
      <c r="E52" s="2" t="s">
        <v>451</v>
      </c>
      <c r="F52" s="12">
        <v>1116</v>
      </c>
      <c r="G52" s="12">
        <v>134.77000000000001</v>
      </c>
      <c r="H52" s="12">
        <v>1.37</v>
      </c>
    </row>
    <row r="53" spans="2:8">
      <c r="B53" s="2" t="s">
        <v>3119</v>
      </c>
      <c r="C53" s="9" t="s">
        <v>13</v>
      </c>
      <c r="D53" s="2" t="s">
        <v>969</v>
      </c>
      <c r="E53" s="2" t="s">
        <v>1065</v>
      </c>
      <c r="F53" s="12">
        <v>15371</v>
      </c>
      <c r="G53" s="12">
        <v>124.03</v>
      </c>
      <c r="H53" s="12">
        <v>1.26</v>
      </c>
    </row>
    <row r="54" spans="2:8">
      <c r="B54" s="2" t="s">
        <v>3120</v>
      </c>
      <c r="C54" s="9" t="s">
        <v>13</v>
      </c>
      <c r="D54" s="2" t="s">
        <v>504</v>
      </c>
      <c r="E54" s="2" t="s">
        <v>1278</v>
      </c>
      <c r="F54" s="12">
        <v>4052</v>
      </c>
      <c r="G54" s="12">
        <v>118.93</v>
      </c>
      <c r="H54" s="12">
        <v>1.21</v>
      </c>
    </row>
    <row r="55" spans="2:8">
      <c r="B55" s="2" t="s">
        <v>3121</v>
      </c>
      <c r="C55" s="9" t="s">
        <v>13</v>
      </c>
      <c r="D55" s="2" t="s">
        <v>841</v>
      </c>
      <c r="E55" s="2" t="s">
        <v>1404</v>
      </c>
      <c r="F55" s="12">
        <v>6537</v>
      </c>
      <c r="G55" s="12">
        <v>116.23</v>
      </c>
      <c r="H55" s="12">
        <v>1.18</v>
      </c>
    </row>
    <row r="56" spans="2:8">
      <c r="B56" s="2" t="s">
        <v>3122</v>
      </c>
      <c r="C56" s="9" t="s">
        <v>13</v>
      </c>
      <c r="D56" s="2" t="s">
        <v>81</v>
      </c>
      <c r="E56" s="2" t="s">
        <v>1117</v>
      </c>
      <c r="F56" s="12">
        <v>397</v>
      </c>
      <c r="G56" s="12">
        <v>114.12</v>
      </c>
      <c r="H56" s="12">
        <v>1.1599999999999999</v>
      </c>
    </row>
    <row r="57" spans="2:8">
      <c r="B57" s="2" t="s">
        <v>2967</v>
      </c>
      <c r="C57" s="9" t="s">
        <v>13</v>
      </c>
      <c r="D57" s="2" t="s">
        <v>952</v>
      </c>
      <c r="E57" s="2" t="s">
        <v>1066</v>
      </c>
      <c r="F57" s="12">
        <v>27961</v>
      </c>
      <c r="G57" s="12">
        <v>112.19</v>
      </c>
      <c r="H57" s="12">
        <v>1.1399999999999999</v>
      </c>
    </row>
    <row r="58" spans="2:8">
      <c r="B58" s="2" t="s">
        <v>2885</v>
      </c>
      <c r="C58" s="9" t="s">
        <v>13</v>
      </c>
      <c r="D58" s="2" t="s">
        <v>504</v>
      </c>
      <c r="E58" s="2" t="s">
        <v>1281</v>
      </c>
      <c r="F58" s="12">
        <v>4054</v>
      </c>
      <c r="G58" s="12">
        <v>104.01</v>
      </c>
      <c r="H58" s="12">
        <v>1.06</v>
      </c>
    </row>
    <row r="59" spans="2:8">
      <c r="B59" s="2" t="s">
        <v>3123</v>
      </c>
      <c r="C59" s="9" t="s">
        <v>13</v>
      </c>
      <c r="D59" s="2" t="s">
        <v>955</v>
      </c>
      <c r="E59" s="2" t="s">
        <v>1091</v>
      </c>
      <c r="F59" s="12">
        <v>11469</v>
      </c>
      <c r="G59" s="12">
        <v>99.92</v>
      </c>
      <c r="H59" s="12">
        <v>1.01</v>
      </c>
    </row>
    <row r="60" spans="2:8">
      <c r="B60" s="2" t="s">
        <v>3124</v>
      </c>
      <c r="C60" s="9" t="s">
        <v>13</v>
      </c>
      <c r="D60" s="2" t="s">
        <v>1082</v>
      </c>
      <c r="E60" s="2" t="s">
        <v>1096</v>
      </c>
      <c r="F60" s="12">
        <v>19875</v>
      </c>
      <c r="G60" s="12">
        <v>99.8</v>
      </c>
      <c r="H60" s="12">
        <v>1.01</v>
      </c>
    </row>
    <row r="61" spans="2:8">
      <c r="B61" s="2" t="s">
        <v>3095</v>
      </c>
      <c r="C61" s="9" t="s">
        <v>13</v>
      </c>
      <c r="D61" s="2" t="s">
        <v>84</v>
      </c>
      <c r="E61" s="2" t="s">
        <v>1120</v>
      </c>
      <c r="F61" s="12">
        <v>12908</v>
      </c>
      <c r="G61" s="12">
        <v>87.39</v>
      </c>
      <c r="H61" s="12">
        <v>0.89</v>
      </c>
    </row>
    <row r="62" spans="2:8">
      <c r="B62" s="2" t="s">
        <v>3125</v>
      </c>
      <c r="C62" s="9" t="s">
        <v>13</v>
      </c>
      <c r="D62" s="2" t="s">
        <v>471</v>
      </c>
      <c r="E62" s="2" t="s">
        <v>2108</v>
      </c>
      <c r="F62" s="12">
        <v>92224</v>
      </c>
      <c r="G62" s="12">
        <v>80.45</v>
      </c>
      <c r="H62" s="12">
        <v>0.82</v>
      </c>
    </row>
    <row r="63" spans="2:8">
      <c r="B63" s="2" t="s">
        <v>1122</v>
      </c>
      <c r="C63" s="9" t="s">
        <v>13</v>
      </c>
      <c r="D63" s="2" t="s">
        <v>967</v>
      </c>
      <c r="E63" s="2" t="s">
        <v>1123</v>
      </c>
      <c r="F63" s="12">
        <v>3483</v>
      </c>
      <c r="G63" s="12">
        <v>71.930000000000007</v>
      </c>
      <c r="H63" s="12">
        <v>0.73</v>
      </c>
    </row>
    <row r="64" spans="2:8">
      <c r="B64" s="2" t="s">
        <v>476</v>
      </c>
      <c r="C64" s="9" t="s">
        <v>13</v>
      </c>
      <c r="D64" s="2" t="s">
        <v>471</v>
      </c>
      <c r="E64" s="2" t="s">
        <v>477</v>
      </c>
      <c r="F64" s="12">
        <v>19804</v>
      </c>
      <c r="G64" s="12">
        <v>60.4</v>
      </c>
      <c r="H64" s="12">
        <v>0.61</v>
      </c>
    </row>
    <row r="65" spans="2:8" ht="13">
      <c r="B65" s="6" t="s">
        <v>88</v>
      </c>
      <c r="C65" s="11"/>
      <c r="D65" s="6"/>
      <c r="E65" s="6"/>
      <c r="F65" s="14"/>
      <c r="G65" s="14">
        <f>SUM(G12:G64)</f>
        <v>9800.9500000000044</v>
      </c>
      <c r="H65" s="14">
        <f>SUM(H12:H64)</f>
        <v>99.42000000000003</v>
      </c>
    </row>
    <row r="66" spans="2:8" ht="13">
      <c r="B66" s="6" t="s">
        <v>1362</v>
      </c>
      <c r="C66" s="11"/>
      <c r="D66" s="6"/>
      <c r="E66" s="6"/>
      <c r="F66" s="14"/>
      <c r="G66" s="14">
        <v>11.54</v>
      </c>
      <c r="H66" s="14">
        <v>0.12</v>
      </c>
    </row>
    <row r="67" spans="2:8" ht="13">
      <c r="B67" s="6" t="s">
        <v>15</v>
      </c>
      <c r="C67" s="11"/>
      <c r="D67" s="6"/>
      <c r="E67" s="6"/>
      <c r="F67" s="14"/>
      <c r="G67" s="14">
        <v>9812.4900000000016</v>
      </c>
      <c r="H67" s="14">
        <v>99.54</v>
      </c>
    </row>
    <row r="68" spans="2:8" ht="13">
      <c r="B68" s="6" t="s">
        <v>16</v>
      </c>
      <c r="C68" s="11"/>
      <c r="D68" s="6"/>
      <c r="E68" s="6"/>
      <c r="F68" s="14"/>
      <c r="G68" s="14">
        <v>45.761454979999108</v>
      </c>
      <c r="H68" s="14">
        <v>0.45999999999999375</v>
      </c>
    </row>
    <row r="69" spans="2:8" ht="13">
      <c r="B69" s="6" t="s">
        <v>17</v>
      </c>
      <c r="C69" s="11"/>
      <c r="D69" s="6"/>
      <c r="E69" s="6"/>
      <c r="F69" s="14"/>
      <c r="G69" s="14">
        <v>9858.2514549799998</v>
      </c>
      <c r="H69" s="14">
        <v>100</v>
      </c>
    </row>
    <row r="70" spans="2:8">
      <c r="B70" s="2" t="s">
        <v>18</v>
      </c>
    </row>
    <row r="71" spans="2:8" ht="13">
      <c r="B71" s="6" t="s">
        <v>19</v>
      </c>
    </row>
    <row r="72" spans="2:8" ht="13">
      <c r="B72" s="6" t="s">
        <v>20</v>
      </c>
      <c r="C72" s="9" t="s">
        <v>682</v>
      </c>
    </row>
    <row r="73" spans="2:8" ht="13">
      <c r="B73" s="6" t="s">
        <v>23</v>
      </c>
      <c r="C73" s="9" t="s">
        <v>22</v>
      </c>
    </row>
    <row r="74" spans="2:8" ht="13">
      <c r="B74" s="6" t="s">
        <v>1017</v>
      </c>
      <c r="C74" s="9" t="s">
        <v>22</v>
      </c>
    </row>
    <row r="75" spans="2:8" ht="13">
      <c r="B75" s="6" t="s">
        <v>24</v>
      </c>
      <c r="C75" s="9" t="s">
        <v>25</v>
      </c>
    </row>
    <row r="76" spans="2:8" ht="13">
      <c r="B76" s="6" t="s">
        <v>2109</v>
      </c>
      <c r="C76" s="11"/>
    </row>
    <row r="77" spans="2:8" ht="13">
      <c r="B77" s="6" t="s">
        <v>2110</v>
      </c>
      <c r="C77" s="11"/>
    </row>
    <row r="78" spans="2:8" ht="13">
      <c r="B78" s="6" t="s">
        <v>2111</v>
      </c>
      <c r="C78" s="11"/>
    </row>
    <row r="79" spans="2:8" ht="13">
      <c r="B79" s="6" t="s">
        <v>2112</v>
      </c>
      <c r="C79" s="11"/>
    </row>
    <row r="80" spans="2:8" ht="13">
      <c r="B80" s="6" t="s">
        <v>2113</v>
      </c>
      <c r="C80" s="11"/>
    </row>
    <row r="81" spans="2:4">
      <c r="B81" s="2" t="s">
        <v>26</v>
      </c>
    </row>
    <row r="82" spans="2:4">
      <c r="B82" s="2" t="s">
        <v>1031</v>
      </c>
    </row>
    <row r="85" spans="2:4" ht="14.5">
      <c r="B85" s="35" t="s">
        <v>1032</v>
      </c>
      <c r="C85" s="40"/>
    </row>
    <row r="86" spans="2:4" ht="14.5">
      <c r="B86" s="35" t="s">
        <v>1033</v>
      </c>
      <c r="C86" s="41" t="s">
        <v>1034</v>
      </c>
    </row>
    <row r="87" spans="2:4" ht="14.5">
      <c r="B87" s="4" t="s">
        <v>1035</v>
      </c>
      <c r="C87" s="5" t="s">
        <v>1036</v>
      </c>
    </row>
    <row r="88" spans="2:4" ht="14.5">
      <c r="B88" s="4" t="s">
        <v>1037</v>
      </c>
      <c r="C88" s="5" t="s">
        <v>1036</v>
      </c>
    </row>
    <row r="89" spans="2:4" ht="14.5">
      <c r="B89" s="4" t="s">
        <v>1038</v>
      </c>
      <c r="C89" s="5" t="s">
        <v>1036</v>
      </c>
    </row>
    <row r="90" spans="2:4" ht="14.5">
      <c r="B90" s="4" t="s">
        <v>1039</v>
      </c>
      <c r="C90" s="5" t="s">
        <v>1036</v>
      </c>
    </row>
    <row r="91" spans="2:4" ht="14.5">
      <c r="B91" s="4" t="s">
        <v>1040</v>
      </c>
      <c r="C91" s="5" t="s">
        <v>1036</v>
      </c>
    </row>
    <row r="92" spans="2:4" ht="14.5">
      <c r="B92" s="4" t="s">
        <v>1041</v>
      </c>
      <c r="C92" s="5" t="s">
        <v>1036</v>
      </c>
    </row>
    <row r="93" spans="2:4" ht="14.5">
      <c r="B93" s="35" t="s">
        <v>1042</v>
      </c>
      <c r="C93" s="40" t="s">
        <v>1036</v>
      </c>
    </row>
    <row r="95" spans="2:4" ht="14.5">
      <c r="B95" s="4" t="s">
        <v>35</v>
      </c>
      <c r="C95" s="5"/>
      <c r="D95" s="4"/>
    </row>
    <row r="96" spans="2:4" ht="29">
      <c r="B96" s="20" t="s">
        <v>36</v>
      </c>
      <c r="C96" s="18" t="s">
        <v>37</v>
      </c>
      <c r="D96" s="20" t="s">
        <v>38</v>
      </c>
    </row>
    <row r="97" spans="2:7" ht="14.5">
      <c r="B97" s="4" t="s">
        <v>22</v>
      </c>
      <c r="C97" s="5" t="s">
        <v>22</v>
      </c>
      <c r="D97" s="4" t="s">
        <v>22</v>
      </c>
    </row>
    <row r="99" spans="2:7" ht="13">
      <c r="B99" s="24" t="s">
        <v>39</v>
      </c>
      <c r="C99" s="25">
        <v>46112</v>
      </c>
      <c r="D99" s="16"/>
      <c r="E99" s="15"/>
      <c r="F99" s="30"/>
    </row>
    <row r="100" spans="2:7" ht="13">
      <c r="B100" s="24" t="s">
        <v>40</v>
      </c>
      <c r="C100" s="26" t="s">
        <v>41</v>
      </c>
      <c r="D100" s="24" t="s">
        <v>42</v>
      </c>
      <c r="E100" s="27" t="s">
        <v>43</v>
      </c>
      <c r="F100" s="29" t="s">
        <v>44</v>
      </c>
      <c r="G100" s="14"/>
    </row>
    <row r="101" spans="2:7">
      <c r="B101" s="22" t="s">
        <v>22</v>
      </c>
      <c r="C101" s="23" t="s">
        <v>22</v>
      </c>
      <c r="D101" s="22" t="s">
        <v>22</v>
      </c>
      <c r="E101" s="19" t="s">
        <v>22</v>
      </c>
      <c r="F101" s="28" t="s">
        <v>22</v>
      </c>
    </row>
    <row r="104" spans="2:7" ht="13">
      <c r="B104" s="6" t="s">
        <v>45</v>
      </c>
    </row>
    <row r="105" spans="2:7" ht="13">
      <c r="B105" s="6"/>
    </row>
    <row r="106" spans="2:7" ht="13">
      <c r="B106" s="6" t="s">
        <v>699</v>
      </c>
    </row>
    <row r="107" spans="2:7" ht="13">
      <c r="B107" s="24" t="s">
        <v>46</v>
      </c>
      <c r="C107" s="26" t="s">
        <v>47</v>
      </c>
      <c r="D107" s="6"/>
    </row>
    <row r="108" spans="2:7">
      <c r="B108" s="16" t="s">
        <v>22</v>
      </c>
      <c r="C108" s="17" t="s">
        <v>22</v>
      </c>
    </row>
    <row r="110" spans="2:7" ht="13">
      <c r="B110" s="24" t="s">
        <v>48</v>
      </c>
      <c r="C110" s="26" t="s">
        <v>47</v>
      </c>
    </row>
    <row r="111" spans="2:7">
      <c r="B111" s="16" t="s">
        <v>22</v>
      </c>
      <c r="C111" s="17" t="s">
        <v>22</v>
      </c>
    </row>
    <row r="113" spans="2:7" ht="13">
      <c r="B113" s="24" t="s">
        <v>49</v>
      </c>
      <c r="C113" s="26" t="s">
        <v>50</v>
      </c>
    </row>
    <row r="114" spans="2:7">
      <c r="B114" s="16" t="s">
        <v>22</v>
      </c>
      <c r="C114" s="17" t="s">
        <v>22</v>
      </c>
    </row>
    <row r="116" spans="2:7" ht="13">
      <c r="B116" s="27" t="s">
        <v>51</v>
      </c>
      <c r="C116" s="26" t="s">
        <v>50</v>
      </c>
    </row>
    <row r="117" spans="2:7">
      <c r="B117" s="15" t="s">
        <v>22</v>
      </c>
      <c r="C117" s="17" t="s">
        <v>22</v>
      </c>
    </row>
    <row r="119" spans="2:7" ht="13">
      <c r="B119" s="24" t="s">
        <v>52</v>
      </c>
      <c r="C119" s="26" t="s">
        <v>22</v>
      </c>
    </row>
    <row r="121" spans="2:7" ht="13">
      <c r="B121" s="24" t="s">
        <v>53</v>
      </c>
      <c r="C121" s="25">
        <v>46112</v>
      </c>
      <c r="D121" s="16"/>
      <c r="E121" s="15"/>
      <c r="F121" s="30"/>
    </row>
    <row r="122" spans="2:7" ht="13">
      <c r="B122" s="24" t="s">
        <v>40</v>
      </c>
      <c r="C122" s="26" t="s">
        <v>41</v>
      </c>
      <c r="D122" s="24" t="s">
        <v>42</v>
      </c>
      <c r="E122" s="27" t="s">
        <v>43</v>
      </c>
      <c r="F122" s="29" t="s">
        <v>44</v>
      </c>
      <c r="G122" s="14"/>
    </row>
    <row r="123" spans="2:7">
      <c r="B123" s="22" t="s">
        <v>22</v>
      </c>
      <c r="C123" s="23" t="s">
        <v>22</v>
      </c>
      <c r="D123" s="22" t="s">
        <v>22</v>
      </c>
      <c r="E123" s="19" t="s">
        <v>22</v>
      </c>
      <c r="F123" s="28" t="s">
        <v>22</v>
      </c>
    </row>
    <row r="124" spans="2:7" ht="13">
      <c r="B124" s="6" t="s">
        <v>45</v>
      </c>
    </row>
    <row r="125" spans="2:7" ht="13">
      <c r="B125" s="6"/>
    </row>
    <row r="126" spans="2:7" ht="13">
      <c r="B126" s="6" t="s">
        <v>699</v>
      </c>
    </row>
    <row r="127" spans="2:7" ht="13">
      <c r="B127" s="24" t="s">
        <v>46</v>
      </c>
      <c r="C127" s="26" t="s">
        <v>47</v>
      </c>
      <c r="D127" s="6"/>
    </row>
    <row r="128" spans="2:7">
      <c r="B128" s="16" t="s">
        <v>22</v>
      </c>
      <c r="C128" s="17" t="s">
        <v>22</v>
      </c>
    </row>
    <row r="130" spans="2:6" ht="13">
      <c r="B130" s="24" t="s">
        <v>48</v>
      </c>
      <c r="C130" s="26" t="s">
        <v>47</v>
      </c>
    </row>
    <row r="131" spans="2:6">
      <c r="B131" s="16" t="s">
        <v>22</v>
      </c>
      <c r="C131" s="17" t="s">
        <v>22</v>
      </c>
    </row>
    <row r="133" spans="2:6" ht="13">
      <c r="B133" s="24" t="s">
        <v>49</v>
      </c>
      <c r="C133" s="26" t="s">
        <v>50</v>
      </c>
    </row>
    <row r="134" spans="2:6">
      <c r="B134" s="16" t="s">
        <v>22</v>
      </c>
      <c r="C134" s="17" t="s">
        <v>22</v>
      </c>
    </row>
    <row r="136" spans="2:6" ht="13">
      <c r="B136" s="27" t="s">
        <v>51</v>
      </c>
      <c r="C136" s="26" t="s">
        <v>50</v>
      </c>
    </row>
    <row r="137" spans="2:6">
      <c r="B137" s="15" t="s">
        <v>22</v>
      </c>
      <c r="C137" s="17" t="s">
        <v>22</v>
      </c>
    </row>
    <row r="139" spans="2:6" ht="13">
      <c r="B139" s="24" t="s">
        <v>52</v>
      </c>
      <c r="C139" s="26" t="s">
        <v>22</v>
      </c>
    </row>
    <row r="142" spans="2:6" ht="13">
      <c r="B142" s="6" t="s">
        <v>700</v>
      </c>
    </row>
    <row r="144" spans="2:6" ht="13">
      <c r="B144" s="24" t="s">
        <v>40</v>
      </c>
      <c r="C144" s="26" t="s">
        <v>54</v>
      </c>
      <c r="D144" s="24" t="s">
        <v>55</v>
      </c>
      <c r="E144" s="24" t="s">
        <v>56</v>
      </c>
      <c r="F144" s="14"/>
    </row>
    <row r="145" spans="2:80">
      <c r="B145" s="16" t="s">
        <v>22</v>
      </c>
      <c r="C145" s="17" t="s">
        <v>22</v>
      </c>
      <c r="D145" s="16" t="s">
        <v>22</v>
      </c>
      <c r="E145" s="16" t="s">
        <v>22</v>
      </c>
    </row>
    <row r="148" spans="2:80" ht="13">
      <c r="B148" s="6" t="s">
        <v>57</v>
      </c>
      <c r="C148" s="11" t="s">
        <v>22</v>
      </c>
      <c r="D148" s="6"/>
      <c r="E148" s="6"/>
      <c r="F148" s="14"/>
      <c r="G148" s="14"/>
      <c r="H148" s="14"/>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row>
    <row r="150" spans="2:80" ht="13">
      <c r="B150" s="6" t="s">
        <v>701</v>
      </c>
    </row>
    <row r="152" spans="2:80" ht="13">
      <c r="B152" s="24" t="s">
        <v>58</v>
      </c>
      <c r="C152" s="26" t="s">
        <v>47</v>
      </c>
      <c r="D152" s="6"/>
    </row>
    <row r="153" spans="2:80">
      <c r="B153" s="16" t="s">
        <v>22</v>
      </c>
      <c r="C153" s="17" t="s">
        <v>22</v>
      </c>
    </row>
    <row r="156" spans="2:80" ht="13">
      <c r="B156" s="24" t="s">
        <v>59</v>
      </c>
      <c r="C156" s="26" t="s">
        <v>60</v>
      </c>
      <c r="D156" s="6"/>
    </row>
    <row r="157" spans="2:80">
      <c r="B157" s="16" t="s">
        <v>22</v>
      </c>
      <c r="C157" s="17" t="s">
        <v>22</v>
      </c>
    </row>
    <row r="160" spans="2:80" ht="13">
      <c r="B160" s="6" t="s">
        <v>61</v>
      </c>
    </row>
    <row r="163" spans="2:80" ht="13">
      <c r="B163" s="6" t="s">
        <v>702</v>
      </c>
    </row>
    <row r="165" spans="2:80" ht="13">
      <c r="B165" s="24" t="s">
        <v>40</v>
      </c>
      <c r="C165" s="26" t="s">
        <v>62</v>
      </c>
      <c r="D165" s="24" t="s">
        <v>54</v>
      </c>
      <c r="E165" s="24" t="s">
        <v>55</v>
      </c>
      <c r="F165" s="29" t="s">
        <v>56</v>
      </c>
      <c r="G165" s="14"/>
    </row>
    <row r="166" spans="2:80">
      <c r="B166" s="16" t="s">
        <v>22</v>
      </c>
      <c r="C166" s="17" t="s">
        <v>22</v>
      </c>
      <c r="D166" s="16" t="s">
        <v>22</v>
      </c>
      <c r="E166" s="16" t="s">
        <v>22</v>
      </c>
      <c r="F166" s="21" t="s">
        <v>22</v>
      </c>
    </row>
    <row r="169" spans="2:80" ht="13">
      <c r="B169" s="6" t="s">
        <v>57</v>
      </c>
      <c r="C169" s="11" t="s">
        <v>22</v>
      </c>
      <c r="D169" s="6"/>
      <c r="E169" s="6"/>
      <c r="F169" s="14"/>
      <c r="G169" s="14"/>
      <c r="H169" s="14"/>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row>
    <row r="171" spans="2:80" ht="13">
      <c r="B171" s="6" t="s">
        <v>701</v>
      </c>
    </row>
    <row r="173" spans="2:80" ht="13">
      <c r="B173" s="24" t="s">
        <v>58</v>
      </c>
      <c r="C173" s="26" t="s">
        <v>47</v>
      </c>
      <c r="D173" s="6"/>
    </row>
    <row r="174" spans="2:80">
      <c r="B174" s="16" t="s">
        <v>22</v>
      </c>
      <c r="C174" s="17" t="s">
        <v>22</v>
      </c>
    </row>
    <row r="177" spans="2:7" ht="13">
      <c r="B177" s="24" t="s">
        <v>59</v>
      </c>
      <c r="C177" s="26" t="s">
        <v>60</v>
      </c>
      <c r="D177" s="6"/>
    </row>
    <row r="178" spans="2:7">
      <c r="B178" s="16" t="s">
        <v>22</v>
      </c>
      <c r="C178" s="17" t="s">
        <v>22</v>
      </c>
    </row>
    <row r="181" spans="2:7" ht="13">
      <c r="B181" s="6" t="s">
        <v>61</v>
      </c>
    </row>
    <row r="184" spans="2:7" ht="13">
      <c r="B184" s="6" t="s">
        <v>703</v>
      </c>
    </row>
    <row r="185" spans="2:7" ht="13">
      <c r="B185" s="24" t="s">
        <v>40</v>
      </c>
      <c r="C185" s="26" t="s">
        <v>63</v>
      </c>
      <c r="D185" s="24" t="s">
        <v>64</v>
      </c>
      <c r="E185" s="24" t="s">
        <v>65</v>
      </c>
      <c r="F185" s="29" t="s">
        <v>66</v>
      </c>
      <c r="G185" s="14"/>
    </row>
    <row r="186" spans="2:7">
      <c r="B186" s="16" t="s">
        <v>22</v>
      </c>
      <c r="C186" s="17" t="s">
        <v>22</v>
      </c>
      <c r="D186" s="16" t="s">
        <v>22</v>
      </c>
      <c r="E186" s="16" t="s">
        <v>22</v>
      </c>
      <c r="F186" s="21" t="s">
        <v>22</v>
      </c>
    </row>
    <row r="187" spans="2:7">
      <c r="B187" s="2" t="s">
        <v>2543</v>
      </c>
    </row>
  </sheetData>
  <mergeCells count="3">
    <mergeCell ref="B1:E1"/>
    <mergeCell ref="C3:C8"/>
    <mergeCell ref="D3:D8"/>
  </mergeCells>
  <hyperlinks>
    <hyperlink ref="A1" location="Index!A1" display="Index" xr:uid="{D5F244E9-FA42-460D-A262-15F7E53F9E6C}"/>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AE863-B2A8-4C5C-BCAE-61E737A66EE7}">
  <dimension ref="A1:CB171"/>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2081</v>
      </c>
      <c r="C1" s="299"/>
      <c r="D1" s="299"/>
      <c r="E1" s="299"/>
    </row>
    <row r="3" spans="1:9" ht="14.5">
      <c r="B3" s="31" t="s">
        <v>2081</v>
      </c>
      <c r="C3" s="300"/>
      <c r="D3" s="306"/>
    </row>
    <row r="4" spans="1:9" ht="14.5">
      <c r="B4" s="32" t="s">
        <v>2082</v>
      </c>
      <c r="C4" s="300"/>
      <c r="D4" s="306"/>
    </row>
    <row r="5" spans="1:9" ht="14.5">
      <c r="B5" s="32" t="s">
        <v>97</v>
      </c>
      <c r="C5" s="300"/>
      <c r="D5" s="306"/>
    </row>
    <row r="6" spans="1:9" ht="14.5">
      <c r="B6" s="4" t="s">
        <v>1940</v>
      </c>
      <c r="C6" s="300"/>
      <c r="D6" s="306"/>
    </row>
    <row r="7" spans="1:9" ht="14.5">
      <c r="B7" s="4" t="s">
        <v>2083</v>
      </c>
      <c r="C7" s="300"/>
      <c r="D7" s="306"/>
    </row>
    <row r="8" spans="1:9" ht="29">
      <c r="B8" s="32" t="s">
        <v>100</v>
      </c>
      <c r="C8" s="33" t="s">
        <v>101</v>
      </c>
      <c r="D8" s="33" t="s">
        <v>102</v>
      </c>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3051</v>
      </c>
      <c r="C15" s="9" t="s">
        <v>13</v>
      </c>
      <c r="D15" s="2" t="s">
        <v>955</v>
      </c>
      <c r="E15" s="2" t="s">
        <v>1490</v>
      </c>
      <c r="F15" s="12">
        <v>70366</v>
      </c>
      <c r="G15" s="12">
        <v>1628.2</v>
      </c>
      <c r="H15" s="12">
        <v>10.67</v>
      </c>
    </row>
    <row r="16" spans="1:9">
      <c r="B16" s="2" t="s">
        <v>3000</v>
      </c>
      <c r="C16" s="9" t="s">
        <v>13</v>
      </c>
      <c r="D16" s="2" t="s">
        <v>85</v>
      </c>
      <c r="E16" s="2" t="s">
        <v>1147</v>
      </c>
      <c r="F16" s="12">
        <v>151191</v>
      </c>
      <c r="G16" s="12">
        <v>1201.97</v>
      </c>
      <c r="H16" s="12">
        <v>7.88</v>
      </c>
    </row>
    <row r="17" spans="2:8">
      <c r="B17" s="2" t="s">
        <v>3057</v>
      </c>
      <c r="C17" s="9" t="s">
        <v>13</v>
      </c>
      <c r="D17" s="2" t="s">
        <v>955</v>
      </c>
      <c r="E17" s="2" t="s">
        <v>1062</v>
      </c>
      <c r="F17" s="12">
        <v>112882</v>
      </c>
      <c r="G17" s="12">
        <v>1120.58</v>
      </c>
      <c r="H17" s="12">
        <v>7.34</v>
      </c>
    </row>
    <row r="18" spans="2:8">
      <c r="B18" s="2" t="s">
        <v>3058</v>
      </c>
      <c r="C18" s="9" t="s">
        <v>13</v>
      </c>
      <c r="D18" s="2" t="s">
        <v>955</v>
      </c>
      <c r="E18" s="2" t="s">
        <v>1057</v>
      </c>
      <c r="F18" s="12">
        <v>81100</v>
      </c>
      <c r="G18" s="12">
        <v>1057.8699999999999</v>
      </c>
      <c r="H18" s="12">
        <v>6.93</v>
      </c>
    </row>
    <row r="19" spans="2:8">
      <c r="B19" s="2" t="s">
        <v>3059</v>
      </c>
      <c r="C19" s="9" t="s">
        <v>13</v>
      </c>
      <c r="D19" s="2" t="s">
        <v>955</v>
      </c>
      <c r="E19" s="2" t="s">
        <v>1063</v>
      </c>
      <c r="F19" s="12">
        <v>43683</v>
      </c>
      <c r="G19" s="12">
        <v>931.19</v>
      </c>
      <c r="H19" s="12">
        <v>6.1</v>
      </c>
    </row>
    <row r="20" spans="2:8">
      <c r="B20" s="2" t="s">
        <v>3060</v>
      </c>
      <c r="C20" s="9" t="s">
        <v>13</v>
      </c>
      <c r="D20" s="2" t="s">
        <v>955</v>
      </c>
      <c r="E20" s="2" t="s">
        <v>1170</v>
      </c>
      <c r="F20" s="12">
        <v>16976</v>
      </c>
      <c r="G20" s="12">
        <v>899.56</v>
      </c>
      <c r="H20" s="12">
        <v>5.9</v>
      </c>
    </row>
    <row r="21" spans="2:8">
      <c r="B21" s="2" t="s">
        <v>3126</v>
      </c>
      <c r="C21" s="9" t="s">
        <v>13</v>
      </c>
      <c r="D21" s="2" t="s">
        <v>955</v>
      </c>
      <c r="E21" s="2" t="s">
        <v>1100</v>
      </c>
      <c r="F21" s="12">
        <v>207063</v>
      </c>
      <c r="G21" s="12">
        <v>747.29</v>
      </c>
      <c r="H21" s="12">
        <v>4.9000000000000004</v>
      </c>
    </row>
    <row r="22" spans="2:8">
      <c r="B22" s="2" t="s">
        <v>1264</v>
      </c>
      <c r="C22" s="9" t="s">
        <v>13</v>
      </c>
      <c r="D22" s="2" t="s">
        <v>955</v>
      </c>
      <c r="E22" s="2" t="s">
        <v>1265</v>
      </c>
      <c r="F22" s="12">
        <v>32826</v>
      </c>
      <c r="G22" s="12">
        <v>658.42</v>
      </c>
      <c r="H22" s="12">
        <v>4.32</v>
      </c>
    </row>
    <row r="23" spans="2:8">
      <c r="B23" s="2" t="s">
        <v>3127</v>
      </c>
      <c r="C23" s="9" t="s">
        <v>13</v>
      </c>
      <c r="D23" s="2" t="s">
        <v>955</v>
      </c>
      <c r="E23" s="2" t="s">
        <v>1627</v>
      </c>
      <c r="F23" s="12">
        <v>40294</v>
      </c>
      <c r="G23" s="12">
        <v>645.19000000000005</v>
      </c>
      <c r="H23" s="12">
        <v>4.2300000000000004</v>
      </c>
    </row>
    <row r="24" spans="2:8">
      <c r="B24" s="2" t="s">
        <v>3012</v>
      </c>
      <c r="C24" s="9" t="s">
        <v>13</v>
      </c>
      <c r="D24" s="2" t="s">
        <v>85</v>
      </c>
      <c r="E24" s="2" t="s">
        <v>1724</v>
      </c>
      <c r="F24" s="12">
        <v>73456</v>
      </c>
      <c r="G24" s="12">
        <v>492.16</v>
      </c>
      <c r="H24" s="12">
        <v>3.23</v>
      </c>
    </row>
    <row r="25" spans="2:8">
      <c r="B25" s="2" t="s">
        <v>3063</v>
      </c>
      <c r="C25" s="9" t="s">
        <v>13</v>
      </c>
      <c r="D25" s="2" t="s">
        <v>955</v>
      </c>
      <c r="E25" s="2" t="s">
        <v>1631</v>
      </c>
      <c r="F25" s="12">
        <v>23749</v>
      </c>
      <c r="G25" s="12">
        <v>490.27</v>
      </c>
      <c r="H25" s="12">
        <v>3.21</v>
      </c>
    </row>
    <row r="26" spans="2:8">
      <c r="B26" s="2" t="s">
        <v>3015</v>
      </c>
      <c r="C26" s="9" t="s">
        <v>13</v>
      </c>
      <c r="D26" s="2" t="s">
        <v>85</v>
      </c>
      <c r="E26" s="2" t="s">
        <v>1748</v>
      </c>
      <c r="F26" s="12">
        <v>71654</v>
      </c>
      <c r="G26" s="12">
        <v>445.33</v>
      </c>
      <c r="H26" s="12">
        <v>2.92</v>
      </c>
    </row>
    <row r="27" spans="2:8">
      <c r="B27" s="2" t="s">
        <v>3070</v>
      </c>
      <c r="C27" s="9" t="s">
        <v>13</v>
      </c>
      <c r="D27" s="2" t="s">
        <v>955</v>
      </c>
      <c r="E27" s="2" t="s">
        <v>2084</v>
      </c>
      <c r="F27" s="12">
        <v>23089</v>
      </c>
      <c r="G27" s="12">
        <v>391.61</v>
      </c>
      <c r="H27" s="12">
        <v>2.57</v>
      </c>
    </row>
    <row r="28" spans="2:8">
      <c r="B28" s="2" t="s">
        <v>3128</v>
      </c>
      <c r="C28" s="9" t="s">
        <v>13</v>
      </c>
      <c r="D28" s="2" t="s">
        <v>955</v>
      </c>
      <c r="E28" s="2" t="s">
        <v>1447</v>
      </c>
      <c r="F28" s="12">
        <v>1510</v>
      </c>
      <c r="G28" s="12">
        <v>391.32</v>
      </c>
      <c r="H28" s="12">
        <v>2.56</v>
      </c>
    </row>
    <row r="29" spans="2:8">
      <c r="B29" s="2" t="s">
        <v>1743</v>
      </c>
      <c r="C29" s="9" t="s">
        <v>13</v>
      </c>
      <c r="D29" s="2" t="s">
        <v>955</v>
      </c>
      <c r="E29" s="2" t="s">
        <v>1744</v>
      </c>
      <c r="F29" s="12">
        <v>39921</v>
      </c>
      <c r="G29" s="12">
        <v>388.03</v>
      </c>
      <c r="H29" s="12">
        <v>2.54</v>
      </c>
    </row>
    <row r="30" spans="2:8">
      <c r="B30" s="2" t="s">
        <v>3129</v>
      </c>
      <c r="C30" s="9" t="s">
        <v>13</v>
      </c>
      <c r="D30" s="2" t="s">
        <v>955</v>
      </c>
      <c r="E30" s="2" t="s">
        <v>1276</v>
      </c>
      <c r="F30" s="12">
        <v>12221</v>
      </c>
      <c r="G30" s="12">
        <v>342.81</v>
      </c>
      <c r="H30" s="12">
        <v>2.25</v>
      </c>
    </row>
    <row r="31" spans="2:8">
      <c r="B31" s="2" t="s">
        <v>3022</v>
      </c>
      <c r="C31" s="9" t="s">
        <v>13</v>
      </c>
      <c r="D31" s="2" t="s">
        <v>85</v>
      </c>
      <c r="E31" s="2" t="s">
        <v>2085</v>
      </c>
      <c r="F31" s="12">
        <v>20046</v>
      </c>
      <c r="G31" s="12">
        <v>321.8</v>
      </c>
      <c r="H31" s="12">
        <v>2.11</v>
      </c>
    </row>
    <row r="32" spans="2:8">
      <c r="B32" s="2" t="s">
        <v>3076</v>
      </c>
      <c r="C32" s="9" t="s">
        <v>13</v>
      </c>
      <c r="D32" s="2" t="s">
        <v>955</v>
      </c>
      <c r="E32" s="2" t="s">
        <v>1745</v>
      </c>
      <c r="F32" s="12">
        <v>2501</v>
      </c>
      <c r="G32" s="12">
        <v>300.8</v>
      </c>
      <c r="H32" s="12">
        <v>1.97</v>
      </c>
    </row>
    <row r="33" spans="2:8">
      <c r="B33" s="2" t="s">
        <v>3130</v>
      </c>
      <c r="C33" s="9" t="s">
        <v>13</v>
      </c>
      <c r="D33" s="2" t="s">
        <v>85</v>
      </c>
      <c r="E33" s="2" t="s">
        <v>1255</v>
      </c>
      <c r="F33" s="12">
        <v>22598</v>
      </c>
      <c r="G33" s="12">
        <v>296.51</v>
      </c>
      <c r="H33" s="12">
        <v>1.94</v>
      </c>
    </row>
    <row r="34" spans="2:8">
      <c r="B34" s="2" t="s">
        <v>2914</v>
      </c>
      <c r="C34" s="9" t="s">
        <v>13</v>
      </c>
      <c r="D34" s="2" t="s">
        <v>955</v>
      </c>
      <c r="E34" s="2" t="s">
        <v>1723</v>
      </c>
      <c r="F34" s="12">
        <v>23966</v>
      </c>
      <c r="G34" s="12">
        <v>281.77</v>
      </c>
      <c r="H34" s="12">
        <v>1.85</v>
      </c>
    </row>
    <row r="35" spans="2:8">
      <c r="B35" s="2" t="s">
        <v>3131</v>
      </c>
      <c r="C35" s="9" t="s">
        <v>13</v>
      </c>
      <c r="D35" s="2" t="s">
        <v>955</v>
      </c>
      <c r="E35" s="2" t="s">
        <v>1449</v>
      </c>
      <c r="F35" s="12">
        <v>12003</v>
      </c>
      <c r="G35" s="12">
        <v>274.02999999999997</v>
      </c>
      <c r="H35" s="12">
        <v>1.8</v>
      </c>
    </row>
    <row r="36" spans="2:8">
      <c r="B36" s="2" t="s">
        <v>3079</v>
      </c>
      <c r="C36" s="9" t="s">
        <v>13</v>
      </c>
      <c r="D36" s="2" t="s">
        <v>955</v>
      </c>
      <c r="E36" s="2" t="s">
        <v>2086</v>
      </c>
      <c r="F36" s="12">
        <v>42102</v>
      </c>
      <c r="G36" s="12">
        <v>261.2</v>
      </c>
      <c r="H36" s="12">
        <v>1.71</v>
      </c>
    </row>
    <row r="37" spans="2:8">
      <c r="B37" s="2" t="s">
        <v>2902</v>
      </c>
      <c r="C37" s="9" t="s">
        <v>13</v>
      </c>
      <c r="D37" s="2" t="s">
        <v>955</v>
      </c>
      <c r="E37" s="2" t="s">
        <v>2087</v>
      </c>
      <c r="F37" s="12">
        <v>26026</v>
      </c>
      <c r="G37" s="12">
        <v>253.55</v>
      </c>
      <c r="H37" s="12">
        <v>1.66</v>
      </c>
    </row>
    <row r="38" spans="2:8">
      <c r="B38" s="2" t="s">
        <v>1728</v>
      </c>
      <c r="C38" s="9" t="s">
        <v>13</v>
      </c>
      <c r="D38" s="2" t="s">
        <v>955</v>
      </c>
      <c r="E38" s="2" t="s">
        <v>1729</v>
      </c>
      <c r="F38" s="12">
        <v>179778</v>
      </c>
      <c r="G38" s="12">
        <v>245.47</v>
      </c>
      <c r="H38" s="12">
        <v>1.61</v>
      </c>
    </row>
    <row r="39" spans="2:8">
      <c r="B39" s="2" t="s">
        <v>3132</v>
      </c>
      <c r="C39" s="9" t="s">
        <v>13</v>
      </c>
      <c r="D39" s="2" t="s">
        <v>85</v>
      </c>
      <c r="E39" s="2" t="s">
        <v>1746</v>
      </c>
      <c r="F39" s="12">
        <v>24562</v>
      </c>
      <c r="G39" s="12">
        <v>236.07</v>
      </c>
      <c r="H39" s="12">
        <v>1.55</v>
      </c>
    </row>
    <row r="40" spans="2:8">
      <c r="B40" s="2" t="s">
        <v>2088</v>
      </c>
      <c r="C40" s="9" t="s">
        <v>13</v>
      </c>
      <c r="D40" s="2" t="s">
        <v>955</v>
      </c>
      <c r="E40" s="2" t="s">
        <v>2089</v>
      </c>
      <c r="F40" s="12">
        <v>16014</v>
      </c>
      <c r="G40" s="12">
        <v>235.93</v>
      </c>
      <c r="H40" s="12">
        <v>1.55</v>
      </c>
    </row>
    <row r="41" spans="2:8">
      <c r="B41" s="2" t="s">
        <v>3133</v>
      </c>
      <c r="C41" s="9" t="s">
        <v>13</v>
      </c>
      <c r="D41" s="2" t="s">
        <v>85</v>
      </c>
      <c r="E41" s="2" t="s">
        <v>1630</v>
      </c>
      <c r="F41" s="12">
        <v>55052</v>
      </c>
      <c r="G41" s="12">
        <v>214.65</v>
      </c>
      <c r="H41" s="12">
        <v>1.41</v>
      </c>
    </row>
    <row r="42" spans="2:8">
      <c r="B42" s="2" t="s">
        <v>3134</v>
      </c>
      <c r="C42" s="9" t="s">
        <v>13</v>
      </c>
      <c r="D42" s="2" t="s">
        <v>955</v>
      </c>
      <c r="E42" s="2" t="s">
        <v>2090</v>
      </c>
      <c r="F42" s="12">
        <v>4394</v>
      </c>
      <c r="G42" s="12">
        <v>207.42</v>
      </c>
      <c r="H42" s="12">
        <v>1.36</v>
      </c>
    </row>
    <row r="43" spans="2:8">
      <c r="B43" s="2" t="s">
        <v>3084</v>
      </c>
      <c r="C43" s="9" t="s">
        <v>13</v>
      </c>
      <c r="D43" s="2" t="s">
        <v>955</v>
      </c>
      <c r="E43" s="2" t="s">
        <v>2091</v>
      </c>
      <c r="F43" s="12">
        <v>47205</v>
      </c>
      <c r="G43" s="12">
        <v>142.30000000000001</v>
      </c>
      <c r="H43" s="12">
        <v>0.93</v>
      </c>
    </row>
    <row r="44" spans="2:8">
      <c r="B44" s="2" t="s">
        <v>3135</v>
      </c>
      <c r="C44" s="9" t="s">
        <v>13</v>
      </c>
      <c r="D44" s="2" t="s">
        <v>1612</v>
      </c>
      <c r="E44" s="2" t="s">
        <v>2092</v>
      </c>
      <c r="F44" s="12">
        <v>11081</v>
      </c>
      <c r="G44" s="12">
        <v>131.99</v>
      </c>
      <c r="H44" s="12">
        <v>0.86</v>
      </c>
    </row>
    <row r="45" spans="2:8" ht="13">
      <c r="B45" s="6" t="s">
        <v>88</v>
      </c>
      <c r="C45" s="11"/>
      <c r="D45" s="6"/>
      <c r="E45" s="6"/>
      <c r="F45" s="14"/>
      <c r="G45" s="14">
        <f>SUM(G12:G44)</f>
        <v>15235.289999999997</v>
      </c>
      <c r="H45" s="14">
        <f>SUM(H12:H44)</f>
        <v>99.859999999999971</v>
      </c>
    </row>
    <row r="46" spans="2:8" ht="13">
      <c r="B46" s="6" t="s">
        <v>1362</v>
      </c>
      <c r="C46" s="11"/>
      <c r="D46" s="6"/>
      <c r="E46" s="6"/>
      <c r="F46" s="14"/>
      <c r="G46" s="14">
        <v>22.11</v>
      </c>
      <c r="H46" s="14">
        <v>0.14000000000000001</v>
      </c>
    </row>
    <row r="47" spans="2:8" ht="13">
      <c r="B47" s="6" t="s">
        <v>15</v>
      </c>
      <c r="C47" s="11"/>
      <c r="D47" s="6"/>
      <c r="E47" s="6"/>
      <c r="F47" s="14"/>
      <c r="G47" s="14">
        <v>15257.400000000001</v>
      </c>
      <c r="H47" s="14">
        <v>100</v>
      </c>
    </row>
    <row r="48" spans="2:8" ht="13">
      <c r="B48" s="6" t="s">
        <v>16</v>
      </c>
      <c r="C48" s="11"/>
      <c r="D48" s="6"/>
      <c r="E48" s="6"/>
      <c r="F48" s="14"/>
      <c r="G48" s="14">
        <v>1.1761361899995251</v>
      </c>
      <c r="H48" s="14">
        <v>0</v>
      </c>
    </row>
    <row r="49" spans="2:8" ht="13">
      <c r="B49" s="6" t="s">
        <v>17</v>
      </c>
      <c r="C49" s="11"/>
      <c r="D49" s="6"/>
      <c r="E49" s="6"/>
      <c r="F49" s="14"/>
      <c r="G49" s="14">
        <v>15258.57613619</v>
      </c>
      <c r="H49" s="14">
        <v>100</v>
      </c>
    </row>
    <row r="50" spans="2:8">
      <c r="B50" s="2" t="s">
        <v>18</v>
      </c>
    </row>
    <row r="51" spans="2:8" ht="13">
      <c r="B51" s="6" t="s">
        <v>19</v>
      </c>
    </row>
    <row r="52" spans="2:8" ht="13">
      <c r="B52" s="6" t="s">
        <v>20</v>
      </c>
      <c r="C52" s="9" t="s">
        <v>682</v>
      </c>
    </row>
    <row r="53" spans="2:8" ht="13">
      <c r="B53" s="6" t="s">
        <v>23</v>
      </c>
      <c r="C53" s="9" t="s">
        <v>22</v>
      </c>
    </row>
    <row r="54" spans="2:8" ht="13">
      <c r="B54" s="6" t="s">
        <v>1017</v>
      </c>
      <c r="C54" s="9" t="s">
        <v>22</v>
      </c>
    </row>
    <row r="55" spans="2:8" ht="13">
      <c r="B55" s="6" t="s">
        <v>24</v>
      </c>
      <c r="C55" s="9" t="s">
        <v>25</v>
      </c>
    </row>
    <row r="56" spans="2:8" ht="13">
      <c r="B56" s="6" t="s">
        <v>2093</v>
      </c>
      <c r="C56" s="11"/>
    </row>
    <row r="57" spans="2:8" ht="13">
      <c r="B57" s="6" t="s">
        <v>2094</v>
      </c>
      <c r="C57" s="11"/>
    </row>
    <row r="58" spans="2:8" ht="13">
      <c r="B58" s="6" t="s">
        <v>2095</v>
      </c>
      <c r="C58" s="11"/>
    </row>
    <row r="59" spans="2:8" ht="13">
      <c r="B59" s="6" t="s">
        <v>2096</v>
      </c>
      <c r="C59" s="11"/>
    </row>
    <row r="60" spans="2:8" ht="13">
      <c r="B60" s="6" t="s">
        <v>2097</v>
      </c>
      <c r="C60" s="11"/>
    </row>
    <row r="61" spans="2:8" ht="13">
      <c r="B61" s="6" t="s">
        <v>2098</v>
      </c>
      <c r="C61" s="11"/>
    </row>
    <row r="62" spans="2:8" ht="13">
      <c r="B62" s="6" t="s">
        <v>2099</v>
      </c>
      <c r="C62" s="11"/>
    </row>
    <row r="63" spans="2:8" ht="13">
      <c r="B63" s="6" t="s">
        <v>2100</v>
      </c>
      <c r="C63" s="11"/>
    </row>
    <row r="64" spans="2:8" ht="13">
      <c r="B64" s="6" t="s">
        <v>3794</v>
      </c>
      <c r="C64" s="11"/>
    </row>
    <row r="65" spans="2:4">
      <c r="B65" s="2" t="s">
        <v>26</v>
      </c>
    </row>
    <row r="66" spans="2:4">
      <c r="B66" s="2" t="s">
        <v>1031</v>
      </c>
    </row>
    <row r="69" spans="2:4" ht="14.5">
      <c r="B69" s="35" t="s">
        <v>1032</v>
      </c>
      <c r="C69" s="40"/>
    </row>
    <row r="70" spans="2:4" ht="14.5">
      <c r="B70" s="35" t="s">
        <v>1033</v>
      </c>
      <c r="C70" s="41" t="s">
        <v>1034</v>
      </c>
    </row>
    <row r="71" spans="2:4" ht="14.5">
      <c r="B71" s="4" t="s">
        <v>1035</v>
      </c>
      <c r="C71" s="5" t="s">
        <v>1036</v>
      </c>
    </row>
    <row r="72" spans="2:4" ht="14.5">
      <c r="B72" s="4" t="s">
        <v>1037</v>
      </c>
      <c r="C72" s="5" t="s">
        <v>1036</v>
      </c>
    </row>
    <row r="73" spans="2:4" ht="14.5">
      <c r="B73" s="4" t="s">
        <v>1038</v>
      </c>
      <c r="C73" s="5" t="s">
        <v>1036</v>
      </c>
    </row>
    <row r="74" spans="2:4" ht="14.5">
      <c r="B74" s="4" t="s">
        <v>1039</v>
      </c>
      <c r="C74" s="5" t="s">
        <v>1036</v>
      </c>
    </row>
    <row r="75" spans="2:4" ht="14.5">
      <c r="B75" s="4" t="s">
        <v>1040</v>
      </c>
      <c r="C75" s="5" t="s">
        <v>1036</v>
      </c>
    </row>
    <row r="76" spans="2:4" ht="14.5">
      <c r="B76" s="4" t="s">
        <v>1041</v>
      </c>
      <c r="C76" s="5" t="s">
        <v>1036</v>
      </c>
    </row>
    <row r="77" spans="2:4" ht="14.5">
      <c r="B77" s="35" t="s">
        <v>1042</v>
      </c>
      <c r="C77" s="40" t="s">
        <v>1036</v>
      </c>
    </row>
    <row r="79" spans="2:4" ht="14.5">
      <c r="B79" s="4" t="s">
        <v>35</v>
      </c>
      <c r="C79" s="5"/>
      <c r="D79" s="4"/>
    </row>
    <row r="80" spans="2:4" ht="29">
      <c r="B80" s="20" t="s">
        <v>36</v>
      </c>
      <c r="C80" s="18" t="s">
        <v>37</v>
      </c>
      <c r="D80" s="20" t="s">
        <v>38</v>
      </c>
    </row>
    <row r="81" spans="2:7" ht="14.5">
      <c r="B81" s="4" t="s">
        <v>22</v>
      </c>
      <c r="C81" s="5" t="s">
        <v>22</v>
      </c>
      <c r="D81" s="4" t="s">
        <v>22</v>
      </c>
    </row>
    <row r="83" spans="2:7" ht="13">
      <c r="B83" s="24" t="s">
        <v>39</v>
      </c>
      <c r="C83" s="25">
        <v>46112</v>
      </c>
      <c r="D83" s="16"/>
      <c r="E83" s="15"/>
      <c r="F83" s="30"/>
    </row>
    <row r="84" spans="2:7" ht="13">
      <c r="B84" s="24" t="s">
        <v>40</v>
      </c>
      <c r="C84" s="26" t="s">
        <v>41</v>
      </c>
      <c r="D84" s="24" t="s">
        <v>42</v>
      </c>
      <c r="E84" s="27" t="s">
        <v>43</v>
      </c>
      <c r="F84" s="29" t="s">
        <v>44</v>
      </c>
      <c r="G84" s="14"/>
    </row>
    <row r="85" spans="2:7">
      <c r="B85" s="22" t="s">
        <v>22</v>
      </c>
      <c r="C85" s="23" t="s">
        <v>22</v>
      </c>
      <c r="D85" s="22" t="s">
        <v>22</v>
      </c>
      <c r="E85" s="19" t="s">
        <v>22</v>
      </c>
      <c r="F85" s="28" t="s">
        <v>22</v>
      </c>
    </row>
    <row r="88" spans="2:7" ht="13">
      <c r="B88" s="6" t="s">
        <v>45</v>
      </c>
    </row>
    <row r="89" spans="2:7" ht="13">
      <c r="B89" s="6"/>
    </row>
    <row r="90" spans="2:7" ht="13">
      <c r="B90" s="6" t="s">
        <v>699</v>
      </c>
    </row>
    <row r="91" spans="2:7" ht="13">
      <c r="B91" s="24" t="s">
        <v>46</v>
      </c>
      <c r="C91" s="26" t="s">
        <v>47</v>
      </c>
      <c r="D91" s="6"/>
    </row>
    <row r="92" spans="2:7">
      <c r="B92" s="16" t="s">
        <v>22</v>
      </c>
      <c r="C92" s="17" t="s">
        <v>22</v>
      </c>
    </row>
    <row r="94" spans="2:7" ht="13">
      <c r="B94" s="24" t="s">
        <v>48</v>
      </c>
      <c r="C94" s="26" t="s">
        <v>47</v>
      </c>
    </row>
    <row r="95" spans="2:7">
      <c r="B95" s="16" t="s">
        <v>22</v>
      </c>
      <c r="C95" s="17" t="s">
        <v>22</v>
      </c>
    </row>
    <row r="97" spans="2:7" ht="13">
      <c r="B97" s="24" t="s">
        <v>49</v>
      </c>
      <c r="C97" s="26" t="s">
        <v>50</v>
      </c>
    </row>
    <row r="98" spans="2:7">
      <c r="B98" s="16" t="s">
        <v>22</v>
      </c>
      <c r="C98" s="17" t="s">
        <v>22</v>
      </c>
    </row>
    <row r="100" spans="2:7" ht="13">
      <c r="B100" s="27" t="s">
        <v>51</v>
      </c>
      <c r="C100" s="26" t="s">
        <v>50</v>
      </c>
    </row>
    <row r="101" spans="2:7">
      <c r="B101" s="15" t="s">
        <v>22</v>
      </c>
      <c r="C101" s="17" t="s">
        <v>22</v>
      </c>
    </row>
    <row r="103" spans="2:7" ht="13">
      <c r="B103" s="24" t="s">
        <v>52</v>
      </c>
      <c r="C103" s="26" t="s">
        <v>22</v>
      </c>
    </row>
    <row r="105" spans="2:7" ht="13">
      <c r="B105" s="24" t="s">
        <v>53</v>
      </c>
      <c r="C105" s="25">
        <v>46112</v>
      </c>
      <c r="D105" s="16"/>
      <c r="E105" s="15"/>
      <c r="F105" s="30"/>
    </row>
    <row r="106" spans="2:7" ht="13">
      <c r="B106" s="24" t="s">
        <v>40</v>
      </c>
      <c r="C106" s="26" t="s">
        <v>41</v>
      </c>
      <c r="D106" s="24" t="s">
        <v>42</v>
      </c>
      <c r="E106" s="27" t="s">
        <v>43</v>
      </c>
      <c r="F106" s="29" t="s">
        <v>44</v>
      </c>
      <c r="G106" s="14"/>
    </row>
    <row r="107" spans="2:7">
      <c r="B107" s="22" t="s">
        <v>22</v>
      </c>
      <c r="C107" s="23" t="s">
        <v>22</v>
      </c>
      <c r="D107" s="22" t="s">
        <v>22</v>
      </c>
      <c r="E107" s="19" t="s">
        <v>22</v>
      </c>
      <c r="F107" s="28" t="s">
        <v>22</v>
      </c>
    </row>
    <row r="108" spans="2:7" ht="13">
      <c r="B108" s="6" t="s">
        <v>45</v>
      </c>
    </row>
    <row r="109" spans="2:7" ht="13">
      <c r="B109" s="6"/>
    </row>
    <row r="110" spans="2:7" ht="13">
      <c r="B110" s="6" t="s">
        <v>699</v>
      </c>
    </row>
    <row r="111" spans="2:7" ht="13">
      <c r="B111" s="24" t="s">
        <v>46</v>
      </c>
      <c r="C111" s="26" t="s">
        <v>47</v>
      </c>
      <c r="D111" s="6"/>
    </row>
    <row r="112" spans="2:7">
      <c r="B112" s="16" t="s">
        <v>22</v>
      </c>
      <c r="C112" s="17" t="s">
        <v>22</v>
      </c>
    </row>
    <row r="114" spans="2:6" ht="13">
      <c r="B114" s="24" t="s">
        <v>48</v>
      </c>
      <c r="C114" s="26" t="s">
        <v>47</v>
      </c>
    </row>
    <row r="115" spans="2:6">
      <c r="B115" s="16" t="s">
        <v>22</v>
      </c>
      <c r="C115" s="17" t="s">
        <v>22</v>
      </c>
    </row>
    <row r="117" spans="2:6" ht="13">
      <c r="B117" s="24" t="s">
        <v>49</v>
      </c>
      <c r="C117" s="26" t="s">
        <v>50</v>
      </c>
    </row>
    <row r="118" spans="2:6">
      <c r="B118" s="16" t="s">
        <v>22</v>
      </c>
      <c r="C118" s="17" t="s">
        <v>22</v>
      </c>
    </row>
    <row r="120" spans="2:6" ht="13">
      <c r="B120" s="27" t="s">
        <v>51</v>
      </c>
      <c r="C120" s="26" t="s">
        <v>50</v>
      </c>
    </row>
    <row r="121" spans="2:6">
      <c r="B121" s="15" t="s">
        <v>22</v>
      </c>
      <c r="C121" s="17" t="s">
        <v>22</v>
      </c>
    </row>
    <row r="123" spans="2:6" ht="13">
      <c r="B123" s="24" t="s">
        <v>52</v>
      </c>
      <c r="C123" s="26" t="s">
        <v>22</v>
      </c>
    </row>
    <row r="126" spans="2:6" ht="13">
      <c r="B126" s="6" t="s">
        <v>700</v>
      </c>
    </row>
    <row r="128" spans="2:6" ht="13">
      <c r="B128" s="24" t="s">
        <v>40</v>
      </c>
      <c r="C128" s="26" t="s">
        <v>54</v>
      </c>
      <c r="D128" s="24" t="s">
        <v>55</v>
      </c>
      <c r="E128" s="24" t="s">
        <v>56</v>
      </c>
      <c r="F128" s="14"/>
    </row>
    <row r="129" spans="2:80">
      <c r="B129" s="16" t="s">
        <v>22</v>
      </c>
      <c r="C129" s="17" t="s">
        <v>22</v>
      </c>
      <c r="D129" s="16" t="s">
        <v>22</v>
      </c>
      <c r="E129" s="16" t="s">
        <v>22</v>
      </c>
    </row>
    <row r="132" spans="2:80" ht="13">
      <c r="B132" s="6" t="s">
        <v>57</v>
      </c>
      <c r="C132" s="11" t="s">
        <v>22</v>
      </c>
      <c r="D132" s="6"/>
      <c r="E132" s="6"/>
      <c r="F132" s="14"/>
      <c r="G132" s="14"/>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row>
    <row r="134" spans="2:80" ht="13">
      <c r="B134" s="6" t="s">
        <v>701</v>
      </c>
    </row>
    <row r="136" spans="2:80" ht="13">
      <c r="B136" s="24" t="s">
        <v>58</v>
      </c>
      <c r="C136" s="26" t="s">
        <v>47</v>
      </c>
      <c r="D136" s="6"/>
    </row>
    <row r="137" spans="2:80">
      <c r="B137" s="16" t="s">
        <v>22</v>
      </c>
      <c r="C137" s="17" t="s">
        <v>22</v>
      </c>
    </row>
    <row r="140" spans="2:80" ht="13">
      <c r="B140" s="24" t="s">
        <v>59</v>
      </c>
      <c r="C140" s="26" t="s">
        <v>60</v>
      </c>
      <c r="D140" s="6"/>
    </row>
    <row r="141" spans="2:80">
      <c r="B141" s="16" t="s">
        <v>22</v>
      </c>
      <c r="C141" s="17" t="s">
        <v>22</v>
      </c>
    </row>
    <row r="144" spans="2:80" ht="13">
      <c r="B144" s="6" t="s">
        <v>61</v>
      </c>
    </row>
    <row r="147" spans="2:80" ht="13">
      <c r="B147" s="6" t="s">
        <v>702</v>
      </c>
    </row>
    <row r="149" spans="2:80" ht="13">
      <c r="B149" s="24" t="s">
        <v>40</v>
      </c>
      <c r="C149" s="26" t="s">
        <v>62</v>
      </c>
      <c r="D149" s="24" t="s">
        <v>54</v>
      </c>
      <c r="E149" s="24" t="s">
        <v>55</v>
      </c>
      <c r="F149" s="29" t="s">
        <v>56</v>
      </c>
      <c r="G149" s="14"/>
    </row>
    <row r="150" spans="2:80">
      <c r="B150" s="16" t="s">
        <v>22</v>
      </c>
      <c r="C150" s="17" t="s">
        <v>22</v>
      </c>
      <c r="D150" s="16" t="s">
        <v>22</v>
      </c>
      <c r="E150" s="16" t="s">
        <v>22</v>
      </c>
      <c r="F150" s="21" t="s">
        <v>22</v>
      </c>
    </row>
    <row r="153" spans="2:80" ht="13">
      <c r="B153" s="6" t="s">
        <v>57</v>
      </c>
      <c r="C153" s="11" t="s">
        <v>22</v>
      </c>
      <c r="D153" s="6"/>
      <c r="E153" s="6"/>
      <c r="F153" s="14"/>
      <c r="G153" s="14"/>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row>
    <row r="155" spans="2:80" ht="13">
      <c r="B155" s="6" t="s">
        <v>701</v>
      </c>
    </row>
    <row r="157" spans="2:80" ht="13">
      <c r="B157" s="24" t="s">
        <v>58</v>
      </c>
      <c r="C157" s="26" t="s">
        <v>47</v>
      </c>
      <c r="D157" s="6"/>
    </row>
    <row r="158" spans="2:80">
      <c r="B158" s="16" t="s">
        <v>22</v>
      </c>
      <c r="C158" s="17" t="s">
        <v>22</v>
      </c>
    </row>
    <row r="161" spans="2:7" ht="13">
      <c r="B161" s="24" t="s">
        <v>59</v>
      </c>
      <c r="C161" s="26" t="s">
        <v>60</v>
      </c>
      <c r="D161" s="6"/>
    </row>
    <row r="162" spans="2:7">
      <c r="B162" s="16" t="s">
        <v>22</v>
      </c>
      <c r="C162" s="17" t="s">
        <v>22</v>
      </c>
    </row>
    <row r="165" spans="2:7" ht="13">
      <c r="B165" s="6" t="s">
        <v>61</v>
      </c>
    </row>
    <row r="168" spans="2:7" ht="13">
      <c r="B168" s="6" t="s">
        <v>703</v>
      </c>
    </row>
    <row r="169" spans="2:7" ht="13">
      <c r="B169" s="24" t="s">
        <v>40</v>
      </c>
      <c r="C169" s="26" t="s">
        <v>63</v>
      </c>
      <c r="D169" s="24" t="s">
        <v>64</v>
      </c>
      <c r="E169" s="24" t="s">
        <v>65</v>
      </c>
      <c r="F169" s="29" t="s">
        <v>66</v>
      </c>
      <c r="G169" s="14"/>
    </row>
    <row r="170" spans="2:7">
      <c r="B170" s="16" t="s">
        <v>22</v>
      </c>
      <c r="C170" s="17" t="s">
        <v>22</v>
      </c>
      <c r="D170" s="16" t="s">
        <v>22</v>
      </c>
      <c r="E170" s="16" t="s">
        <v>22</v>
      </c>
      <c r="F170" s="21" t="s">
        <v>22</v>
      </c>
    </row>
    <row r="171" spans="2:7">
      <c r="B171" s="2" t="s">
        <v>2543</v>
      </c>
    </row>
  </sheetData>
  <mergeCells count="3">
    <mergeCell ref="B1:E1"/>
    <mergeCell ref="C3:C7"/>
    <mergeCell ref="D3:D7"/>
  </mergeCells>
  <hyperlinks>
    <hyperlink ref="A1" location="Index!A1" display="Index" xr:uid="{BE7EC18E-C06A-4C79-BA7E-F189CB239D38}"/>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BA793-71C5-4CA1-8871-1F21D4BEE3E1}">
  <dimension ref="A1:CB191"/>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2070</v>
      </c>
      <c r="C1" s="299"/>
      <c r="D1" s="299"/>
      <c r="E1" s="299"/>
    </row>
    <row r="3" spans="1:9" ht="14.5">
      <c r="B3" s="31" t="s">
        <v>2070</v>
      </c>
      <c r="C3" s="300"/>
      <c r="D3" s="301"/>
      <c r="E3" s="1"/>
    </row>
    <row r="4" spans="1:9" ht="14.5">
      <c r="B4" s="36" t="s">
        <v>2071</v>
      </c>
      <c r="C4" s="300"/>
      <c r="D4" s="301"/>
      <c r="E4" s="1"/>
    </row>
    <row r="5" spans="1:9" ht="14.5">
      <c r="B5" s="36" t="s">
        <v>97</v>
      </c>
      <c r="C5" s="300"/>
      <c r="D5" s="301"/>
      <c r="E5" s="1"/>
    </row>
    <row r="6" spans="1:9" ht="14.5">
      <c r="B6" s="36" t="s">
        <v>1924</v>
      </c>
      <c r="C6" s="300"/>
      <c r="D6" s="301"/>
      <c r="E6" s="1"/>
    </row>
    <row r="7" spans="1:9" ht="14.5">
      <c r="B7" s="32" t="s">
        <v>2072</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2704</v>
      </c>
      <c r="C15" s="9" t="s">
        <v>13</v>
      </c>
      <c r="D15" s="2" t="s">
        <v>455</v>
      </c>
      <c r="E15" s="2" t="s">
        <v>456</v>
      </c>
      <c r="F15" s="12">
        <v>204860</v>
      </c>
      <c r="G15" s="12">
        <v>5497.42</v>
      </c>
      <c r="H15" s="12">
        <v>5.7</v>
      </c>
    </row>
    <row r="16" spans="1:9">
      <c r="B16" s="2" t="s">
        <v>2894</v>
      </c>
      <c r="C16" s="9" t="s">
        <v>13</v>
      </c>
      <c r="D16" s="2" t="s">
        <v>841</v>
      </c>
      <c r="E16" s="2" t="s">
        <v>974</v>
      </c>
      <c r="F16" s="12">
        <v>96270</v>
      </c>
      <c r="G16" s="12">
        <v>4874.1499999999996</v>
      </c>
      <c r="H16" s="12">
        <v>5.0599999999999996</v>
      </c>
    </row>
    <row r="17" spans="2:8">
      <c r="B17" s="2" t="s">
        <v>3089</v>
      </c>
      <c r="C17" s="9" t="s">
        <v>13</v>
      </c>
      <c r="D17" s="2" t="s">
        <v>480</v>
      </c>
      <c r="E17" s="2" t="s">
        <v>1154</v>
      </c>
      <c r="F17" s="12">
        <v>98723</v>
      </c>
      <c r="G17" s="12">
        <v>4442.63</v>
      </c>
      <c r="H17" s="12">
        <v>4.6100000000000003</v>
      </c>
    </row>
    <row r="18" spans="2:8">
      <c r="B18" s="2" t="s">
        <v>3090</v>
      </c>
      <c r="C18" s="9" t="s">
        <v>13</v>
      </c>
      <c r="D18" s="2" t="s">
        <v>72</v>
      </c>
      <c r="E18" s="2" t="s">
        <v>1081</v>
      </c>
      <c r="F18" s="12">
        <v>1705041</v>
      </c>
      <c r="G18" s="12">
        <v>4422.88</v>
      </c>
      <c r="H18" s="12">
        <v>4.59</v>
      </c>
    </row>
    <row r="19" spans="2:8">
      <c r="B19" s="2" t="s">
        <v>2717</v>
      </c>
      <c r="C19" s="9" t="s">
        <v>13</v>
      </c>
      <c r="D19" s="2" t="s">
        <v>471</v>
      </c>
      <c r="E19" s="2" t="s">
        <v>472</v>
      </c>
      <c r="F19" s="12">
        <v>138155</v>
      </c>
      <c r="G19" s="12">
        <v>4365.84</v>
      </c>
      <c r="H19" s="12">
        <v>4.53</v>
      </c>
    </row>
    <row r="20" spans="2:8">
      <c r="B20" s="2" t="s">
        <v>3091</v>
      </c>
      <c r="C20" s="9" t="s">
        <v>13</v>
      </c>
      <c r="D20" s="2" t="s">
        <v>72</v>
      </c>
      <c r="E20" s="2" t="s">
        <v>1092</v>
      </c>
      <c r="F20" s="12">
        <v>499469</v>
      </c>
      <c r="G20" s="12">
        <v>4209.03</v>
      </c>
      <c r="H20" s="12">
        <v>4.37</v>
      </c>
    </row>
    <row r="21" spans="2:8">
      <c r="B21" s="2" t="s">
        <v>2999</v>
      </c>
      <c r="C21" s="9" t="s">
        <v>13</v>
      </c>
      <c r="D21" s="2" t="s">
        <v>1608</v>
      </c>
      <c r="E21" s="2" t="s">
        <v>1847</v>
      </c>
      <c r="F21" s="12">
        <v>2049072</v>
      </c>
      <c r="G21" s="12">
        <v>3158.23</v>
      </c>
      <c r="H21" s="12">
        <v>3.28</v>
      </c>
    </row>
    <row r="22" spans="2:8">
      <c r="B22" s="2" t="s">
        <v>3086</v>
      </c>
      <c r="C22" s="9" t="s">
        <v>13</v>
      </c>
      <c r="D22" s="2" t="s">
        <v>471</v>
      </c>
      <c r="E22" s="2" t="s">
        <v>1491</v>
      </c>
      <c r="F22" s="12">
        <v>1268716</v>
      </c>
      <c r="G22" s="12">
        <v>3047.46</v>
      </c>
      <c r="H22" s="12">
        <v>3.16</v>
      </c>
    </row>
    <row r="23" spans="2:8">
      <c r="B23" s="2" t="s">
        <v>3136</v>
      </c>
      <c r="C23" s="9" t="s">
        <v>13</v>
      </c>
      <c r="D23" s="2" t="s">
        <v>504</v>
      </c>
      <c r="E23" s="2" t="s">
        <v>1446</v>
      </c>
      <c r="F23" s="12">
        <v>83182</v>
      </c>
      <c r="G23" s="12">
        <v>3028.16</v>
      </c>
      <c r="H23" s="12">
        <v>3.14</v>
      </c>
    </row>
    <row r="24" spans="2:8">
      <c r="B24" s="2" t="s">
        <v>3088</v>
      </c>
      <c r="C24" s="9" t="s">
        <v>13</v>
      </c>
      <c r="D24" s="2" t="s">
        <v>86</v>
      </c>
      <c r="E24" s="2" t="s">
        <v>1056</v>
      </c>
      <c r="F24" s="12">
        <v>194331</v>
      </c>
      <c r="G24" s="12">
        <v>2896.89</v>
      </c>
      <c r="H24" s="12">
        <v>3.01</v>
      </c>
    </row>
    <row r="25" spans="2:8">
      <c r="B25" s="2" t="s">
        <v>3093</v>
      </c>
      <c r="C25" s="9" t="s">
        <v>13</v>
      </c>
      <c r="D25" s="2" t="s">
        <v>1097</v>
      </c>
      <c r="E25" s="2" t="s">
        <v>1098</v>
      </c>
      <c r="F25" s="12">
        <v>301011</v>
      </c>
      <c r="G25" s="12">
        <v>2886.7</v>
      </c>
      <c r="H25" s="12">
        <v>3</v>
      </c>
    </row>
    <row r="26" spans="2:8">
      <c r="B26" s="2" t="s">
        <v>3000</v>
      </c>
      <c r="C26" s="9" t="s">
        <v>13</v>
      </c>
      <c r="D26" s="2" t="s">
        <v>85</v>
      </c>
      <c r="E26" s="2" t="s">
        <v>1147</v>
      </c>
      <c r="F26" s="12">
        <v>358932</v>
      </c>
      <c r="G26" s="12">
        <v>2853.51</v>
      </c>
      <c r="H26" s="12">
        <v>2.96</v>
      </c>
    </row>
    <row r="27" spans="2:8">
      <c r="B27" s="2" t="s">
        <v>1380</v>
      </c>
      <c r="C27" s="9" t="s">
        <v>13</v>
      </c>
      <c r="D27" s="2" t="s">
        <v>76</v>
      </c>
      <c r="E27" s="2" t="s">
        <v>1381</v>
      </c>
      <c r="F27" s="12">
        <v>1153561</v>
      </c>
      <c r="G27" s="12">
        <v>2710.87</v>
      </c>
      <c r="H27" s="12">
        <v>2.81</v>
      </c>
    </row>
    <row r="28" spans="2:8">
      <c r="B28" s="2" t="s">
        <v>1581</v>
      </c>
      <c r="C28" s="9" t="s">
        <v>13</v>
      </c>
      <c r="D28" s="2" t="s">
        <v>72</v>
      </c>
      <c r="E28" s="2" t="s">
        <v>1582</v>
      </c>
      <c r="F28" s="12">
        <v>317211</v>
      </c>
      <c r="G28" s="12">
        <v>2682.65</v>
      </c>
      <c r="H28" s="12">
        <v>2.78</v>
      </c>
    </row>
    <row r="29" spans="2:8">
      <c r="B29" s="2" t="s">
        <v>3085</v>
      </c>
      <c r="C29" s="9" t="s">
        <v>13</v>
      </c>
      <c r="D29" s="2" t="s">
        <v>471</v>
      </c>
      <c r="E29" s="2" t="s">
        <v>1151</v>
      </c>
      <c r="F29" s="12">
        <v>886724</v>
      </c>
      <c r="G29" s="12">
        <v>2591.4499999999998</v>
      </c>
      <c r="H29" s="12">
        <v>2.69</v>
      </c>
    </row>
    <row r="30" spans="2:8">
      <c r="B30" s="2" t="s">
        <v>3108</v>
      </c>
      <c r="C30" s="9" t="s">
        <v>13</v>
      </c>
      <c r="D30" s="2" t="s">
        <v>455</v>
      </c>
      <c r="E30" s="2" t="s">
        <v>1073</v>
      </c>
      <c r="F30" s="12">
        <v>103358</v>
      </c>
      <c r="G30" s="12">
        <v>2290.83</v>
      </c>
      <c r="H30" s="12">
        <v>2.38</v>
      </c>
    </row>
    <row r="31" spans="2:8">
      <c r="B31" s="2" t="s">
        <v>1118</v>
      </c>
      <c r="C31" s="9" t="s">
        <v>13</v>
      </c>
      <c r="D31" s="2" t="s">
        <v>487</v>
      </c>
      <c r="E31" s="2" t="s">
        <v>1119</v>
      </c>
      <c r="F31" s="12">
        <v>2557322</v>
      </c>
      <c r="G31" s="12">
        <v>2167.33</v>
      </c>
      <c r="H31" s="12">
        <v>2.25</v>
      </c>
    </row>
    <row r="32" spans="2:8">
      <c r="B32" s="2" t="s">
        <v>2971</v>
      </c>
      <c r="C32" s="9" t="s">
        <v>13</v>
      </c>
      <c r="D32" s="2" t="s">
        <v>961</v>
      </c>
      <c r="E32" s="2" t="s">
        <v>1828</v>
      </c>
      <c r="F32" s="12">
        <v>380243</v>
      </c>
      <c r="G32" s="12">
        <v>2159.59</v>
      </c>
      <c r="H32" s="12">
        <v>2.2400000000000002</v>
      </c>
    </row>
    <row r="33" spans="2:8">
      <c r="B33" s="2" t="s">
        <v>3059</v>
      </c>
      <c r="C33" s="9" t="s">
        <v>13</v>
      </c>
      <c r="D33" s="2" t="s">
        <v>955</v>
      </c>
      <c r="E33" s="2" t="s">
        <v>1063</v>
      </c>
      <c r="F33" s="12">
        <v>98087</v>
      </c>
      <c r="G33" s="12">
        <v>2090.92</v>
      </c>
      <c r="H33" s="12">
        <v>2.17</v>
      </c>
    </row>
    <row r="34" spans="2:8">
      <c r="B34" s="2" t="s">
        <v>2913</v>
      </c>
      <c r="C34" s="9" t="s">
        <v>13</v>
      </c>
      <c r="D34" s="2" t="s">
        <v>72</v>
      </c>
      <c r="E34" s="2" t="s">
        <v>497</v>
      </c>
      <c r="F34" s="12">
        <v>3527168</v>
      </c>
      <c r="G34" s="12">
        <v>2075.7399999999998</v>
      </c>
      <c r="H34" s="12">
        <v>2.15</v>
      </c>
    </row>
    <row r="35" spans="2:8">
      <c r="B35" s="2" t="s">
        <v>3087</v>
      </c>
      <c r="C35" s="9" t="s">
        <v>13</v>
      </c>
      <c r="D35" s="2" t="s">
        <v>1082</v>
      </c>
      <c r="E35" s="2" t="s">
        <v>1083</v>
      </c>
      <c r="F35" s="12">
        <v>495322</v>
      </c>
      <c r="G35" s="12">
        <v>1912.44</v>
      </c>
      <c r="H35" s="12">
        <v>1.98</v>
      </c>
    </row>
    <row r="36" spans="2:8">
      <c r="B36" s="2" t="s">
        <v>2890</v>
      </c>
      <c r="C36" s="9" t="s">
        <v>13</v>
      </c>
      <c r="D36" s="2" t="s">
        <v>947</v>
      </c>
      <c r="E36" s="2" t="s">
        <v>1064</v>
      </c>
      <c r="F36" s="12">
        <v>454106</v>
      </c>
      <c r="G36" s="12">
        <v>1898.84</v>
      </c>
      <c r="H36" s="12">
        <v>1.97</v>
      </c>
    </row>
    <row r="37" spans="2:8">
      <c r="B37" s="2" t="s">
        <v>3137</v>
      </c>
      <c r="C37" s="9" t="s">
        <v>13</v>
      </c>
      <c r="D37" s="2" t="s">
        <v>461</v>
      </c>
      <c r="E37" s="2" t="s">
        <v>1271</v>
      </c>
      <c r="F37" s="12">
        <v>38677</v>
      </c>
      <c r="G37" s="12">
        <v>1886.35</v>
      </c>
      <c r="H37" s="12">
        <v>1.96</v>
      </c>
    </row>
    <row r="38" spans="2:8">
      <c r="B38" s="2" t="s">
        <v>3006</v>
      </c>
      <c r="C38" s="9" t="s">
        <v>13</v>
      </c>
      <c r="D38" s="2" t="s">
        <v>504</v>
      </c>
      <c r="E38" s="2" t="s">
        <v>2033</v>
      </c>
      <c r="F38" s="12">
        <v>7411</v>
      </c>
      <c r="G38" s="12">
        <v>1796.06</v>
      </c>
      <c r="H38" s="12">
        <v>1.86</v>
      </c>
    </row>
    <row r="39" spans="2:8">
      <c r="B39" s="2" t="s">
        <v>3051</v>
      </c>
      <c r="C39" s="9" t="s">
        <v>13</v>
      </c>
      <c r="D39" s="2" t="s">
        <v>955</v>
      </c>
      <c r="E39" s="2" t="s">
        <v>1490</v>
      </c>
      <c r="F39" s="12">
        <v>72496</v>
      </c>
      <c r="G39" s="12">
        <v>1677.48</v>
      </c>
      <c r="H39" s="12">
        <v>1.74</v>
      </c>
    </row>
    <row r="40" spans="2:8">
      <c r="B40" s="2" t="s">
        <v>3138</v>
      </c>
      <c r="C40" s="9" t="s">
        <v>13</v>
      </c>
      <c r="D40" s="2" t="s">
        <v>471</v>
      </c>
      <c r="E40" s="2" t="s">
        <v>1807</v>
      </c>
      <c r="F40" s="12">
        <v>548618</v>
      </c>
      <c r="G40" s="12">
        <v>1569.6</v>
      </c>
      <c r="H40" s="12">
        <v>1.63</v>
      </c>
    </row>
    <row r="41" spans="2:8">
      <c r="B41" s="2" t="s">
        <v>2990</v>
      </c>
      <c r="C41" s="9" t="s">
        <v>13</v>
      </c>
      <c r="D41" s="2" t="s">
        <v>78</v>
      </c>
      <c r="E41" s="2" t="s">
        <v>1111</v>
      </c>
      <c r="F41" s="12">
        <v>62417</v>
      </c>
      <c r="G41" s="12">
        <v>1521.73</v>
      </c>
      <c r="H41" s="12">
        <v>1.58</v>
      </c>
    </row>
    <row r="42" spans="2:8">
      <c r="B42" s="2" t="s">
        <v>2715</v>
      </c>
      <c r="C42" s="9" t="s">
        <v>13</v>
      </c>
      <c r="D42" s="2" t="s">
        <v>480</v>
      </c>
      <c r="E42" s="2" t="s">
        <v>481</v>
      </c>
      <c r="F42" s="12">
        <v>21790</v>
      </c>
      <c r="G42" s="12">
        <v>1491.2</v>
      </c>
      <c r="H42" s="12">
        <v>1.55</v>
      </c>
    </row>
    <row r="43" spans="2:8">
      <c r="B43" s="2" t="s">
        <v>2976</v>
      </c>
      <c r="C43" s="9" t="s">
        <v>13</v>
      </c>
      <c r="D43" s="2" t="s">
        <v>452</v>
      </c>
      <c r="E43" s="2" t="s">
        <v>1121</v>
      </c>
      <c r="F43" s="12">
        <v>413235</v>
      </c>
      <c r="G43" s="12">
        <v>1385.99</v>
      </c>
      <c r="H43" s="12">
        <v>1.44</v>
      </c>
    </row>
    <row r="44" spans="2:8">
      <c r="B44" s="2" t="s">
        <v>3139</v>
      </c>
      <c r="C44" s="9" t="s">
        <v>13</v>
      </c>
      <c r="D44" s="2" t="s">
        <v>81</v>
      </c>
      <c r="E44" s="2" t="s">
        <v>1385</v>
      </c>
      <c r="F44" s="12">
        <v>1034</v>
      </c>
      <c r="G44" s="12">
        <v>1328.64</v>
      </c>
      <c r="H44" s="12">
        <v>1.38</v>
      </c>
    </row>
    <row r="45" spans="2:8">
      <c r="B45" s="2" t="s">
        <v>3140</v>
      </c>
      <c r="C45" s="9" t="s">
        <v>13</v>
      </c>
      <c r="D45" s="2" t="s">
        <v>461</v>
      </c>
      <c r="E45" s="2" t="s">
        <v>502</v>
      </c>
      <c r="F45" s="12">
        <v>118761</v>
      </c>
      <c r="G45" s="12">
        <v>1323.83</v>
      </c>
      <c r="H45" s="12">
        <v>1.37</v>
      </c>
    </row>
    <row r="46" spans="2:8">
      <c r="B46" s="2" t="s">
        <v>3141</v>
      </c>
      <c r="C46" s="9" t="s">
        <v>13</v>
      </c>
      <c r="D46" s="2" t="s">
        <v>79</v>
      </c>
      <c r="E46" s="2" t="s">
        <v>1058</v>
      </c>
      <c r="F46" s="12">
        <v>173411</v>
      </c>
      <c r="G46" s="12">
        <v>1276.22</v>
      </c>
      <c r="H46" s="12">
        <v>1.32</v>
      </c>
    </row>
    <row r="47" spans="2:8">
      <c r="B47" s="2" t="s">
        <v>3013</v>
      </c>
      <c r="C47" s="9" t="s">
        <v>13</v>
      </c>
      <c r="D47" s="2" t="s">
        <v>947</v>
      </c>
      <c r="E47" s="2" t="s">
        <v>1054</v>
      </c>
      <c r="F47" s="12">
        <v>13767881</v>
      </c>
      <c r="G47" s="12">
        <v>1174.4000000000001</v>
      </c>
      <c r="H47" s="12">
        <v>1.22</v>
      </c>
    </row>
    <row r="48" spans="2:8">
      <c r="B48" s="2" t="s">
        <v>3018</v>
      </c>
      <c r="C48" s="9" t="s">
        <v>13</v>
      </c>
      <c r="D48" s="2" t="s">
        <v>81</v>
      </c>
      <c r="E48" s="2" t="s">
        <v>1272</v>
      </c>
      <c r="F48" s="12">
        <v>102010</v>
      </c>
      <c r="G48" s="12">
        <v>1052.3399999999999</v>
      </c>
      <c r="H48" s="12">
        <v>1.0900000000000001</v>
      </c>
    </row>
    <row r="49" spans="2:8">
      <c r="B49" s="2" t="s">
        <v>3142</v>
      </c>
      <c r="C49" s="9" t="s">
        <v>13</v>
      </c>
      <c r="D49" s="2" t="s">
        <v>952</v>
      </c>
      <c r="E49" s="2" t="s">
        <v>1662</v>
      </c>
      <c r="F49" s="12">
        <v>20221</v>
      </c>
      <c r="G49" s="12">
        <v>1027.23</v>
      </c>
      <c r="H49" s="12">
        <v>1.07</v>
      </c>
    </row>
    <row r="50" spans="2:8">
      <c r="B50" s="2" t="s">
        <v>2988</v>
      </c>
      <c r="C50" s="9" t="s">
        <v>13</v>
      </c>
      <c r="D50" s="2" t="s">
        <v>1048</v>
      </c>
      <c r="E50" s="2" t="s">
        <v>1277</v>
      </c>
      <c r="F50" s="12">
        <v>139389</v>
      </c>
      <c r="G50" s="12">
        <v>990.99</v>
      </c>
      <c r="H50" s="12">
        <v>1.03</v>
      </c>
    </row>
    <row r="51" spans="2:8">
      <c r="B51" s="2" t="s">
        <v>1094</v>
      </c>
      <c r="C51" s="9" t="s">
        <v>13</v>
      </c>
      <c r="D51" s="2" t="s">
        <v>72</v>
      </c>
      <c r="E51" s="2" t="s">
        <v>1095</v>
      </c>
      <c r="F51" s="12">
        <v>706355</v>
      </c>
      <c r="G51" s="12">
        <v>967.64</v>
      </c>
      <c r="H51" s="12">
        <v>1</v>
      </c>
    </row>
    <row r="52" spans="2:8">
      <c r="B52" s="2" t="s">
        <v>2991</v>
      </c>
      <c r="C52" s="9" t="s">
        <v>13</v>
      </c>
      <c r="D52" s="2" t="s">
        <v>961</v>
      </c>
      <c r="E52" s="2" t="s">
        <v>2035</v>
      </c>
      <c r="F52" s="12">
        <v>50494</v>
      </c>
      <c r="G52" s="12">
        <v>964.33</v>
      </c>
      <c r="H52" s="12">
        <v>1</v>
      </c>
    </row>
    <row r="53" spans="2:8">
      <c r="B53" s="2" t="s">
        <v>2987</v>
      </c>
      <c r="C53" s="9" t="s">
        <v>13</v>
      </c>
      <c r="D53" s="2" t="s">
        <v>480</v>
      </c>
      <c r="E53" s="2" t="s">
        <v>1139</v>
      </c>
      <c r="F53" s="12">
        <v>48992</v>
      </c>
      <c r="G53" s="12">
        <v>948.98</v>
      </c>
      <c r="H53" s="12">
        <v>0.98</v>
      </c>
    </row>
    <row r="54" spans="2:8">
      <c r="B54" s="2" t="s">
        <v>3126</v>
      </c>
      <c r="C54" s="9" t="s">
        <v>13</v>
      </c>
      <c r="D54" s="2" t="s">
        <v>955</v>
      </c>
      <c r="E54" s="2" t="s">
        <v>1100</v>
      </c>
      <c r="F54" s="12">
        <v>252659</v>
      </c>
      <c r="G54" s="12">
        <v>911.85</v>
      </c>
      <c r="H54" s="12">
        <v>0.95</v>
      </c>
    </row>
    <row r="55" spans="2:8">
      <c r="B55" s="2" t="s">
        <v>3143</v>
      </c>
      <c r="C55" s="9" t="s">
        <v>13</v>
      </c>
      <c r="D55" s="2" t="s">
        <v>471</v>
      </c>
      <c r="E55" s="2" t="s">
        <v>2034</v>
      </c>
      <c r="F55" s="12">
        <v>18416</v>
      </c>
      <c r="G55" s="12">
        <v>805.79</v>
      </c>
      <c r="H55" s="12">
        <v>0.84</v>
      </c>
    </row>
    <row r="56" spans="2:8">
      <c r="B56" s="2" t="s">
        <v>3144</v>
      </c>
      <c r="C56" s="9" t="s">
        <v>13</v>
      </c>
      <c r="D56" s="2" t="s">
        <v>471</v>
      </c>
      <c r="E56" s="2" t="s">
        <v>1655</v>
      </c>
      <c r="F56" s="12">
        <v>107014</v>
      </c>
      <c r="G56" s="12">
        <v>680.02</v>
      </c>
      <c r="H56" s="12">
        <v>0.71</v>
      </c>
    </row>
    <row r="57" spans="2:8">
      <c r="B57" s="2" t="s">
        <v>2707</v>
      </c>
      <c r="C57" s="9" t="s">
        <v>13</v>
      </c>
      <c r="D57" s="2" t="s">
        <v>455</v>
      </c>
      <c r="E57" s="2" t="s">
        <v>458</v>
      </c>
      <c r="F57" s="12">
        <v>83229</v>
      </c>
      <c r="G57" s="12">
        <v>667.21</v>
      </c>
      <c r="H57" s="12">
        <v>0.69</v>
      </c>
    </row>
    <row r="58" spans="2:8">
      <c r="B58" s="2" t="s">
        <v>3145</v>
      </c>
      <c r="C58" s="9" t="s">
        <v>13</v>
      </c>
      <c r="D58" s="2" t="s">
        <v>480</v>
      </c>
      <c r="E58" s="2" t="s">
        <v>1770</v>
      </c>
      <c r="F58" s="12">
        <v>16417</v>
      </c>
      <c r="G58" s="12">
        <v>597.02</v>
      </c>
      <c r="H58" s="12">
        <v>0.62</v>
      </c>
    </row>
    <row r="59" spans="2:8">
      <c r="B59" s="2" t="s">
        <v>3028</v>
      </c>
      <c r="C59" s="9" t="s">
        <v>13</v>
      </c>
      <c r="D59" s="2" t="s">
        <v>952</v>
      </c>
      <c r="E59" s="2" t="s">
        <v>1165</v>
      </c>
      <c r="F59" s="12">
        <v>24141</v>
      </c>
      <c r="G59" s="12">
        <v>429.52</v>
      </c>
      <c r="H59" s="12">
        <v>0.45</v>
      </c>
    </row>
    <row r="60" spans="2:8">
      <c r="B60" s="2" t="s">
        <v>3146</v>
      </c>
      <c r="C60" s="9" t="s">
        <v>13</v>
      </c>
      <c r="D60" s="2" t="s">
        <v>507</v>
      </c>
      <c r="E60" s="2" t="s">
        <v>1636</v>
      </c>
      <c r="F60" s="12">
        <v>1290</v>
      </c>
      <c r="G60" s="12">
        <v>388.55</v>
      </c>
      <c r="H60" s="12">
        <v>0.4</v>
      </c>
    </row>
    <row r="61" spans="2:8">
      <c r="B61" s="2" t="s">
        <v>1843</v>
      </c>
      <c r="C61" s="9" t="s">
        <v>13</v>
      </c>
      <c r="D61" s="2" t="s">
        <v>947</v>
      </c>
      <c r="E61" s="2" t="s">
        <v>1844</v>
      </c>
      <c r="F61" s="12">
        <v>25672</v>
      </c>
      <c r="G61" s="12">
        <v>387.31</v>
      </c>
      <c r="H61" s="12">
        <v>0.4</v>
      </c>
    </row>
    <row r="62" spans="2:8">
      <c r="B62" s="2" t="s">
        <v>3147</v>
      </c>
      <c r="C62" s="9" t="s">
        <v>13</v>
      </c>
      <c r="D62" s="2" t="s">
        <v>80</v>
      </c>
      <c r="E62" s="2" t="s">
        <v>1414</v>
      </c>
      <c r="F62" s="12">
        <v>92049</v>
      </c>
      <c r="G62" s="12">
        <v>377.4</v>
      </c>
      <c r="H62" s="12">
        <v>0.39</v>
      </c>
    </row>
    <row r="63" spans="2:8">
      <c r="B63" s="2" t="s">
        <v>3128</v>
      </c>
      <c r="C63" s="9" t="s">
        <v>13</v>
      </c>
      <c r="D63" s="2" t="s">
        <v>955</v>
      </c>
      <c r="E63" s="2" t="s">
        <v>1447</v>
      </c>
      <c r="F63" s="12">
        <v>1455</v>
      </c>
      <c r="G63" s="12">
        <v>377.06</v>
      </c>
      <c r="H63" s="12">
        <v>0.39</v>
      </c>
    </row>
    <row r="64" spans="2:8">
      <c r="B64" s="2" t="s">
        <v>3026</v>
      </c>
      <c r="C64" s="9" t="s">
        <v>13</v>
      </c>
      <c r="D64" s="2" t="s">
        <v>478</v>
      </c>
      <c r="E64" s="2" t="s">
        <v>1519</v>
      </c>
      <c r="F64" s="12">
        <v>223234</v>
      </c>
      <c r="G64" s="12">
        <v>325.07</v>
      </c>
      <c r="H64" s="12">
        <v>0.34</v>
      </c>
    </row>
    <row r="65" spans="2:8" ht="13">
      <c r="B65" s="6" t="s">
        <v>88</v>
      </c>
      <c r="C65" s="11"/>
      <c r="D65" s="6"/>
      <c r="E65" s="6"/>
      <c r="F65" s="14"/>
      <c r="G65" s="14">
        <f>SUM(G12:G64)</f>
        <v>96593.37000000001</v>
      </c>
      <c r="H65" s="14">
        <f>SUM(H12:H64)</f>
        <v>100.23</v>
      </c>
    </row>
    <row r="66" spans="2:8" ht="13">
      <c r="B66" s="6" t="s">
        <v>1362</v>
      </c>
      <c r="C66" s="11"/>
      <c r="D66" s="6"/>
      <c r="E66" s="6"/>
      <c r="F66" s="14"/>
      <c r="G66" s="14">
        <v>245.14</v>
      </c>
      <c r="H66" s="14">
        <v>0.25</v>
      </c>
    </row>
    <row r="67" spans="2:8" ht="13">
      <c r="B67" s="6" t="s">
        <v>15</v>
      </c>
      <c r="C67" s="11"/>
      <c r="D67" s="6"/>
      <c r="E67" s="6"/>
      <c r="F67" s="14"/>
      <c r="G67" s="14">
        <v>96838.51</v>
      </c>
      <c r="H67" s="14">
        <v>100.48</v>
      </c>
    </row>
    <row r="68" spans="2:8" ht="13">
      <c r="B68" s="6" t="s">
        <v>302</v>
      </c>
      <c r="C68" s="11"/>
      <c r="D68" s="6"/>
      <c r="E68" s="6"/>
      <c r="F68" s="14"/>
      <c r="G68" s="14">
        <v>-475.13065419999532</v>
      </c>
      <c r="H68" s="14">
        <v>-0.48000000000000398</v>
      </c>
    </row>
    <row r="69" spans="2:8" ht="13">
      <c r="B69" s="6" t="s">
        <v>17</v>
      </c>
      <c r="C69" s="11"/>
      <c r="D69" s="6"/>
      <c r="E69" s="6"/>
      <c r="F69" s="14"/>
      <c r="G69" s="14">
        <v>96363.3793458</v>
      </c>
      <c r="H69" s="14">
        <v>100</v>
      </c>
    </row>
    <row r="70" spans="2:8">
      <c r="B70" s="2" t="s">
        <v>18</v>
      </c>
    </row>
    <row r="71" spans="2:8" ht="13">
      <c r="B71" s="6" t="s">
        <v>19</v>
      </c>
    </row>
    <row r="72" spans="2:8" ht="13">
      <c r="B72" s="6" t="s">
        <v>20</v>
      </c>
      <c r="C72" s="9" t="s">
        <v>682</v>
      </c>
    </row>
    <row r="73" spans="2:8" ht="13">
      <c r="B73" s="6" t="s">
        <v>23</v>
      </c>
      <c r="C73" s="9" t="s">
        <v>22</v>
      </c>
    </row>
    <row r="74" spans="2:8" ht="13">
      <c r="B74" s="6" t="s">
        <v>1017</v>
      </c>
      <c r="C74" s="9" t="s">
        <v>22</v>
      </c>
    </row>
    <row r="75" spans="2:8" ht="13">
      <c r="B75" s="6" t="s">
        <v>24</v>
      </c>
      <c r="C75" s="9" t="s">
        <v>25</v>
      </c>
    </row>
    <row r="76" spans="2:8" ht="13">
      <c r="B76" s="6" t="s">
        <v>2073</v>
      </c>
      <c r="C76" s="11"/>
    </row>
    <row r="77" spans="2:8" ht="13">
      <c r="B77" s="6" t="s">
        <v>2074</v>
      </c>
      <c r="C77" s="11"/>
    </row>
    <row r="78" spans="2:8" ht="13">
      <c r="B78" s="6" t="s">
        <v>2075</v>
      </c>
      <c r="C78" s="11"/>
    </row>
    <row r="79" spans="2:8" ht="13">
      <c r="B79" s="6" t="s">
        <v>2076</v>
      </c>
      <c r="C79" s="11"/>
    </row>
    <row r="80" spans="2:8" ht="13">
      <c r="B80" s="6" t="s">
        <v>2077</v>
      </c>
      <c r="C80" s="11"/>
    </row>
    <row r="81" spans="2:3" ht="13">
      <c r="B81" s="6" t="s">
        <v>2078</v>
      </c>
      <c r="C81" s="11"/>
    </row>
    <row r="82" spans="2:3" ht="13">
      <c r="B82" s="6" t="s">
        <v>2079</v>
      </c>
      <c r="C82" s="11"/>
    </row>
    <row r="83" spans="2:3" ht="13">
      <c r="B83" s="6" t="s">
        <v>2080</v>
      </c>
      <c r="C83" s="11"/>
    </row>
    <row r="84" spans="2:3" ht="13">
      <c r="B84" s="6" t="s">
        <v>1920</v>
      </c>
      <c r="C84" s="11"/>
    </row>
    <row r="85" spans="2:3">
      <c r="B85" s="2" t="s">
        <v>26</v>
      </c>
    </row>
    <row r="86" spans="2:3">
      <c r="B86" s="2" t="s">
        <v>1031</v>
      </c>
    </row>
    <row r="89" spans="2:3" ht="14.5">
      <c r="B89" s="35" t="s">
        <v>1032</v>
      </c>
      <c r="C89" s="40"/>
    </row>
    <row r="90" spans="2:3" ht="14.5">
      <c r="B90" s="35" t="s">
        <v>1033</v>
      </c>
      <c r="C90" s="41" t="s">
        <v>1034</v>
      </c>
    </row>
    <row r="91" spans="2:3" ht="14.5">
      <c r="B91" s="4" t="s">
        <v>1035</v>
      </c>
      <c r="C91" s="5" t="s">
        <v>1036</v>
      </c>
    </row>
    <row r="92" spans="2:3" ht="14.5">
      <c r="B92" s="4" t="s">
        <v>1037</v>
      </c>
      <c r="C92" s="5" t="s">
        <v>1036</v>
      </c>
    </row>
    <row r="93" spans="2:3" ht="14.5">
      <c r="B93" s="4" t="s">
        <v>1038</v>
      </c>
      <c r="C93" s="5" t="s">
        <v>1036</v>
      </c>
    </row>
    <row r="94" spans="2:3" ht="14.5">
      <c r="B94" s="4" t="s">
        <v>1039</v>
      </c>
      <c r="C94" s="5" t="s">
        <v>1036</v>
      </c>
    </row>
    <row r="95" spans="2:3" ht="14.5">
      <c r="B95" s="4" t="s">
        <v>1040</v>
      </c>
      <c r="C95" s="5" t="s">
        <v>1036</v>
      </c>
    </row>
    <row r="96" spans="2:3" ht="14.5">
      <c r="B96" s="4" t="s">
        <v>1041</v>
      </c>
      <c r="C96" s="5" t="s">
        <v>1036</v>
      </c>
    </row>
    <row r="97" spans="2:7" ht="14.5">
      <c r="B97" s="35" t="s">
        <v>1042</v>
      </c>
      <c r="C97" s="40" t="s">
        <v>1036</v>
      </c>
    </row>
    <row r="99" spans="2:7" ht="14.5">
      <c r="B99" s="4" t="s">
        <v>35</v>
      </c>
      <c r="C99" s="5"/>
      <c r="D99" s="4"/>
    </row>
    <row r="100" spans="2:7" ht="29">
      <c r="B100" s="20" t="s">
        <v>36</v>
      </c>
      <c r="C100" s="18" t="s">
        <v>37</v>
      </c>
      <c r="D100" s="20" t="s">
        <v>38</v>
      </c>
    </row>
    <row r="101" spans="2:7" ht="14.5">
      <c r="B101" s="4" t="s">
        <v>22</v>
      </c>
      <c r="C101" s="5" t="s">
        <v>22</v>
      </c>
      <c r="D101" s="4" t="s">
        <v>22</v>
      </c>
    </row>
    <row r="103" spans="2:7" ht="13">
      <c r="B103" s="24" t="s">
        <v>39</v>
      </c>
      <c r="C103" s="25">
        <v>46112</v>
      </c>
      <c r="D103" s="16"/>
      <c r="E103" s="15"/>
      <c r="F103" s="30"/>
    </row>
    <row r="104" spans="2:7" ht="13">
      <c r="B104" s="24" t="s">
        <v>40</v>
      </c>
      <c r="C104" s="26" t="s">
        <v>41</v>
      </c>
      <c r="D104" s="24" t="s">
        <v>42</v>
      </c>
      <c r="E104" s="27" t="s">
        <v>43</v>
      </c>
      <c r="F104" s="29" t="s">
        <v>44</v>
      </c>
      <c r="G104" s="14"/>
    </row>
    <row r="105" spans="2:7">
      <c r="B105" s="22" t="s">
        <v>22</v>
      </c>
      <c r="C105" s="23" t="s">
        <v>22</v>
      </c>
      <c r="D105" s="22" t="s">
        <v>22</v>
      </c>
      <c r="E105" s="19" t="s">
        <v>22</v>
      </c>
      <c r="F105" s="28" t="s">
        <v>22</v>
      </c>
    </row>
    <row r="108" spans="2:7" ht="13">
      <c r="B108" s="6" t="s">
        <v>45</v>
      </c>
    </row>
    <row r="109" spans="2:7" ht="13">
      <c r="B109" s="6"/>
    </row>
    <row r="110" spans="2:7" ht="13">
      <c r="B110" s="6" t="s">
        <v>699</v>
      </c>
    </row>
    <row r="111" spans="2:7" ht="13">
      <c r="B111" s="24" t="s">
        <v>46</v>
      </c>
      <c r="C111" s="26" t="s">
        <v>47</v>
      </c>
      <c r="D111" s="6"/>
    </row>
    <row r="112" spans="2:7">
      <c r="B112" s="16" t="s">
        <v>22</v>
      </c>
      <c r="C112" s="17" t="s">
        <v>22</v>
      </c>
    </row>
    <row r="114" spans="2:7" ht="13">
      <c r="B114" s="24" t="s">
        <v>48</v>
      </c>
      <c r="C114" s="26" t="s">
        <v>47</v>
      </c>
    </row>
    <row r="115" spans="2:7">
      <c r="B115" s="16" t="s">
        <v>22</v>
      </c>
      <c r="C115" s="17" t="s">
        <v>22</v>
      </c>
    </row>
    <row r="117" spans="2:7" ht="13">
      <c r="B117" s="24" t="s">
        <v>49</v>
      </c>
      <c r="C117" s="26" t="s">
        <v>50</v>
      </c>
    </row>
    <row r="118" spans="2:7">
      <c r="B118" s="16" t="s">
        <v>22</v>
      </c>
      <c r="C118" s="17" t="s">
        <v>22</v>
      </c>
    </row>
    <row r="120" spans="2:7" ht="13">
      <c r="B120" s="27" t="s">
        <v>51</v>
      </c>
      <c r="C120" s="26" t="s">
        <v>50</v>
      </c>
    </row>
    <row r="121" spans="2:7">
      <c r="B121" s="15" t="s">
        <v>22</v>
      </c>
      <c r="C121" s="17" t="s">
        <v>22</v>
      </c>
    </row>
    <row r="123" spans="2:7" ht="13">
      <c r="B123" s="24" t="s">
        <v>52</v>
      </c>
      <c r="C123" s="26" t="s">
        <v>22</v>
      </c>
    </row>
    <row r="125" spans="2:7" ht="13">
      <c r="B125" s="24" t="s">
        <v>53</v>
      </c>
      <c r="C125" s="25">
        <v>46112</v>
      </c>
      <c r="D125" s="16"/>
      <c r="E125" s="15"/>
      <c r="F125" s="30"/>
    </row>
    <row r="126" spans="2:7" ht="13">
      <c r="B126" s="24" t="s">
        <v>40</v>
      </c>
      <c r="C126" s="26" t="s">
        <v>41</v>
      </c>
      <c r="D126" s="24" t="s">
        <v>42</v>
      </c>
      <c r="E126" s="27" t="s">
        <v>43</v>
      </c>
      <c r="F126" s="29" t="s">
        <v>44</v>
      </c>
      <c r="G126" s="14"/>
    </row>
    <row r="127" spans="2:7">
      <c r="B127" s="22" t="s">
        <v>22</v>
      </c>
      <c r="C127" s="23" t="s">
        <v>22</v>
      </c>
      <c r="D127" s="22" t="s">
        <v>22</v>
      </c>
      <c r="E127" s="19" t="s">
        <v>22</v>
      </c>
      <c r="F127" s="28" t="s">
        <v>22</v>
      </c>
    </row>
    <row r="128" spans="2:7" ht="13">
      <c r="B128" s="6" t="s">
        <v>45</v>
      </c>
    </row>
    <row r="129" spans="2:4" ht="13">
      <c r="B129" s="6"/>
    </row>
    <row r="130" spans="2:4" ht="13">
      <c r="B130" s="6" t="s">
        <v>699</v>
      </c>
    </row>
    <row r="131" spans="2:4" ht="13">
      <c r="B131" s="24" t="s">
        <v>46</v>
      </c>
      <c r="C131" s="26" t="s">
        <v>47</v>
      </c>
      <c r="D131" s="6"/>
    </row>
    <row r="132" spans="2:4">
      <c r="B132" s="16" t="s">
        <v>22</v>
      </c>
      <c r="C132" s="17" t="s">
        <v>22</v>
      </c>
    </row>
    <row r="134" spans="2:4" ht="13">
      <c r="B134" s="24" t="s">
        <v>48</v>
      </c>
      <c r="C134" s="26" t="s">
        <v>47</v>
      </c>
    </row>
    <row r="135" spans="2:4">
      <c r="B135" s="16" t="s">
        <v>22</v>
      </c>
      <c r="C135" s="17" t="s">
        <v>22</v>
      </c>
    </row>
    <row r="137" spans="2:4" ht="13">
      <c r="B137" s="24" t="s">
        <v>49</v>
      </c>
      <c r="C137" s="26" t="s">
        <v>50</v>
      </c>
    </row>
    <row r="138" spans="2:4">
      <c r="B138" s="16" t="s">
        <v>22</v>
      </c>
      <c r="C138" s="17" t="s">
        <v>22</v>
      </c>
    </row>
    <row r="140" spans="2:4" ht="13">
      <c r="B140" s="27" t="s">
        <v>51</v>
      </c>
      <c r="C140" s="26" t="s">
        <v>50</v>
      </c>
    </row>
    <row r="141" spans="2:4">
      <c r="B141" s="15" t="s">
        <v>22</v>
      </c>
      <c r="C141" s="17" t="s">
        <v>22</v>
      </c>
    </row>
    <row r="143" spans="2:4" ht="13">
      <c r="B143" s="24" t="s">
        <v>52</v>
      </c>
      <c r="C143" s="26" t="s">
        <v>22</v>
      </c>
    </row>
    <row r="146" spans="2:80" ht="13">
      <c r="B146" s="6" t="s">
        <v>700</v>
      </c>
    </row>
    <row r="148" spans="2:80" ht="13">
      <c r="B148" s="24" t="s">
        <v>40</v>
      </c>
      <c r="C148" s="26" t="s">
        <v>54</v>
      </c>
      <c r="D148" s="24" t="s">
        <v>55</v>
      </c>
      <c r="E148" s="24" t="s">
        <v>56</v>
      </c>
      <c r="F148" s="14"/>
    </row>
    <row r="149" spans="2:80">
      <c r="B149" s="16" t="s">
        <v>22</v>
      </c>
      <c r="C149" s="17" t="s">
        <v>22</v>
      </c>
      <c r="D149" s="16" t="s">
        <v>22</v>
      </c>
      <c r="E149" s="16" t="s">
        <v>22</v>
      </c>
    </row>
    <row r="152" spans="2:80" ht="13">
      <c r="B152" s="6" t="s">
        <v>57</v>
      </c>
      <c r="C152" s="11" t="s">
        <v>22</v>
      </c>
      <c r="D152" s="6"/>
      <c r="E152" s="6"/>
      <c r="F152" s="14"/>
      <c r="G152" s="14"/>
      <c r="H152" s="14"/>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row>
    <row r="154" spans="2:80" ht="13">
      <c r="B154" s="6" t="s">
        <v>701</v>
      </c>
    </row>
    <row r="156" spans="2:80" ht="13">
      <c r="B156" s="24" t="s">
        <v>58</v>
      </c>
      <c r="C156" s="26" t="s">
        <v>47</v>
      </c>
      <c r="D156" s="6"/>
    </row>
    <row r="157" spans="2:80">
      <c r="B157" s="16" t="s">
        <v>22</v>
      </c>
      <c r="C157" s="17" t="s">
        <v>22</v>
      </c>
    </row>
    <row r="160" spans="2:80" ht="13">
      <c r="B160" s="24" t="s">
        <v>59</v>
      </c>
      <c r="C160" s="26" t="s">
        <v>60</v>
      </c>
      <c r="D160" s="6"/>
    </row>
    <row r="161" spans="2:80">
      <c r="B161" s="16" t="s">
        <v>22</v>
      </c>
      <c r="C161" s="17" t="s">
        <v>22</v>
      </c>
    </row>
    <row r="164" spans="2:80" ht="13">
      <c r="B164" s="6" t="s">
        <v>61</v>
      </c>
    </row>
    <row r="167" spans="2:80" ht="13">
      <c r="B167" s="6" t="s">
        <v>702</v>
      </c>
    </row>
    <row r="169" spans="2:80" ht="13">
      <c r="B169" s="24" t="s">
        <v>40</v>
      </c>
      <c r="C169" s="26" t="s">
        <v>62</v>
      </c>
      <c r="D169" s="24" t="s">
        <v>54</v>
      </c>
      <c r="E169" s="24" t="s">
        <v>55</v>
      </c>
      <c r="F169" s="29" t="s">
        <v>56</v>
      </c>
      <c r="G169" s="14"/>
    </row>
    <row r="170" spans="2:80">
      <c r="B170" s="16" t="s">
        <v>22</v>
      </c>
      <c r="C170" s="17" t="s">
        <v>22</v>
      </c>
      <c r="D170" s="16" t="s">
        <v>22</v>
      </c>
      <c r="E170" s="16" t="s">
        <v>22</v>
      </c>
      <c r="F170" s="21" t="s">
        <v>22</v>
      </c>
    </row>
    <row r="173" spans="2:80" ht="13">
      <c r="B173" s="6" t="s">
        <v>57</v>
      </c>
      <c r="C173" s="11" t="s">
        <v>22</v>
      </c>
      <c r="D173" s="6"/>
      <c r="E173" s="6"/>
      <c r="F173" s="14"/>
      <c r="G173" s="14"/>
      <c r="H173" s="14"/>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row>
    <row r="175" spans="2:80" ht="13">
      <c r="B175" s="6" t="s">
        <v>701</v>
      </c>
    </row>
    <row r="177" spans="2:7" ht="13">
      <c r="B177" s="24" t="s">
        <v>58</v>
      </c>
      <c r="C177" s="26" t="s">
        <v>47</v>
      </c>
      <c r="D177" s="6"/>
    </row>
    <row r="178" spans="2:7">
      <c r="B178" s="16" t="s">
        <v>22</v>
      </c>
      <c r="C178" s="17" t="s">
        <v>22</v>
      </c>
    </row>
    <row r="181" spans="2:7" ht="13">
      <c r="B181" s="24" t="s">
        <v>59</v>
      </c>
      <c r="C181" s="26" t="s">
        <v>60</v>
      </c>
      <c r="D181" s="6"/>
    </row>
    <row r="182" spans="2:7">
      <c r="B182" s="16" t="s">
        <v>22</v>
      </c>
      <c r="C182" s="17" t="s">
        <v>22</v>
      </c>
    </row>
    <row r="185" spans="2:7" ht="13">
      <c r="B185" s="6" t="s">
        <v>61</v>
      </c>
    </row>
    <row r="188" spans="2:7" ht="13">
      <c r="B188" s="6" t="s">
        <v>703</v>
      </c>
    </row>
    <row r="189" spans="2:7" ht="13">
      <c r="B189" s="24" t="s">
        <v>40</v>
      </c>
      <c r="C189" s="26" t="s">
        <v>63</v>
      </c>
      <c r="D189" s="24" t="s">
        <v>64</v>
      </c>
      <c r="E189" s="24" t="s">
        <v>65</v>
      </c>
      <c r="F189" s="29" t="s">
        <v>66</v>
      </c>
      <c r="G189" s="14"/>
    </row>
    <row r="190" spans="2:7">
      <c r="B190" s="16" t="s">
        <v>22</v>
      </c>
      <c r="C190" s="17" t="s">
        <v>22</v>
      </c>
      <c r="D190" s="16" t="s">
        <v>22</v>
      </c>
      <c r="E190" s="16" t="s">
        <v>22</v>
      </c>
      <c r="F190" s="21" t="s">
        <v>22</v>
      </c>
    </row>
    <row r="191" spans="2:7">
      <c r="B191" s="2" t="s">
        <v>2543</v>
      </c>
    </row>
  </sheetData>
  <mergeCells count="3">
    <mergeCell ref="B1:E1"/>
    <mergeCell ref="C3:C7"/>
    <mergeCell ref="D3:D7"/>
  </mergeCells>
  <hyperlinks>
    <hyperlink ref="A1" location="Index!A1" display="Index" xr:uid="{5F7A2D0F-F110-40AD-A7BE-909369EE4179}"/>
  </hyperlink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39A3-92C1-4FED-B260-032664038120}">
  <dimension ref="A1:CB290"/>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9" width="1.7265625" style="2" bestFit="1" customWidth="1"/>
    <col min="10" max="16384" width="9.1796875" style="2"/>
  </cols>
  <sheetData>
    <row r="1" spans="1:9" ht="13">
      <c r="A1" s="3" t="s">
        <v>0</v>
      </c>
      <c r="B1" s="299" t="s">
        <v>2030</v>
      </c>
      <c r="C1" s="299"/>
      <c r="D1" s="299"/>
      <c r="E1" s="299"/>
    </row>
    <row r="3" spans="1:9" ht="14.5">
      <c r="B3" s="31" t="s">
        <v>2030</v>
      </c>
      <c r="C3" s="300"/>
      <c r="D3" s="301"/>
    </row>
    <row r="4" spans="1:9" ht="14.5">
      <c r="B4" s="36" t="s">
        <v>2031</v>
      </c>
      <c r="C4" s="300"/>
      <c r="D4" s="301"/>
    </row>
    <row r="5" spans="1:9" ht="14.5">
      <c r="B5" s="36" t="s">
        <v>97</v>
      </c>
      <c r="C5" s="300"/>
      <c r="D5" s="301"/>
    </row>
    <row r="6" spans="1:9" ht="14.5">
      <c r="B6" s="36" t="s">
        <v>1924</v>
      </c>
      <c r="C6" s="300"/>
      <c r="D6" s="301"/>
    </row>
    <row r="7" spans="1:9" ht="14.5">
      <c r="B7" s="32" t="s">
        <v>2032</v>
      </c>
      <c r="C7" s="300"/>
      <c r="D7" s="301"/>
    </row>
    <row r="8" spans="1:9" ht="29">
      <c r="B8" s="32" t="s">
        <v>100</v>
      </c>
      <c r="C8" s="39" t="s">
        <v>101</v>
      </c>
      <c r="D8" s="39" t="s">
        <v>102</v>
      </c>
    </row>
    <row r="10" spans="1:9">
      <c r="B10" s="2" t="s">
        <v>680</v>
      </c>
    </row>
    <row r="12" spans="1:9" ht="13">
      <c r="B12" s="7" t="s">
        <v>1</v>
      </c>
      <c r="C12" s="10" t="s">
        <v>2</v>
      </c>
      <c r="D12" s="7" t="s">
        <v>69</v>
      </c>
      <c r="E12" s="7" t="s">
        <v>4</v>
      </c>
      <c r="F12" s="13" t="s">
        <v>5</v>
      </c>
      <c r="G12" s="13" t="s">
        <v>6</v>
      </c>
      <c r="H12" s="13" t="s">
        <v>7</v>
      </c>
      <c r="I12" s="6" t="s">
        <v>70</v>
      </c>
    </row>
    <row r="13" spans="1:9" ht="13">
      <c r="B13" s="6" t="s">
        <v>9</v>
      </c>
    </row>
    <row r="14" spans="1:9" ht="13">
      <c r="B14" s="6" t="s">
        <v>71</v>
      </c>
    </row>
    <row r="15" spans="1:9">
      <c r="B15" s="2" t="s">
        <v>2704</v>
      </c>
      <c r="C15" s="9" t="s">
        <v>13</v>
      </c>
      <c r="D15" s="2" t="s">
        <v>455</v>
      </c>
      <c r="E15" s="2" t="s">
        <v>456</v>
      </c>
      <c r="F15" s="12">
        <v>26133</v>
      </c>
      <c r="G15" s="12">
        <v>701.28</v>
      </c>
      <c r="H15" s="12">
        <v>3.17</v>
      </c>
    </row>
    <row r="16" spans="1:9">
      <c r="B16" s="2" t="s">
        <v>2894</v>
      </c>
      <c r="C16" s="9" t="s">
        <v>13</v>
      </c>
      <c r="D16" s="2" t="s">
        <v>841</v>
      </c>
      <c r="E16" s="2" t="s">
        <v>974</v>
      </c>
      <c r="F16" s="12">
        <v>8301</v>
      </c>
      <c r="G16" s="12">
        <v>420.28</v>
      </c>
      <c r="H16" s="12">
        <v>1.9</v>
      </c>
    </row>
    <row r="17" spans="2:8">
      <c r="B17" s="2" t="s">
        <v>3090</v>
      </c>
      <c r="C17" s="9" t="s">
        <v>13</v>
      </c>
      <c r="D17" s="2" t="s">
        <v>72</v>
      </c>
      <c r="E17" s="2" t="s">
        <v>1081</v>
      </c>
      <c r="F17" s="12">
        <v>157424</v>
      </c>
      <c r="G17" s="12">
        <v>408.36</v>
      </c>
      <c r="H17" s="12">
        <v>1.85</v>
      </c>
    </row>
    <row r="18" spans="2:8">
      <c r="B18" s="2" t="s">
        <v>2702</v>
      </c>
      <c r="C18" s="9" t="s">
        <v>13</v>
      </c>
      <c r="D18" s="2" t="s">
        <v>455</v>
      </c>
      <c r="E18" s="2" t="s">
        <v>457</v>
      </c>
      <c r="F18" s="12">
        <v>16315</v>
      </c>
      <c r="G18" s="12">
        <v>389.83</v>
      </c>
      <c r="H18" s="12">
        <v>1.76</v>
      </c>
    </row>
    <row r="19" spans="2:8">
      <c r="B19" s="2" t="s">
        <v>3051</v>
      </c>
      <c r="C19" s="9" t="s">
        <v>13</v>
      </c>
      <c r="D19" s="2" t="s">
        <v>955</v>
      </c>
      <c r="E19" s="2" t="s">
        <v>1490</v>
      </c>
      <c r="F19" s="12">
        <v>15511</v>
      </c>
      <c r="G19" s="12">
        <v>358.91</v>
      </c>
      <c r="H19" s="12">
        <v>1.62</v>
      </c>
    </row>
    <row r="20" spans="2:8">
      <c r="B20" s="2" t="s">
        <v>2890</v>
      </c>
      <c r="C20" s="9" t="s">
        <v>13</v>
      </c>
      <c r="D20" s="2" t="s">
        <v>947</v>
      </c>
      <c r="E20" s="2" t="s">
        <v>1064</v>
      </c>
      <c r="F20" s="12">
        <v>82777</v>
      </c>
      <c r="G20" s="12">
        <v>346.13</v>
      </c>
      <c r="H20" s="12">
        <v>1.56</v>
      </c>
    </row>
    <row r="21" spans="2:8">
      <c r="B21" s="2" t="s">
        <v>3137</v>
      </c>
      <c r="C21" s="9" t="s">
        <v>13</v>
      </c>
      <c r="D21" s="2" t="s">
        <v>461</v>
      </c>
      <c r="E21" s="2" t="s">
        <v>1271</v>
      </c>
      <c r="F21" s="12">
        <v>6958</v>
      </c>
      <c r="G21" s="12">
        <v>339.36</v>
      </c>
      <c r="H21" s="12">
        <v>1.53</v>
      </c>
    </row>
    <row r="22" spans="2:8">
      <c r="B22" s="2" t="s">
        <v>3098</v>
      </c>
      <c r="C22" s="9" t="s">
        <v>13</v>
      </c>
      <c r="D22" s="2" t="s">
        <v>72</v>
      </c>
      <c r="E22" s="2" t="s">
        <v>1268</v>
      </c>
      <c r="F22" s="12">
        <v>42118</v>
      </c>
      <c r="G22" s="12">
        <v>316.92</v>
      </c>
      <c r="H22" s="12">
        <v>1.43</v>
      </c>
    </row>
    <row r="23" spans="2:8">
      <c r="B23" s="2" t="s">
        <v>2906</v>
      </c>
      <c r="C23" s="9" t="s">
        <v>13</v>
      </c>
      <c r="D23" s="2" t="s">
        <v>1097</v>
      </c>
      <c r="E23" s="2" t="s">
        <v>1144</v>
      </c>
      <c r="F23" s="12">
        <v>21789</v>
      </c>
      <c r="G23" s="12">
        <v>311.10000000000002</v>
      </c>
      <c r="H23" s="12">
        <v>1.41</v>
      </c>
    </row>
    <row r="24" spans="2:8">
      <c r="B24" s="2" t="s">
        <v>2997</v>
      </c>
      <c r="C24" s="9" t="s">
        <v>13</v>
      </c>
      <c r="D24" s="2" t="s">
        <v>504</v>
      </c>
      <c r="E24" s="2" t="s">
        <v>1104</v>
      </c>
      <c r="F24" s="12">
        <v>776282</v>
      </c>
      <c r="G24" s="12">
        <v>307.10000000000002</v>
      </c>
      <c r="H24" s="12">
        <v>1.39</v>
      </c>
    </row>
    <row r="25" spans="2:8">
      <c r="B25" s="2" t="s">
        <v>3091</v>
      </c>
      <c r="C25" s="9" t="s">
        <v>13</v>
      </c>
      <c r="D25" s="2" t="s">
        <v>72</v>
      </c>
      <c r="E25" s="2" t="s">
        <v>1092</v>
      </c>
      <c r="F25" s="12">
        <v>36173</v>
      </c>
      <c r="G25" s="12">
        <v>304.83</v>
      </c>
      <c r="H25" s="12">
        <v>1.38</v>
      </c>
    </row>
    <row r="26" spans="2:8">
      <c r="B26" s="2" t="s">
        <v>3136</v>
      </c>
      <c r="C26" s="9" t="s">
        <v>13</v>
      </c>
      <c r="D26" s="2" t="s">
        <v>504</v>
      </c>
      <c r="E26" s="2" t="s">
        <v>1446</v>
      </c>
      <c r="F26" s="12">
        <v>7924</v>
      </c>
      <c r="G26" s="12">
        <v>288.47000000000003</v>
      </c>
      <c r="H26" s="12">
        <v>1.3</v>
      </c>
    </row>
    <row r="27" spans="2:8">
      <c r="B27" s="2" t="s">
        <v>2998</v>
      </c>
      <c r="C27" s="9" t="s">
        <v>13</v>
      </c>
      <c r="D27" s="2" t="s">
        <v>81</v>
      </c>
      <c r="E27" s="2" t="s">
        <v>1376</v>
      </c>
      <c r="F27" s="12">
        <v>17047</v>
      </c>
      <c r="G27" s="12">
        <v>285.47000000000003</v>
      </c>
      <c r="H27" s="12">
        <v>1.29</v>
      </c>
    </row>
    <row r="28" spans="2:8">
      <c r="B28" s="2" t="s">
        <v>2999</v>
      </c>
      <c r="C28" s="9" t="s">
        <v>13</v>
      </c>
      <c r="D28" s="2" t="s">
        <v>1608</v>
      </c>
      <c r="E28" s="2" t="s">
        <v>1847</v>
      </c>
      <c r="F28" s="12">
        <v>182980</v>
      </c>
      <c r="G28" s="12">
        <v>282.02999999999997</v>
      </c>
      <c r="H28" s="12">
        <v>1.27</v>
      </c>
    </row>
    <row r="29" spans="2:8">
      <c r="B29" s="2" t="s">
        <v>3148</v>
      </c>
      <c r="C29" s="9" t="s">
        <v>13</v>
      </c>
      <c r="D29" s="2" t="s">
        <v>86</v>
      </c>
      <c r="E29" s="2" t="s">
        <v>1160</v>
      </c>
      <c r="F29" s="12">
        <v>15510</v>
      </c>
      <c r="G29" s="12">
        <v>265.31</v>
      </c>
      <c r="H29" s="12">
        <v>1.2</v>
      </c>
    </row>
    <row r="30" spans="2:8">
      <c r="B30" s="2" t="s">
        <v>3000</v>
      </c>
      <c r="C30" s="9" t="s">
        <v>13</v>
      </c>
      <c r="D30" s="2" t="s">
        <v>85</v>
      </c>
      <c r="E30" s="2" t="s">
        <v>1147</v>
      </c>
      <c r="F30" s="12">
        <v>33327</v>
      </c>
      <c r="G30" s="12">
        <v>264.95</v>
      </c>
      <c r="H30" s="12">
        <v>1.2</v>
      </c>
    </row>
    <row r="31" spans="2:8">
      <c r="B31" s="2" t="s">
        <v>3093</v>
      </c>
      <c r="C31" s="9" t="s">
        <v>13</v>
      </c>
      <c r="D31" s="2" t="s">
        <v>1097</v>
      </c>
      <c r="E31" s="2" t="s">
        <v>1098</v>
      </c>
      <c r="F31" s="12">
        <v>26896</v>
      </c>
      <c r="G31" s="12">
        <v>257.93</v>
      </c>
      <c r="H31" s="12">
        <v>1.17</v>
      </c>
    </row>
    <row r="32" spans="2:8">
      <c r="B32" s="2" t="s">
        <v>2713</v>
      </c>
      <c r="C32" s="9" t="s">
        <v>13</v>
      </c>
      <c r="D32" s="2" t="s">
        <v>80</v>
      </c>
      <c r="E32" s="2" t="s">
        <v>840</v>
      </c>
      <c r="F32" s="12">
        <v>2638</v>
      </c>
      <c r="G32" s="12">
        <v>255.17</v>
      </c>
      <c r="H32" s="12">
        <v>1.1499999999999999</v>
      </c>
    </row>
    <row r="33" spans="2:8">
      <c r="B33" s="2" t="s">
        <v>3088</v>
      </c>
      <c r="C33" s="9" t="s">
        <v>13</v>
      </c>
      <c r="D33" s="2" t="s">
        <v>86</v>
      </c>
      <c r="E33" s="2" t="s">
        <v>1056</v>
      </c>
      <c r="F33" s="12">
        <v>16962</v>
      </c>
      <c r="G33" s="12">
        <v>252.85</v>
      </c>
      <c r="H33" s="12">
        <v>1.1399999999999999</v>
      </c>
    </row>
    <row r="34" spans="2:8">
      <c r="B34" s="2" t="s">
        <v>2913</v>
      </c>
      <c r="C34" s="9" t="s">
        <v>13</v>
      </c>
      <c r="D34" s="2" t="s">
        <v>72</v>
      </c>
      <c r="E34" s="2" t="s">
        <v>497</v>
      </c>
      <c r="F34" s="12">
        <v>423649</v>
      </c>
      <c r="G34" s="12">
        <v>249.32</v>
      </c>
      <c r="H34" s="12">
        <v>1.1299999999999999</v>
      </c>
    </row>
    <row r="35" spans="2:8">
      <c r="B35" s="2" t="s">
        <v>3141</v>
      </c>
      <c r="C35" s="9" t="s">
        <v>13</v>
      </c>
      <c r="D35" s="2" t="s">
        <v>79</v>
      </c>
      <c r="E35" s="2" t="s">
        <v>1058</v>
      </c>
      <c r="F35" s="12">
        <v>33845</v>
      </c>
      <c r="G35" s="12">
        <v>249.08</v>
      </c>
      <c r="H35" s="12">
        <v>1.1299999999999999</v>
      </c>
    </row>
    <row r="36" spans="2:8">
      <c r="B36" s="2" t="s">
        <v>3057</v>
      </c>
      <c r="C36" s="9" t="s">
        <v>13</v>
      </c>
      <c r="D36" s="2" t="s">
        <v>955</v>
      </c>
      <c r="E36" s="2" t="s">
        <v>1062</v>
      </c>
      <c r="F36" s="12">
        <v>24882</v>
      </c>
      <c r="G36" s="12">
        <v>247</v>
      </c>
      <c r="H36" s="12">
        <v>1.1200000000000001</v>
      </c>
    </row>
    <row r="37" spans="2:8">
      <c r="B37" s="2" t="s">
        <v>3140</v>
      </c>
      <c r="C37" s="9" t="s">
        <v>13</v>
      </c>
      <c r="D37" s="2" t="s">
        <v>461</v>
      </c>
      <c r="E37" s="2" t="s">
        <v>502</v>
      </c>
      <c r="F37" s="12">
        <v>21479</v>
      </c>
      <c r="G37" s="12">
        <v>239.43</v>
      </c>
      <c r="H37" s="12">
        <v>1.08</v>
      </c>
    </row>
    <row r="38" spans="2:8">
      <c r="B38" s="2" t="s">
        <v>3149</v>
      </c>
      <c r="C38" s="9" t="s">
        <v>13</v>
      </c>
      <c r="D38" s="2" t="s">
        <v>76</v>
      </c>
      <c r="E38" s="2" t="s">
        <v>1163</v>
      </c>
      <c r="F38" s="12">
        <v>24437</v>
      </c>
      <c r="G38" s="12">
        <v>236.48</v>
      </c>
      <c r="H38" s="12">
        <v>1.07</v>
      </c>
    </row>
    <row r="39" spans="2:8">
      <c r="B39" s="2" t="s">
        <v>3058</v>
      </c>
      <c r="C39" s="9" t="s">
        <v>13</v>
      </c>
      <c r="D39" s="2" t="s">
        <v>955</v>
      </c>
      <c r="E39" s="2" t="s">
        <v>1057</v>
      </c>
      <c r="F39" s="12">
        <v>17877</v>
      </c>
      <c r="G39" s="12">
        <v>233.19</v>
      </c>
      <c r="H39" s="12">
        <v>1.05</v>
      </c>
    </row>
    <row r="40" spans="2:8">
      <c r="B40" s="2" t="s">
        <v>2715</v>
      </c>
      <c r="C40" s="9" t="s">
        <v>13</v>
      </c>
      <c r="D40" s="2" t="s">
        <v>480</v>
      </c>
      <c r="E40" s="2" t="s">
        <v>481</v>
      </c>
      <c r="F40" s="12">
        <v>3375</v>
      </c>
      <c r="G40" s="12">
        <v>230.97</v>
      </c>
      <c r="H40" s="12">
        <v>1.04</v>
      </c>
    </row>
    <row r="41" spans="2:8">
      <c r="B41" s="2" t="s">
        <v>3002</v>
      </c>
      <c r="C41" s="9" t="s">
        <v>13</v>
      </c>
      <c r="D41" s="2" t="s">
        <v>504</v>
      </c>
      <c r="E41" s="2" t="s">
        <v>1061</v>
      </c>
      <c r="F41" s="12">
        <v>93354</v>
      </c>
      <c r="G41" s="12">
        <v>229.18</v>
      </c>
      <c r="H41" s="12">
        <v>1.04</v>
      </c>
    </row>
    <row r="42" spans="2:8">
      <c r="B42" s="2" t="s">
        <v>3150</v>
      </c>
      <c r="C42" s="9" t="s">
        <v>13</v>
      </c>
      <c r="D42" s="2" t="s">
        <v>76</v>
      </c>
      <c r="E42" s="2" t="s">
        <v>1378</v>
      </c>
      <c r="F42" s="12">
        <v>87756</v>
      </c>
      <c r="G42" s="12">
        <v>228.21</v>
      </c>
      <c r="H42" s="12">
        <v>1.03</v>
      </c>
    </row>
    <row r="43" spans="2:8">
      <c r="B43" s="2" t="s">
        <v>2990</v>
      </c>
      <c r="C43" s="9" t="s">
        <v>13</v>
      </c>
      <c r="D43" s="2" t="s">
        <v>78</v>
      </c>
      <c r="E43" s="2" t="s">
        <v>1111</v>
      </c>
      <c r="F43" s="12">
        <v>9283</v>
      </c>
      <c r="G43" s="12">
        <v>226.32</v>
      </c>
      <c r="H43" s="12">
        <v>1.02</v>
      </c>
    </row>
    <row r="44" spans="2:8">
      <c r="B44" s="2" t="s">
        <v>2987</v>
      </c>
      <c r="C44" s="9" t="s">
        <v>13</v>
      </c>
      <c r="D44" s="2" t="s">
        <v>480</v>
      </c>
      <c r="E44" s="2" t="s">
        <v>1139</v>
      </c>
      <c r="F44" s="12">
        <v>11633</v>
      </c>
      <c r="G44" s="12">
        <v>225.33</v>
      </c>
      <c r="H44" s="12">
        <v>1.02</v>
      </c>
    </row>
    <row r="45" spans="2:8">
      <c r="B45" s="2" t="s">
        <v>3087</v>
      </c>
      <c r="C45" s="9" t="s">
        <v>13</v>
      </c>
      <c r="D45" s="2" t="s">
        <v>1082</v>
      </c>
      <c r="E45" s="2" t="s">
        <v>1083</v>
      </c>
      <c r="F45" s="12">
        <v>57350</v>
      </c>
      <c r="G45" s="12">
        <v>221.43</v>
      </c>
      <c r="H45" s="12">
        <v>1</v>
      </c>
    </row>
    <row r="46" spans="2:8">
      <c r="B46" s="2" t="s">
        <v>2976</v>
      </c>
      <c r="C46" s="9" t="s">
        <v>13</v>
      </c>
      <c r="D46" s="2" t="s">
        <v>452</v>
      </c>
      <c r="E46" s="2" t="s">
        <v>1121</v>
      </c>
      <c r="F46" s="12">
        <v>61414</v>
      </c>
      <c r="G46" s="12">
        <v>205.98</v>
      </c>
      <c r="H46" s="12">
        <v>0.93</v>
      </c>
    </row>
    <row r="47" spans="2:8">
      <c r="B47" s="2" t="s">
        <v>1380</v>
      </c>
      <c r="C47" s="9" t="s">
        <v>13</v>
      </c>
      <c r="D47" s="2" t="s">
        <v>76</v>
      </c>
      <c r="E47" s="2" t="s">
        <v>1381</v>
      </c>
      <c r="F47" s="12">
        <v>87450</v>
      </c>
      <c r="G47" s="12">
        <v>205.51</v>
      </c>
      <c r="H47" s="12">
        <v>0.93</v>
      </c>
    </row>
    <row r="48" spans="2:8">
      <c r="B48" s="2" t="s">
        <v>3059</v>
      </c>
      <c r="C48" s="9" t="s">
        <v>13</v>
      </c>
      <c r="D48" s="2" t="s">
        <v>955</v>
      </c>
      <c r="E48" s="2" t="s">
        <v>1063</v>
      </c>
      <c r="F48" s="12">
        <v>9629</v>
      </c>
      <c r="G48" s="12">
        <v>205.26</v>
      </c>
      <c r="H48" s="12">
        <v>0.93</v>
      </c>
    </row>
    <row r="49" spans="2:8">
      <c r="B49" s="2" t="s">
        <v>2971</v>
      </c>
      <c r="C49" s="9" t="s">
        <v>13</v>
      </c>
      <c r="D49" s="2" t="s">
        <v>961</v>
      </c>
      <c r="E49" s="2" t="s">
        <v>1828</v>
      </c>
      <c r="F49" s="12">
        <v>35865</v>
      </c>
      <c r="G49" s="12">
        <v>203.7</v>
      </c>
      <c r="H49" s="12">
        <v>0.92</v>
      </c>
    </row>
    <row r="50" spans="2:8">
      <c r="B50" s="2" t="s">
        <v>3060</v>
      </c>
      <c r="C50" s="9" t="s">
        <v>13</v>
      </c>
      <c r="D50" s="2" t="s">
        <v>955</v>
      </c>
      <c r="E50" s="2" t="s">
        <v>1170</v>
      </c>
      <c r="F50" s="12">
        <v>3742</v>
      </c>
      <c r="G50" s="12">
        <v>198.29</v>
      </c>
      <c r="H50" s="12">
        <v>0.9</v>
      </c>
    </row>
    <row r="51" spans="2:8">
      <c r="B51" s="2" t="s">
        <v>3006</v>
      </c>
      <c r="C51" s="9" t="s">
        <v>13</v>
      </c>
      <c r="D51" s="2" t="s">
        <v>504</v>
      </c>
      <c r="E51" s="2" t="s">
        <v>2033</v>
      </c>
      <c r="F51" s="12">
        <v>813</v>
      </c>
      <c r="G51" s="12">
        <v>197.03</v>
      </c>
      <c r="H51" s="12">
        <v>0.89</v>
      </c>
    </row>
    <row r="52" spans="2:8">
      <c r="B52" s="2" t="s">
        <v>3099</v>
      </c>
      <c r="C52" s="9" t="s">
        <v>13</v>
      </c>
      <c r="D52" s="2" t="s">
        <v>72</v>
      </c>
      <c r="E52" s="2" t="s">
        <v>1085</v>
      </c>
      <c r="F52" s="12">
        <v>1123074</v>
      </c>
      <c r="G52" s="12">
        <v>193.73</v>
      </c>
      <c r="H52" s="12">
        <v>0.88</v>
      </c>
    </row>
    <row r="53" spans="2:8">
      <c r="B53" s="2" t="s">
        <v>1118</v>
      </c>
      <c r="C53" s="9" t="s">
        <v>13</v>
      </c>
      <c r="D53" s="2" t="s">
        <v>487</v>
      </c>
      <c r="E53" s="2" t="s">
        <v>1119</v>
      </c>
      <c r="F53" s="12">
        <v>228201</v>
      </c>
      <c r="G53" s="12">
        <v>193.4</v>
      </c>
      <c r="H53" s="12">
        <v>0.87</v>
      </c>
    </row>
    <row r="54" spans="2:8">
      <c r="B54" s="2" t="s">
        <v>3143</v>
      </c>
      <c r="C54" s="9" t="s">
        <v>13</v>
      </c>
      <c r="D54" s="2" t="s">
        <v>471</v>
      </c>
      <c r="E54" s="2" t="s">
        <v>2034</v>
      </c>
      <c r="F54" s="12">
        <v>4403</v>
      </c>
      <c r="G54" s="12">
        <v>192.65</v>
      </c>
      <c r="H54" s="12">
        <v>0.87</v>
      </c>
    </row>
    <row r="55" spans="2:8">
      <c r="B55" s="2" t="s">
        <v>3061</v>
      </c>
      <c r="C55" s="9" t="s">
        <v>13</v>
      </c>
      <c r="D55" s="2" t="s">
        <v>80</v>
      </c>
      <c r="E55" s="2" t="s">
        <v>1172</v>
      </c>
      <c r="F55" s="12">
        <v>16130</v>
      </c>
      <c r="G55" s="12">
        <v>192.04</v>
      </c>
      <c r="H55" s="12">
        <v>0.87</v>
      </c>
    </row>
    <row r="56" spans="2:8">
      <c r="B56" s="2" t="s">
        <v>1581</v>
      </c>
      <c r="C56" s="9" t="s">
        <v>13</v>
      </c>
      <c r="D56" s="2" t="s">
        <v>72</v>
      </c>
      <c r="E56" s="2" t="s">
        <v>1582</v>
      </c>
      <c r="F56" s="12">
        <v>22600</v>
      </c>
      <c r="G56" s="12">
        <v>191.13</v>
      </c>
      <c r="H56" s="12">
        <v>0.86</v>
      </c>
    </row>
    <row r="57" spans="2:8">
      <c r="B57" s="2" t="s">
        <v>1152</v>
      </c>
      <c r="C57" s="9" t="s">
        <v>13</v>
      </c>
      <c r="D57" s="2" t="s">
        <v>504</v>
      </c>
      <c r="E57" s="2" t="s">
        <v>1153</v>
      </c>
      <c r="F57" s="12">
        <v>6127</v>
      </c>
      <c r="G57" s="12">
        <v>190.54</v>
      </c>
      <c r="H57" s="12">
        <v>0.86</v>
      </c>
    </row>
    <row r="58" spans="2:8">
      <c r="B58" s="2" t="s">
        <v>3062</v>
      </c>
      <c r="C58" s="9" t="s">
        <v>13</v>
      </c>
      <c r="D58" s="2" t="s">
        <v>80</v>
      </c>
      <c r="E58" s="2" t="s">
        <v>1384</v>
      </c>
      <c r="F58" s="12">
        <v>14571</v>
      </c>
      <c r="G58" s="12">
        <v>185.46</v>
      </c>
      <c r="H58" s="12">
        <v>0.84</v>
      </c>
    </row>
    <row r="59" spans="2:8">
      <c r="B59" s="2" t="s">
        <v>3008</v>
      </c>
      <c r="C59" s="9" t="s">
        <v>13</v>
      </c>
      <c r="D59" s="2" t="s">
        <v>84</v>
      </c>
      <c r="E59" s="2" t="s">
        <v>1134</v>
      </c>
      <c r="F59" s="12">
        <v>11935</v>
      </c>
      <c r="G59" s="12">
        <v>179.78</v>
      </c>
      <c r="H59" s="12">
        <v>0.81</v>
      </c>
    </row>
    <row r="60" spans="2:8">
      <c r="B60" s="2" t="s">
        <v>3151</v>
      </c>
      <c r="C60" s="9" t="s">
        <v>13</v>
      </c>
      <c r="D60" s="2" t="s">
        <v>461</v>
      </c>
      <c r="E60" s="2" t="s">
        <v>1143</v>
      </c>
      <c r="F60" s="12">
        <v>8463</v>
      </c>
      <c r="G60" s="12">
        <v>173.75</v>
      </c>
      <c r="H60" s="12">
        <v>0.79</v>
      </c>
    </row>
    <row r="61" spans="2:8">
      <c r="B61" s="2" t="s">
        <v>3009</v>
      </c>
      <c r="C61" s="9" t="s">
        <v>13</v>
      </c>
      <c r="D61" s="2" t="s">
        <v>81</v>
      </c>
      <c r="E61" s="2" t="s">
        <v>1171</v>
      </c>
      <c r="F61" s="12">
        <v>6832</v>
      </c>
      <c r="G61" s="12">
        <v>171.98</v>
      </c>
      <c r="H61" s="12">
        <v>0.78</v>
      </c>
    </row>
    <row r="62" spans="2:8">
      <c r="B62" s="2" t="s">
        <v>2900</v>
      </c>
      <c r="C62" s="9" t="s">
        <v>13</v>
      </c>
      <c r="D62" s="2" t="s">
        <v>1075</v>
      </c>
      <c r="E62" s="2" t="s">
        <v>1076</v>
      </c>
      <c r="F62" s="12">
        <v>221046</v>
      </c>
      <c r="G62" s="12">
        <v>168.59</v>
      </c>
      <c r="H62" s="12">
        <v>0.76</v>
      </c>
    </row>
    <row r="63" spans="2:8">
      <c r="B63" s="2" t="s">
        <v>2716</v>
      </c>
      <c r="C63" s="9" t="s">
        <v>13</v>
      </c>
      <c r="D63" s="2" t="s">
        <v>82</v>
      </c>
      <c r="E63" s="2" t="s">
        <v>83</v>
      </c>
      <c r="F63" s="12">
        <v>34881</v>
      </c>
      <c r="G63" s="12">
        <v>165.84</v>
      </c>
      <c r="H63" s="12">
        <v>0.75</v>
      </c>
    </row>
    <row r="64" spans="2:8">
      <c r="B64" s="2" t="s">
        <v>3139</v>
      </c>
      <c r="C64" s="9" t="s">
        <v>13</v>
      </c>
      <c r="D64" s="2" t="s">
        <v>81</v>
      </c>
      <c r="E64" s="2" t="s">
        <v>1385</v>
      </c>
      <c r="F64" s="12">
        <v>129</v>
      </c>
      <c r="G64" s="12">
        <v>165.76</v>
      </c>
      <c r="H64" s="12">
        <v>0.75</v>
      </c>
    </row>
    <row r="65" spans="2:8">
      <c r="B65" s="2" t="s">
        <v>3126</v>
      </c>
      <c r="C65" s="9" t="s">
        <v>13</v>
      </c>
      <c r="D65" s="2" t="s">
        <v>955</v>
      </c>
      <c r="E65" s="2" t="s">
        <v>1100</v>
      </c>
      <c r="F65" s="12">
        <v>45643</v>
      </c>
      <c r="G65" s="12">
        <v>164.73</v>
      </c>
      <c r="H65" s="12">
        <v>0.74</v>
      </c>
    </row>
    <row r="66" spans="2:8">
      <c r="B66" s="2" t="s">
        <v>3010</v>
      </c>
      <c r="C66" s="9" t="s">
        <v>13</v>
      </c>
      <c r="D66" s="2" t="s">
        <v>969</v>
      </c>
      <c r="E66" s="2" t="s">
        <v>1135</v>
      </c>
      <c r="F66" s="12">
        <v>34472</v>
      </c>
      <c r="G66" s="12">
        <v>162.57</v>
      </c>
      <c r="H66" s="12">
        <v>0.73</v>
      </c>
    </row>
    <row r="67" spans="2:8">
      <c r="B67" s="2" t="s">
        <v>3152</v>
      </c>
      <c r="C67" s="9" t="s">
        <v>13</v>
      </c>
      <c r="D67" s="2" t="s">
        <v>480</v>
      </c>
      <c r="E67" s="2" t="s">
        <v>1587</v>
      </c>
      <c r="F67" s="12">
        <v>3946</v>
      </c>
      <c r="G67" s="12">
        <v>159.34</v>
      </c>
      <c r="H67" s="12">
        <v>0.72</v>
      </c>
    </row>
    <row r="68" spans="2:8">
      <c r="B68" s="2" t="s">
        <v>3011</v>
      </c>
      <c r="C68" s="9" t="s">
        <v>13</v>
      </c>
      <c r="D68" s="2" t="s">
        <v>969</v>
      </c>
      <c r="E68" s="2" t="s">
        <v>1691</v>
      </c>
      <c r="F68" s="12">
        <v>12156</v>
      </c>
      <c r="G68" s="12">
        <v>158.72999999999999</v>
      </c>
      <c r="H68" s="12">
        <v>0.72</v>
      </c>
    </row>
    <row r="69" spans="2:8">
      <c r="B69" s="2" t="s">
        <v>2718</v>
      </c>
      <c r="C69" s="9" t="s">
        <v>13</v>
      </c>
      <c r="D69" s="2" t="s">
        <v>455</v>
      </c>
      <c r="E69" s="2" t="s">
        <v>474</v>
      </c>
      <c r="F69" s="12">
        <v>16616</v>
      </c>
      <c r="G69" s="12">
        <v>157.79</v>
      </c>
      <c r="H69" s="12">
        <v>0.71</v>
      </c>
    </row>
    <row r="70" spans="2:8">
      <c r="B70" s="2" t="s">
        <v>3153</v>
      </c>
      <c r="C70" s="9" t="s">
        <v>13</v>
      </c>
      <c r="D70" s="2" t="s">
        <v>977</v>
      </c>
      <c r="E70" s="2" t="s">
        <v>978</v>
      </c>
      <c r="F70" s="12">
        <v>37761</v>
      </c>
      <c r="G70" s="12">
        <v>154.99</v>
      </c>
      <c r="H70" s="12">
        <v>0.7</v>
      </c>
    </row>
    <row r="71" spans="2:8">
      <c r="B71" s="2" t="s">
        <v>3064</v>
      </c>
      <c r="C71" s="9" t="s">
        <v>13</v>
      </c>
      <c r="D71" s="2" t="s">
        <v>480</v>
      </c>
      <c r="E71" s="2" t="s">
        <v>1634</v>
      </c>
      <c r="F71" s="12">
        <v>4118</v>
      </c>
      <c r="G71" s="12">
        <v>154.22</v>
      </c>
      <c r="H71" s="12">
        <v>0.7</v>
      </c>
    </row>
    <row r="72" spans="2:8">
      <c r="B72" s="2" t="s">
        <v>3085</v>
      </c>
      <c r="C72" s="9" t="s">
        <v>13</v>
      </c>
      <c r="D72" s="2" t="s">
        <v>471</v>
      </c>
      <c r="E72" s="2" t="s">
        <v>1151</v>
      </c>
      <c r="F72" s="12">
        <v>52728</v>
      </c>
      <c r="G72" s="12">
        <v>154.1</v>
      </c>
      <c r="H72" s="12">
        <v>0.7</v>
      </c>
    </row>
    <row r="73" spans="2:8">
      <c r="B73" s="2" t="s">
        <v>3154</v>
      </c>
      <c r="C73" s="9" t="s">
        <v>13</v>
      </c>
      <c r="D73" s="2" t="s">
        <v>977</v>
      </c>
      <c r="E73" s="2" t="s">
        <v>1386</v>
      </c>
      <c r="F73" s="12">
        <v>8422</v>
      </c>
      <c r="G73" s="12">
        <v>150.63999999999999</v>
      </c>
      <c r="H73" s="12">
        <v>0.68</v>
      </c>
    </row>
    <row r="74" spans="2:8">
      <c r="B74" s="2" t="s">
        <v>3013</v>
      </c>
      <c r="C74" s="9" t="s">
        <v>13</v>
      </c>
      <c r="D74" s="2" t="s">
        <v>947</v>
      </c>
      <c r="E74" s="2" t="s">
        <v>1054</v>
      </c>
      <c r="F74" s="12">
        <v>1765721</v>
      </c>
      <c r="G74" s="12">
        <v>150.62</v>
      </c>
      <c r="H74" s="12">
        <v>0.68</v>
      </c>
    </row>
    <row r="75" spans="2:8">
      <c r="B75" s="2" t="s">
        <v>2974</v>
      </c>
      <c r="C75" s="9" t="s">
        <v>13</v>
      </c>
      <c r="D75" s="2" t="s">
        <v>969</v>
      </c>
      <c r="E75" s="2" t="s">
        <v>1138</v>
      </c>
      <c r="F75" s="12">
        <v>202317</v>
      </c>
      <c r="G75" s="12">
        <v>149.15</v>
      </c>
      <c r="H75" s="12">
        <v>0.67</v>
      </c>
    </row>
    <row r="76" spans="2:8">
      <c r="B76" s="2" t="s">
        <v>2988</v>
      </c>
      <c r="C76" s="9" t="s">
        <v>13</v>
      </c>
      <c r="D76" s="2" t="s">
        <v>1048</v>
      </c>
      <c r="E76" s="2" t="s">
        <v>1277</v>
      </c>
      <c r="F76" s="12">
        <v>20448</v>
      </c>
      <c r="G76" s="12">
        <v>145.38</v>
      </c>
      <c r="H76" s="12">
        <v>0.66</v>
      </c>
    </row>
    <row r="77" spans="2:8">
      <c r="B77" s="2" t="s">
        <v>1264</v>
      </c>
      <c r="C77" s="9" t="s">
        <v>13</v>
      </c>
      <c r="D77" s="2" t="s">
        <v>955</v>
      </c>
      <c r="E77" s="2" t="s">
        <v>1265</v>
      </c>
      <c r="F77" s="12">
        <v>7235</v>
      </c>
      <c r="G77" s="12">
        <v>145.12</v>
      </c>
      <c r="H77" s="12">
        <v>0.66</v>
      </c>
    </row>
    <row r="78" spans="2:8">
      <c r="B78" s="2" t="s">
        <v>2991</v>
      </c>
      <c r="C78" s="9" t="s">
        <v>13</v>
      </c>
      <c r="D78" s="2" t="s">
        <v>961</v>
      </c>
      <c r="E78" s="2" t="s">
        <v>2035</v>
      </c>
      <c r="F78" s="12">
        <v>7559</v>
      </c>
      <c r="G78" s="12">
        <v>144.36000000000001</v>
      </c>
      <c r="H78" s="12">
        <v>0.65</v>
      </c>
    </row>
    <row r="79" spans="2:8">
      <c r="B79" s="2" t="s">
        <v>1259</v>
      </c>
      <c r="C79" s="9" t="s">
        <v>13</v>
      </c>
      <c r="D79" s="2" t="s">
        <v>76</v>
      </c>
      <c r="E79" s="2" t="s">
        <v>1260</v>
      </c>
      <c r="F79" s="12">
        <v>136232</v>
      </c>
      <c r="G79" s="12">
        <v>143.44999999999999</v>
      </c>
      <c r="H79" s="12">
        <v>0.65</v>
      </c>
    </row>
    <row r="80" spans="2:8">
      <c r="B80" s="2" t="s">
        <v>3127</v>
      </c>
      <c r="C80" s="9" t="s">
        <v>13</v>
      </c>
      <c r="D80" s="2" t="s">
        <v>955</v>
      </c>
      <c r="E80" s="2" t="s">
        <v>1627</v>
      </c>
      <c r="F80" s="12">
        <v>8882</v>
      </c>
      <c r="G80" s="12">
        <v>142.22</v>
      </c>
      <c r="H80" s="12">
        <v>0.64</v>
      </c>
    </row>
    <row r="81" spans="2:8">
      <c r="B81" s="2" t="s">
        <v>3067</v>
      </c>
      <c r="C81" s="9" t="s">
        <v>13</v>
      </c>
      <c r="D81" s="2" t="s">
        <v>961</v>
      </c>
      <c r="E81" s="2" t="s">
        <v>962</v>
      </c>
      <c r="F81" s="12">
        <v>5180</v>
      </c>
      <c r="G81" s="12">
        <v>140.83000000000001</v>
      </c>
      <c r="H81" s="12">
        <v>0.64</v>
      </c>
    </row>
    <row r="82" spans="2:8">
      <c r="B82" s="2" t="s">
        <v>2726</v>
      </c>
      <c r="C82" s="9" t="s">
        <v>13</v>
      </c>
      <c r="D82" s="2" t="s">
        <v>84</v>
      </c>
      <c r="E82" s="2" t="s">
        <v>493</v>
      </c>
      <c r="F82" s="12">
        <v>9517</v>
      </c>
      <c r="G82" s="12">
        <v>140.02000000000001</v>
      </c>
      <c r="H82" s="12">
        <v>0.63</v>
      </c>
    </row>
    <row r="83" spans="2:8">
      <c r="B83" s="2" t="s">
        <v>3155</v>
      </c>
      <c r="C83" s="9" t="s">
        <v>13</v>
      </c>
      <c r="D83" s="2" t="s">
        <v>1048</v>
      </c>
      <c r="E83" s="2" t="s">
        <v>1055</v>
      </c>
      <c r="F83" s="12">
        <v>92455</v>
      </c>
      <c r="G83" s="12">
        <v>140</v>
      </c>
      <c r="H83" s="12">
        <v>0.63</v>
      </c>
    </row>
    <row r="84" spans="2:8">
      <c r="B84" s="2" t="s">
        <v>3142</v>
      </c>
      <c r="C84" s="9" t="s">
        <v>13</v>
      </c>
      <c r="D84" s="2" t="s">
        <v>952</v>
      </c>
      <c r="E84" s="2" t="s">
        <v>1662</v>
      </c>
      <c r="F84" s="12">
        <v>2676</v>
      </c>
      <c r="G84" s="12">
        <v>135.94</v>
      </c>
      <c r="H84" s="12">
        <v>0.61</v>
      </c>
    </row>
    <row r="85" spans="2:8">
      <c r="B85" s="2" t="s">
        <v>3156</v>
      </c>
      <c r="C85" s="9" t="s">
        <v>13</v>
      </c>
      <c r="D85" s="2" t="s">
        <v>80</v>
      </c>
      <c r="E85" s="2" t="s">
        <v>1389</v>
      </c>
      <c r="F85" s="12">
        <v>8296</v>
      </c>
      <c r="G85" s="12">
        <v>133.62</v>
      </c>
      <c r="H85" s="12">
        <v>0.6</v>
      </c>
    </row>
    <row r="86" spans="2:8">
      <c r="B86" s="2" t="s">
        <v>2712</v>
      </c>
      <c r="C86" s="9" t="s">
        <v>13</v>
      </c>
      <c r="D86" s="2" t="s">
        <v>468</v>
      </c>
      <c r="E86" s="2" t="s">
        <v>469</v>
      </c>
      <c r="F86" s="12">
        <v>5006</v>
      </c>
      <c r="G86" s="12">
        <v>131.62</v>
      </c>
      <c r="H86" s="12">
        <v>0.59</v>
      </c>
    </row>
    <row r="87" spans="2:8">
      <c r="B87" s="2" t="s">
        <v>3086</v>
      </c>
      <c r="C87" s="9" t="s">
        <v>13</v>
      </c>
      <c r="D87" s="2" t="s">
        <v>471</v>
      </c>
      <c r="E87" s="2" t="s">
        <v>1491</v>
      </c>
      <c r="F87" s="12">
        <v>54488</v>
      </c>
      <c r="G87" s="12">
        <v>130.88</v>
      </c>
      <c r="H87" s="12">
        <v>0.59</v>
      </c>
    </row>
    <row r="88" spans="2:8">
      <c r="B88" s="2" t="s">
        <v>3157</v>
      </c>
      <c r="C88" s="9" t="s">
        <v>13</v>
      </c>
      <c r="D88" s="2" t="s">
        <v>86</v>
      </c>
      <c r="E88" s="2" t="s">
        <v>1070</v>
      </c>
      <c r="F88" s="12">
        <v>25202</v>
      </c>
      <c r="G88" s="12">
        <v>128.41999999999999</v>
      </c>
      <c r="H88" s="12">
        <v>0.57999999999999996</v>
      </c>
    </row>
    <row r="89" spans="2:8">
      <c r="B89" s="2" t="s">
        <v>3071</v>
      </c>
      <c r="C89" s="9" t="s">
        <v>13</v>
      </c>
      <c r="D89" s="2" t="s">
        <v>1149</v>
      </c>
      <c r="E89" s="2" t="s">
        <v>1150</v>
      </c>
      <c r="F89" s="12">
        <v>403</v>
      </c>
      <c r="G89" s="12">
        <v>128.05000000000001</v>
      </c>
      <c r="H89" s="12">
        <v>0.57999999999999996</v>
      </c>
    </row>
    <row r="90" spans="2:8">
      <c r="B90" s="2" t="s">
        <v>3072</v>
      </c>
      <c r="C90" s="9" t="s">
        <v>13</v>
      </c>
      <c r="D90" s="2" t="s">
        <v>480</v>
      </c>
      <c r="E90" s="2" t="s">
        <v>1771</v>
      </c>
      <c r="F90" s="12">
        <v>7827</v>
      </c>
      <c r="G90" s="12">
        <v>125.15</v>
      </c>
      <c r="H90" s="12">
        <v>0.56999999999999995</v>
      </c>
    </row>
    <row r="91" spans="2:8">
      <c r="B91" s="2" t="s">
        <v>3144</v>
      </c>
      <c r="C91" s="9" t="s">
        <v>13</v>
      </c>
      <c r="D91" s="2" t="s">
        <v>471</v>
      </c>
      <c r="E91" s="2" t="s">
        <v>1655</v>
      </c>
      <c r="F91" s="12">
        <v>19172</v>
      </c>
      <c r="G91" s="12">
        <v>121.83</v>
      </c>
      <c r="H91" s="12">
        <v>0.55000000000000004</v>
      </c>
    </row>
    <row r="92" spans="2:8">
      <c r="B92" s="2" t="s">
        <v>3017</v>
      </c>
      <c r="C92" s="9" t="s">
        <v>13</v>
      </c>
      <c r="D92" s="2" t="s">
        <v>84</v>
      </c>
      <c r="E92" s="2" t="s">
        <v>1110</v>
      </c>
      <c r="F92" s="12">
        <v>10787</v>
      </c>
      <c r="G92" s="12">
        <v>121.52</v>
      </c>
      <c r="H92" s="12">
        <v>0.55000000000000004</v>
      </c>
    </row>
    <row r="93" spans="2:8">
      <c r="B93" s="2" t="s">
        <v>3138</v>
      </c>
      <c r="C93" s="9" t="s">
        <v>13</v>
      </c>
      <c r="D93" s="2" t="s">
        <v>471</v>
      </c>
      <c r="E93" s="2" t="s">
        <v>1807</v>
      </c>
      <c r="F93" s="12">
        <v>42313</v>
      </c>
      <c r="G93" s="12">
        <v>121.06</v>
      </c>
      <c r="H93" s="12">
        <v>0.55000000000000004</v>
      </c>
    </row>
    <row r="94" spans="2:8">
      <c r="B94" s="2" t="s">
        <v>3018</v>
      </c>
      <c r="C94" s="9" t="s">
        <v>13</v>
      </c>
      <c r="D94" s="2" t="s">
        <v>81</v>
      </c>
      <c r="E94" s="2" t="s">
        <v>1272</v>
      </c>
      <c r="F94" s="12">
        <v>11617</v>
      </c>
      <c r="G94" s="12">
        <v>119.84</v>
      </c>
      <c r="H94" s="12">
        <v>0.54</v>
      </c>
    </row>
    <row r="95" spans="2:8">
      <c r="B95" s="2" t="s">
        <v>3019</v>
      </c>
      <c r="C95" s="9" t="s">
        <v>13</v>
      </c>
      <c r="D95" s="2" t="s">
        <v>478</v>
      </c>
      <c r="E95" s="2" t="s">
        <v>1148</v>
      </c>
      <c r="F95" s="12">
        <v>47925</v>
      </c>
      <c r="G95" s="12">
        <v>119.07</v>
      </c>
      <c r="H95" s="12">
        <v>0.54</v>
      </c>
    </row>
    <row r="96" spans="2:8">
      <c r="B96" s="2" t="s">
        <v>3158</v>
      </c>
      <c r="C96" s="9" t="s">
        <v>13</v>
      </c>
      <c r="D96" s="2" t="s">
        <v>1126</v>
      </c>
      <c r="E96" s="2" t="s">
        <v>1396</v>
      </c>
      <c r="F96" s="12">
        <v>25034</v>
      </c>
      <c r="G96" s="12">
        <v>108.67</v>
      </c>
      <c r="H96" s="12">
        <v>0.49</v>
      </c>
    </row>
    <row r="97" spans="2:8">
      <c r="B97" s="2" t="s">
        <v>3159</v>
      </c>
      <c r="C97" s="9" t="s">
        <v>13</v>
      </c>
      <c r="D97" s="2" t="s">
        <v>81</v>
      </c>
      <c r="E97" s="2" t="s">
        <v>1398</v>
      </c>
      <c r="F97" s="12">
        <v>5137</v>
      </c>
      <c r="G97" s="12">
        <v>107</v>
      </c>
      <c r="H97" s="12">
        <v>0.48</v>
      </c>
    </row>
    <row r="98" spans="2:8">
      <c r="B98" s="2" t="s">
        <v>3021</v>
      </c>
      <c r="C98" s="9" t="s">
        <v>13</v>
      </c>
      <c r="D98" s="2" t="s">
        <v>84</v>
      </c>
      <c r="E98" s="2" t="s">
        <v>1400</v>
      </c>
      <c r="F98" s="12">
        <v>7527</v>
      </c>
      <c r="G98" s="12">
        <v>106.81</v>
      </c>
      <c r="H98" s="12">
        <v>0.48</v>
      </c>
    </row>
    <row r="99" spans="2:8">
      <c r="B99" s="2" t="s">
        <v>3160</v>
      </c>
      <c r="C99" s="9" t="s">
        <v>13</v>
      </c>
      <c r="D99" s="2" t="s">
        <v>504</v>
      </c>
      <c r="E99" s="2" t="s">
        <v>2036</v>
      </c>
      <c r="F99" s="12">
        <v>1080</v>
      </c>
      <c r="G99" s="12">
        <v>106.71</v>
      </c>
      <c r="H99" s="12">
        <v>0.48</v>
      </c>
    </row>
    <row r="100" spans="2:8">
      <c r="B100" s="2" t="s">
        <v>1094</v>
      </c>
      <c r="C100" s="9" t="s">
        <v>13</v>
      </c>
      <c r="D100" s="2" t="s">
        <v>72</v>
      </c>
      <c r="E100" s="2" t="s">
        <v>1095</v>
      </c>
      <c r="F100" s="12">
        <v>77716</v>
      </c>
      <c r="G100" s="12">
        <v>106.46</v>
      </c>
      <c r="H100" s="12">
        <v>0.48</v>
      </c>
    </row>
    <row r="101" spans="2:8">
      <c r="B101" s="2" t="s">
        <v>1156</v>
      </c>
      <c r="C101" s="9" t="s">
        <v>13</v>
      </c>
      <c r="D101" s="2" t="s">
        <v>86</v>
      </c>
      <c r="E101" s="2" t="s">
        <v>1157</v>
      </c>
      <c r="F101" s="12">
        <v>14196</v>
      </c>
      <c r="G101" s="12">
        <v>103.01</v>
      </c>
      <c r="H101" s="12">
        <v>0.47</v>
      </c>
    </row>
    <row r="102" spans="2:8">
      <c r="B102" s="2" t="s">
        <v>3161</v>
      </c>
      <c r="C102" s="9" t="s">
        <v>13</v>
      </c>
      <c r="D102" s="2" t="s">
        <v>1075</v>
      </c>
      <c r="E102" s="2" t="s">
        <v>2037</v>
      </c>
      <c r="F102" s="12">
        <v>8062</v>
      </c>
      <c r="G102" s="12">
        <v>102.52</v>
      </c>
      <c r="H102" s="12">
        <v>0.46</v>
      </c>
    </row>
    <row r="103" spans="2:8">
      <c r="B103" s="2" t="s">
        <v>3162</v>
      </c>
      <c r="C103" s="9" t="s">
        <v>13</v>
      </c>
      <c r="D103" s="2" t="s">
        <v>461</v>
      </c>
      <c r="E103" s="2" t="s">
        <v>1448</v>
      </c>
      <c r="F103" s="12">
        <v>1523</v>
      </c>
      <c r="G103" s="12">
        <v>102.51</v>
      </c>
      <c r="H103" s="12">
        <v>0.46</v>
      </c>
    </row>
    <row r="104" spans="2:8">
      <c r="B104" s="2" t="s">
        <v>3163</v>
      </c>
      <c r="C104" s="9" t="s">
        <v>13</v>
      </c>
      <c r="D104" s="2" t="s">
        <v>79</v>
      </c>
      <c r="E104" s="2" t="s">
        <v>960</v>
      </c>
      <c r="F104" s="12">
        <v>22143</v>
      </c>
      <c r="G104" s="12">
        <v>101.8</v>
      </c>
      <c r="H104" s="12">
        <v>0.46</v>
      </c>
    </row>
    <row r="105" spans="2:8">
      <c r="B105" s="2" t="s">
        <v>3164</v>
      </c>
      <c r="C105" s="9" t="s">
        <v>13</v>
      </c>
      <c r="D105" s="2" t="s">
        <v>947</v>
      </c>
      <c r="E105" s="2" t="s">
        <v>972</v>
      </c>
      <c r="F105" s="12">
        <v>7510</v>
      </c>
      <c r="G105" s="12">
        <v>101.23</v>
      </c>
      <c r="H105" s="12">
        <v>0.46</v>
      </c>
    </row>
    <row r="106" spans="2:8">
      <c r="B106" s="2" t="s">
        <v>3165</v>
      </c>
      <c r="C106" s="9" t="s">
        <v>13</v>
      </c>
      <c r="D106" s="2" t="s">
        <v>81</v>
      </c>
      <c r="E106" s="2" t="s">
        <v>1401</v>
      </c>
      <c r="F106" s="12">
        <v>2573</v>
      </c>
      <c r="G106" s="12">
        <v>98.93</v>
      </c>
      <c r="H106" s="12">
        <v>0.45</v>
      </c>
    </row>
    <row r="107" spans="2:8">
      <c r="B107" s="2" t="s">
        <v>3166</v>
      </c>
      <c r="C107" s="9" t="s">
        <v>13</v>
      </c>
      <c r="D107" s="2" t="s">
        <v>1126</v>
      </c>
      <c r="E107" s="2" t="s">
        <v>1402</v>
      </c>
      <c r="F107" s="12">
        <v>71657</v>
      </c>
      <c r="G107" s="12">
        <v>98.79</v>
      </c>
      <c r="H107" s="12">
        <v>0.45</v>
      </c>
    </row>
    <row r="108" spans="2:8">
      <c r="B108" s="2" t="s">
        <v>3167</v>
      </c>
      <c r="C108" s="9" t="s">
        <v>13</v>
      </c>
      <c r="D108" s="2" t="s">
        <v>1126</v>
      </c>
      <c r="E108" s="2" t="s">
        <v>1403</v>
      </c>
      <c r="F108" s="12">
        <v>19292</v>
      </c>
      <c r="G108" s="12">
        <v>95.4</v>
      </c>
      <c r="H108" s="12">
        <v>0.43</v>
      </c>
    </row>
    <row r="109" spans="2:8">
      <c r="B109" s="2" t="s">
        <v>3168</v>
      </c>
      <c r="C109" s="9" t="s">
        <v>13</v>
      </c>
      <c r="D109" s="2" t="s">
        <v>471</v>
      </c>
      <c r="E109" s="2" t="s">
        <v>1084</v>
      </c>
      <c r="F109" s="12">
        <v>19226</v>
      </c>
      <c r="G109" s="12">
        <v>95.22</v>
      </c>
      <c r="H109" s="12">
        <v>0.43</v>
      </c>
    </row>
    <row r="110" spans="2:8">
      <c r="B110" s="2" t="s">
        <v>3024</v>
      </c>
      <c r="C110" s="9" t="s">
        <v>13</v>
      </c>
      <c r="D110" s="2" t="s">
        <v>1089</v>
      </c>
      <c r="E110" s="2" t="s">
        <v>1090</v>
      </c>
      <c r="F110" s="12">
        <v>22077</v>
      </c>
      <c r="G110" s="12">
        <v>93.89</v>
      </c>
      <c r="H110" s="12">
        <v>0.42</v>
      </c>
    </row>
    <row r="111" spans="2:8">
      <c r="B111" s="2" t="s">
        <v>3169</v>
      </c>
      <c r="C111" s="9" t="s">
        <v>13</v>
      </c>
      <c r="D111" s="2" t="s">
        <v>76</v>
      </c>
      <c r="E111" s="2" t="s">
        <v>2038</v>
      </c>
      <c r="F111" s="12">
        <v>18722</v>
      </c>
      <c r="G111" s="12">
        <v>93.48</v>
      </c>
      <c r="H111" s="12">
        <v>0.42</v>
      </c>
    </row>
    <row r="112" spans="2:8">
      <c r="B112" s="2" t="s">
        <v>1158</v>
      </c>
      <c r="C112" s="9" t="s">
        <v>13</v>
      </c>
      <c r="D112" s="2" t="s">
        <v>80</v>
      </c>
      <c r="E112" s="2" t="s">
        <v>1159</v>
      </c>
      <c r="F112" s="12">
        <v>24645</v>
      </c>
      <c r="G112" s="12">
        <v>92.64</v>
      </c>
      <c r="H112" s="12">
        <v>0.42</v>
      </c>
    </row>
    <row r="113" spans="2:8">
      <c r="B113" s="2" t="s">
        <v>3170</v>
      </c>
      <c r="C113" s="9" t="s">
        <v>13</v>
      </c>
      <c r="D113" s="2" t="s">
        <v>78</v>
      </c>
      <c r="E113" s="2" t="s">
        <v>1633</v>
      </c>
      <c r="F113" s="12">
        <v>1345</v>
      </c>
      <c r="G113" s="12">
        <v>92.05</v>
      </c>
      <c r="H113" s="12">
        <v>0.42</v>
      </c>
    </row>
    <row r="114" spans="2:8">
      <c r="B114" s="2" t="s">
        <v>2707</v>
      </c>
      <c r="C114" s="9" t="s">
        <v>13</v>
      </c>
      <c r="D114" s="2" t="s">
        <v>455</v>
      </c>
      <c r="E114" s="2" t="s">
        <v>458</v>
      </c>
      <c r="F114" s="12">
        <v>11388</v>
      </c>
      <c r="G114" s="12">
        <v>91.29</v>
      </c>
      <c r="H114" s="12">
        <v>0.41</v>
      </c>
    </row>
    <row r="115" spans="2:8">
      <c r="B115" s="2" t="s">
        <v>3028</v>
      </c>
      <c r="C115" s="9" t="s">
        <v>13</v>
      </c>
      <c r="D115" s="2" t="s">
        <v>952</v>
      </c>
      <c r="E115" s="2" t="s">
        <v>1165</v>
      </c>
      <c r="F115" s="12">
        <v>5096</v>
      </c>
      <c r="G115" s="12">
        <v>90.67</v>
      </c>
      <c r="H115" s="12">
        <v>0.41</v>
      </c>
    </row>
    <row r="116" spans="2:8">
      <c r="B116" s="2" t="s">
        <v>2039</v>
      </c>
      <c r="C116" s="9" t="s">
        <v>13</v>
      </c>
      <c r="D116" s="2" t="s">
        <v>485</v>
      </c>
      <c r="E116" s="2" t="s">
        <v>2040</v>
      </c>
      <c r="F116" s="12">
        <v>36303</v>
      </c>
      <c r="G116" s="12">
        <v>90.63</v>
      </c>
      <c r="H116" s="12">
        <v>0.41</v>
      </c>
    </row>
    <row r="117" spans="2:8">
      <c r="B117" s="2" t="s">
        <v>3171</v>
      </c>
      <c r="C117" s="9" t="s">
        <v>13</v>
      </c>
      <c r="D117" s="2" t="s">
        <v>478</v>
      </c>
      <c r="E117" s="2" t="s">
        <v>2041</v>
      </c>
      <c r="F117" s="12">
        <v>17740</v>
      </c>
      <c r="G117" s="12">
        <v>90.47</v>
      </c>
      <c r="H117" s="12">
        <v>0.41</v>
      </c>
    </row>
    <row r="118" spans="2:8">
      <c r="B118" s="2" t="s">
        <v>3145</v>
      </c>
      <c r="C118" s="9" t="s">
        <v>13</v>
      </c>
      <c r="D118" s="2" t="s">
        <v>480</v>
      </c>
      <c r="E118" s="2" t="s">
        <v>1770</v>
      </c>
      <c r="F118" s="12">
        <v>2483</v>
      </c>
      <c r="G118" s="12">
        <v>90.3</v>
      </c>
      <c r="H118" s="12">
        <v>0.41</v>
      </c>
    </row>
    <row r="119" spans="2:8">
      <c r="B119" s="2" t="s">
        <v>3172</v>
      </c>
      <c r="C119" s="9" t="s">
        <v>13</v>
      </c>
      <c r="D119" s="2" t="s">
        <v>461</v>
      </c>
      <c r="E119" s="2" t="s">
        <v>1468</v>
      </c>
      <c r="F119" s="12">
        <v>2200</v>
      </c>
      <c r="G119" s="12">
        <v>87.49</v>
      </c>
      <c r="H119" s="12">
        <v>0.4</v>
      </c>
    </row>
    <row r="120" spans="2:8">
      <c r="B120" s="2" t="s">
        <v>3128</v>
      </c>
      <c r="C120" s="9" t="s">
        <v>13</v>
      </c>
      <c r="D120" s="2" t="s">
        <v>955</v>
      </c>
      <c r="E120" s="2" t="s">
        <v>1447</v>
      </c>
      <c r="F120" s="12">
        <v>333</v>
      </c>
      <c r="G120" s="12">
        <v>86.3</v>
      </c>
      <c r="H120" s="12">
        <v>0.39</v>
      </c>
    </row>
    <row r="121" spans="2:8">
      <c r="B121" s="2" t="s">
        <v>3173</v>
      </c>
      <c r="C121" s="9" t="s">
        <v>13</v>
      </c>
      <c r="D121" s="2" t="s">
        <v>81</v>
      </c>
      <c r="E121" s="2" t="s">
        <v>1407</v>
      </c>
      <c r="F121" s="12">
        <v>20685</v>
      </c>
      <c r="G121" s="12">
        <v>85.28</v>
      </c>
      <c r="H121" s="12">
        <v>0.39</v>
      </c>
    </row>
    <row r="122" spans="2:8">
      <c r="B122" s="2" t="s">
        <v>2719</v>
      </c>
      <c r="C122" s="9" t="s">
        <v>13</v>
      </c>
      <c r="D122" s="2" t="s">
        <v>81</v>
      </c>
      <c r="E122" s="2" t="s">
        <v>482</v>
      </c>
      <c r="F122" s="12">
        <v>29096</v>
      </c>
      <c r="G122" s="12">
        <v>83.77</v>
      </c>
      <c r="H122" s="12">
        <v>0.38</v>
      </c>
    </row>
    <row r="123" spans="2:8">
      <c r="B123" s="2" t="s">
        <v>3174</v>
      </c>
      <c r="C123" s="9" t="s">
        <v>13</v>
      </c>
      <c r="D123" s="2" t="s">
        <v>78</v>
      </c>
      <c r="E123" s="2" t="s">
        <v>2042</v>
      </c>
      <c r="F123" s="12">
        <v>2696</v>
      </c>
      <c r="G123" s="12">
        <v>81.64</v>
      </c>
      <c r="H123" s="12">
        <v>0.37</v>
      </c>
    </row>
    <row r="124" spans="2:8">
      <c r="B124" s="2" t="s">
        <v>3175</v>
      </c>
      <c r="C124" s="9" t="s">
        <v>13</v>
      </c>
      <c r="D124" s="2" t="s">
        <v>504</v>
      </c>
      <c r="E124" s="2" t="s">
        <v>1558</v>
      </c>
      <c r="F124" s="12">
        <v>2477</v>
      </c>
      <c r="G124" s="12">
        <v>80.77</v>
      </c>
      <c r="H124" s="12">
        <v>0.37</v>
      </c>
    </row>
    <row r="125" spans="2:8">
      <c r="B125" s="2" t="s">
        <v>2043</v>
      </c>
      <c r="C125" s="9" t="s">
        <v>13</v>
      </c>
      <c r="D125" s="2" t="s">
        <v>72</v>
      </c>
      <c r="E125" s="2" t="s">
        <v>2044</v>
      </c>
      <c r="F125" s="12">
        <v>130220</v>
      </c>
      <c r="G125" s="12">
        <v>79.86</v>
      </c>
      <c r="H125" s="12">
        <v>0.36</v>
      </c>
    </row>
    <row r="126" spans="2:8">
      <c r="B126" s="2" t="s">
        <v>3129</v>
      </c>
      <c r="C126" s="9" t="s">
        <v>13</v>
      </c>
      <c r="D126" s="2" t="s">
        <v>955</v>
      </c>
      <c r="E126" s="2" t="s">
        <v>1276</v>
      </c>
      <c r="F126" s="12">
        <v>2694</v>
      </c>
      <c r="G126" s="12">
        <v>75.569999999999993</v>
      </c>
      <c r="H126" s="12">
        <v>0.34</v>
      </c>
    </row>
    <row r="127" spans="2:8">
      <c r="B127" s="2" t="s">
        <v>3147</v>
      </c>
      <c r="C127" s="9" t="s">
        <v>13</v>
      </c>
      <c r="D127" s="2" t="s">
        <v>80</v>
      </c>
      <c r="E127" s="2" t="s">
        <v>1414</v>
      </c>
      <c r="F127" s="12">
        <v>18214</v>
      </c>
      <c r="G127" s="12">
        <v>74.680000000000007</v>
      </c>
      <c r="H127" s="12">
        <v>0.34</v>
      </c>
    </row>
    <row r="128" spans="2:8">
      <c r="B128" s="2" t="s">
        <v>3176</v>
      </c>
      <c r="C128" s="9" t="s">
        <v>13</v>
      </c>
      <c r="D128" s="2" t="s">
        <v>471</v>
      </c>
      <c r="E128" s="2" t="s">
        <v>2045</v>
      </c>
      <c r="F128" s="12">
        <v>16940</v>
      </c>
      <c r="G128" s="12">
        <v>72.819999999999993</v>
      </c>
      <c r="H128" s="12">
        <v>0.33</v>
      </c>
    </row>
    <row r="129" spans="2:8">
      <c r="B129" s="2" t="s">
        <v>1843</v>
      </c>
      <c r="C129" s="9" t="s">
        <v>13</v>
      </c>
      <c r="D129" s="2" t="s">
        <v>947</v>
      </c>
      <c r="E129" s="2" t="s">
        <v>1844</v>
      </c>
      <c r="F129" s="12">
        <v>4809</v>
      </c>
      <c r="G129" s="12">
        <v>72.55</v>
      </c>
      <c r="H129" s="12">
        <v>0.33</v>
      </c>
    </row>
    <row r="130" spans="2:8">
      <c r="B130" s="2" t="s">
        <v>2046</v>
      </c>
      <c r="C130" s="9" t="s">
        <v>13</v>
      </c>
      <c r="D130" s="2" t="s">
        <v>86</v>
      </c>
      <c r="E130" s="2" t="s">
        <v>2047</v>
      </c>
      <c r="F130" s="12">
        <v>19775</v>
      </c>
      <c r="G130" s="12">
        <v>71.77</v>
      </c>
      <c r="H130" s="12">
        <v>0.32</v>
      </c>
    </row>
    <row r="131" spans="2:8">
      <c r="B131" s="2" t="s">
        <v>3177</v>
      </c>
      <c r="C131" s="9" t="s">
        <v>13</v>
      </c>
      <c r="D131" s="2" t="s">
        <v>468</v>
      </c>
      <c r="E131" s="2" t="s">
        <v>1416</v>
      </c>
      <c r="F131" s="12">
        <v>4617</v>
      </c>
      <c r="G131" s="12">
        <v>71.099999999999994</v>
      </c>
      <c r="H131" s="12">
        <v>0.32</v>
      </c>
    </row>
    <row r="132" spans="2:8">
      <c r="B132" s="2" t="s">
        <v>3178</v>
      </c>
      <c r="C132" s="9" t="s">
        <v>13</v>
      </c>
      <c r="D132" s="2" t="s">
        <v>461</v>
      </c>
      <c r="E132" s="2" t="s">
        <v>1145</v>
      </c>
      <c r="F132" s="12">
        <v>10483</v>
      </c>
      <c r="G132" s="12">
        <v>66.540000000000006</v>
      </c>
      <c r="H132" s="12">
        <v>0.3</v>
      </c>
    </row>
    <row r="133" spans="2:8">
      <c r="B133" s="2" t="s">
        <v>1450</v>
      </c>
      <c r="C133" s="9" t="s">
        <v>13</v>
      </c>
      <c r="D133" s="2" t="s">
        <v>504</v>
      </c>
      <c r="E133" s="2" t="s">
        <v>1451</v>
      </c>
      <c r="F133" s="12">
        <v>7457</v>
      </c>
      <c r="G133" s="12">
        <v>66.489999999999995</v>
      </c>
      <c r="H133" s="12">
        <v>0.3</v>
      </c>
    </row>
    <row r="134" spans="2:8">
      <c r="B134" s="2" t="s">
        <v>1848</v>
      </c>
      <c r="C134" s="9" t="s">
        <v>13</v>
      </c>
      <c r="D134" s="2" t="s">
        <v>471</v>
      </c>
      <c r="E134" s="2" t="s">
        <v>1849</v>
      </c>
      <c r="F134" s="12">
        <v>11612</v>
      </c>
      <c r="G134" s="12">
        <v>65.02</v>
      </c>
      <c r="H134" s="12">
        <v>0.28999999999999998</v>
      </c>
    </row>
    <row r="135" spans="2:8">
      <c r="B135" s="2" t="s">
        <v>3179</v>
      </c>
      <c r="C135" s="9" t="s">
        <v>13</v>
      </c>
      <c r="D135" s="2" t="s">
        <v>1050</v>
      </c>
      <c r="E135" s="2" t="s">
        <v>2048</v>
      </c>
      <c r="F135" s="12">
        <v>5894</v>
      </c>
      <c r="G135" s="12">
        <v>64.63</v>
      </c>
      <c r="H135" s="12">
        <v>0.28999999999999998</v>
      </c>
    </row>
    <row r="136" spans="2:8">
      <c r="B136" s="2" t="s">
        <v>3180</v>
      </c>
      <c r="C136" s="9" t="s">
        <v>13</v>
      </c>
      <c r="D136" s="2" t="s">
        <v>967</v>
      </c>
      <c r="E136" s="2" t="s">
        <v>2049</v>
      </c>
      <c r="F136" s="12">
        <v>5413</v>
      </c>
      <c r="G136" s="12">
        <v>64.58</v>
      </c>
      <c r="H136" s="12">
        <v>0.28999999999999998</v>
      </c>
    </row>
    <row r="137" spans="2:8">
      <c r="B137" s="2" t="s">
        <v>3181</v>
      </c>
      <c r="C137" s="9" t="s">
        <v>13</v>
      </c>
      <c r="D137" s="2" t="s">
        <v>79</v>
      </c>
      <c r="E137" s="2" t="s">
        <v>1421</v>
      </c>
      <c r="F137" s="12">
        <v>35612</v>
      </c>
      <c r="G137" s="12">
        <v>63.31</v>
      </c>
      <c r="H137" s="12">
        <v>0.28999999999999998</v>
      </c>
    </row>
    <row r="138" spans="2:8">
      <c r="B138" s="2" t="s">
        <v>2893</v>
      </c>
      <c r="C138" s="9" t="s">
        <v>13</v>
      </c>
      <c r="D138" s="2" t="s">
        <v>455</v>
      </c>
      <c r="E138" s="2" t="s">
        <v>1354</v>
      </c>
      <c r="F138" s="12">
        <v>9958</v>
      </c>
      <c r="G138" s="12">
        <v>63.01</v>
      </c>
      <c r="H138" s="12">
        <v>0.28000000000000003</v>
      </c>
    </row>
    <row r="139" spans="2:8">
      <c r="B139" s="2" t="s">
        <v>3182</v>
      </c>
      <c r="C139" s="9" t="s">
        <v>13</v>
      </c>
      <c r="D139" s="2" t="s">
        <v>455</v>
      </c>
      <c r="E139" s="2" t="s">
        <v>964</v>
      </c>
      <c r="F139" s="12">
        <v>2232</v>
      </c>
      <c r="G139" s="12">
        <v>62.53</v>
      </c>
      <c r="H139" s="12">
        <v>0.28000000000000003</v>
      </c>
    </row>
    <row r="140" spans="2:8">
      <c r="B140" s="2" t="s">
        <v>3131</v>
      </c>
      <c r="C140" s="9" t="s">
        <v>13</v>
      </c>
      <c r="D140" s="2" t="s">
        <v>955</v>
      </c>
      <c r="E140" s="2" t="s">
        <v>1449</v>
      </c>
      <c r="F140" s="12">
        <v>2645</v>
      </c>
      <c r="G140" s="12">
        <v>60.39</v>
      </c>
      <c r="H140" s="12">
        <v>0.27</v>
      </c>
    </row>
    <row r="141" spans="2:8">
      <c r="B141" s="2" t="s">
        <v>3183</v>
      </c>
      <c r="C141" s="9" t="s">
        <v>13</v>
      </c>
      <c r="D141" s="2" t="s">
        <v>1149</v>
      </c>
      <c r="E141" s="2" t="s">
        <v>1422</v>
      </c>
      <c r="F141" s="12">
        <v>7113</v>
      </c>
      <c r="G141" s="12">
        <v>59</v>
      </c>
      <c r="H141" s="12">
        <v>0.27</v>
      </c>
    </row>
    <row r="142" spans="2:8">
      <c r="B142" s="2" t="s">
        <v>1453</v>
      </c>
      <c r="C142" s="9" t="s">
        <v>13</v>
      </c>
      <c r="D142" s="2" t="s">
        <v>471</v>
      </c>
      <c r="E142" s="2" t="s">
        <v>1454</v>
      </c>
      <c r="F142" s="12">
        <v>1559</v>
      </c>
      <c r="G142" s="12">
        <v>58.64</v>
      </c>
      <c r="H142" s="12">
        <v>0.27</v>
      </c>
    </row>
    <row r="143" spans="2:8">
      <c r="B143" s="2" t="s">
        <v>2722</v>
      </c>
      <c r="C143" s="9" t="s">
        <v>13</v>
      </c>
      <c r="D143" s="2" t="s">
        <v>455</v>
      </c>
      <c r="E143" s="2" t="s">
        <v>484</v>
      </c>
      <c r="F143" s="12">
        <v>39062</v>
      </c>
      <c r="G143" s="12">
        <v>58.64</v>
      </c>
      <c r="H143" s="12">
        <v>0.27</v>
      </c>
    </row>
    <row r="144" spans="2:8">
      <c r="B144" s="2" t="s">
        <v>3184</v>
      </c>
      <c r="C144" s="9" t="s">
        <v>13</v>
      </c>
      <c r="D144" s="2" t="s">
        <v>1608</v>
      </c>
      <c r="E144" s="2" t="s">
        <v>2050</v>
      </c>
      <c r="F144" s="12">
        <v>2123</v>
      </c>
      <c r="G144" s="12">
        <v>58.18</v>
      </c>
      <c r="H144" s="12">
        <v>0.26</v>
      </c>
    </row>
    <row r="145" spans="2:8">
      <c r="B145" s="2" t="s">
        <v>3185</v>
      </c>
      <c r="C145" s="9" t="s">
        <v>13</v>
      </c>
      <c r="D145" s="2" t="s">
        <v>969</v>
      </c>
      <c r="E145" s="2" t="s">
        <v>2051</v>
      </c>
      <c r="F145" s="12">
        <v>20863</v>
      </c>
      <c r="G145" s="12">
        <v>56.04</v>
      </c>
      <c r="H145" s="12">
        <v>0.25</v>
      </c>
    </row>
    <row r="146" spans="2:8">
      <c r="B146" s="2" t="s">
        <v>3186</v>
      </c>
      <c r="C146" s="9" t="s">
        <v>13</v>
      </c>
      <c r="D146" s="2" t="s">
        <v>471</v>
      </c>
      <c r="E146" s="2" t="s">
        <v>2052</v>
      </c>
      <c r="F146" s="12">
        <v>50880</v>
      </c>
      <c r="G146" s="12">
        <v>55.45</v>
      </c>
      <c r="H146" s="12">
        <v>0.25</v>
      </c>
    </row>
    <row r="147" spans="2:8">
      <c r="B147" s="2" t="s">
        <v>3187</v>
      </c>
      <c r="C147" s="9" t="s">
        <v>13</v>
      </c>
      <c r="D147" s="2" t="s">
        <v>1261</v>
      </c>
      <c r="E147" s="2" t="s">
        <v>1561</v>
      </c>
      <c r="F147" s="12">
        <v>1762</v>
      </c>
      <c r="G147" s="12">
        <v>55</v>
      </c>
      <c r="H147" s="12">
        <v>0.25</v>
      </c>
    </row>
    <row r="148" spans="2:8">
      <c r="B148" s="2" t="s">
        <v>3188</v>
      </c>
      <c r="C148" s="9" t="s">
        <v>13</v>
      </c>
      <c r="D148" s="2" t="s">
        <v>969</v>
      </c>
      <c r="E148" s="2" t="s">
        <v>2053</v>
      </c>
      <c r="F148" s="12">
        <v>59408</v>
      </c>
      <c r="G148" s="12">
        <v>54.85</v>
      </c>
      <c r="H148" s="12">
        <v>0.25</v>
      </c>
    </row>
    <row r="149" spans="2:8">
      <c r="B149" s="2" t="s">
        <v>3146</v>
      </c>
      <c r="C149" s="9" t="s">
        <v>13</v>
      </c>
      <c r="D149" s="2" t="s">
        <v>507</v>
      </c>
      <c r="E149" s="2" t="s">
        <v>1636</v>
      </c>
      <c r="F149" s="12">
        <v>180</v>
      </c>
      <c r="G149" s="12">
        <v>54.22</v>
      </c>
      <c r="H149" s="12">
        <v>0.25</v>
      </c>
    </row>
    <row r="150" spans="2:8">
      <c r="B150" s="2" t="s">
        <v>3132</v>
      </c>
      <c r="C150" s="9" t="s">
        <v>13</v>
      </c>
      <c r="D150" s="2" t="s">
        <v>85</v>
      </c>
      <c r="E150" s="2" t="s">
        <v>1746</v>
      </c>
      <c r="F150" s="12">
        <v>5414</v>
      </c>
      <c r="G150" s="12">
        <v>52.03</v>
      </c>
      <c r="H150" s="12">
        <v>0.24</v>
      </c>
    </row>
    <row r="151" spans="2:8">
      <c r="B151" s="2" t="s">
        <v>2054</v>
      </c>
      <c r="C151" s="9" t="s">
        <v>13</v>
      </c>
      <c r="D151" s="2" t="s">
        <v>471</v>
      </c>
      <c r="E151" s="2" t="s">
        <v>2055</v>
      </c>
      <c r="F151" s="12">
        <v>70809</v>
      </c>
      <c r="G151" s="12">
        <v>51.75</v>
      </c>
      <c r="H151" s="12">
        <v>0.23</v>
      </c>
    </row>
    <row r="152" spans="2:8">
      <c r="B152" s="2" t="s">
        <v>3189</v>
      </c>
      <c r="C152" s="9" t="s">
        <v>13</v>
      </c>
      <c r="D152" s="2" t="s">
        <v>471</v>
      </c>
      <c r="E152" s="2" t="s">
        <v>2056</v>
      </c>
      <c r="F152" s="12">
        <v>32095</v>
      </c>
      <c r="G152" s="12">
        <v>51.22</v>
      </c>
      <c r="H152" s="12">
        <v>0.23</v>
      </c>
    </row>
    <row r="153" spans="2:8">
      <c r="B153" s="2" t="s">
        <v>1845</v>
      </c>
      <c r="C153" s="9" t="s">
        <v>13</v>
      </c>
      <c r="D153" s="2" t="s">
        <v>487</v>
      </c>
      <c r="E153" s="2" t="s">
        <v>1846</v>
      </c>
      <c r="F153" s="12">
        <v>20773</v>
      </c>
      <c r="G153" s="12">
        <v>50.02</v>
      </c>
      <c r="H153" s="12">
        <v>0.23</v>
      </c>
    </row>
    <row r="154" spans="2:8">
      <c r="B154" s="2" t="s">
        <v>3190</v>
      </c>
      <c r="C154" s="9" t="s">
        <v>13</v>
      </c>
      <c r="D154" s="2" t="s">
        <v>81</v>
      </c>
      <c r="E154" s="2" t="s">
        <v>1426</v>
      </c>
      <c r="F154" s="12">
        <v>2255</v>
      </c>
      <c r="G154" s="12">
        <v>49.92</v>
      </c>
      <c r="H154" s="12">
        <v>0.23</v>
      </c>
    </row>
    <row r="155" spans="2:8">
      <c r="B155" s="2" t="s">
        <v>3191</v>
      </c>
      <c r="C155" s="9" t="s">
        <v>13</v>
      </c>
      <c r="D155" s="2" t="s">
        <v>1427</v>
      </c>
      <c r="E155" s="2" t="s">
        <v>1428</v>
      </c>
      <c r="F155" s="12">
        <v>2605</v>
      </c>
      <c r="G155" s="12">
        <v>48.8</v>
      </c>
      <c r="H155" s="12">
        <v>0.22</v>
      </c>
    </row>
    <row r="156" spans="2:8">
      <c r="B156" s="2" t="s">
        <v>2905</v>
      </c>
      <c r="C156" s="9" t="s">
        <v>13</v>
      </c>
      <c r="D156" s="2" t="s">
        <v>952</v>
      </c>
      <c r="E156" s="2" t="s">
        <v>1282</v>
      </c>
      <c r="F156" s="12">
        <v>3834</v>
      </c>
      <c r="G156" s="12">
        <v>48.1</v>
      </c>
      <c r="H156" s="12">
        <v>0.22</v>
      </c>
    </row>
    <row r="157" spans="2:8">
      <c r="B157" s="2" t="s">
        <v>3192</v>
      </c>
      <c r="C157" s="9" t="s">
        <v>13</v>
      </c>
      <c r="D157" s="2" t="s">
        <v>471</v>
      </c>
      <c r="E157" s="2" t="s">
        <v>2057</v>
      </c>
      <c r="F157" s="12">
        <v>8341</v>
      </c>
      <c r="G157" s="12">
        <v>45.14</v>
      </c>
      <c r="H157" s="12">
        <v>0.2</v>
      </c>
    </row>
    <row r="158" spans="2:8">
      <c r="B158" s="2" t="s">
        <v>3193</v>
      </c>
      <c r="C158" s="9" t="s">
        <v>13</v>
      </c>
      <c r="D158" s="2" t="s">
        <v>461</v>
      </c>
      <c r="E158" s="2" t="s">
        <v>1560</v>
      </c>
      <c r="F158" s="12">
        <v>9485</v>
      </c>
      <c r="G158" s="12">
        <v>40.31</v>
      </c>
      <c r="H158" s="12">
        <v>0.18</v>
      </c>
    </row>
    <row r="159" spans="2:8">
      <c r="B159" s="2" t="s">
        <v>3194</v>
      </c>
      <c r="C159" s="9" t="s">
        <v>13</v>
      </c>
      <c r="D159" s="2" t="s">
        <v>967</v>
      </c>
      <c r="E159" s="2" t="s">
        <v>1785</v>
      </c>
      <c r="F159" s="12">
        <v>140</v>
      </c>
      <c r="G159" s="12">
        <v>36.86</v>
      </c>
      <c r="H159" s="12">
        <v>0.17</v>
      </c>
    </row>
    <row r="160" spans="2:8">
      <c r="B160" s="2" t="s">
        <v>3195</v>
      </c>
      <c r="C160" s="9" t="s">
        <v>13</v>
      </c>
      <c r="D160" s="2" t="s">
        <v>969</v>
      </c>
      <c r="E160" s="2" t="s">
        <v>2058</v>
      </c>
      <c r="F160" s="12">
        <v>45744</v>
      </c>
      <c r="G160" s="12">
        <v>28.98</v>
      </c>
      <c r="H160" s="12">
        <v>0.13</v>
      </c>
    </row>
    <row r="161" spans="2:9">
      <c r="B161" s="2" t="s">
        <v>3196</v>
      </c>
      <c r="C161" s="9" t="s">
        <v>13</v>
      </c>
      <c r="D161" s="2" t="s">
        <v>955</v>
      </c>
      <c r="E161" s="2" t="s">
        <v>2059</v>
      </c>
      <c r="F161" s="12">
        <v>3979</v>
      </c>
      <c r="G161" s="12">
        <v>26.11</v>
      </c>
      <c r="H161" s="12">
        <v>0.12</v>
      </c>
    </row>
    <row r="162" spans="2:9">
      <c r="B162" s="2" t="s">
        <v>506</v>
      </c>
      <c r="C162" s="9" t="s">
        <v>13</v>
      </c>
      <c r="D162" s="2" t="s">
        <v>507</v>
      </c>
      <c r="E162" s="2" t="s">
        <v>508</v>
      </c>
      <c r="F162" s="12">
        <v>2760</v>
      </c>
      <c r="G162" s="12">
        <v>20.67</v>
      </c>
      <c r="H162" s="12">
        <v>0.09</v>
      </c>
    </row>
    <row r="163" spans="2:9">
      <c r="B163" s="2" t="s">
        <v>3197</v>
      </c>
      <c r="C163" s="9" t="s">
        <v>13</v>
      </c>
      <c r="D163" s="2" t="s">
        <v>86</v>
      </c>
      <c r="E163" s="2" t="s">
        <v>2060</v>
      </c>
      <c r="F163" s="12">
        <v>15391</v>
      </c>
      <c r="G163" s="12">
        <v>18.13</v>
      </c>
      <c r="H163" s="12">
        <v>0.08</v>
      </c>
    </row>
    <row r="164" spans="2:9">
      <c r="B164" s="2" t="s">
        <v>3198</v>
      </c>
      <c r="C164" s="9" t="s">
        <v>13</v>
      </c>
      <c r="D164" s="2" t="s">
        <v>485</v>
      </c>
      <c r="E164" s="2" t="s">
        <v>2061</v>
      </c>
      <c r="F164" s="12">
        <v>561</v>
      </c>
      <c r="G164" s="12">
        <v>0.12</v>
      </c>
      <c r="H164" s="12">
        <v>0</v>
      </c>
      <c r="I164" s="2" t="s">
        <v>1168</v>
      </c>
    </row>
    <row r="165" spans="2:9" ht="13">
      <c r="B165" s="6" t="s">
        <v>88</v>
      </c>
      <c r="C165" s="11"/>
      <c r="D165" s="6"/>
      <c r="E165" s="6"/>
      <c r="F165" s="14"/>
      <c r="G165" s="14">
        <f>SUM(G12:G164)</f>
        <v>22066.660000000003</v>
      </c>
      <c r="H165" s="14">
        <f>SUM(H12:H164)</f>
        <v>99.730000000000032</v>
      </c>
    </row>
    <row r="166" spans="2:9" ht="13">
      <c r="B166" s="6" t="s">
        <v>15</v>
      </c>
      <c r="C166" s="11"/>
      <c r="D166" s="6"/>
      <c r="E166" s="6"/>
      <c r="F166" s="14"/>
      <c r="G166" s="14">
        <v>22066.66</v>
      </c>
      <c r="H166" s="14">
        <v>99.73</v>
      </c>
    </row>
    <row r="167" spans="2:9" ht="13">
      <c r="B167" s="6" t="s">
        <v>16</v>
      </c>
      <c r="C167" s="11"/>
      <c r="D167" s="6"/>
      <c r="E167" s="6"/>
      <c r="F167" s="14"/>
      <c r="G167" s="14">
        <v>60.163156710001203</v>
      </c>
      <c r="H167" s="14">
        <v>0.26999999999999602</v>
      </c>
    </row>
    <row r="168" spans="2:9" ht="13">
      <c r="B168" s="6" t="s">
        <v>17</v>
      </c>
      <c r="C168" s="11"/>
      <c r="D168" s="6"/>
      <c r="E168" s="6"/>
      <c r="F168" s="14"/>
      <c r="G168" s="14">
        <v>22126.823156710001</v>
      </c>
      <c r="H168" s="14">
        <v>100</v>
      </c>
    </row>
    <row r="169" spans="2:9">
      <c r="B169" s="2" t="s">
        <v>18</v>
      </c>
    </row>
    <row r="170" spans="2:9" ht="13">
      <c r="B170" s="6" t="s">
        <v>19</v>
      </c>
    </row>
    <row r="171" spans="2:9" ht="13">
      <c r="B171" s="6" t="s">
        <v>20</v>
      </c>
      <c r="C171" s="9" t="s">
        <v>682</v>
      </c>
    </row>
    <row r="172" spans="2:9" ht="13">
      <c r="B172" s="6" t="s">
        <v>23</v>
      </c>
      <c r="C172" s="9" t="s">
        <v>22</v>
      </c>
    </row>
    <row r="173" spans="2:9" ht="13">
      <c r="B173" s="6" t="s">
        <v>1017</v>
      </c>
      <c r="C173" s="9" t="s">
        <v>22</v>
      </c>
    </row>
    <row r="174" spans="2:9" ht="13">
      <c r="B174" s="6" t="s">
        <v>24</v>
      </c>
      <c r="C174" s="9" t="s">
        <v>25</v>
      </c>
    </row>
    <row r="175" spans="2:9" ht="13">
      <c r="B175" s="6" t="s">
        <v>2062</v>
      </c>
      <c r="C175" s="11"/>
    </row>
    <row r="176" spans="2:9" ht="13">
      <c r="B176" s="6" t="s">
        <v>2063</v>
      </c>
      <c r="C176" s="11"/>
    </row>
    <row r="177" spans="2:3" ht="13">
      <c r="B177" s="6" t="s">
        <v>2064</v>
      </c>
      <c r="C177" s="11"/>
    </row>
    <row r="178" spans="2:3" ht="13">
      <c r="B178" s="6" t="s">
        <v>2065</v>
      </c>
      <c r="C178" s="11"/>
    </row>
    <row r="179" spans="2:3" ht="13">
      <c r="B179" s="6" t="s">
        <v>2066</v>
      </c>
      <c r="C179" s="11"/>
    </row>
    <row r="180" spans="2:3" ht="13">
      <c r="B180" s="6" t="s">
        <v>2067</v>
      </c>
      <c r="C180" s="11"/>
    </row>
    <row r="181" spans="2:3" ht="13">
      <c r="B181" s="6" t="s">
        <v>2068</v>
      </c>
      <c r="C181" s="11"/>
    </row>
    <row r="182" spans="2:3" ht="13">
      <c r="B182" s="6" t="s">
        <v>2069</v>
      </c>
      <c r="C182" s="11"/>
    </row>
    <row r="183" spans="2:3" ht="13">
      <c r="B183" s="6" t="s">
        <v>2014</v>
      </c>
      <c r="C183" s="11"/>
    </row>
    <row r="184" spans="2:3">
      <c r="B184" s="2" t="s">
        <v>26</v>
      </c>
    </row>
    <row r="185" spans="2:3">
      <c r="B185" s="2" t="s">
        <v>1031</v>
      </c>
    </row>
    <row r="188" spans="2:3" ht="14.5">
      <c r="B188" s="35" t="s">
        <v>1032</v>
      </c>
      <c r="C188" s="40"/>
    </row>
    <row r="189" spans="2:3" ht="14.5">
      <c r="B189" s="35" t="s">
        <v>1033</v>
      </c>
      <c r="C189" s="41" t="s">
        <v>1034</v>
      </c>
    </row>
    <row r="190" spans="2:3" ht="14.5">
      <c r="B190" s="4" t="s">
        <v>1035</v>
      </c>
      <c r="C190" s="5" t="s">
        <v>1036</v>
      </c>
    </row>
    <row r="191" spans="2:3" ht="14.5">
      <c r="B191" s="4" t="s">
        <v>1037</v>
      </c>
      <c r="C191" s="5" t="s">
        <v>1036</v>
      </c>
    </row>
    <row r="192" spans="2:3" ht="14.5">
      <c r="B192" s="4" t="s">
        <v>1038</v>
      </c>
      <c r="C192" s="5" t="s">
        <v>1036</v>
      </c>
    </row>
    <row r="193" spans="2:7" ht="14.5">
      <c r="B193" s="4" t="s">
        <v>1039</v>
      </c>
      <c r="C193" s="5" t="s">
        <v>1036</v>
      </c>
    </row>
    <row r="194" spans="2:7" ht="14.5">
      <c r="B194" s="4" t="s">
        <v>1040</v>
      </c>
      <c r="C194" s="5" t="s">
        <v>1036</v>
      </c>
    </row>
    <row r="195" spans="2:7" ht="14.5">
      <c r="B195" s="4" t="s">
        <v>1041</v>
      </c>
      <c r="C195" s="5" t="s">
        <v>1036</v>
      </c>
    </row>
    <row r="196" spans="2:7" ht="14.5">
      <c r="B196" s="35" t="s">
        <v>1042</v>
      </c>
      <c r="C196" s="40" t="s">
        <v>1036</v>
      </c>
    </row>
    <row r="198" spans="2:7" ht="14.5">
      <c r="B198" s="4" t="s">
        <v>35</v>
      </c>
      <c r="C198" s="5"/>
      <c r="D198" s="4"/>
    </row>
    <row r="199" spans="2:7" ht="29">
      <c r="B199" s="20" t="s">
        <v>36</v>
      </c>
      <c r="C199" s="18" t="s">
        <v>37</v>
      </c>
      <c r="D199" s="20" t="s">
        <v>38</v>
      </c>
    </row>
    <row r="200" spans="2:7" ht="14.5">
      <c r="B200" s="4" t="s">
        <v>22</v>
      </c>
      <c r="C200" s="5" t="s">
        <v>22</v>
      </c>
      <c r="D200" s="4" t="s">
        <v>22</v>
      </c>
    </row>
    <row r="202" spans="2:7" ht="13">
      <c r="B202" s="24" t="s">
        <v>39</v>
      </c>
      <c r="C202" s="25">
        <v>46112</v>
      </c>
      <c r="D202" s="16"/>
      <c r="E202" s="15"/>
      <c r="F202" s="30"/>
    </row>
    <row r="203" spans="2:7" ht="13">
      <c r="B203" s="24" t="s">
        <v>40</v>
      </c>
      <c r="C203" s="26" t="s">
        <v>41</v>
      </c>
      <c r="D203" s="24" t="s">
        <v>42</v>
      </c>
      <c r="E203" s="27" t="s">
        <v>43</v>
      </c>
      <c r="F203" s="29" t="s">
        <v>44</v>
      </c>
      <c r="G203" s="14"/>
    </row>
    <row r="204" spans="2:7">
      <c r="B204" s="22" t="s">
        <v>22</v>
      </c>
      <c r="C204" s="23" t="s">
        <v>22</v>
      </c>
      <c r="D204" s="22" t="s">
        <v>22</v>
      </c>
      <c r="E204" s="19" t="s">
        <v>22</v>
      </c>
      <c r="F204" s="28" t="s">
        <v>22</v>
      </c>
    </row>
    <row r="207" spans="2:7" ht="13">
      <c r="B207" s="6" t="s">
        <v>45</v>
      </c>
    </row>
    <row r="208" spans="2:7" ht="13">
      <c r="B208" s="6"/>
    </row>
    <row r="209" spans="2:6" ht="13">
      <c r="B209" s="6" t="s">
        <v>699</v>
      </c>
    </row>
    <row r="210" spans="2:6" ht="13">
      <c r="B210" s="24" t="s">
        <v>46</v>
      </c>
      <c r="C210" s="26" t="s">
        <v>47</v>
      </c>
      <c r="D210" s="6"/>
    </row>
    <row r="211" spans="2:6">
      <c r="B211" s="16" t="s">
        <v>22</v>
      </c>
      <c r="C211" s="17" t="s">
        <v>22</v>
      </c>
    </row>
    <row r="213" spans="2:6" ht="13">
      <c r="B213" s="24" t="s">
        <v>48</v>
      </c>
      <c r="C213" s="26" t="s">
        <v>47</v>
      </c>
    </row>
    <row r="214" spans="2:6">
      <c r="B214" s="16" t="s">
        <v>22</v>
      </c>
      <c r="C214" s="17" t="s">
        <v>22</v>
      </c>
    </row>
    <row r="216" spans="2:6" ht="13">
      <c r="B216" s="24" t="s">
        <v>49</v>
      </c>
      <c r="C216" s="26" t="s">
        <v>50</v>
      </c>
    </row>
    <row r="217" spans="2:6">
      <c r="B217" s="16" t="s">
        <v>22</v>
      </c>
      <c r="C217" s="17" t="s">
        <v>22</v>
      </c>
    </row>
    <row r="219" spans="2:6" ht="13">
      <c r="B219" s="27" t="s">
        <v>51</v>
      </c>
      <c r="C219" s="26" t="s">
        <v>50</v>
      </c>
    </row>
    <row r="220" spans="2:6">
      <c r="B220" s="15" t="s">
        <v>22</v>
      </c>
      <c r="C220" s="17" t="s">
        <v>22</v>
      </c>
    </row>
    <row r="222" spans="2:6" ht="13">
      <c r="B222" s="24" t="s">
        <v>52</v>
      </c>
      <c r="C222" s="26" t="s">
        <v>22</v>
      </c>
    </row>
    <row r="224" spans="2:6" ht="13">
      <c r="B224" s="24" t="s">
        <v>53</v>
      </c>
      <c r="C224" s="25">
        <v>46112</v>
      </c>
      <c r="D224" s="16"/>
      <c r="E224" s="15"/>
      <c r="F224" s="30"/>
    </row>
    <row r="225" spans="2:7" ht="13">
      <c r="B225" s="24" t="s">
        <v>40</v>
      </c>
      <c r="C225" s="26" t="s">
        <v>41</v>
      </c>
      <c r="D225" s="24" t="s">
        <v>42</v>
      </c>
      <c r="E225" s="27" t="s">
        <v>43</v>
      </c>
      <c r="F225" s="29" t="s">
        <v>44</v>
      </c>
      <c r="G225" s="14"/>
    </row>
    <row r="226" spans="2:7">
      <c r="B226" s="22" t="s">
        <v>22</v>
      </c>
      <c r="C226" s="23" t="s">
        <v>22</v>
      </c>
      <c r="D226" s="22" t="s">
        <v>22</v>
      </c>
      <c r="E226" s="19" t="s">
        <v>22</v>
      </c>
      <c r="F226" s="28" t="s">
        <v>22</v>
      </c>
    </row>
    <row r="227" spans="2:7" ht="13">
      <c r="B227" s="6" t="s">
        <v>45</v>
      </c>
    </row>
    <row r="228" spans="2:7" ht="13">
      <c r="B228" s="6"/>
    </row>
    <row r="229" spans="2:7" ht="13">
      <c r="B229" s="6" t="s">
        <v>699</v>
      </c>
    </row>
    <row r="230" spans="2:7" ht="13">
      <c r="B230" s="24" t="s">
        <v>46</v>
      </c>
      <c r="C230" s="26" t="s">
        <v>47</v>
      </c>
      <c r="D230" s="6"/>
    </row>
    <row r="231" spans="2:7">
      <c r="B231" s="16" t="s">
        <v>22</v>
      </c>
      <c r="C231" s="17" t="s">
        <v>22</v>
      </c>
    </row>
    <row r="233" spans="2:7" ht="13">
      <c r="B233" s="24" t="s">
        <v>48</v>
      </c>
      <c r="C233" s="26" t="s">
        <v>47</v>
      </c>
    </row>
    <row r="234" spans="2:7">
      <c r="B234" s="16" t="s">
        <v>22</v>
      </c>
      <c r="C234" s="17" t="s">
        <v>22</v>
      </c>
    </row>
    <row r="236" spans="2:7" ht="13">
      <c r="B236" s="24" t="s">
        <v>49</v>
      </c>
      <c r="C236" s="26" t="s">
        <v>50</v>
      </c>
    </row>
    <row r="237" spans="2:7">
      <c r="B237" s="16" t="s">
        <v>22</v>
      </c>
      <c r="C237" s="17" t="s">
        <v>22</v>
      </c>
    </row>
    <row r="239" spans="2:7" ht="13">
      <c r="B239" s="27" t="s">
        <v>51</v>
      </c>
      <c r="C239" s="26" t="s">
        <v>50</v>
      </c>
    </row>
    <row r="240" spans="2:7">
      <c r="B240" s="15" t="s">
        <v>22</v>
      </c>
      <c r="C240" s="17" t="s">
        <v>22</v>
      </c>
    </row>
    <row r="242" spans="2:80" ht="13">
      <c r="B242" s="24" t="s">
        <v>52</v>
      </c>
      <c r="C242" s="26" t="s">
        <v>22</v>
      </c>
    </row>
    <row r="245" spans="2:80" ht="13">
      <c r="B245" s="6" t="s">
        <v>700</v>
      </c>
    </row>
    <row r="247" spans="2:80" ht="13">
      <c r="B247" s="24" t="s">
        <v>40</v>
      </c>
      <c r="C247" s="26" t="s">
        <v>54</v>
      </c>
      <c r="D247" s="24" t="s">
        <v>55</v>
      </c>
      <c r="E247" s="24" t="s">
        <v>56</v>
      </c>
      <c r="F247" s="14"/>
    </row>
    <row r="248" spans="2:80">
      <c r="B248" s="16" t="s">
        <v>22</v>
      </c>
      <c r="C248" s="17" t="s">
        <v>22</v>
      </c>
      <c r="D248" s="16" t="s">
        <v>22</v>
      </c>
      <c r="E248" s="16" t="s">
        <v>22</v>
      </c>
    </row>
    <row r="251" spans="2:80" ht="13">
      <c r="B251" s="6" t="s">
        <v>57</v>
      </c>
      <c r="C251" s="11" t="s">
        <v>22</v>
      </c>
      <c r="D251" s="6"/>
      <c r="E251" s="6"/>
      <c r="F251" s="14"/>
      <c r="G251" s="14"/>
      <c r="H251" s="14"/>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row>
    <row r="253" spans="2:80" ht="13">
      <c r="B253" s="6" t="s">
        <v>701</v>
      </c>
    </row>
    <row r="255" spans="2:80" ht="13">
      <c r="B255" s="24" t="s">
        <v>58</v>
      </c>
      <c r="C255" s="26" t="s">
        <v>47</v>
      </c>
      <c r="D255" s="6"/>
    </row>
    <row r="256" spans="2:80">
      <c r="B256" s="16" t="s">
        <v>22</v>
      </c>
      <c r="C256" s="17" t="s">
        <v>22</v>
      </c>
    </row>
    <row r="259" spans="2:80" ht="13">
      <c r="B259" s="24" t="s">
        <v>59</v>
      </c>
      <c r="C259" s="26" t="s">
        <v>60</v>
      </c>
      <c r="D259" s="6"/>
    </row>
    <row r="260" spans="2:80">
      <c r="B260" s="16" t="s">
        <v>22</v>
      </c>
      <c r="C260" s="17" t="s">
        <v>22</v>
      </c>
    </row>
    <row r="263" spans="2:80" ht="13">
      <c r="B263" s="6" t="s">
        <v>61</v>
      </c>
    </row>
    <row r="266" spans="2:80" ht="13">
      <c r="B266" s="6" t="s">
        <v>702</v>
      </c>
    </row>
    <row r="268" spans="2:80" ht="13">
      <c r="B268" s="24" t="s">
        <v>40</v>
      </c>
      <c r="C268" s="26" t="s">
        <v>62</v>
      </c>
      <c r="D268" s="24" t="s">
        <v>54</v>
      </c>
      <c r="E268" s="24" t="s">
        <v>55</v>
      </c>
      <c r="F268" s="29" t="s">
        <v>56</v>
      </c>
      <c r="G268" s="14"/>
    </row>
    <row r="269" spans="2:80">
      <c r="B269" s="16" t="s">
        <v>22</v>
      </c>
      <c r="C269" s="17" t="s">
        <v>22</v>
      </c>
      <c r="D269" s="16" t="s">
        <v>22</v>
      </c>
      <c r="E269" s="16" t="s">
        <v>22</v>
      </c>
      <c r="F269" s="21" t="s">
        <v>22</v>
      </c>
    </row>
    <row r="272" spans="2:80" ht="13">
      <c r="B272" s="6" t="s">
        <v>57</v>
      </c>
      <c r="C272" s="11" t="s">
        <v>22</v>
      </c>
      <c r="D272" s="6"/>
      <c r="E272" s="6"/>
      <c r="F272" s="14"/>
      <c r="G272" s="14"/>
      <c r="H272" s="14"/>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row>
    <row r="274" spans="2:7" ht="13">
      <c r="B274" s="6" t="s">
        <v>701</v>
      </c>
    </row>
    <row r="276" spans="2:7" ht="13">
      <c r="B276" s="24" t="s">
        <v>58</v>
      </c>
      <c r="C276" s="26" t="s">
        <v>47</v>
      </c>
      <c r="D276" s="6"/>
    </row>
    <row r="277" spans="2:7">
      <c r="B277" s="16" t="s">
        <v>22</v>
      </c>
      <c r="C277" s="17" t="s">
        <v>22</v>
      </c>
    </row>
    <row r="280" spans="2:7" ht="13">
      <c r="B280" s="24" t="s">
        <v>59</v>
      </c>
      <c r="C280" s="26" t="s">
        <v>60</v>
      </c>
      <c r="D280" s="6"/>
    </row>
    <row r="281" spans="2:7">
      <c r="B281" s="16" t="s">
        <v>22</v>
      </c>
      <c r="C281" s="17" t="s">
        <v>22</v>
      </c>
    </row>
    <row r="284" spans="2:7" ht="13">
      <c r="B284" s="6" t="s">
        <v>61</v>
      </c>
    </row>
    <row r="287" spans="2:7" ht="13">
      <c r="B287" s="6" t="s">
        <v>703</v>
      </c>
    </row>
    <row r="288" spans="2:7" ht="13">
      <c r="B288" s="24" t="s">
        <v>40</v>
      </c>
      <c r="C288" s="26" t="s">
        <v>63</v>
      </c>
      <c r="D288" s="24" t="s">
        <v>64</v>
      </c>
      <c r="E288" s="24" t="s">
        <v>65</v>
      </c>
      <c r="F288" s="29" t="s">
        <v>66</v>
      </c>
      <c r="G288" s="14"/>
    </row>
    <row r="289" spans="2:6">
      <c r="B289" s="16" t="s">
        <v>22</v>
      </c>
      <c r="C289" s="17" t="s">
        <v>22</v>
      </c>
      <c r="D289" s="16" t="s">
        <v>22</v>
      </c>
      <c r="E289" s="16" t="s">
        <v>22</v>
      </c>
      <c r="F289" s="21" t="s">
        <v>22</v>
      </c>
    </row>
    <row r="290" spans="2:6">
      <c r="B290" s="2" t="s">
        <v>2543</v>
      </c>
    </row>
  </sheetData>
  <mergeCells count="3">
    <mergeCell ref="B1:E1"/>
    <mergeCell ref="C3:C7"/>
    <mergeCell ref="D3:D7"/>
  </mergeCells>
  <hyperlinks>
    <hyperlink ref="A1" location="Index!A1" display="Index" xr:uid="{129A8EC1-6AA5-4E04-84B7-7875B835C36B}"/>
  </hyperlink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1B7E8-C04D-4A5E-86DF-05F8F9A9C89C}">
  <dimension ref="A1:CB156"/>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2015</v>
      </c>
      <c r="C1" s="299"/>
      <c r="D1" s="299"/>
      <c r="E1" s="299"/>
    </row>
    <row r="3" spans="1:9" ht="14.5">
      <c r="B3" s="31" t="s">
        <v>2015</v>
      </c>
      <c r="C3" s="300"/>
      <c r="D3" s="306"/>
    </row>
    <row r="4" spans="1:9" ht="14.5">
      <c r="B4" s="32" t="s">
        <v>2016</v>
      </c>
      <c r="C4" s="300"/>
      <c r="D4" s="306"/>
    </row>
    <row r="5" spans="1:9" ht="14.5">
      <c r="B5" s="32" t="s">
        <v>97</v>
      </c>
      <c r="C5" s="300"/>
      <c r="D5" s="306"/>
    </row>
    <row r="6" spans="1:9" ht="14.5">
      <c r="B6" s="4" t="s">
        <v>1940</v>
      </c>
      <c r="C6" s="300"/>
      <c r="D6" s="306"/>
    </row>
    <row r="7" spans="1:9" ht="14.5">
      <c r="B7" s="20" t="s">
        <v>2017</v>
      </c>
      <c r="C7" s="300"/>
      <c r="D7" s="306"/>
    </row>
    <row r="8" spans="1:9" ht="29">
      <c r="B8" s="32" t="s">
        <v>100</v>
      </c>
      <c r="C8" s="33" t="s">
        <v>101</v>
      </c>
      <c r="D8" s="33" t="s">
        <v>102</v>
      </c>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3001</v>
      </c>
      <c r="C15" s="9" t="s">
        <v>13</v>
      </c>
      <c r="D15" s="2" t="s">
        <v>1089</v>
      </c>
      <c r="E15" s="2" t="s">
        <v>1169</v>
      </c>
      <c r="F15" s="12">
        <v>108601</v>
      </c>
      <c r="G15" s="12">
        <v>4282.68</v>
      </c>
      <c r="H15" s="12">
        <v>19.940000000000001</v>
      </c>
    </row>
    <row r="16" spans="1:9">
      <c r="B16" s="2" t="s">
        <v>3014</v>
      </c>
      <c r="C16" s="9" t="s">
        <v>13</v>
      </c>
      <c r="D16" s="2" t="s">
        <v>1126</v>
      </c>
      <c r="E16" s="2" t="s">
        <v>1127</v>
      </c>
      <c r="F16" s="12">
        <v>746265</v>
      </c>
      <c r="G16" s="12">
        <v>4260.8</v>
      </c>
      <c r="H16" s="12">
        <v>19.84</v>
      </c>
    </row>
    <row r="17" spans="2:8">
      <c r="B17" s="2" t="s">
        <v>1118</v>
      </c>
      <c r="C17" s="9" t="s">
        <v>13</v>
      </c>
      <c r="D17" s="2" t="s">
        <v>487</v>
      </c>
      <c r="E17" s="2" t="s">
        <v>1119</v>
      </c>
      <c r="F17" s="12">
        <v>4107520</v>
      </c>
      <c r="G17" s="12">
        <v>3481.12</v>
      </c>
      <c r="H17" s="12">
        <v>16.21</v>
      </c>
    </row>
    <row r="18" spans="2:8">
      <c r="B18" s="2" t="s">
        <v>3158</v>
      </c>
      <c r="C18" s="9" t="s">
        <v>13</v>
      </c>
      <c r="D18" s="2" t="s">
        <v>1126</v>
      </c>
      <c r="E18" s="2" t="s">
        <v>1396</v>
      </c>
      <c r="F18" s="12">
        <v>450605</v>
      </c>
      <c r="G18" s="12">
        <v>1956.08</v>
      </c>
      <c r="H18" s="12">
        <v>9.11</v>
      </c>
    </row>
    <row r="19" spans="2:8">
      <c r="B19" s="2" t="s">
        <v>3166</v>
      </c>
      <c r="C19" s="9" t="s">
        <v>13</v>
      </c>
      <c r="D19" s="2" t="s">
        <v>1126</v>
      </c>
      <c r="E19" s="2" t="s">
        <v>1402</v>
      </c>
      <c r="F19" s="12">
        <v>1289798</v>
      </c>
      <c r="G19" s="12">
        <v>1778.24</v>
      </c>
      <c r="H19" s="12">
        <v>8.2799999999999994</v>
      </c>
    </row>
    <row r="20" spans="2:8">
      <c r="B20" s="2" t="s">
        <v>3167</v>
      </c>
      <c r="C20" s="9" t="s">
        <v>13</v>
      </c>
      <c r="D20" s="2" t="s">
        <v>1126</v>
      </c>
      <c r="E20" s="2" t="s">
        <v>1403</v>
      </c>
      <c r="F20" s="12">
        <v>347263</v>
      </c>
      <c r="G20" s="12">
        <v>1717.22</v>
      </c>
      <c r="H20" s="12">
        <v>8</v>
      </c>
    </row>
    <row r="21" spans="2:8">
      <c r="B21" s="2" t="s">
        <v>3042</v>
      </c>
      <c r="C21" s="9" t="s">
        <v>13</v>
      </c>
      <c r="D21" s="2" t="s">
        <v>1126</v>
      </c>
      <c r="E21" s="2" t="s">
        <v>1413</v>
      </c>
      <c r="F21" s="12">
        <v>228024</v>
      </c>
      <c r="G21" s="12">
        <v>623.76</v>
      </c>
      <c r="H21" s="12">
        <v>2.9</v>
      </c>
    </row>
    <row r="22" spans="2:8">
      <c r="B22" s="2" t="s">
        <v>3199</v>
      </c>
      <c r="C22" s="9" t="s">
        <v>13</v>
      </c>
      <c r="D22" s="2" t="s">
        <v>1126</v>
      </c>
      <c r="E22" s="2" t="s">
        <v>1415</v>
      </c>
      <c r="F22" s="12">
        <v>82253</v>
      </c>
      <c r="G22" s="12">
        <v>577.66</v>
      </c>
      <c r="H22" s="12">
        <v>2.69</v>
      </c>
    </row>
    <row r="23" spans="2:8">
      <c r="B23" s="2" t="s">
        <v>3045</v>
      </c>
      <c r="C23" s="9" t="s">
        <v>13</v>
      </c>
      <c r="D23" s="2" t="s">
        <v>1126</v>
      </c>
      <c r="E23" s="2" t="s">
        <v>2018</v>
      </c>
      <c r="F23" s="12">
        <v>572074</v>
      </c>
      <c r="G23" s="12">
        <v>574.48</v>
      </c>
      <c r="H23" s="12">
        <v>2.68</v>
      </c>
    </row>
    <row r="24" spans="2:8">
      <c r="B24" s="2" t="s">
        <v>3200</v>
      </c>
      <c r="C24" s="9" t="s">
        <v>13</v>
      </c>
      <c r="D24" s="2" t="s">
        <v>1126</v>
      </c>
      <c r="E24" s="2" t="s">
        <v>1425</v>
      </c>
      <c r="F24" s="12">
        <v>462727</v>
      </c>
      <c r="G24" s="12">
        <v>437.69</v>
      </c>
      <c r="H24" s="12">
        <v>2.04</v>
      </c>
    </row>
    <row r="25" spans="2:8">
      <c r="B25" s="2" t="s">
        <v>3201</v>
      </c>
      <c r="C25" s="9" t="s">
        <v>13</v>
      </c>
      <c r="D25" s="2" t="s">
        <v>1126</v>
      </c>
      <c r="E25" s="2" t="s">
        <v>1550</v>
      </c>
      <c r="F25" s="12">
        <v>39306</v>
      </c>
      <c r="G25" s="12">
        <v>415.58</v>
      </c>
      <c r="H25" s="12">
        <v>1.94</v>
      </c>
    </row>
    <row r="26" spans="2:8">
      <c r="B26" s="2" t="s">
        <v>3202</v>
      </c>
      <c r="C26" s="9" t="s">
        <v>13</v>
      </c>
      <c r="D26" s="2" t="s">
        <v>1126</v>
      </c>
      <c r="E26" s="2" t="s">
        <v>2019</v>
      </c>
      <c r="F26" s="12">
        <v>272434</v>
      </c>
      <c r="G26" s="12">
        <v>409.8</v>
      </c>
      <c r="H26" s="12">
        <v>1.91</v>
      </c>
    </row>
    <row r="27" spans="2:8">
      <c r="B27" s="2" t="s">
        <v>2886</v>
      </c>
      <c r="C27" s="9" t="s">
        <v>13</v>
      </c>
      <c r="D27" s="2" t="s">
        <v>1126</v>
      </c>
      <c r="E27" s="2" t="s">
        <v>2020</v>
      </c>
      <c r="F27" s="12">
        <v>92879</v>
      </c>
      <c r="G27" s="12">
        <v>380.43</v>
      </c>
      <c r="H27" s="12">
        <v>1.77</v>
      </c>
    </row>
    <row r="28" spans="2:8">
      <c r="B28" s="2" t="s">
        <v>2004</v>
      </c>
      <c r="C28" s="9" t="s">
        <v>13</v>
      </c>
      <c r="D28" s="2" t="s">
        <v>1126</v>
      </c>
      <c r="E28" s="2" t="s">
        <v>2005</v>
      </c>
      <c r="F28" s="12">
        <v>139605</v>
      </c>
      <c r="G28" s="12">
        <v>328.98</v>
      </c>
      <c r="H28" s="12">
        <v>1.53</v>
      </c>
    </row>
    <row r="29" spans="2:8">
      <c r="B29" s="2" t="s">
        <v>3203</v>
      </c>
      <c r="C29" s="9" t="s">
        <v>13</v>
      </c>
      <c r="D29" s="2" t="s">
        <v>1126</v>
      </c>
      <c r="E29" s="2" t="s">
        <v>2021</v>
      </c>
      <c r="F29" s="12">
        <v>20989</v>
      </c>
      <c r="G29" s="12">
        <v>264.83999999999997</v>
      </c>
      <c r="H29" s="12">
        <v>1.23</v>
      </c>
    </row>
    <row r="30" spans="2:8" ht="13">
      <c r="B30" s="6" t="s">
        <v>88</v>
      </c>
      <c r="C30" s="11"/>
      <c r="D30" s="6"/>
      <c r="E30" s="6"/>
      <c r="F30" s="14"/>
      <c r="G30" s="14">
        <f>SUM(G12:G29)</f>
        <v>21489.359999999997</v>
      </c>
      <c r="H30" s="14">
        <f>SUM(H12:H29)</f>
        <v>100.07000000000001</v>
      </c>
    </row>
    <row r="31" spans="2:8" ht="13">
      <c r="B31" s="6" t="s">
        <v>1362</v>
      </c>
      <c r="C31" s="11"/>
      <c r="D31" s="6"/>
      <c r="E31" s="6"/>
      <c r="F31" s="14"/>
      <c r="G31" s="14">
        <v>49.03</v>
      </c>
      <c r="H31" s="14">
        <v>0.23</v>
      </c>
    </row>
    <row r="32" spans="2:8" ht="13">
      <c r="B32" s="6" t="s">
        <v>15</v>
      </c>
      <c r="C32" s="11"/>
      <c r="D32" s="6"/>
      <c r="E32" s="6"/>
      <c r="F32" s="14"/>
      <c r="G32" s="14">
        <v>21538.39</v>
      </c>
      <c r="H32" s="14">
        <v>100.3</v>
      </c>
    </row>
    <row r="33" spans="2:8" ht="13">
      <c r="B33" s="6" t="s">
        <v>302</v>
      </c>
      <c r="C33" s="11"/>
      <c r="D33" s="6"/>
      <c r="E33" s="6"/>
      <c r="F33" s="14"/>
      <c r="G33" s="14">
        <v>-63.585202510000528</v>
      </c>
      <c r="H33" s="14">
        <v>-0.29999999999999716</v>
      </c>
    </row>
    <row r="34" spans="2:8" ht="13">
      <c r="B34" s="6" t="s">
        <v>17</v>
      </c>
      <c r="C34" s="11"/>
      <c r="D34" s="6"/>
      <c r="E34" s="6"/>
      <c r="F34" s="14"/>
      <c r="G34" s="14">
        <v>21474.80479749</v>
      </c>
      <c r="H34" s="14">
        <v>100</v>
      </c>
    </row>
    <row r="35" spans="2:8">
      <c r="B35" s="2" t="s">
        <v>18</v>
      </c>
    </row>
    <row r="36" spans="2:8" ht="13">
      <c r="B36" s="6" t="s">
        <v>19</v>
      </c>
    </row>
    <row r="37" spans="2:8" ht="13">
      <c r="B37" s="6" t="s">
        <v>20</v>
      </c>
      <c r="C37" s="9" t="s">
        <v>682</v>
      </c>
    </row>
    <row r="38" spans="2:8" ht="13">
      <c r="B38" s="6" t="s">
        <v>23</v>
      </c>
      <c r="C38" s="9" t="s">
        <v>22</v>
      </c>
    </row>
    <row r="39" spans="2:8" ht="13">
      <c r="B39" s="6" t="s">
        <v>1017</v>
      </c>
      <c r="C39" s="9" t="s">
        <v>22</v>
      </c>
    </row>
    <row r="40" spans="2:8" ht="13">
      <c r="B40" s="6" t="s">
        <v>24</v>
      </c>
      <c r="C40" s="9" t="s">
        <v>25</v>
      </c>
    </row>
    <row r="41" spans="2:8" ht="13">
      <c r="B41" s="6" t="s">
        <v>2022</v>
      </c>
      <c r="C41" s="11"/>
    </row>
    <row r="42" spans="2:8" ht="13">
      <c r="B42" s="6" t="s">
        <v>2023</v>
      </c>
      <c r="C42" s="11"/>
    </row>
    <row r="43" spans="2:8" ht="13">
      <c r="B43" s="6" t="s">
        <v>2024</v>
      </c>
      <c r="C43" s="11"/>
    </row>
    <row r="44" spans="2:8" ht="13">
      <c r="B44" s="6" t="s">
        <v>2025</v>
      </c>
      <c r="C44" s="11"/>
    </row>
    <row r="45" spans="2:8" ht="13">
      <c r="B45" s="6" t="s">
        <v>2026</v>
      </c>
      <c r="C45" s="11"/>
    </row>
    <row r="46" spans="2:8" ht="13">
      <c r="B46" s="6" t="s">
        <v>2027</v>
      </c>
      <c r="C46" s="11"/>
    </row>
    <row r="47" spans="2:8" ht="13">
      <c r="B47" s="6" t="s">
        <v>2028</v>
      </c>
      <c r="C47" s="11"/>
    </row>
    <row r="48" spans="2:8" ht="13">
      <c r="B48" s="6" t="s">
        <v>2029</v>
      </c>
      <c r="C48" s="11"/>
    </row>
    <row r="49" spans="2:4" ht="13">
      <c r="B49" s="6" t="s">
        <v>2290</v>
      </c>
      <c r="C49" s="11"/>
    </row>
    <row r="50" spans="2:4">
      <c r="B50" s="2" t="s">
        <v>26</v>
      </c>
    </row>
    <row r="51" spans="2:4">
      <c r="B51" s="2" t="s">
        <v>1031</v>
      </c>
    </row>
    <row r="54" spans="2:4" ht="14.5">
      <c r="B54" s="35" t="s">
        <v>1032</v>
      </c>
      <c r="C54" s="40"/>
    </row>
    <row r="55" spans="2:4" ht="14.5">
      <c r="B55" s="35" t="s">
        <v>1033</v>
      </c>
      <c r="C55" s="41" t="s">
        <v>1034</v>
      </c>
    </row>
    <row r="56" spans="2:4" ht="14.5">
      <c r="B56" s="4" t="s">
        <v>1035</v>
      </c>
      <c r="C56" s="5" t="s">
        <v>1036</v>
      </c>
    </row>
    <row r="57" spans="2:4" ht="14.5">
      <c r="B57" s="4" t="s">
        <v>1037</v>
      </c>
      <c r="C57" s="5" t="s">
        <v>1036</v>
      </c>
    </row>
    <row r="58" spans="2:4" ht="14.5">
      <c r="B58" s="4" t="s">
        <v>1038</v>
      </c>
      <c r="C58" s="5" t="s">
        <v>1036</v>
      </c>
    </row>
    <row r="59" spans="2:4" ht="14.5">
      <c r="B59" s="4" t="s">
        <v>1039</v>
      </c>
      <c r="C59" s="5" t="s">
        <v>1036</v>
      </c>
    </row>
    <row r="60" spans="2:4" ht="14.5">
      <c r="B60" s="4" t="s">
        <v>1040</v>
      </c>
      <c r="C60" s="5" t="s">
        <v>1036</v>
      </c>
    </row>
    <row r="61" spans="2:4" ht="14.5">
      <c r="B61" s="4" t="s">
        <v>1041</v>
      </c>
      <c r="C61" s="5" t="s">
        <v>1036</v>
      </c>
    </row>
    <row r="62" spans="2:4" ht="14.5">
      <c r="B62" s="35" t="s">
        <v>1042</v>
      </c>
      <c r="C62" s="40" t="s">
        <v>1036</v>
      </c>
    </row>
    <row r="64" spans="2:4" ht="14.5">
      <c r="B64" s="4" t="s">
        <v>35</v>
      </c>
      <c r="C64" s="5"/>
      <c r="D64" s="4"/>
    </row>
    <row r="65" spans="2:7" ht="29">
      <c r="B65" s="20" t="s">
        <v>36</v>
      </c>
      <c r="C65" s="18" t="s">
        <v>37</v>
      </c>
      <c r="D65" s="20" t="s">
        <v>38</v>
      </c>
    </row>
    <row r="66" spans="2:7" ht="14.5">
      <c r="B66" s="4" t="s">
        <v>22</v>
      </c>
      <c r="C66" s="5" t="s">
        <v>22</v>
      </c>
      <c r="D66" s="4" t="s">
        <v>22</v>
      </c>
    </row>
    <row r="68" spans="2:7" ht="13">
      <c r="B68" s="24" t="s">
        <v>39</v>
      </c>
      <c r="C68" s="25">
        <v>46112</v>
      </c>
      <c r="D68" s="16"/>
      <c r="E68" s="15"/>
      <c r="F68" s="30"/>
    </row>
    <row r="69" spans="2:7" ht="13">
      <c r="B69" s="24" t="s">
        <v>40</v>
      </c>
      <c r="C69" s="26" t="s">
        <v>41</v>
      </c>
      <c r="D69" s="24" t="s">
        <v>42</v>
      </c>
      <c r="E69" s="27" t="s">
        <v>43</v>
      </c>
      <c r="F69" s="29" t="s">
        <v>44</v>
      </c>
      <c r="G69" s="14"/>
    </row>
    <row r="70" spans="2:7">
      <c r="B70" s="22" t="s">
        <v>22</v>
      </c>
      <c r="C70" s="23" t="s">
        <v>22</v>
      </c>
      <c r="D70" s="22" t="s">
        <v>22</v>
      </c>
      <c r="E70" s="19" t="s">
        <v>22</v>
      </c>
      <c r="F70" s="28" t="s">
        <v>22</v>
      </c>
    </row>
    <row r="73" spans="2:7" ht="13">
      <c r="B73" s="6" t="s">
        <v>45</v>
      </c>
    </row>
    <row r="74" spans="2:7" ht="13">
      <c r="B74" s="6"/>
    </row>
    <row r="75" spans="2:7" ht="13">
      <c r="B75" s="6" t="s">
        <v>699</v>
      </c>
    </row>
    <row r="76" spans="2:7" ht="13">
      <c r="B76" s="24" t="s">
        <v>46</v>
      </c>
      <c r="C76" s="26" t="s">
        <v>47</v>
      </c>
      <c r="D76" s="6"/>
    </row>
    <row r="77" spans="2:7">
      <c r="B77" s="16" t="s">
        <v>22</v>
      </c>
      <c r="C77" s="17" t="s">
        <v>22</v>
      </c>
    </row>
    <row r="79" spans="2:7" ht="13">
      <c r="B79" s="24" t="s">
        <v>48</v>
      </c>
      <c r="C79" s="26" t="s">
        <v>47</v>
      </c>
    </row>
    <row r="80" spans="2:7">
      <c r="B80" s="16" t="s">
        <v>22</v>
      </c>
      <c r="C80" s="17" t="s">
        <v>22</v>
      </c>
    </row>
    <row r="82" spans="2:7" ht="13">
      <c r="B82" s="24" t="s">
        <v>49</v>
      </c>
      <c r="C82" s="26" t="s">
        <v>50</v>
      </c>
    </row>
    <row r="83" spans="2:7">
      <c r="B83" s="16" t="s">
        <v>22</v>
      </c>
      <c r="C83" s="17" t="s">
        <v>22</v>
      </c>
    </row>
    <row r="85" spans="2:7" ht="13">
      <c r="B85" s="27" t="s">
        <v>51</v>
      </c>
      <c r="C85" s="26" t="s">
        <v>50</v>
      </c>
    </row>
    <row r="86" spans="2:7">
      <c r="B86" s="15" t="s">
        <v>22</v>
      </c>
      <c r="C86" s="17" t="s">
        <v>22</v>
      </c>
    </row>
    <row r="88" spans="2:7" ht="13">
      <c r="B88" s="24" t="s">
        <v>52</v>
      </c>
      <c r="C88" s="26" t="s">
        <v>22</v>
      </c>
    </row>
    <row r="90" spans="2:7" ht="13">
      <c r="B90" s="24" t="s">
        <v>53</v>
      </c>
      <c r="C90" s="25">
        <v>46112</v>
      </c>
      <c r="D90" s="16"/>
      <c r="E90" s="15"/>
      <c r="F90" s="30"/>
    </row>
    <row r="91" spans="2:7" ht="13">
      <c r="B91" s="24" t="s">
        <v>40</v>
      </c>
      <c r="C91" s="26" t="s">
        <v>41</v>
      </c>
      <c r="D91" s="24" t="s">
        <v>42</v>
      </c>
      <c r="E91" s="27" t="s">
        <v>43</v>
      </c>
      <c r="F91" s="29" t="s">
        <v>44</v>
      </c>
      <c r="G91" s="14"/>
    </row>
    <row r="92" spans="2:7">
      <c r="B92" s="22" t="s">
        <v>22</v>
      </c>
      <c r="C92" s="23" t="s">
        <v>22</v>
      </c>
      <c r="D92" s="22" t="s">
        <v>22</v>
      </c>
      <c r="E92" s="19" t="s">
        <v>22</v>
      </c>
      <c r="F92" s="28" t="s">
        <v>22</v>
      </c>
    </row>
    <row r="93" spans="2:7" ht="13">
      <c r="B93" s="6" t="s">
        <v>45</v>
      </c>
    </row>
    <row r="94" spans="2:7" ht="13">
      <c r="B94" s="6"/>
    </row>
    <row r="95" spans="2:7" ht="13">
      <c r="B95" s="6" t="s">
        <v>699</v>
      </c>
    </row>
    <row r="96" spans="2:7" ht="13">
      <c r="B96" s="24" t="s">
        <v>46</v>
      </c>
      <c r="C96" s="26" t="s">
        <v>47</v>
      </c>
      <c r="D96" s="6"/>
    </row>
    <row r="97" spans="2:3">
      <c r="B97" s="16" t="s">
        <v>22</v>
      </c>
      <c r="C97" s="17" t="s">
        <v>22</v>
      </c>
    </row>
    <row r="99" spans="2:3" ht="13">
      <c r="B99" s="24" t="s">
        <v>48</v>
      </c>
      <c r="C99" s="26" t="s">
        <v>47</v>
      </c>
    </row>
    <row r="100" spans="2:3">
      <c r="B100" s="16" t="s">
        <v>22</v>
      </c>
      <c r="C100" s="17" t="s">
        <v>22</v>
      </c>
    </row>
    <row r="102" spans="2:3" ht="13">
      <c r="B102" s="24" t="s">
        <v>49</v>
      </c>
      <c r="C102" s="26" t="s">
        <v>50</v>
      </c>
    </row>
    <row r="103" spans="2:3">
      <c r="B103" s="16" t="s">
        <v>22</v>
      </c>
      <c r="C103" s="17" t="s">
        <v>22</v>
      </c>
    </row>
    <row r="105" spans="2:3" ht="13">
      <c r="B105" s="27" t="s">
        <v>51</v>
      </c>
      <c r="C105" s="26" t="s">
        <v>50</v>
      </c>
    </row>
    <row r="106" spans="2:3">
      <c r="B106" s="15" t="s">
        <v>22</v>
      </c>
      <c r="C106" s="17" t="s">
        <v>22</v>
      </c>
    </row>
    <row r="108" spans="2:3" ht="13">
      <c r="B108" s="24" t="s">
        <v>52</v>
      </c>
      <c r="C108" s="26" t="s">
        <v>22</v>
      </c>
    </row>
    <row r="111" spans="2:3" ht="13">
      <c r="B111" s="6" t="s">
        <v>700</v>
      </c>
    </row>
    <row r="113" spans="2:80" ht="13">
      <c r="B113" s="24" t="s">
        <v>40</v>
      </c>
      <c r="C113" s="26" t="s">
        <v>54</v>
      </c>
      <c r="D113" s="24" t="s">
        <v>55</v>
      </c>
      <c r="E113" s="24" t="s">
        <v>56</v>
      </c>
      <c r="F113" s="14"/>
    </row>
    <row r="114" spans="2:80">
      <c r="B114" s="16" t="s">
        <v>22</v>
      </c>
      <c r="C114" s="17" t="s">
        <v>22</v>
      </c>
      <c r="D114" s="16" t="s">
        <v>22</v>
      </c>
      <c r="E114" s="16" t="s">
        <v>22</v>
      </c>
    </row>
    <row r="117" spans="2:80" ht="13">
      <c r="B117" s="6" t="s">
        <v>57</v>
      </c>
      <c r="C117" s="11" t="s">
        <v>22</v>
      </c>
      <c r="D117" s="6"/>
      <c r="E117" s="6"/>
      <c r="F117" s="14"/>
      <c r="G117" s="14"/>
      <c r="H117" s="14"/>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row>
    <row r="119" spans="2:80" ht="13">
      <c r="B119" s="6" t="s">
        <v>701</v>
      </c>
    </row>
    <row r="121" spans="2:80" ht="13">
      <c r="B121" s="24" t="s">
        <v>58</v>
      </c>
      <c r="C121" s="26" t="s">
        <v>47</v>
      </c>
      <c r="D121" s="6"/>
    </row>
    <row r="122" spans="2:80">
      <c r="B122" s="16" t="s">
        <v>22</v>
      </c>
      <c r="C122" s="17" t="s">
        <v>22</v>
      </c>
    </row>
    <row r="125" spans="2:80" ht="13">
      <c r="B125" s="24" t="s">
        <v>59</v>
      </c>
      <c r="C125" s="26" t="s">
        <v>60</v>
      </c>
      <c r="D125" s="6"/>
    </row>
    <row r="126" spans="2:80">
      <c r="B126" s="16" t="s">
        <v>22</v>
      </c>
      <c r="C126" s="17" t="s">
        <v>22</v>
      </c>
    </row>
    <row r="129" spans="2:80" ht="13">
      <c r="B129" s="6" t="s">
        <v>61</v>
      </c>
    </row>
    <row r="132" spans="2:80" ht="13">
      <c r="B132" s="6" t="s">
        <v>702</v>
      </c>
    </row>
    <row r="134" spans="2:80" ht="13">
      <c r="B134" s="24" t="s">
        <v>40</v>
      </c>
      <c r="C134" s="26" t="s">
        <v>62</v>
      </c>
      <c r="D134" s="24" t="s">
        <v>54</v>
      </c>
      <c r="E134" s="24" t="s">
        <v>55</v>
      </c>
      <c r="F134" s="29" t="s">
        <v>56</v>
      </c>
      <c r="G134" s="14"/>
    </row>
    <row r="135" spans="2:80">
      <c r="B135" s="16" t="s">
        <v>22</v>
      </c>
      <c r="C135" s="17" t="s">
        <v>22</v>
      </c>
      <c r="D135" s="16" t="s">
        <v>22</v>
      </c>
      <c r="E135" s="16" t="s">
        <v>22</v>
      </c>
      <c r="F135" s="21" t="s">
        <v>22</v>
      </c>
    </row>
    <row r="138" spans="2:80" ht="13">
      <c r="B138" s="6" t="s">
        <v>57</v>
      </c>
      <c r="C138" s="11" t="s">
        <v>22</v>
      </c>
      <c r="D138" s="6"/>
      <c r="E138" s="6"/>
      <c r="F138" s="14"/>
      <c r="G138" s="14"/>
      <c r="H138" s="14"/>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row>
    <row r="140" spans="2:80" ht="13">
      <c r="B140" s="6" t="s">
        <v>701</v>
      </c>
    </row>
    <row r="142" spans="2:80" ht="13">
      <c r="B142" s="24" t="s">
        <v>58</v>
      </c>
      <c r="C142" s="26" t="s">
        <v>47</v>
      </c>
      <c r="D142" s="6"/>
    </row>
    <row r="143" spans="2:80">
      <c r="B143" s="16" t="s">
        <v>22</v>
      </c>
      <c r="C143" s="17" t="s">
        <v>22</v>
      </c>
    </row>
    <row r="146" spans="2:7" ht="13">
      <c r="B146" s="24" t="s">
        <v>59</v>
      </c>
      <c r="C146" s="26" t="s">
        <v>60</v>
      </c>
      <c r="D146" s="6"/>
    </row>
    <row r="147" spans="2:7">
      <c r="B147" s="16" t="s">
        <v>22</v>
      </c>
      <c r="C147" s="17" t="s">
        <v>22</v>
      </c>
    </row>
    <row r="150" spans="2:7" ht="13">
      <c r="B150" s="6" t="s">
        <v>61</v>
      </c>
    </row>
    <row r="153" spans="2:7" ht="13">
      <c r="B153" s="6" t="s">
        <v>703</v>
      </c>
    </row>
    <row r="154" spans="2:7" ht="13">
      <c r="B154" s="24" t="s">
        <v>40</v>
      </c>
      <c r="C154" s="26" t="s">
        <v>63</v>
      </c>
      <c r="D154" s="24" t="s">
        <v>64</v>
      </c>
      <c r="E154" s="24" t="s">
        <v>65</v>
      </c>
      <c r="F154" s="29" t="s">
        <v>66</v>
      </c>
      <c r="G154" s="14"/>
    </row>
    <row r="155" spans="2:7">
      <c r="B155" s="16" t="s">
        <v>22</v>
      </c>
      <c r="C155" s="17" t="s">
        <v>22</v>
      </c>
      <c r="D155" s="16" t="s">
        <v>22</v>
      </c>
      <c r="E155" s="16" t="s">
        <v>22</v>
      </c>
      <c r="F155" s="21" t="s">
        <v>22</v>
      </c>
    </row>
    <row r="156" spans="2:7">
      <c r="B156" s="2" t="s">
        <v>2543</v>
      </c>
    </row>
  </sheetData>
  <mergeCells count="3">
    <mergeCell ref="B1:E1"/>
    <mergeCell ref="C3:C7"/>
    <mergeCell ref="D3:D7"/>
  </mergeCells>
  <hyperlinks>
    <hyperlink ref="A1" location="Index!A1" display="Index" xr:uid="{A4F54ECE-8A9A-49F5-A774-2BC2A2A7A660}"/>
  </hyperlink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AC2D-2628-48D6-8D4D-73C30917762A}">
  <dimension ref="A1:CB185"/>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1500</v>
      </c>
      <c r="C1" s="299"/>
      <c r="D1" s="299"/>
      <c r="E1" s="299"/>
    </row>
    <row r="3" spans="1:9" ht="14.5">
      <c r="B3" s="31" t="s">
        <v>1994</v>
      </c>
      <c r="C3" s="300"/>
      <c r="D3" s="301"/>
      <c r="E3" s="1"/>
    </row>
    <row r="4" spans="1:9" ht="14.5">
      <c r="B4" s="36" t="s">
        <v>1995</v>
      </c>
      <c r="C4" s="300"/>
      <c r="D4" s="301"/>
      <c r="E4" s="1"/>
    </row>
    <row r="5" spans="1:9" ht="14.5">
      <c r="B5" s="36" t="s">
        <v>97</v>
      </c>
      <c r="C5" s="300"/>
      <c r="D5" s="301"/>
      <c r="E5" s="1"/>
    </row>
    <row r="6" spans="1:9" ht="14.5">
      <c r="B6" s="36" t="s">
        <v>1924</v>
      </c>
      <c r="C6" s="300"/>
      <c r="D6" s="301"/>
      <c r="E6" s="1"/>
    </row>
    <row r="7" spans="1:9" ht="29">
      <c r="B7" s="32" t="s">
        <v>1996</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2995</v>
      </c>
      <c r="C15" s="9" t="s">
        <v>13</v>
      </c>
      <c r="D15" s="2" t="s">
        <v>947</v>
      </c>
      <c r="E15" s="2" t="s">
        <v>948</v>
      </c>
      <c r="F15" s="12">
        <v>65190</v>
      </c>
      <c r="G15" s="12">
        <v>1161.95</v>
      </c>
      <c r="H15" s="12">
        <v>7.63</v>
      </c>
    </row>
    <row r="16" spans="1:9">
      <c r="B16" s="2" t="s">
        <v>2723</v>
      </c>
      <c r="C16" s="9" t="s">
        <v>13</v>
      </c>
      <c r="D16" s="2" t="s">
        <v>461</v>
      </c>
      <c r="E16" s="2" t="s">
        <v>470</v>
      </c>
      <c r="F16" s="12">
        <v>48974</v>
      </c>
      <c r="G16" s="12">
        <v>1155.25</v>
      </c>
      <c r="H16" s="12">
        <v>7.59</v>
      </c>
    </row>
    <row r="17" spans="2:8">
      <c r="B17" s="2" t="s">
        <v>2901</v>
      </c>
      <c r="C17" s="9" t="s">
        <v>13</v>
      </c>
      <c r="D17" s="2" t="s">
        <v>461</v>
      </c>
      <c r="E17" s="2" t="s">
        <v>951</v>
      </c>
      <c r="F17" s="12">
        <v>91902</v>
      </c>
      <c r="G17" s="12">
        <v>1149.33</v>
      </c>
      <c r="H17" s="12">
        <v>7.55</v>
      </c>
    </row>
    <row r="18" spans="2:8">
      <c r="B18" s="2" t="s">
        <v>2709</v>
      </c>
      <c r="C18" s="9" t="s">
        <v>13</v>
      </c>
      <c r="D18" s="2" t="s">
        <v>461</v>
      </c>
      <c r="E18" s="2" t="s">
        <v>462</v>
      </c>
      <c r="F18" s="12">
        <v>85545</v>
      </c>
      <c r="G18" s="12">
        <v>1147.67</v>
      </c>
      <c r="H18" s="12">
        <v>7.54</v>
      </c>
    </row>
    <row r="19" spans="2:8">
      <c r="B19" s="2" t="s">
        <v>2701</v>
      </c>
      <c r="C19" s="9" t="s">
        <v>13</v>
      </c>
      <c r="D19" s="2" t="s">
        <v>76</v>
      </c>
      <c r="E19" s="2" t="s">
        <v>454</v>
      </c>
      <c r="F19" s="12">
        <v>493734</v>
      </c>
      <c r="G19" s="12">
        <v>1130.55</v>
      </c>
      <c r="H19" s="12">
        <v>7.42</v>
      </c>
    </row>
    <row r="20" spans="2:8">
      <c r="B20" s="2" t="s">
        <v>3204</v>
      </c>
      <c r="C20" s="9" t="s">
        <v>13</v>
      </c>
      <c r="D20" s="2" t="s">
        <v>461</v>
      </c>
      <c r="E20" s="2" t="s">
        <v>1257</v>
      </c>
      <c r="F20" s="12">
        <v>63336</v>
      </c>
      <c r="G20" s="12">
        <v>876.57</v>
      </c>
      <c r="H20" s="12">
        <v>5.76</v>
      </c>
    </row>
    <row r="21" spans="2:8">
      <c r="B21" s="2" t="s">
        <v>2906</v>
      </c>
      <c r="C21" s="9" t="s">
        <v>13</v>
      </c>
      <c r="D21" s="2" t="s">
        <v>1097</v>
      </c>
      <c r="E21" s="2" t="s">
        <v>1144</v>
      </c>
      <c r="F21" s="12">
        <v>58620</v>
      </c>
      <c r="G21" s="12">
        <v>836.98</v>
      </c>
      <c r="H21" s="12">
        <v>5.5</v>
      </c>
    </row>
    <row r="22" spans="2:8">
      <c r="B22" s="2" t="s">
        <v>3093</v>
      </c>
      <c r="C22" s="9" t="s">
        <v>13</v>
      </c>
      <c r="D22" s="2" t="s">
        <v>1097</v>
      </c>
      <c r="E22" s="2" t="s">
        <v>1098</v>
      </c>
      <c r="F22" s="12">
        <v>72358</v>
      </c>
      <c r="G22" s="12">
        <v>693.91</v>
      </c>
      <c r="H22" s="12">
        <v>4.5599999999999996</v>
      </c>
    </row>
    <row r="23" spans="2:8">
      <c r="B23" s="2" t="s">
        <v>3149</v>
      </c>
      <c r="C23" s="9" t="s">
        <v>13</v>
      </c>
      <c r="D23" s="2" t="s">
        <v>76</v>
      </c>
      <c r="E23" s="2" t="s">
        <v>1163</v>
      </c>
      <c r="F23" s="12">
        <v>65743</v>
      </c>
      <c r="G23" s="12">
        <v>636.20000000000005</v>
      </c>
      <c r="H23" s="12">
        <v>4.18</v>
      </c>
    </row>
    <row r="24" spans="2:8">
      <c r="B24" s="2" t="s">
        <v>3150</v>
      </c>
      <c r="C24" s="9" t="s">
        <v>13</v>
      </c>
      <c r="D24" s="2" t="s">
        <v>76</v>
      </c>
      <c r="E24" s="2" t="s">
        <v>1378</v>
      </c>
      <c r="F24" s="12">
        <v>236087</v>
      </c>
      <c r="G24" s="12">
        <v>613.94000000000005</v>
      </c>
      <c r="H24" s="12">
        <v>4.03</v>
      </c>
    </row>
    <row r="25" spans="2:8">
      <c r="B25" s="2" t="s">
        <v>1380</v>
      </c>
      <c r="C25" s="9" t="s">
        <v>13</v>
      </c>
      <c r="D25" s="2" t="s">
        <v>76</v>
      </c>
      <c r="E25" s="2" t="s">
        <v>1381</v>
      </c>
      <c r="F25" s="12">
        <v>235264</v>
      </c>
      <c r="G25" s="12">
        <v>552.87</v>
      </c>
      <c r="H25" s="12">
        <v>3.63</v>
      </c>
    </row>
    <row r="26" spans="2:8">
      <c r="B26" s="2" t="s">
        <v>2896</v>
      </c>
      <c r="C26" s="9" t="s">
        <v>13</v>
      </c>
      <c r="D26" s="2" t="s">
        <v>461</v>
      </c>
      <c r="E26" s="2" t="s">
        <v>1544</v>
      </c>
      <c r="F26" s="12">
        <v>285107</v>
      </c>
      <c r="G26" s="12">
        <v>534.97</v>
      </c>
      <c r="H26" s="12">
        <v>3.51</v>
      </c>
    </row>
    <row r="27" spans="2:8">
      <c r="B27" s="2" t="s">
        <v>3137</v>
      </c>
      <c r="C27" s="9" t="s">
        <v>13</v>
      </c>
      <c r="D27" s="2" t="s">
        <v>461</v>
      </c>
      <c r="E27" s="2" t="s">
        <v>1271</v>
      </c>
      <c r="F27" s="12">
        <v>10854</v>
      </c>
      <c r="G27" s="12">
        <v>529.37</v>
      </c>
      <c r="H27" s="12">
        <v>3.48</v>
      </c>
    </row>
    <row r="28" spans="2:8">
      <c r="B28" s="2" t="s">
        <v>3013</v>
      </c>
      <c r="C28" s="9" t="s">
        <v>13</v>
      </c>
      <c r="D28" s="2" t="s">
        <v>947</v>
      </c>
      <c r="E28" s="2" t="s">
        <v>1054</v>
      </c>
      <c r="F28" s="12">
        <v>4750254</v>
      </c>
      <c r="G28" s="12">
        <v>405.2</v>
      </c>
      <c r="H28" s="12">
        <v>2.66</v>
      </c>
    </row>
    <row r="29" spans="2:8">
      <c r="B29" s="2" t="s">
        <v>3140</v>
      </c>
      <c r="C29" s="9" t="s">
        <v>13</v>
      </c>
      <c r="D29" s="2" t="s">
        <v>461</v>
      </c>
      <c r="E29" s="2" t="s">
        <v>502</v>
      </c>
      <c r="F29" s="12">
        <v>33507</v>
      </c>
      <c r="G29" s="12">
        <v>373.5</v>
      </c>
      <c r="H29" s="12">
        <v>2.4500000000000002</v>
      </c>
    </row>
    <row r="30" spans="2:8">
      <c r="B30" s="2" t="s">
        <v>3115</v>
      </c>
      <c r="C30" s="9" t="s">
        <v>13</v>
      </c>
      <c r="D30" s="2" t="s">
        <v>461</v>
      </c>
      <c r="E30" s="2" t="s">
        <v>1467</v>
      </c>
      <c r="F30" s="12">
        <v>9256</v>
      </c>
      <c r="G30" s="12">
        <v>371.52</v>
      </c>
      <c r="H30" s="12">
        <v>2.44</v>
      </c>
    </row>
    <row r="31" spans="2:8">
      <c r="B31" s="2" t="s">
        <v>3164</v>
      </c>
      <c r="C31" s="9" t="s">
        <v>13</v>
      </c>
      <c r="D31" s="2" t="s">
        <v>947</v>
      </c>
      <c r="E31" s="2" t="s">
        <v>972</v>
      </c>
      <c r="F31" s="12">
        <v>20206</v>
      </c>
      <c r="G31" s="12">
        <v>272.36</v>
      </c>
      <c r="H31" s="12">
        <v>1.79</v>
      </c>
    </row>
    <row r="32" spans="2:8">
      <c r="B32" s="2" t="s">
        <v>3151</v>
      </c>
      <c r="C32" s="9" t="s">
        <v>13</v>
      </c>
      <c r="D32" s="2" t="s">
        <v>461</v>
      </c>
      <c r="E32" s="2" t="s">
        <v>1143</v>
      </c>
      <c r="F32" s="12">
        <v>13202</v>
      </c>
      <c r="G32" s="12">
        <v>271.04000000000002</v>
      </c>
      <c r="H32" s="12">
        <v>1.78</v>
      </c>
    </row>
    <row r="33" spans="2:8">
      <c r="B33" s="2" t="s">
        <v>3167</v>
      </c>
      <c r="C33" s="9" t="s">
        <v>13</v>
      </c>
      <c r="D33" s="2" t="s">
        <v>1126</v>
      </c>
      <c r="E33" s="2" t="s">
        <v>1403</v>
      </c>
      <c r="F33" s="12">
        <v>51902</v>
      </c>
      <c r="G33" s="12">
        <v>256.66000000000003</v>
      </c>
      <c r="H33" s="12">
        <v>1.69</v>
      </c>
    </row>
    <row r="34" spans="2:8">
      <c r="B34" s="2" t="s">
        <v>1843</v>
      </c>
      <c r="C34" s="9" t="s">
        <v>13</v>
      </c>
      <c r="D34" s="2" t="s">
        <v>947</v>
      </c>
      <c r="E34" s="2" t="s">
        <v>1844</v>
      </c>
      <c r="F34" s="12">
        <v>12940</v>
      </c>
      <c r="G34" s="12">
        <v>195.23</v>
      </c>
      <c r="H34" s="12">
        <v>1.28</v>
      </c>
    </row>
    <row r="35" spans="2:8">
      <c r="B35" s="2" t="s">
        <v>3162</v>
      </c>
      <c r="C35" s="9" t="s">
        <v>13</v>
      </c>
      <c r="D35" s="2" t="s">
        <v>461</v>
      </c>
      <c r="E35" s="2" t="s">
        <v>1448</v>
      </c>
      <c r="F35" s="12">
        <v>2376</v>
      </c>
      <c r="G35" s="12">
        <v>159.93</v>
      </c>
      <c r="H35" s="12">
        <v>1.05</v>
      </c>
    </row>
    <row r="36" spans="2:8">
      <c r="B36" s="2" t="s">
        <v>3172</v>
      </c>
      <c r="C36" s="9" t="s">
        <v>13</v>
      </c>
      <c r="D36" s="2" t="s">
        <v>461</v>
      </c>
      <c r="E36" s="2" t="s">
        <v>1468</v>
      </c>
      <c r="F36" s="12">
        <v>3433</v>
      </c>
      <c r="G36" s="12">
        <v>136.52000000000001</v>
      </c>
      <c r="H36" s="12">
        <v>0.9</v>
      </c>
    </row>
    <row r="37" spans="2:8">
      <c r="B37" s="2" t="s">
        <v>2903</v>
      </c>
      <c r="C37" s="9" t="s">
        <v>13</v>
      </c>
      <c r="D37" s="2" t="s">
        <v>76</v>
      </c>
      <c r="E37" s="2" t="s">
        <v>1266</v>
      </c>
      <c r="F37" s="12">
        <v>7260</v>
      </c>
      <c r="G37" s="12">
        <v>119.79</v>
      </c>
      <c r="H37" s="12">
        <v>0.79</v>
      </c>
    </row>
    <row r="38" spans="2:8">
      <c r="B38" s="2" t="s">
        <v>3205</v>
      </c>
      <c r="C38" s="9" t="s">
        <v>13</v>
      </c>
      <c r="D38" s="2" t="s">
        <v>76</v>
      </c>
      <c r="E38" s="2" t="s">
        <v>1997</v>
      </c>
      <c r="F38" s="12">
        <v>5263</v>
      </c>
      <c r="G38" s="12">
        <v>104.53</v>
      </c>
      <c r="H38" s="12">
        <v>0.69</v>
      </c>
    </row>
    <row r="39" spans="2:8">
      <c r="B39" s="2" t="s">
        <v>3178</v>
      </c>
      <c r="C39" s="9" t="s">
        <v>13</v>
      </c>
      <c r="D39" s="2" t="s">
        <v>461</v>
      </c>
      <c r="E39" s="2" t="s">
        <v>1145</v>
      </c>
      <c r="F39" s="12">
        <v>16353</v>
      </c>
      <c r="G39" s="12">
        <v>103.8</v>
      </c>
      <c r="H39" s="12">
        <v>0.68</v>
      </c>
    </row>
    <row r="40" spans="2:8">
      <c r="B40" s="2" t="s">
        <v>3206</v>
      </c>
      <c r="C40" s="9" t="s">
        <v>13</v>
      </c>
      <c r="D40" s="2" t="s">
        <v>1261</v>
      </c>
      <c r="E40" s="2" t="s">
        <v>1998</v>
      </c>
      <c r="F40" s="12">
        <v>229725</v>
      </c>
      <c r="G40" s="12">
        <v>91.78</v>
      </c>
      <c r="H40" s="12">
        <v>0.6</v>
      </c>
    </row>
    <row r="41" spans="2:8">
      <c r="B41" s="2" t="s">
        <v>3207</v>
      </c>
      <c r="C41" s="9" t="s">
        <v>13</v>
      </c>
      <c r="D41" s="2" t="s">
        <v>1261</v>
      </c>
      <c r="E41" s="2" t="s">
        <v>1552</v>
      </c>
      <c r="F41" s="12">
        <v>6325</v>
      </c>
      <c r="G41" s="12">
        <v>91.66</v>
      </c>
      <c r="H41" s="12">
        <v>0.6</v>
      </c>
    </row>
    <row r="42" spans="2:8">
      <c r="B42" s="2" t="s">
        <v>1999</v>
      </c>
      <c r="C42" s="9" t="s">
        <v>13</v>
      </c>
      <c r="D42" s="2" t="s">
        <v>1261</v>
      </c>
      <c r="E42" s="2" t="s">
        <v>2000</v>
      </c>
      <c r="F42" s="12">
        <v>17134</v>
      </c>
      <c r="G42" s="12">
        <v>87.25</v>
      </c>
      <c r="H42" s="12">
        <v>0.56999999999999995</v>
      </c>
    </row>
    <row r="43" spans="2:8">
      <c r="B43" s="2" t="s">
        <v>3187</v>
      </c>
      <c r="C43" s="9" t="s">
        <v>13</v>
      </c>
      <c r="D43" s="2" t="s">
        <v>1261</v>
      </c>
      <c r="E43" s="2" t="s">
        <v>1561</v>
      </c>
      <c r="F43" s="12">
        <v>2750</v>
      </c>
      <c r="G43" s="12">
        <v>85.85</v>
      </c>
      <c r="H43" s="12">
        <v>0.56000000000000005</v>
      </c>
    </row>
    <row r="44" spans="2:8">
      <c r="B44" s="2" t="s">
        <v>3208</v>
      </c>
      <c r="C44" s="9" t="s">
        <v>13</v>
      </c>
      <c r="D44" s="2" t="s">
        <v>76</v>
      </c>
      <c r="E44" s="2" t="s">
        <v>1420</v>
      </c>
      <c r="F44" s="12">
        <v>38091</v>
      </c>
      <c r="G44" s="12">
        <v>79.36</v>
      </c>
      <c r="H44" s="12">
        <v>0.52</v>
      </c>
    </row>
    <row r="45" spans="2:8">
      <c r="B45" s="2" t="s">
        <v>2887</v>
      </c>
      <c r="C45" s="9" t="s">
        <v>13</v>
      </c>
      <c r="D45" s="2" t="s">
        <v>1567</v>
      </c>
      <c r="E45" s="2" t="s">
        <v>1568</v>
      </c>
      <c r="F45" s="12">
        <v>79545</v>
      </c>
      <c r="G45" s="12">
        <v>69.44</v>
      </c>
      <c r="H45" s="12">
        <v>0.46</v>
      </c>
    </row>
    <row r="46" spans="2:8">
      <c r="B46" s="2" t="s">
        <v>3209</v>
      </c>
      <c r="C46" s="9" t="s">
        <v>13</v>
      </c>
      <c r="D46" s="2" t="s">
        <v>76</v>
      </c>
      <c r="E46" s="2" t="s">
        <v>1569</v>
      </c>
      <c r="F46" s="12">
        <v>48405</v>
      </c>
      <c r="G46" s="12">
        <v>67.959999999999994</v>
      </c>
      <c r="H46" s="12">
        <v>0.45</v>
      </c>
    </row>
    <row r="47" spans="2:8">
      <c r="B47" s="2" t="s">
        <v>3210</v>
      </c>
      <c r="C47" s="9" t="s">
        <v>13</v>
      </c>
      <c r="D47" s="2" t="s">
        <v>1261</v>
      </c>
      <c r="E47" s="2" t="s">
        <v>1262</v>
      </c>
      <c r="F47" s="12">
        <v>4938</v>
      </c>
      <c r="G47" s="12">
        <v>65.599999999999994</v>
      </c>
      <c r="H47" s="12">
        <v>0.43</v>
      </c>
    </row>
    <row r="48" spans="2:8">
      <c r="B48" s="2" t="s">
        <v>3211</v>
      </c>
      <c r="C48" s="9" t="s">
        <v>13</v>
      </c>
      <c r="D48" s="2" t="s">
        <v>1261</v>
      </c>
      <c r="E48" s="2" t="s">
        <v>1546</v>
      </c>
      <c r="F48" s="12">
        <v>8448</v>
      </c>
      <c r="G48" s="12">
        <v>63.6</v>
      </c>
      <c r="H48" s="12">
        <v>0.42</v>
      </c>
    </row>
    <row r="49" spans="2:8">
      <c r="B49" s="2" t="s">
        <v>3193</v>
      </c>
      <c r="C49" s="9" t="s">
        <v>13</v>
      </c>
      <c r="D49" s="2" t="s">
        <v>461</v>
      </c>
      <c r="E49" s="2" t="s">
        <v>1560</v>
      </c>
      <c r="F49" s="12">
        <v>14796</v>
      </c>
      <c r="G49" s="12">
        <v>62.88</v>
      </c>
      <c r="H49" s="12">
        <v>0.41</v>
      </c>
    </row>
    <row r="50" spans="2:8">
      <c r="B50" s="2" t="s">
        <v>3201</v>
      </c>
      <c r="C50" s="9" t="s">
        <v>13</v>
      </c>
      <c r="D50" s="2" t="s">
        <v>1126</v>
      </c>
      <c r="E50" s="2" t="s">
        <v>1550</v>
      </c>
      <c r="F50" s="12">
        <v>5874</v>
      </c>
      <c r="G50" s="12">
        <v>62.11</v>
      </c>
      <c r="H50" s="12">
        <v>0.41</v>
      </c>
    </row>
    <row r="51" spans="2:8">
      <c r="B51" s="2" t="s">
        <v>2734</v>
      </c>
      <c r="C51" s="9" t="s">
        <v>13</v>
      </c>
      <c r="D51" s="2" t="s">
        <v>461</v>
      </c>
      <c r="E51" s="2" t="s">
        <v>503</v>
      </c>
      <c r="F51" s="12">
        <v>11363</v>
      </c>
      <c r="G51" s="12">
        <v>58.47</v>
      </c>
      <c r="H51" s="12">
        <v>0.38</v>
      </c>
    </row>
    <row r="52" spans="2:8">
      <c r="B52" s="2" t="s">
        <v>3212</v>
      </c>
      <c r="C52" s="9" t="s">
        <v>13</v>
      </c>
      <c r="D52" s="2" t="s">
        <v>461</v>
      </c>
      <c r="E52" s="2" t="s">
        <v>1548</v>
      </c>
      <c r="F52" s="12">
        <v>16547</v>
      </c>
      <c r="G52" s="12">
        <v>55.03</v>
      </c>
      <c r="H52" s="12">
        <v>0.36</v>
      </c>
    </row>
    <row r="53" spans="2:8">
      <c r="B53" s="2" t="s">
        <v>3213</v>
      </c>
      <c r="C53" s="9" t="s">
        <v>13</v>
      </c>
      <c r="D53" s="2" t="s">
        <v>2001</v>
      </c>
      <c r="E53" s="2" t="s">
        <v>2002</v>
      </c>
      <c r="F53" s="12">
        <v>14143</v>
      </c>
      <c r="G53" s="12">
        <v>54.63</v>
      </c>
      <c r="H53" s="12">
        <v>0.36</v>
      </c>
    </row>
    <row r="54" spans="2:8">
      <c r="B54" s="2" t="s">
        <v>3214</v>
      </c>
      <c r="C54" s="9" t="s">
        <v>13</v>
      </c>
      <c r="D54" s="2" t="s">
        <v>461</v>
      </c>
      <c r="E54" s="2" t="s">
        <v>2003</v>
      </c>
      <c r="F54" s="12">
        <v>8695</v>
      </c>
      <c r="G54" s="12">
        <v>52.04</v>
      </c>
      <c r="H54" s="12">
        <v>0.34</v>
      </c>
    </row>
    <row r="55" spans="2:8">
      <c r="B55" s="2" t="s">
        <v>1553</v>
      </c>
      <c r="C55" s="9" t="s">
        <v>13</v>
      </c>
      <c r="D55" s="2" t="s">
        <v>1261</v>
      </c>
      <c r="E55" s="2" t="s">
        <v>1554</v>
      </c>
      <c r="F55" s="12">
        <v>1652</v>
      </c>
      <c r="G55" s="12">
        <v>51.19</v>
      </c>
      <c r="H55" s="12">
        <v>0.34</v>
      </c>
    </row>
    <row r="56" spans="2:8">
      <c r="B56" s="2" t="s">
        <v>2004</v>
      </c>
      <c r="C56" s="9" t="s">
        <v>13</v>
      </c>
      <c r="D56" s="2" t="s">
        <v>1126</v>
      </c>
      <c r="E56" s="2" t="s">
        <v>2005</v>
      </c>
      <c r="F56" s="12">
        <v>20865</v>
      </c>
      <c r="G56" s="12">
        <v>49.17</v>
      </c>
      <c r="H56" s="12">
        <v>0.32</v>
      </c>
    </row>
    <row r="57" spans="2:8">
      <c r="B57" s="2" t="s">
        <v>3215</v>
      </c>
      <c r="C57" s="9" t="s">
        <v>13</v>
      </c>
      <c r="D57" s="2" t="s">
        <v>1097</v>
      </c>
      <c r="E57" s="2" t="s">
        <v>1563</v>
      </c>
      <c r="F57" s="12">
        <v>30452</v>
      </c>
      <c r="G57" s="12">
        <v>47.56</v>
      </c>
      <c r="H57" s="12">
        <v>0.31</v>
      </c>
    </row>
    <row r="58" spans="2:8">
      <c r="B58" s="2" t="s">
        <v>3216</v>
      </c>
      <c r="C58" s="9" t="s">
        <v>13</v>
      </c>
      <c r="D58" s="2" t="s">
        <v>461</v>
      </c>
      <c r="E58" s="2" t="s">
        <v>1547</v>
      </c>
      <c r="F58" s="12">
        <v>19425</v>
      </c>
      <c r="G58" s="12">
        <v>40.71</v>
      </c>
      <c r="H58" s="12">
        <v>0.27</v>
      </c>
    </row>
    <row r="59" spans="2:8">
      <c r="B59" s="2" t="s">
        <v>3217</v>
      </c>
      <c r="C59" s="9" t="s">
        <v>13</v>
      </c>
      <c r="D59" s="2" t="s">
        <v>76</v>
      </c>
      <c r="E59" s="2" t="s">
        <v>2006</v>
      </c>
      <c r="F59" s="12">
        <v>33964</v>
      </c>
      <c r="G59" s="12">
        <v>40.369999999999997</v>
      </c>
      <c r="H59" s="12">
        <v>0.27</v>
      </c>
    </row>
    <row r="60" spans="2:8">
      <c r="B60" s="2" t="s">
        <v>3218</v>
      </c>
      <c r="C60" s="9" t="s">
        <v>13</v>
      </c>
      <c r="D60" s="2" t="s">
        <v>2001</v>
      </c>
      <c r="E60" s="2" t="s">
        <v>2007</v>
      </c>
      <c r="F60" s="12">
        <v>16540</v>
      </c>
      <c r="G60" s="12">
        <v>39.54</v>
      </c>
      <c r="H60" s="12">
        <v>0.26</v>
      </c>
    </row>
    <row r="61" spans="2:8">
      <c r="B61" s="2" t="s">
        <v>3219</v>
      </c>
      <c r="C61" s="9" t="s">
        <v>13</v>
      </c>
      <c r="D61" s="2" t="s">
        <v>947</v>
      </c>
      <c r="E61" s="2" t="s">
        <v>2008</v>
      </c>
      <c r="F61" s="12">
        <v>15035</v>
      </c>
      <c r="G61" s="12">
        <v>37</v>
      </c>
      <c r="H61" s="12">
        <v>0.24</v>
      </c>
    </row>
    <row r="62" spans="2:8">
      <c r="B62" s="2" t="s">
        <v>3220</v>
      </c>
      <c r="C62" s="9" t="s">
        <v>13</v>
      </c>
      <c r="D62" s="2" t="s">
        <v>947</v>
      </c>
      <c r="E62" s="2" t="s">
        <v>2009</v>
      </c>
      <c r="F62" s="12">
        <v>86475</v>
      </c>
      <c r="G62" s="12">
        <v>27.12</v>
      </c>
      <c r="H62" s="12">
        <v>0.18</v>
      </c>
    </row>
    <row r="63" spans="2:8">
      <c r="B63" s="2" t="s">
        <v>3221</v>
      </c>
      <c r="C63" s="9" t="s">
        <v>13</v>
      </c>
      <c r="D63" s="2" t="s">
        <v>461</v>
      </c>
      <c r="E63" s="2" t="s">
        <v>1562</v>
      </c>
      <c r="F63" s="12">
        <v>6343</v>
      </c>
      <c r="G63" s="12">
        <v>25.52</v>
      </c>
      <c r="H63" s="12">
        <v>0.17</v>
      </c>
    </row>
    <row r="64" spans="2:8">
      <c r="B64" s="2" t="s">
        <v>3222</v>
      </c>
      <c r="C64" s="9" t="s">
        <v>13</v>
      </c>
      <c r="D64" s="2" t="s">
        <v>461</v>
      </c>
      <c r="E64" s="2" t="s">
        <v>2010</v>
      </c>
      <c r="F64" s="12">
        <v>7217</v>
      </c>
      <c r="G64" s="12">
        <v>18.13</v>
      </c>
      <c r="H64" s="12">
        <v>0.12</v>
      </c>
    </row>
    <row r="65" spans="2:8">
      <c r="B65" s="2" t="s">
        <v>2917</v>
      </c>
      <c r="C65" s="9" t="s">
        <v>13</v>
      </c>
      <c r="D65" s="2" t="s">
        <v>461</v>
      </c>
      <c r="E65" s="2" t="s">
        <v>2011</v>
      </c>
      <c r="F65" s="12">
        <v>1728</v>
      </c>
      <c r="G65" s="12">
        <v>13.84</v>
      </c>
      <c r="H65" s="12">
        <v>0.09</v>
      </c>
    </row>
    <row r="66" spans="2:8" ht="13">
      <c r="B66" s="6" t="s">
        <v>88</v>
      </c>
      <c r="C66" s="11"/>
      <c r="D66" s="6"/>
      <c r="E66" s="6"/>
      <c r="F66" s="14"/>
      <c r="G66" s="14">
        <f>SUM(G12:G65)</f>
        <v>15227.450000000008</v>
      </c>
      <c r="H66" s="14">
        <f>SUM(H12:H65)</f>
        <v>100.02000000000001</v>
      </c>
    </row>
    <row r="67" spans="2:8" ht="13">
      <c r="B67" s="6" t="s">
        <v>15</v>
      </c>
      <c r="C67" s="11"/>
      <c r="D67" s="6"/>
      <c r="E67" s="6"/>
      <c r="F67" s="14"/>
      <c r="G67" s="14">
        <v>15227.45</v>
      </c>
      <c r="H67" s="14">
        <v>100.02</v>
      </c>
    </row>
    <row r="68" spans="2:8" ht="13">
      <c r="B68" s="6" t="s">
        <v>302</v>
      </c>
      <c r="C68" s="11"/>
      <c r="D68" s="6"/>
      <c r="E68" s="6"/>
      <c r="F68" s="14"/>
      <c r="G68" s="14">
        <v>-3.2379400001445902E-2</v>
      </c>
      <c r="H68" s="14">
        <v>-1.9999999999996021E-2</v>
      </c>
    </row>
    <row r="69" spans="2:8" ht="13">
      <c r="B69" s="6" t="s">
        <v>17</v>
      </c>
      <c r="C69" s="11"/>
      <c r="D69" s="6"/>
      <c r="E69" s="6"/>
      <c r="F69" s="14"/>
      <c r="G69" s="14">
        <v>15227.417620599999</v>
      </c>
      <c r="H69" s="14">
        <v>100</v>
      </c>
    </row>
    <row r="70" spans="2:8">
      <c r="B70" s="2" t="s">
        <v>18</v>
      </c>
    </row>
    <row r="71" spans="2:8" ht="13">
      <c r="B71" s="6" t="s">
        <v>19</v>
      </c>
    </row>
    <row r="72" spans="2:8" ht="13">
      <c r="B72" s="6" t="s">
        <v>20</v>
      </c>
      <c r="C72" s="9" t="s">
        <v>682</v>
      </c>
    </row>
    <row r="73" spans="2:8" ht="13">
      <c r="B73" s="6" t="s">
        <v>23</v>
      </c>
      <c r="C73" s="9" t="s">
        <v>22</v>
      </c>
    </row>
    <row r="74" spans="2:8" ht="13">
      <c r="B74" s="6" t="s">
        <v>1017</v>
      </c>
      <c r="C74" s="9" t="s">
        <v>22</v>
      </c>
    </row>
    <row r="75" spans="2:8" ht="13">
      <c r="B75" s="6" t="s">
        <v>24</v>
      </c>
      <c r="C75" s="9" t="s">
        <v>25</v>
      </c>
    </row>
    <row r="76" spans="2:8" ht="13">
      <c r="B76" s="6" t="s">
        <v>2012</v>
      </c>
      <c r="C76" s="11"/>
    </row>
    <row r="77" spans="2:8" ht="13">
      <c r="B77" s="6" t="s">
        <v>2013</v>
      </c>
      <c r="C77" s="11"/>
    </row>
    <row r="78" spans="2:8" ht="13">
      <c r="B78" s="6" t="s">
        <v>1485</v>
      </c>
      <c r="C78" s="11"/>
    </row>
    <row r="79" spans="2:8">
      <c r="B79" s="2" t="s">
        <v>26</v>
      </c>
    </row>
    <row r="80" spans="2:8">
      <c r="B80" s="2" t="s">
        <v>1031</v>
      </c>
    </row>
    <row r="83" spans="2:4" ht="14.5">
      <c r="B83" s="35" t="s">
        <v>1032</v>
      </c>
      <c r="C83" s="40"/>
    </row>
    <row r="84" spans="2:4" ht="14.5">
      <c r="B84" s="35" t="s">
        <v>1033</v>
      </c>
      <c r="C84" s="41" t="s">
        <v>1034</v>
      </c>
    </row>
    <row r="85" spans="2:4" ht="14.5">
      <c r="B85" s="4" t="s">
        <v>1035</v>
      </c>
      <c r="C85" s="5" t="s">
        <v>1036</v>
      </c>
    </row>
    <row r="86" spans="2:4" ht="14.5">
      <c r="B86" s="4" t="s">
        <v>1037</v>
      </c>
      <c r="C86" s="5" t="s">
        <v>1036</v>
      </c>
    </row>
    <row r="87" spans="2:4" ht="14.5">
      <c r="B87" s="4" t="s">
        <v>1038</v>
      </c>
      <c r="C87" s="5" t="s">
        <v>1036</v>
      </c>
    </row>
    <row r="88" spans="2:4" ht="14.5">
      <c r="B88" s="4" t="s">
        <v>1039</v>
      </c>
      <c r="C88" s="5" t="s">
        <v>1036</v>
      </c>
    </row>
    <row r="89" spans="2:4" ht="14.5">
      <c r="B89" s="4" t="s">
        <v>1040</v>
      </c>
      <c r="C89" s="5" t="s">
        <v>1036</v>
      </c>
    </row>
    <row r="90" spans="2:4" ht="14.5">
      <c r="B90" s="4" t="s">
        <v>1041</v>
      </c>
      <c r="C90" s="5" t="s">
        <v>1036</v>
      </c>
    </row>
    <row r="91" spans="2:4" ht="14.5">
      <c r="B91" s="35" t="s">
        <v>1042</v>
      </c>
      <c r="C91" s="40" t="s">
        <v>1036</v>
      </c>
    </row>
    <row r="93" spans="2:4" ht="14.5">
      <c r="B93" s="4" t="s">
        <v>35</v>
      </c>
      <c r="C93" s="5"/>
      <c r="D93" s="4"/>
    </row>
    <row r="94" spans="2:4" ht="29">
      <c r="B94" s="20" t="s">
        <v>36</v>
      </c>
      <c r="C94" s="18" t="s">
        <v>37</v>
      </c>
      <c r="D94" s="20" t="s">
        <v>38</v>
      </c>
    </row>
    <row r="95" spans="2:4" ht="14.5">
      <c r="B95" s="4" t="s">
        <v>22</v>
      </c>
      <c r="C95" s="5" t="s">
        <v>22</v>
      </c>
      <c r="D95" s="4" t="s">
        <v>22</v>
      </c>
    </row>
    <row r="97" spans="2:7" ht="13">
      <c r="B97" s="24" t="s">
        <v>39</v>
      </c>
      <c r="C97" s="25">
        <v>46112</v>
      </c>
      <c r="D97" s="16"/>
      <c r="E97" s="15"/>
      <c r="F97" s="30"/>
    </row>
    <row r="98" spans="2:7" ht="13">
      <c r="B98" s="24" t="s">
        <v>40</v>
      </c>
      <c r="C98" s="26" t="s">
        <v>41</v>
      </c>
      <c r="D98" s="24" t="s">
        <v>42</v>
      </c>
      <c r="E98" s="27" t="s">
        <v>43</v>
      </c>
      <c r="F98" s="29" t="s">
        <v>44</v>
      </c>
      <c r="G98" s="14"/>
    </row>
    <row r="99" spans="2:7">
      <c r="B99" s="22" t="s">
        <v>22</v>
      </c>
      <c r="C99" s="23" t="s">
        <v>22</v>
      </c>
      <c r="D99" s="22" t="s">
        <v>22</v>
      </c>
      <c r="E99" s="19" t="s">
        <v>22</v>
      </c>
      <c r="F99" s="28" t="s">
        <v>22</v>
      </c>
    </row>
    <row r="102" spans="2:7" ht="13">
      <c r="B102" s="6" t="s">
        <v>45</v>
      </c>
    </row>
    <row r="103" spans="2:7" ht="13">
      <c r="B103" s="6"/>
    </row>
    <row r="104" spans="2:7" ht="13">
      <c r="B104" s="6" t="s">
        <v>699</v>
      </c>
    </row>
    <row r="105" spans="2:7" ht="13">
      <c r="B105" s="24" t="s">
        <v>46</v>
      </c>
      <c r="C105" s="26" t="s">
        <v>47</v>
      </c>
      <c r="D105" s="6"/>
    </row>
    <row r="106" spans="2:7">
      <c r="B106" s="16" t="s">
        <v>22</v>
      </c>
      <c r="C106" s="17" t="s">
        <v>22</v>
      </c>
    </row>
    <row r="108" spans="2:7" ht="13">
      <c r="B108" s="24" t="s">
        <v>48</v>
      </c>
      <c r="C108" s="26" t="s">
        <v>47</v>
      </c>
    </row>
    <row r="109" spans="2:7">
      <c r="B109" s="16" t="s">
        <v>22</v>
      </c>
      <c r="C109" s="17" t="s">
        <v>22</v>
      </c>
    </row>
    <row r="111" spans="2:7" ht="13">
      <c r="B111" s="24" t="s">
        <v>49</v>
      </c>
      <c r="C111" s="26" t="s">
        <v>50</v>
      </c>
    </row>
    <row r="112" spans="2:7">
      <c r="B112" s="16" t="s">
        <v>22</v>
      </c>
      <c r="C112" s="17" t="s">
        <v>22</v>
      </c>
    </row>
    <row r="114" spans="2:7" ht="13">
      <c r="B114" s="27" t="s">
        <v>51</v>
      </c>
      <c r="C114" s="26" t="s">
        <v>50</v>
      </c>
    </row>
    <row r="115" spans="2:7">
      <c r="B115" s="15" t="s">
        <v>22</v>
      </c>
      <c r="C115" s="17" t="s">
        <v>22</v>
      </c>
    </row>
    <row r="117" spans="2:7" ht="13">
      <c r="B117" s="24" t="s">
        <v>52</v>
      </c>
      <c r="C117" s="26" t="s">
        <v>22</v>
      </c>
    </row>
    <row r="119" spans="2:7" ht="13">
      <c r="B119" s="24" t="s">
        <v>53</v>
      </c>
      <c r="C119" s="25">
        <v>46112</v>
      </c>
      <c r="D119" s="16"/>
      <c r="E119" s="15"/>
      <c r="F119" s="30"/>
    </row>
    <row r="120" spans="2:7" ht="13">
      <c r="B120" s="24" t="s">
        <v>40</v>
      </c>
      <c r="C120" s="26" t="s">
        <v>41</v>
      </c>
      <c r="D120" s="24" t="s">
        <v>42</v>
      </c>
      <c r="E120" s="27" t="s">
        <v>43</v>
      </c>
      <c r="F120" s="29" t="s">
        <v>44</v>
      </c>
      <c r="G120" s="14"/>
    </row>
    <row r="121" spans="2:7">
      <c r="B121" s="22" t="s">
        <v>22</v>
      </c>
      <c r="C121" s="23" t="s">
        <v>22</v>
      </c>
      <c r="D121" s="22" t="s">
        <v>22</v>
      </c>
      <c r="E121" s="19" t="s">
        <v>22</v>
      </c>
      <c r="F121" s="28" t="s">
        <v>22</v>
      </c>
    </row>
    <row r="122" spans="2:7" ht="13">
      <c r="B122" s="6" t="s">
        <v>45</v>
      </c>
    </row>
    <row r="123" spans="2:7" ht="13">
      <c r="B123" s="6"/>
    </row>
    <row r="124" spans="2:7" ht="13">
      <c r="B124" s="6" t="s">
        <v>699</v>
      </c>
    </row>
    <row r="125" spans="2:7" ht="13">
      <c r="B125" s="24" t="s">
        <v>46</v>
      </c>
      <c r="C125" s="26" t="s">
        <v>47</v>
      </c>
      <c r="D125" s="6"/>
    </row>
    <row r="126" spans="2:7">
      <c r="B126" s="16" t="s">
        <v>22</v>
      </c>
      <c r="C126" s="17" t="s">
        <v>22</v>
      </c>
    </row>
    <row r="128" spans="2:7" ht="13">
      <c r="B128" s="24" t="s">
        <v>48</v>
      </c>
      <c r="C128" s="26" t="s">
        <v>47</v>
      </c>
    </row>
    <row r="129" spans="2:6">
      <c r="B129" s="16" t="s">
        <v>22</v>
      </c>
      <c r="C129" s="17" t="s">
        <v>22</v>
      </c>
    </row>
    <row r="131" spans="2:6" ht="13">
      <c r="B131" s="24" t="s">
        <v>49</v>
      </c>
      <c r="C131" s="26" t="s">
        <v>50</v>
      </c>
    </row>
    <row r="132" spans="2:6">
      <c r="B132" s="16" t="s">
        <v>22</v>
      </c>
      <c r="C132" s="17" t="s">
        <v>22</v>
      </c>
    </row>
    <row r="134" spans="2:6" ht="13">
      <c r="B134" s="27" t="s">
        <v>51</v>
      </c>
      <c r="C134" s="26" t="s">
        <v>50</v>
      </c>
    </row>
    <row r="135" spans="2:6">
      <c r="B135" s="15" t="s">
        <v>22</v>
      </c>
      <c r="C135" s="17" t="s">
        <v>22</v>
      </c>
    </row>
    <row r="137" spans="2:6" ht="13">
      <c r="B137" s="24" t="s">
        <v>52</v>
      </c>
      <c r="C137" s="26" t="s">
        <v>22</v>
      </c>
    </row>
    <row r="140" spans="2:6" ht="13">
      <c r="B140" s="6" t="s">
        <v>700</v>
      </c>
    </row>
    <row r="142" spans="2:6" ht="13">
      <c r="B142" s="24" t="s">
        <v>40</v>
      </c>
      <c r="C142" s="26" t="s">
        <v>54</v>
      </c>
      <c r="D142" s="24" t="s">
        <v>55</v>
      </c>
      <c r="E142" s="24" t="s">
        <v>56</v>
      </c>
      <c r="F142" s="14"/>
    </row>
    <row r="143" spans="2:6">
      <c r="B143" s="16" t="s">
        <v>22</v>
      </c>
      <c r="C143" s="17" t="s">
        <v>22</v>
      </c>
      <c r="D143" s="16" t="s">
        <v>22</v>
      </c>
      <c r="E143" s="16" t="s">
        <v>22</v>
      </c>
    </row>
    <row r="146" spans="2:80" ht="13">
      <c r="B146" s="6" t="s">
        <v>57</v>
      </c>
      <c r="C146" s="11" t="s">
        <v>22</v>
      </c>
      <c r="D146" s="6"/>
      <c r="E146" s="6"/>
      <c r="F146" s="14"/>
      <c r="G146" s="14"/>
      <c r="H146" s="14"/>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row>
    <row r="148" spans="2:80" ht="13">
      <c r="B148" s="6" t="s">
        <v>701</v>
      </c>
    </row>
    <row r="150" spans="2:80" ht="13">
      <c r="B150" s="24" t="s">
        <v>58</v>
      </c>
      <c r="C150" s="26" t="s">
        <v>47</v>
      </c>
      <c r="D150" s="6"/>
    </row>
    <row r="151" spans="2:80">
      <c r="B151" s="16" t="s">
        <v>22</v>
      </c>
      <c r="C151" s="17" t="s">
        <v>22</v>
      </c>
    </row>
    <row r="154" spans="2:80" ht="13">
      <c r="B154" s="24" t="s">
        <v>59</v>
      </c>
      <c r="C154" s="26" t="s">
        <v>60</v>
      </c>
      <c r="D154" s="6"/>
    </row>
    <row r="155" spans="2:80">
      <c r="B155" s="16" t="s">
        <v>22</v>
      </c>
      <c r="C155" s="17" t="s">
        <v>22</v>
      </c>
    </row>
    <row r="158" spans="2:80" ht="13">
      <c r="B158" s="6" t="s">
        <v>61</v>
      </c>
    </row>
    <row r="161" spans="2:80" ht="13">
      <c r="B161" s="6" t="s">
        <v>702</v>
      </c>
    </row>
    <row r="163" spans="2:80" ht="13">
      <c r="B163" s="24" t="s">
        <v>40</v>
      </c>
      <c r="C163" s="26" t="s">
        <v>62</v>
      </c>
      <c r="D163" s="24" t="s">
        <v>54</v>
      </c>
      <c r="E163" s="24" t="s">
        <v>55</v>
      </c>
      <c r="F163" s="29" t="s">
        <v>56</v>
      </c>
      <c r="G163" s="14"/>
    </row>
    <row r="164" spans="2:80">
      <c r="B164" s="16" t="s">
        <v>22</v>
      </c>
      <c r="C164" s="17" t="s">
        <v>22</v>
      </c>
      <c r="D164" s="16" t="s">
        <v>22</v>
      </c>
      <c r="E164" s="16" t="s">
        <v>22</v>
      </c>
      <c r="F164" s="21" t="s">
        <v>22</v>
      </c>
    </row>
    <row r="167" spans="2:80" ht="13">
      <c r="B167" s="6" t="s">
        <v>57</v>
      </c>
      <c r="C167" s="11" t="s">
        <v>22</v>
      </c>
      <c r="D167" s="6"/>
      <c r="E167" s="6"/>
      <c r="F167" s="14"/>
      <c r="G167" s="14"/>
      <c r="H167" s="14"/>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row>
    <row r="169" spans="2:80" ht="13">
      <c r="B169" s="6" t="s">
        <v>701</v>
      </c>
    </row>
    <row r="171" spans="2:80" ht="13">
      <c r="B171" s="24" t="s">
        <v>58</v>
      </c>
      <c r="C171" s="26" t="s">
        <v>47</v>
      </c>
      <c r="D171" s="6"/>
    </row>
    <row r="172" spans="2:80">
      <c r="B172" s="16" t="s">
        <v>22</v>
      </c>
      <c r="C172" s="17" t="s">
        <v>22</v>
      </c>
    </row>
    <row r="175" spans="2:80" ht="13">
      <c r="B175" s="24" t="s">
        <v>59</v>
      </c>
      <c r="C175" s="26" t="s">
        <v>60</v>
      </c>
      <c r="D175" s="6"/>
    </row>
    <row r="176" spans="2:80">
      <c r="B176" s="16" t="s">
        <v>22</v>
      </c>
      <c r="C176" s="17" t="s">
        <v>22</v>
      </c>
    </row>
    <row r="179" spans="2:7" ht="13">
      <c r="B179" s="6" t="s">
        <v>61</v>
      </c>
    </row>
    <row r="182" spans="2:7" ht="13">
      <c r="B182" s="6" t="s">
        <v>703</v>
      </c>
    </row>
    <row r="183" spans="2:7" ht="13">
      <c r="B183" s="24" t="s">
        <v>40</v>
      </c>
      <c r="C183" s="26" t="s">
        <v>63</v>
      </c>
      <c r="D183" s="24" t="s">
        <v>64</v>
      </c>
      <c r="E183" s="24" t="s">
        <v>65</v>
      </c>
      <c r="F183" s="29" t="s">
        <v>66</v>
      </c>
      <c r="G183" s="14"/>
    </row>
    <row r="184" spans="2:7">
      <c r="B184" s="16" t="s">
        <v>22</v>
      </c>
      <c r="C184" s="17" t="s">
        <v>22</v>
      </c>
      <c r="D184" s="16" t="s">
        <v>22</v>
      </c>
      <c r="E184" s="16" t="s">
        <v>22</v>
      </c>
      <c r="F184" s="21" t="s">
        <v>22</v>
      </c>
    </row>
    <row r="185" spans="2:7">
      <c r="B185" s="2" t="s">
        <v>2543</v>
      </c>
    </row>
  </sheetData>
  <mergeCells count="3">
    <mergeCell ref="B1:E1"/>
    <mergeCell ref="C3:C7"/>
    <mergeCell ref="D3:D7"/>
  </mergeCells>
  <hyperlinks>
    <hyperlink ref="A1" location="Index!A1" display="Index" xr:uid="{7E7C369D-4E93-4E50-9DAD-9E2E2B489825}"/>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28094-BC18-4788-B0DC-DA07E7D01775}">
  <dimension ref="A1:CB139"/>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8.54296875" style="12" bestFit="1" customWidth="1"/>
    <col min="8" max="8" width="6.54296875" style="12" bestFit="1" customWidth="1"/>
    <col min="9" max="16384" width="9.1796875" style="2"/>
  </cols>
  <sheetData>
    <row r="1" spans="1:9" ht="13">
      <c r="A1" s="3" t="s">
        <v>0</v>
      </c>
      <c r="B1" s="299" t="s">
        <v>1983</v>
      </c>
      <c r="C1" s="299"/>
      <c r="D1" s="299"/>
      <c r="E1" s="299"/>
    </row>
    <row r="3" spans="1:9" ht="14.5">
      <c r="B3" s="31" t="s">
        <v>1983</v>
      </c>
      <c r="C3" s="300"/>
      <c r="D3" s="301"/>
      <c r="E3" s="1"/>
    </row>
    <row r="4" spans="1:9" ht="14.5">
      <c r="B4" s="36" t="s">
        <v>1984</v>
      </c>
      <c r="C4" s="300"/>
      <c r="D4" s="301"/>
      <c r="E4" s="1"/>
    </row>
    <row r="5" spans="1:9" ht="14.5">
      <c r="B5" s="36" t="s">
        <v>97</v>
      </c>
      <c r="C5" s="300"/>
      <c r="D5" s="301"/>
      <c r="E5" s="1"/>
    </row>
    <row r="6" spans="1:9" ht="14.5">
      <c r="B6" s="36" t="s">
        <v>1924</v>
      </c>
      <c r="C6" s="300"/>
      <c r="D6" s="301"/>
      <c r="E6" s="1"/>
    </row>
    <row r="7" spans="1:9" ht="14.5">
      <c r="B7" s="32" t="s">
        <v>1985</v>
      </c>
      <c r="C7" s="300"/>
      <c r="D7" s="301"/>
      <c r="E7" s="1"/>
    </row>
    <row r="8" spans="1:9" ht="29">
      <c r="B8" s="32" t="s">
        <v>100</v>
      </c>
      <c r="C8" s="39" t="s">
        <v>101</v>
      </c>
      <c r="D8" s="39" t="s">
        <v>102</v>
      </c>
      <c r="E8" s="1"/>
    </row>
    <row r="10" spans="1:9">
      <c r="B10" s="2" t="s">
        <v>680</v>
      </c>
    </row>
    <row r="11" spans="1:9" ht="13">
      <c r="B11" s="7" t="s">
        <v>1</v>
      </c>
      <c r="C11" s="10" t="s">
        <v>2</v>
      </c>
      <c r="D11" s="7" t="s">
        <v>69</v>
      </c>
      <c r="E11" s="7" t="s">
        <v>4</v>
      </c>
      <c r="F11" s="13" t="s">
        <v>5</v>
      </c>
      <c r="G11" s="13" t="s">
        <v>6</v>
      </c>
      <c r="H11" s="13" t="s">
        <v>7</v>
      </c>
      <c r="I11" s="6" t="s">
        <v>70</v>
      </c>
    </row>
    <row r="12" spans="1:9" ht="13">
      <c r="B12" s="6" t="s">
        <v>527</v>
      </c>
    </row>
    <row r="13" spans="1:9">
      <c r="B13" s="2" t="s">
        <v>1500</v>
      </c>
      <c r="C13" s="9" t="s">
        <v>13</v>
      </c>
      <c r="D13" s="2" t="s">
        <v>528</v>
      </c>
      <c r="E13" s="2" t="s">
        <v>1501</v>
      </c>
      <c r="F13" s="12">
        <v>13658305</v>
      </c>
      <c r="G13" s="12">
        <v>10236.9</v>
      </c>
      <c r="H13" s="12">
        <v>99.77</v>
      </c>
    </row>
    <row r="14" spans="1:9" ht="13">
      <c r="B14" s="6" t="s">
        <v>2461</v>
      </c>
      <c r="C14" s="11"/>
      <c r="D14" s="6"/>
      <c r="E14" s="6"/>
      <c r="F14" s="14"/>
      <c r="G14" s="14">
        <f>SUM(G12:G13)</f>
        <v>10236.9</v>
      </c>
      <c r="H14" s="14">
        <f>SUM(H12:H13)</f>
        <v>99.77</v>
      </c>
    </row>
    <row r="15" spans="1:9" ht="13">
      <c r="B15" s="6" t="s">
        <v>15</v>
      </c>
      <c r="C15" s="11"/>
      <c r="D15" s="6"/>
      <c r="E15" s="6"/>
      <c r="F15" s="14"/>
      <c r="G15" s="14">
        <v>10236.9</v>
      </c>
      <c r="H15" s="14">
        <v>99.77</v>
      </c>
    </row>
    <row r="16" spans="1:9" ht="13">
      <c r="B16" s="6" t="s">
        <v>16</v>
      </c>
      <c r="C16" s="11"/>
      <c r="D16" s="6"/>
      <c r="E16" s="6"/>
      <c r="F16" s="14"/>
      <c r="G16" s="14">
        <v>23.928181010000117</v>
      </c>
      <c r="H16" s="14">
        <v>0.23000000000000398</v>
      </c>
    </row>
    <row r="17" spans="2:8" ht="13">
      <c r="B17" s="6" t="s">
        <v>17</v>
      </c>
      <c r="C17" s="11"/>
      <c r="D17" s="6"/>
      <c r="E17" s="6"/>
      <c r="F17" s="14"/>
      <c r="G17" s="14">
        <v>10260.82818101</v>
      </c>
      <c r="H17" s="14">
        <v>100</v>
      </c>
    </row>
    <row r="18" spans="2:8">
      <c r="B18" s="2" t="s">
        <v>18</v>
      </c>
    </row>
    <row r="19" spans="2:8" ht="13">
      <c r="B19" s="6" t="s">
        <v>19</v>
      </c>
    </row>
    <row r="20" spans="2:8" ht="13">
      <c r="B20" s="6" t="s">
        <v>20</v>
      </c>
      <c r="C20" s="9" t="s">
        <v>682</v>
      </c>
    </row>
    <row r="21" spans="2:8" ht="13">
      <c r="B21" s="6" t="s">
        <v>23</v>
      </c>
      <c r="C21" s="9" t="s">
        <v>22</v>
      </c>
    </row>
    <row r="22" spans="2:8" ht="13">
      <c r="B22" s="6" t="s">
        <v>1017</v>
      </c>
      <c r="C22" s="9" t="s">
        <v>22</v>
      </c>
    </row>
    <row r="23" spans="2:8" ht="13">
      <c r="B23" s="6" t="s">
        <v>24</v>
      </c>
      <c r="C23" s="9" t="s">
        <v>25</v>
      </c>
    </row>
    <row r="24" spans="2:8" ht="13">
      <c r="B24" s="6" t="s">
        <v>1986</v>
      </c>
      <c r="C24" s="11"/>
    </row>
    <row r="25" spans="2:8" ht="13">
      <c r="B25" s="6" t="s">
        <v>1987</v>
      </c>
      <c r="C25" s="11"/>
    </row>
    <row r="26" spans="2:8" ht="13">
      <c r="B26" s="6" t="s">
        <v>1988</v>
      </c>
      <c r="C26" s="11"/>
    </row>
    <row r="27" spans="2:8" ht="13">
      <c r="B27" s="6" t="s">
        <v>1989</v>
      </c>
      <c r="C27" s="11"/>
    </row>
    <row r="28" spans="2:8" ht="13">
      <c r="B28" s="6" t="s">
        <v>1990</v>
      </c>
      <c r="C28" s="11"/>
    </row>
    <row r="29" spans="2:8" ht="13">
      <c r="B29" s="6" t="s">
        <v>1991</v>
      </c>
      <c r="C29" s="11"/>
    </row>
    <row r="30" spans="2:8" ht="13">
      <c r="B30" s="6" t="s">
        <v>1992</v>
      </c>
      <c r="C30" s="11"/>
    </row>
    <row r="31" spans="2:8" ht="13">
      <c r="B31" s="6" t="s">
        <v>1993</v>
      </c>
      <c r="C31" s="11"/>
    </row>
    <row r="32" spans="2:8" ht="13">
      <c r="B32" s="6" t="s">
        <v>3793</v>
      </c>
      <c r="C32" s="11"/>
    </row>
    <row r="33" spans="2:4">
      <c r="B33" s="2" t="s">
        <v>26</v>
      </c>
    </row>
    <row r="34" spans="2:4">
      <c r="B34" s="2" t="s">
        <v>1031</v>
      </c>
    </row>
    <row r="37" spans="2:4" ht="14.5">
      <c r="B37" s="35" t="s">
        <v>1032</v>
      </c>
      <c r="C37" s="40"/>
    </row>
    <row r="38" spans="2:4" ht="14.5">
      <c r="B38" s="35" t="s">
        <v>1033</v>
      </c>
      <c r="C38" s="41" t="s">
        <v>1034</v>
      </c>
    </row>
    <row r="39" spans="2:4" ht="14.5">
      <c r="B39" s="4" t="s">
        <v>1035</v>
      </c>
      <c r="C39" s="5" t="s">
        <v>1036</v>
      </c>
    </row>
    <row r="40" spans="2:4" ht="14.5">
      <c r="B40" s="4" t="s">
        <v>1037</v>
      </c>
      <c r="C40" s="5" t="s">
        <v>1036</v>
      </c>
    </row>
    <row r="41" spans="2:4" ht="14.5">
      <c r="B41" s="4" t="s">
        <v>1038</v>
      </c>
      <c r="C41" s="5" t="s">
        <v>1036</v>
      </c>
    </row>
    <row r="42" spans="2:4" ht="14.5">
      <c r="B42" s="4" t="s">
        <v>1039</v>
      </c>
      <c r="C42" s="5" t="s">
        <v>1036</v>
      </c>
    </row>
    <row r="43" spans="2:4" ht="14.5">
      <c r="B43" s="4" t="s">
        <v>1040</v>
      </c>
      <c r="C43" s="5" t="s">
        <v>1036</v>
      </c>
    </row>
    <row r="44" spans="2:4" ht="14.5">
      <c r="B44" s="4" t="s">
        <v>1041</v>
      </c>
      <c r="C44" s="5" t="s">
        <v>1036</v>
      </c>
    </row>
    <row r="45" spans="2:4" ht="14.5">
      <c r="B45" s="35" t="s">
        <v>1042</v>
      </c>
      <c r="C45" s="40" t="s">
        <v>1036</v>
      </c>
    </row>
    <row r="47" spans="2:4" ht="14.5">
      <c r="B47" s="4" t="s">
        <v>35</v>
      </c>
      <c r="C47" s="5"/>
      <c r="D47" s="4"/>
    </row>
    <row r="48" spans="2:4" ht="29">
      <c r="B48" s="20" t="s">
        <v>36</v>
      </c>
      <c r="C48" s="18" t="s">
        <v>37</v>
      </c>
      <c r="D48" s="20" t="s">
        <v>38</v>
      </c>
    </row>
    <row r="49" spans="2:7" ht="14.5">
      <c r="B49" s="4" t="s">
        <v>22</v>
      </c>
      <c r="C49" s="5" t="s">
        <v>22</v>
      </c>
      <c r="D49" s="4" t="s">
        <v>22</v>
      </c>
    </row>
    <row r="51" spans="2:7" ht="13">
      <c r="B51" s="24" t="s">
        <v>39</v>
      </c>
      <c r="C51" s="25">
        <v>46112</v>
      </c>
      <c r="D51" s="16"/>
      <c r="E51" s="15"/>
      <c r="F51" s="30"/>
    </row>
    <row r="52" spans="2:7" ht="13">
      <c r="B52" s="24" t="s">
        <v>40</v>
      </c>
      <c r="C52" s="26" t="s">
        <v>41</v>
      </c>
      <c r="D52" s="24" t="s">
        <v>42</v>
      </c>
      <c r="E52" s="27" t="s">
        <v>43</v>
      </c>
      <c r="F52" s="29" t="s">
        <v>44</v>
      </c>
      <c r="G52" s="14"/>
    </row>
    <row r="53" spans="2:7">
      <c r="B53" s="22" t="s">
        <v>22</v>
      </c>
      <c r="C53" s="23" t="s">
        <v>22</v>
      </c>
      <c r="D53" s="22" t="s">
        <v>22</v>
      </c>
      <c r="E53" s="19" t="s">
        <v>22</v>
      </c>
      <c r="F53" s="28" t="s">
        <v>22</v>
      </c>
    </row>
    <row r="56" spans="2:7" ht="13">
      <c r="B56" s="6" t="s">
        <v>45</v>
      </c>
    </row>
    <row r="57" spans="2:7" ht="13">
      <c r="B57" s="6"/>
    </row>
    <row r="58" spans="2:7" ht="13">
      <c r="B58" s="6" t="s">
        <v>699</v>
      </c>
    </row>
    <row r="59" spans="2:7" ht="13">
      <c r="B59" s="24" t="s">
        <v>46</v>
      </c>
      <c r="C59" s="26" t="s">
        <v>47</v>
      </c>
      <c r="D59" s="6"/>
    </row>
    <row r="60" spans="2:7">
      <c r="B60" s="16" t="s">
        <v>22</v>
      </c>
      <c r="C60" s="17" t="s">
        <v>22</v>
      </c>
    </row>
    <row r="62" spans="2:7" ht="13">
      <c r="B62" s="24" t="s">
        <v>48</v>
      </c>
      <c r="C62" s="26" t="s">
        <v>47</v>
      </c>
    </row>
    <row r="63" spans="2:7">
      <c r="B63" s="16" t="s">
        <v>22</v>
      </c>
      <c r="C63" s="17" t="s">
        <v>22</v>
      </c>
    </row>
    <row r="65" spans="2:7" ht="13">
      <c r="B65" s="24" t="s">
        <v>49</v>
      </c>
      <c r="C65" s="26" t="s">
        <v>50</v>
      </c>
    </row>
    <row r="66" spans="2:7">
      <c r="B66" s="16" t="s">
        <v>22</v>
      </c>
      <c r="C66" s="17" t="s">
        <v>22</v>
      </c>
    </row>
    <row r="68" spans="2:7" ht="13">
      <c r="B68" s="27" t="s">
        <v>51</v>
      </c>
      <c r="C68" s="26" t="s">
        <v>50</v>
      </c>
    </row>
    <row r="69" spans="2:7">
      <c r="B69" s="15" t="s">
        <v>22</v>
      </c>
      <c r="C69" s="17" t="s">
        <v>22</v>
      </c>
    </row>
    <row r="71" spans="2:7" ht="13">
      <c r="B71" s="24" t="s">
        <v>52</v>
      </c>
      <c r="C71" s="26" t="s">
        <v>22</v>
      </c>
    </row>
    <row r="73" spans="2:7" ht="13">
      <c r="B73" s="24" t="s">
        <v>53</v>
      </c>
      <c r="C73" s="25">
        <v>46112</v>
      </c>
      <c r="D73" s="16"/>
      <c r="E73" s="15"/>
      <c r="F73" s="30"/>
    </row>
    <row r="74" spans="2:7" ht="13">
      <c r="B74" s="24" t="s">
        <v>40</v>
      </c>
      <c r="C74" s="26" t="s">
        <v>41</v>
      </c>
      <c r="D74" s="24" t="s">
        <v>42</v>
      </c>
      <c r="E74" s="27" t="s">
        <v>43</v>
      </c>
      <c r="F74" s="29" t="s">
        <v>44</v>
      </c>
      <c r="G74" s="14"/>
    </row>
    <row r="75" spans="2:7">
      <c r="B75" s="22" t="s">
        <v>22</v>
      </c>
      <c r="C75" s="23" t="s">
        <v>22</v>
      </c>
      <c r="D75" s="22" t="s">
        <v>22</v>
      </c>
      <c r="E75" s="19" t="s">
        <v>22</v>
      </c>
      <c r="F75" s="28" t="s">
        <v>22</v>
      </c>
    </row>
    <row r="76" spans="2:7" ht="13">
      <c r="B76" s="6" t="s">
        <v>45</v>
      </c>
    </row>
    <row r="77" spans="2:7" ht="13">
      <c r="B77" s="6"/>
    </row>
    <row r="78" spans="2:7" ht="13">
      <c r="B78" s="6" t="s">
        <v>699</v>
      </c>
    </row>
    <row r="79" spans="2:7" ht="13">
      <c r="B79" s="24" t="s">
        <v>46</v>
      </c>
      <c r="C79" s="26" t="s">
        <v>47</v>
      </c>
      <c r="D79" s="6"/>
    </row>
    <row r="80" spans="2:7">
      <c r="B80" s="16" t="s">
        <v>22</v>
      </c>
      <c r="C80" s="17" t="s">
        <v>22</v>
      </c>
    </row>
    <row r="82" spans="2:6" ht="13">
      <c r="B82" s="24" t="s">
        <v>48</v>
      </c>
      <c r="C82" s="26" t="s">
        <v>47</v>
      </c>
    </row>
    <row r="83" spans="2:6">
      <c r="B83" s="16" t="s">
        <v>22</v>
      </c>
      <c r="C83" s="17" t="s">
        <v>22</v>
      </c>
    </row>
    <row r="85" spans="2:6" ht="13">
      <c r="B85" s="24" t="s">
        <v>49</v>
      </c>
      <c r="C85" s="26" t="s">
        <v>50</v>
      </c>
    </row>
    <row r="86" spans="2:6">
      <c r="B86" s="16" t="s">
        <v>22</v>
      </c>
      <c r="C86" s="17" t="s">
        <v>22</v>
      </c>
    </row>
    <row r="88" spans="2:6" ht="13">
      <c r="B88" s="27" t="s">
        <v>51</v>
      </c>
      <c r="C88" s="26" t="s">
        <v>50</v>
      </c>
    </row>
    <row r="89" spans="2:6">
      <c r="B89" s="15" t="s">
        <v>22</v>
      </c>
      <c r="C89" s="17" t="s">
        <v>22</v>
      </c>
    </row>
    <row r="91" spans="2:6" ht="13">
      <c r="B91" s="24" t="s">
        <v>52</v>
      </c>
      <c r="C91" s="26" t="s">
        <v>22</v>
      </c>
    </row>
    <row r="94" spans="2:6" ht="13">
      <c r="B94" s="6" t="s">
        <v>700</v>
      </c>
    </row>
    <row r="96" spans="2:6" ht="13">
      <c r="B96" s="24" t="s">
        <v>40</v>
      </c>
      <c r="C96" s="26" t="s">
        <v>54</v>
      </c>
      <c r="D96" s="24" t="s">
        <v>55</v>
      </c>
      <c r="E96" s="24" t="s">
        <v>56</v>
      </c>
      <c r="F96" s="14"/>
    </row>
    <row r="97" spans="2:80">
      <c r="B97" s="16" t="s">
        <v>22</v>
      </c>
      <c r="C97" s="17" t="s">
        <v>22</v>
      </c>
      <c r="D97" s="16" t="s">
        <v>22</v>
      </c>
      <c r="E97" s="16" t="s">
        <v>22</v>
      </c>
    </row>
    <row r="100" spans="2:80" ht="13">
      <c r="B100" s="6" t="s">
        <v>57</v>
      </c>
      <c r="C100" s="11" t="s">
        <v>22</v>
      </c>
      <c r="D100" s="6"/>
      <c r="E100" s="6"/>
      <c r="F100" s="14"/>
      <c r="G100" s="14"/>
      <c r="H100" s="14"/>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row>
    <row r="102" spans="2:80" ht="13">
      <c r="B102" s="6" t="s">
        <v>701</v>
      </c>
    </row>
    <row r="104" spans="2:80" ht="13">
      <c r="B104" s="24" t="s">
        <v>58</v>
      </c>
      <c r="C104" s="26" t="s">
        <v>47</v>
      </c>
      <c r="D104" s="6"/>
    </row>
    <row r="105" spans="2:80">
      <c r="B105" s="16" t="s">
        <v>22</v>
      </c>
      <c r="C105" s="17" t="s">
        <v>22</v>
      </c>
    </row>
    <row r="108" spans="2:80" ht="13">
      <c r="B108" s="24" t="s">
        <v>59</v>
      </c>
      <c r="C108" s="26" t="s">
        <v>60</v>
      </c>
      <c r="D108" s="6"/>
    </row>
    <row r="109" spans="2:80">
      <c r="B109" s="16" t="s">
        <v>22</v>
      </c>
      <c r="C109" s="17" t="s">
        <v>22</v>
      </c>
    </row>
    <row r="112" spans="2:80" ht="13">
      <c r="B112" s="6" t="s">
        <v>61</v>
      </c>
    </row>
    <row r="115" spans="2:80" ht="13">
      <c r="B115" s="6" t="s">
        <v>702</v>
      </c>
    </row>
    <row r="117" spans="2:80" ht="13">
      <c r="B117" s="24" t="s">
        <v>40</v>
      </c>
      <c r="C117" s="26" t="s">
        <v>62</v>
      </c>
      <c r="D117" s="24" t="s">
        <v>54</v>
      </c>
      <c r="E117" s="24" t="s">
        <v>55</v>
      </c>
      <c r="F117" s="29" t="s">
        <v>56</v>
      </c>
      <c r="G117" s="14"/>
    </row>
    <row r="118" spans="2:80">
      <c r="B118" s="16" t="s">
        <v>22</v>
      </c>
      <c r="C118" s="17" t="s">
        <v>22</v>
      </c>
      <c r="D118" s="16" t="s">
        <v>22</v>
      </c>
      <c r="E118" s="16" t="s">
        <v>22</v>
      </c>
      <c r="F118" s="21" t="s">
        <v>22</v>
      </c>
    </row>
    <row r="121" spans="2:80" ht="13">
      <c r="B121" s="6" t="s">
        <v>57</v>
      </c>
      <c r="C121" s="11" t="s">
        <v>22</v>
      </c>
      <c r="D121" s="6"/>
      <c r="E121" s="6"/>
      <c r="F121" s="14"/>
      <c r="G121" s="14"/>
      <c r="H121" s="14"/>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row>
    <row r="123" spans="2:80" ht="13">
      <c r="B123" s="6" t="s">
        <v>701</v>
      </c>
    </row>
    <row r="125" spans="2:80" ht="13">
      <c r="B125" s="24" t="s">
        <v>58</v>
      </c>
      <c r="C125" s="26" t="s">
        <v>47</v>
      </c>
      <c r="D125" s="6"/>
    </row>
    <row r="126" spans="2:80">
      <c r="B126" s="16" t="s">
        <v>22</v>
      </c>
      <c r="C126" s="17" t="s">
        <v>22</v>
      </c>
    </row>
    <row r="129" spans="2:7" ht="13">
      <c r="B129" s="24" t="s">
        <v>59</v>
      </c>
      <c r="C129" s="26" t="s">
        <v>60</v>
      </c>
      <c r="D129" s="6"/>
    </row>
    <row r="130" spans="2:7">
      <c r="B130" s="16" t="s">
        <v>22</v>
      </c>
      <c r="C130" s="17" t="s">
        <v>22</v>
      </c>
    </row>
    <row r="133" spans="2:7" ht="13">
      <c r="B133" s="6" t="s">
        <v>61</v>
      </c>
    </row>
    <row r="136" spans="2:7" ht="13">
      <c r="B136" s="6" t="s">
        <v>703</v>
      </c>
    </row>
    <row r="137" spans="2:7" ht="13">
      <c r="B137" s="24" t="s">
        <v>40</v>
      </c>
      <c r="C137" s="26" t="s">
        <v>63</v>
      </c>
      <c r="D137" s="24" t="s">
        <v>64</v>
      </c>
      <c r="E137" s="24" t="s">
        <v>65</v>
      </c>
      <c r="F137" s="29" t="s">
        <v>66</v>
      </c>
      <c r="G137" s="14"/>
    </row>
    <row r="138" spans="2:7">
      <c r="B138" s="16" t="s">
        <v>22</v>
      </c>
      <c r="C138" s="17" t="s">
        <v>22</v>
      </c>
      <c r="D138" s="16" t="s">
        <v>22</v>
      </c>
      <c r="E138" s="16" t="s">
        <v>22</v>
      </c>
      <c r="F138" s="21" t="s">
        <v>22</v>
      </c>
    </row>
    <row r="139" spans="2:7">
      <c r="B139" s="2" t="s">
        <v>2543</v>
      </c>
    </row>
  </sheetData>
  <mergeCells count="3">
    <mergeCell ref="B1:E1"/>
    <mergeCell ref="C3:C7"/>
    <mergeCell ref="D3:D7"/>
  </mergeCells>
  <hyperlinks>
    <hyperlink ref="A1" location="Index!A1" display="Index" xr:uid="{60FA206F-70C3-40EB-BB7D-47A0CF66A83C}"/>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AF835-C5A1-471B-8818-C4B5713D3502}">
  <dimension ref="A1:CB160"/>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1972</v>
      </c>
      <c r="C1" s="299"/>
      <c r="D1" s="299"/>
      <c r="E1" s="299"/>
    </row>
    <row r="3" spans="1:9" ht="14.5">
      <c r="B3" s="31" t="s">
        <v>1972</v>
      </c>
      <c r="C3" s="300"/>
      <c r="D3" s="306"/>
    </row>
    <row r="4" spans="1:9" ht="14.5">
      <c r="B4" s="32" t="s">
        <v>1973</v>
      </c>
      <c r="C4" s="300"/>
      <c r="D4" s="306"/>
    </row>
    <row r="5" spans="1:9" ht="14.5">
      <c r="B5" s="32" t="s">
        <v>97</v>
      </c>
      <c r="C5" s="300"/>
      <c r="D5" s="306"/>
    </row>
    <row r="6" spans="1:9" ht="14.5">
      <c r="B6" s="4" t="s">
        <v>1940</v>
      </c>
      <c r="C6" s="300"/>
      <c r="D6" s="306"/>
    </row>
    <row r="7" spans="1:9" ht="14.5">
      <c r="B7" s="20" t="s">
        <v>1974</v>
      </c>
      <c r="C7" s="300"/>
      <c r="D7" s="306"/>
    </row>
    <row r="8" spans="1:9" ht="29">
      <c r="B8" s="32" t="s">
        <v>100</v>
      </c>
      <c r="C8" s="33" t="s">
        <v>101</v>
      </c>
      <c r="D8" s="33" t="s">
        <v>102</v>
      </c>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2706</v>
      </c>
      <c r="C15" s="9" t="s">
        <v>13</v>
      </c>
      <c r="D15" s="2" t="s">
        <v>72</v>
      </c>
      <c r="E15" s="2" t="s">
        <v>73</v>
      </c>
      <c r="F15" s="12">
        <v>156293</v>
      </c>
      <c r="G15" s="12">
        <v>1143.3599999999999</v>
      </c>
      <c r="H15" s="12">
        <v>18.93</v>
      </c>
    </row>
    <row r="16" spans="1:9">
      <c r="B16" s="2" t="s">
        <v>2698</v>
      </c>
      <c r="C16" s="9" t="s">
        <v>13</v>
      </c>
      <c r="D16" s="2" t="s">
        <v>72</v>
      </c>
      <c r="E16" s="2" t="s">
        <v>77</v>
      </c>
      <c r="F16" s="12">
        <v>70403</v>
      </c>
      <c r="G16" s="12">
        <v>848.99</v>
      </c>
      <c r="H16" s="12">
        <v>14.05</v>
      </c>
    </row>
    <row r="17" spans="2:8">
      <c r="B17" s="2" t="s">
        <v>3097</v>
      </c>
      <c r="C17" s="9" t="s">
        <v>13</v>
      </c>
      <c r="D17" s="2" t="s">
        <v>72</v>
      </c>
      <c r="E17" s="2" t="s">
        <v>958</v>
      </c>
      <c r="F17" s="12">
        <v>52068</v>
      </c>
      <c r="G17" s="12">
        <v>604.66999999999996</v>
      </c>
      <c r="H17" s="12">
        <v>10.01</v>
      </c>
    </row>
    <row r="18" spans="2:8">
      <c r="B18" s="2" t="s">
        <v>949</v>
      </c>
      <c r="C18" s="9" t="s">
        <v>13</v>
      </c>
      <c r="D18" s="2" t="s">
        <v>72</v>
      </c>
      <c r="E18" s="2" t="s">
        <v>950</v>
      </c>
      <c r="F18" s="12">
        <v>61040</v>
      </c>
      <c r="G18" s="12">
        <v>597.83000000000004</v>
      </c>
      <c r="H18" s="12">
        <v>9.9</v>
      </c>
    </row>
    <row r="19" spans="2:8">
      <c r="B19" s="2" t="s">
        <v>2714</v>
      </c>
      <c r="C19" s="9" t="s">
        <v>13</v>
      </c>
      <c r="D19" s="2" t="s">
        <v>72</v>
      </c>
      <c r="E19" s="2" t="s">
        <v>473</v>
      </c>
      <c r="F19" s="12">
        <v>159161</v>
      </c>
      <c r="G19" s="12">
        <v>562.47</v>
      </c>
      <c r="H19" s="12">
        <v>9.31</v>
      </c>
    </row>
    <row r="20" spans="2:8">
      <c r="B20" s="2" t="s">
        <v>3223</v>
      </c>
      <c r="C20" s="9" t="s">
        <v>13</v>
      </c>
      <c r="D20" s="2" t="s">
        <v>471</v>
      </c>
      <c r="E20" s="2" t="s">
        <v>1109</v>
      </c>
      <c r="F20" s="12">
        <v>57835</v>
      </c>
      <c r="G20" s="12">
        <v>463.58</v>
      </c>
      <c r="H20" s="12">
        <v>7.67</v>
      </c>
    </row>
    <row r="21" spans="2:8">
      <c r="B21" s="2" t="s">
        <v>2730</v>
      </c>
      <c r="C21" s="9" t="s">
        <v>13</v>
      </c>
      <c r="D21" s="2" t="s">
        <v>471</v>
      </c>
      <c r="E21" s="2" t="s">
        <v>496</v>
      </c>
      <c r="F21" s="12">
        <v>30274</v>
      </c>
      <c r="G21" s="12">
        <v>264.02</v>
      </c>
      <c r="H21" s="12">
        <v>4.37</v>
      </c>
    </row>
    <row r="22" spans="2:8">
      <c r="B22" s="2" t="s">
        <v>2704</v>
      </c>
      <c r="C22" s="9" t="s">
        <v>13</v>
      </c>
      <c r="D22" s="2" t="s">
        <v>455</v>
      </c>
      <c r="E22" s="2" t="s">
        <v>456</v>
      </c>
      <c r="F22" s="12">
        <v>8834</v>
      </c>
      <c r="G22" s="12">
        <v>237.06</v>
      </c>
      <c r="H22" s="12">
        <v>3.92</v>
      </c>
    </row>
    <row r="23" spans="2:8">
      <c r="B23" s="2" t="s">
        <v>3224</v>
      </c>
      <c r="C23" s="9" t="s">
        <v>13</v>
      </c>
      <c r="D23" s="2" t="s">
        <v>471</v>
      </c>
      <c r="E23" s="2" t="s">
        <v>971</v>
      </c>
      <c r="F23" s="12">
        <v>12478</v>
      </c>
      <c r="G23" s="12">
        <v>203.62</v>
      </c>
      <c r="H23" s="12">
        <v>3.37</v>
      </c>
    </row>
    <row r="24" spans="2:8">
      <c r="B24" s="2" t="s">
        <v>3225</v>
      </c>
      <c r="C24" s="9" t="s">
        <v>13</v>
      </c>
      <c r="D24" s="2" t="s">
        <v>86</v>
      </c>
      <c r="E24" s="2" t="s">
        <v>1106</v>
      </c>
      <c r="F24" s="12">
        <v>9709</v>
      </c>
      <c r="G24" s="12">
        <v>172.56</v>
      </c>
      <c r="H24" s="12">
        <v>2.86</v>
      </c>
    </row>
    <row r="25" spans="2:8">
      <c r="B25" s="2" t="s">
        <v>1052</v>
      </c>
      <c r="C25" s="9" t="s">
        <v>13</v>
      </c>
      <c r="D25" s="2" t="s">
        <v>471</v>
      </c>
      <c r="E25" s="2" t="s">
        <v>1053</v>
      </c>
      <c r="F25" s="12">
        <v>70901</v>
      </c>
      <c r="G25" s="12">
        <v>158.88999999999999</v>
      </c>
      <c r="H25" s="12">
        <v>2.63</v>
      </c>
    </row>
    <row r="26" spans="2:8">
      <c r="B26" s="2" t="s">
        <v>2733</v>
      </c>
      <c r="C26" s="9" t="s">
        <v>13</v>
      </c>
      <c r="D26" s="2" t="s">
        <v>86</v>
      </c>
      <c r="E26" s="2" t="s">
        <v>87</v>
      </c>
      <c r="F26" s="12">
        <v>23248</v>
      </c>
      <c r="G26" s="12">
        <v>137.30000000000001</v>
      </c>
      <c r="H26" s="12">
        <v>2.27</v>
      </c>
    </row>
    <row r="27" spans="2:8">
      <c r="B27" s="2" t="s">
        <v>3105</v>
      </c>
      <c r="C27" s="9" t="s">
        <v>13</v>
      </c>
      <c r="D27" s="2" t="s">
        <v>471</v>
      </c>
      <c r="E27" s="2" t="s">
        <v>1068</v>
      </c>
      <c r="F27" s="12">
        <v>9258</v>
      </c>
      <c r="G27" s="12">
        <v>125.42</v>
      </c>
      <c r="H27" s="12">
        <v>2.08</v>
      </c>
    </row>
    <row r="28" spans="2:8">
      <c r="B28" s="2" t="s">
        <v>2898</v>
      </c>
      <c r="C28" s="9" t="s">
        <v>13</v>
      </c>
      <c r="D28" s="2" t="s">
        <v>471</v>
      </c>
      <c r="E28" s="2" t="s">
        <v>1072</v>
      </c>
      <c r="F28" s="12">
        <v>30894</v>
      </c>
      <c r="G28" s="12">
        <v>117.24</v>
      </c>
      <c r="H28" s="12">
        <v>1.94</v>
      </c>
    </row>
    <row r="29" spans="2:8">
      <c r="B29" s="2" t="s">
        <v>3088</v>
      </c>
      <c r="C29" s="9" t="s">
        <v>13</v>
      </c>
      <c r="D29" s="2" t="s">
        <v>86</v>
      </c>
      <c r="E29" s="2" t="s">
        <v>1056</v>
      </c>
      <c r="F29" s="12">
        <v>5766</v>
      </c>
      <c r="G29" s="12">
        <v>85.95</v>
      </c>
      <c r="H29" s="12">
        <v>1.42</v>
      </c>
    </row>
    <row r="30" spans="2:8">
      <c r="B30" s="2" t="s">
        <v>3148</v>
      </c>
      <c r="C30" s="9" t="s">
        <v>13</v>
      </c>
      <c r="D30" s="2" t="s">
        <v>86</v>
      </c>
      <c r="E30" s="2" t="s">
        <v>1160</v>
      </c>
      <c r="F30" s="12">
        <v>4804</v>
      </c>
      <c r="G30" s="12">
        <v>82.18</v>
      </c>
      <c r="H30" s="12">
        <v>1.36</v>
      </c>
    </row>
    <row r="31" spans="2:8">
      <c r="B31" s="2" t="s">
        <v>3113</v>
      </c>
      <c r="C31" s="9" t="s">
        <v>13</v>
      </c>
      <c r="D31" s="2" t="s">
        <v>471</v>
      </c>
      <c r="E31" s="2" t="s">
        <v>1067</v>
      </c>
      <c r="F31" s="12">
        <v>23363</v>
      </c>
      <c r="G31" s="12">
        <v>71.28</v>
      </c>
      <c r="H31" s="12">
        <v>1.18</v>
      </c>
    </row>
    <row r="32" spans="2:8">
      <c r="B32" s="2" t="s">
        <v>2717</v>
      </c>
      <c r="C32" s="9" t="s">
        <v>13</v>
      </c>
      <c r="D32" s="2" t="s">
        <v>471</v>
      </c>
      <c r="E32" s="2" t="s">
        <v>472</v>
      </c>
      <c r="F32" s="12">
        <v>2116</v>
      </c>
      <c r="G32" s="12">
        <v>66.87</v>
      </c>
      <c r="H32" s="12">
        <v>1.1100000000000001</v>
      </c>
    </row>
    <row r="33" spans="2:8">
      <c r="B33" s="2" t="s">
        <v>3144</v>
      </c>
      <c r="C33" s="9" t="s">
        <v>13</v>
      </c>
      <c r="D33" s="2" t="s">
        <v>471</v>
      </c>
      <c r="E33" s="2" t="s">
        <v>1655</v>
      </c>
      <c r="F33" s="12">
        <v>8699</v>
      </c>
      <c r="G33" s="12">
        <v>55.28</v>
      </c>
      <c r="H33" s="12">
        <v>0.92</v>
      </c>
    </row>
    <row r="34" spans="2:8">
      <c r="B34" s="2" t="s">
        <v>3168</v>
      </c>
      <c r="C34" s="9" t="s">
        <v>13</v>
      </c>
      <c r="D34" s="2" t="s">
        <v>471</v>
      </c>
      <c r="E34" s="2" t="s">
        <v>1084</v>
      </c>
      <c r="F34" s="12">
        <v>9115</v>
      </c>
      <c r="G34" s="12">
        <v>45.14</v>
      </c>
      <c r="H34" s="12">
        <v>0.75</v>
      </c>
    </row>
    <row r="35" spans="2:8" ht="13">
      <c r="B35" s="6" t="s">
        <v>88</v>
      </c>
      <c r="C35" s="11"/>
      <c r="D35" s="6"/>
      <c r="E35" s="6"/>
      <c r="F35" s="14"/>
      <c r="G35" s="14">
        <f>SUM(G12:G34)</f>
        <v>6043.7100000000009</v>
      </c>
      <c r="H35" s="14">
        <f>SUM(H12:H34)</f>
        <v>100.05000000000001</v>
      </c>
    </row>
    <row r="36" spans="2:8" ht="13">
      <c r="B36" s="6" t="s">
        <v>15</v>
      </c>
      <c r="C36" s="11"/>
      <c r="D36" s="6"/>
      <c r="E36" s="6"/>
      <c r="F36" s="14"/>
      <c r="G36" s="14">
        <v>6043.71</v>
      </c>
      <c r="H36" s="14">
        <v>100.05</v>
      </c>
    </row>
    <row r="37" spans="2:8" ht="13">
      <c r="B37" s="6" t="s">
        <v>302</v>
      </c>
      <c r="C37" s="11"/>
      <c r="D37" s="6"/>
      <c r="E37" s="6"/>
      <c r="F37" s="14"/>
      <c r="G37" s="14">
        <v>-2.575848710000173</v>
      </c>
      <c r="H37" s="14">
        <v>-4.9999999999997158E-2</v>
      </c>
    </row>
    <row r="38" spans="2:8" ht="13">
      <c r="B38" s="6" t="s">
        <v>17</v>
      </c>
      <c r="C38" s="11"/>
      <c r="D38" s="6"/>
      <c r="E38" s="6"/>
      <c r="F38" s="14"/>
      <c r="G38" s="14">
        <v>6041.1341512899999</v>
      </c>
      <c r="H38" s="14">
        <v>100</v>
      </c>
    </row>
    <row r="39" spans="2:8">
      <c r="B39" s="2" t="s">
        <v>18</v>
      </c>
    </row>
    <row r="40" spans="2:8" ht="13">
      <c r="B40" s="6" t="s">
        <v>19</v>
      </c>
    </row>
    <row r="41" spans="2:8" ht="13">
      <c r="B41" s="6" t="s">
        <v>20</v>
      </c>
      <c r="C41" s="9" t="s">
        <v>682</v>
      </c>
    </row>
    <row r="42" spans="2:8" ht="13">
      <c r="B42" s="6" t="s">
        <v>23</v>
      </c>
      <c r="C42" s="9" t="s">
        <v>22</v>
      </c>
    </row>
    <row r="43" spans="2:8" ht="13">
      <c r="B43" s="6" t="s">
        <v>1017</v>
      </c>
      <c r="C43" s="9" t="s">
        <v>22</v>
      </c>
    </row>
    <row r="44" spans="2:8" ht="13">
      <c r="B44" s="6" t="s">
        <v>24</v>
      </c>
      <c r="C44" s="9" t="s">
        <v>25</v>
      </c>
    </row>
    <row r="45" spans="2:8" ht="13">
      <c r="B45" s="6" t="s">
        <v>1975</v>
      </c>
      <c r="C45" s="11"/>
    </row>
    <row r="46" spans="2:8" ht="13">
      <c r="B46" s="6" t="s">
        <v>1976</v>
      </c>
      <c r="C46" s="11"/>
    </row>
    <row r="47" spans="2:8" ht="13">
      <c r="B47" s="6" t="s">
        <v>1977</v>
      </c>
      <c r="C47" s="11"/>
    </row>
    <row r="48" spans="2:8" ht="13">
      <c r="B48" s="6" t="s">
        <v>1978</v>
      </c>
      <c r="C48" s="11"/>
    </row>
    <row r="49" spans="2:3" ht="13">
      <c r="B49" s="6" t="s">
        <v>1979</v>
      </c>
      <c r="C49" s="11"/>
    </row>
    <row r="50" spans="2:3" ht="13">
      <c r="B50" s="6" t="s">
        <v>1980</v>
      </c>
      <c r="C50" s="11"/>
    </row>
    <row r="51" spans="2:3" ht="13">
      <c r="B51" s="6" t="s">
        <v>1981</v>
      </c>
      <c r="C51" s="11"/>
    </row>
    <row r="52" spans="2:3" ht="13">
      <c r="B52" s="6" t="s">
        <v>1982</v>
      </c>
      <c r="C52" s="11"/>
    </row>
    <row r="53" spans="2:3" ht="13">
      <c r="B53" s="6" t="s">
        <v>2212</v>
      </c>
      <c r="C53" s="11"/>
    </row>
    <row r="54" spans="2:3">
      <c r="B54" s="2" t="s">
        <v>26</v>
      </c>
    </row>
    <row r="55" spans="2:3">
      <c r="B55" s="2" t="s">
        <v>1031</v>
      </c>
    </row>
    <row r="58" spans="2:3" ht="14.5">
      <c r="B58" s="35" t="s">
        <v>1032</v>
      </c>
      <c r="C58" s="40"/>
    </row>
    <row r="59" spans="2:3" ht="14.5">
      <c r="B59" s="35" t="s">
        <v>1033</v>
      </c>
      <c r="C59" s="41" t="s">
        <v>1034</v>
      </c>
    </row>
    <row r="60" spans="2:3" ht="14.5">
      <c r="B60" s="4" t="s">
        <v>1035</v>
      </c>
      <c r="C60" s="5" t="s">
        <v>1036</v>
      </c>
    </row>
    <row r="61" spans="2:3" ht="14.5">
      <c r="B61" s="4" t="s">
        <v>1037</v>
      </c>
      <c r="C61" s="5" t="s">
        <v>1036</v>
      </c>
    </row>
    <row r="62" spans="2:3" ht="14.5">
      <c r="B62" s="4" t="s">
        <v>1038</v>
      </c>
      <c r="C62" s="5" t="s">
        <v>1036</v>
      </c>
    </row>
    <row r="63" spans="2:3" ht="14.5">
      <c r="B63" s="4" t="s">
        <v>1039</v>
      </c>
      <c r="C63" s="5" t="s">
        <v>1036</v>
      </c>
    </row>
    <row r="64" spans="2:3" ht="14.5">
      <c r="B64" s="4" t="s">
        <v>1040</v>
      </c>
      <c r="C64" s="5" t="s">
        <v>1036</v>
      </c>
    </row>
    <row r="65" spans="2:7" ht="14.5">
      <c r="B65" s="4" t="s">
        <v>1041</v>
      </c>
      <c r="C65" s="5" t="s">
        <v>1036</v>
      </c>
    </row>
    <row r="66" spans="2:7" ht="14.5">
      <c r="B66" s="35" t="s">
        <v>1042</v>
      </c>
      <c r="C66" s="40" t="s">
        <v>1036</v>
      </c>
    </row>
    <row r="68" spans="2:7" ht="14.5">
      <c r="B68" s="4" t="s">
        <v>35</v>
      </c>
      <c r="C68" s="5"/>
      <c r="D68" s="4"/>
    </row>
    <row r="69" spans="2:7" ht="29">
      <c r="B69" s="20" t="s">
        <v>36</v>
      </c>
      <c r="C69" s="18" t="s">
        <v>37</v>
      </c>
      <c r="D69" s="20" t="s">
        <v>38</v>
      </c>
    </row>
    <row r="70" spans="2:7" ht="14.5">
      <c r="B70" s="4" t="s">
        <v>22</v>
      </c>
      <c r="C70" s="5" t="s">
        <v>22</v>
      </c>
      <c r="D70" s="4" t="s">
        <v>22</v>
      </c>
    </row>
    <row r="72" spans="2:7" ht="13">
      <c r="B72" s="24" t="s">
        <v>39</v>
      </c>
      <c r="C72" s="25">
        <v>46112</v>
      </c>
      <c r="D72" s="16"/>
      <c r="E72" s="15"/>
      <c r="F72" s="30"/>
    </row>
    <row r="73" spans="2:7" ht="13">
      <c r="B73" s="24" t="s">
        <v>40</v>
      </c>
      <c r="C73" s="26" t="s">
        <v>41</v>
      </c>
      <c r="D73" s="24" t="s">
        <v>42</v>
      </c>
      <c r="E73" s="27" t="s">
        <v>43</v>
      </c>
      <c r="F73" s="29" t="s">
        <v>44</v>
      </c>
      <c r="G73" s="14"/>
    </row>
    <row r="74" spans="2:7">
      <c r="B74" s="22" t="s">
        <v>22</v>
      </c>
      <c r="C74" s="23" t="s">
        <v>22</v>
      </c>
      <c r="D74" s="22" t="s">
        <v>22</v>
      </c>
      <c r="E74" s="19" t="s">
        <v>22</v>
      </c>
      <c r="F74" s="28" t="s">
        <v>22</v>
      </c>
    </row>
    <row r="77" spans="2:7" ht="13">
      <c r="B77" s="6" t="s">
        <v>45</v>
      </c>
    </row>
    <row r="78" spans="2:7" ht="13">
      <c r="B78" s="6"/>
    </row>
    <row r="79" spans="2:7" ht="13">
      <c r="B79" s="6" t="s">
        <v>699</v>
      </c>
    </row>
    <row r="80" spans="2:7" ht="13">
      <c r="B80" s="24" t="s">
        <v>46</v>
      </c>
      <c r="C80" s="26" t="s">
        <v>47</v>
      </c>
      <c r="D80" s="6"/>
    </row>
    <row r="81" spans="2:7">
      <c r="B81" s="16" t="s">
        <v>22</v>
      </c>
      <c r="C81" s="17" t="s">
        <v>22</v>
      </c>
    </row>
    <row r="83" spans="2:7" ht="13">
      <c r="B83" s="24" t="s">
        <v>48</v>
      </c>
      <c r="C83" s="26" t="s">
        <v>47</v>
      </c>
    </row>
    <row r="84" spans="2:7">
      <c r="B84" s="16" t="s">
        <v>22</v>
      </c>
      <c r="C84" s="17" t="s">
        <v>22</v>
      </c>
    </row>
    <row r="86" spans="2:7" ht="13">
      <c r="B86" s="24" t="s">
        <v>49</v>
      </c>
      <c r="C86" s="26" t="s">
        <v>50</v>
      </c>
    </row>
    <row r="87" spans="2:7">
      <c r="B87" s="16" t="s">
        <v>22</v>
      </c>
      <c r="C87" s="17" t="s">
        <v>22</v>
      </c>
    </row>
    <row r="89" spans="2:7" ht="13">
      <c r="B89" s="27" t="s">
        <v>51</v>
      </c>
      <c r="C89" s="26" t="s">
        <v>50</v>
      </c>
    </row>
    <row r="90" spans="2:7">
      <c r="B90" s="15" t="s">
        <v>22</v>
      </c>
      <c r="C90" s="17" t="s">
        <v>22</v>
      </c>
    </row>
    <row r="92" spans="2:7" ht="13">
      <c r="B92" s="24" t="s">
        <v>52</v>
      </c>
      <c r="C92" s="26" t="s">
        <v>22</v>
      </c>
    </row>
    <row r="94" spans="2:7" ht="13">
      <c r="B94" s="24" t="s">
        <v>53</v>
      </c>
      <c r="C94" s="25">
        <v>46112</v>
      </c>
      <c r="D94" s="16"/>
      <c r="E94" s="15"/>
      <c r="F94" s="30"/>
    </row>
    <row r="95" spans="2:7" ht="13">
      <c r="B95" s="24" t="s">
        <v>40</v>
      </c>
      <c r="C95" s="26" t="s">
        <v>41</v>
      </c>
      <c r="D95" s="24" t="s">
        <v>42</v>
      </c>
      <c r="E95" s="27" t="s">
        <v>43</v>
      </c>
      <c r="F95" s="29" t="s">
        <v>44</v>
      </c>
      <c r="G95" s="14"/>
    </row>
    <row r="96" spans="2:7">
      <c r="B96" s="22" t="s">
        <v>22</v>
      </c>
      <c r="C96" s="23" t="s">
        <v>22</v>
      </c>
      <c r="D96" s="22" t="s">
        <v>22</v>
      </c>
      <c r="E96" s="19" t="s">
        <v>22</v>
      </c>
      <c r="F96" s="28" t="s">
        <v>22</v>
      </c>
    </row>
    <row r="97" spans="2:4" ht="13">
      <c r="B97" s="6" t="s">
        <v>45</v>
      </c>
    </row>
    <row r="98" spans="2:4" ht="13">
      <c r="B98" s="6"/>
    </row>
    <row r="99" spans="2:4" ht="13">
      <c r="B99" s="6" t="s">
        <v>699</v>
      </c>
    </row>
    <row r="100" spans="2:4" ht="13">
      <c r="B100" s="24" t="s">
        <v>46</v>
      </c>
      <c r="C100" s="26" t="s">
        <v>47</v>
      </c>
      <c r="D100" s="6"/>
    </row>
    <row r="101" spans="2:4">
      <c r="B101" s="16" t="s">
        <v>22</v>
      </c>
      <c r="C101" s="17" t="s">
        <v>22</v>
      </c>
    </row>
    <row r="103" spans="2:4" ht="13">
      <c r="B103" s="24" t="s">
        <v>48</v>
      </c>
      <c r="C103" s="26" t="s">
        <v>47</v>
      </c>
    </row>
    <row r="104" spans="2:4">
      <c r="B104" s="16" t="s">
        <v>22</v>
      </c>
      <c r="C104" s="17" t="s">
        <v>22</v>
      </c>
    </row>
    <row r="106" spans="2:4" ht="13">
      <c r="B106" s="24" t="s">
        <v>49</v>
      </c>
      <c r="C106" s="26" t="s">
        <v>50</v>
      </c>
    </row>
    <row r="107" spans="2:4">
      <c r="B107" s="16" t="s">
        <v>22</v>
      </c>
      <c r="C107" s="17" t="s">
        <v>22</v>
      </c>
    </row>
    <row r="109" spans="2:4" ht="13">
      <c r="B109" s="27" t="s">
        <v>51</v>
      </c>
      <c r="C109" s="26" t="s">
        <v>50</v>
      </c>
    </row>
    <row r="110" spans="2:4">
      <c r="B110" s="15" t="s">
        <v>22</v>
      </c>
      <c r="C110" s="17" t="s">
        <v>22</v>
      </c>
    </row>
    <row r="112" spans="2:4" ht="13">
      <c r="B112" s="24" t="s">
        <v>52</v>
      </c>
      <c r="C112" s="26" t="s">
        <v>22</v>
      </c>
    </row>
    <row r="115" spans="2:80" ht="13">
      <c r="B115" s="6" t="s">
        <v>700</v>
      </c>
    </row>
    <row r="117" spans="2:80" ht="13">
      <c r="B117" s="24" t="s">
        <v>40</v>
      </c>
      <c r="C117" s="26" t="s">
        <v>54</v>
      </c>
      <c r="D117" s="24" t="s">
        <v>55</v>
      </c>
      <c r="E117" s="24" t="s">
        <v>56</v>
      </c>
      <c r="F117" s="14"/>
    </row>
    <row r="118" spans="2:80">
      <c r="B118" s="16" t="s">
        <v>22</v>
      </c>
      <c r="C118" s="17" t="s">
        <v>22</v>
      </c>
      <c r="D118" s="16" t="s">
        <v>22</v>
      </c>
      <c r="E118" s="16" t="s">
        <v>22</v>
      </c>
    </row>
    <row r="121" spans="2:80" ht="13">
      <c r="B121" s="6" t="s">
        <v>57</v>
      </c>
      <c r="C121" s="11" t="s">
        <v>22</v>
      </c>
      <c r="D121" s="6"/>
      <c r="E121" s="6"/>
      <c r="F121" s="14"/>
      <c r="G121" s="14"/>
      <c r="H121" s="14"/>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row>
    <row r="123" spans="2:80" ht="13">
      <c r="B123" s="6" t="s">
        <v>701</v>
      </c>
    </row>
    <row r="125" spans="2:80" ht="13">
      <c r="B125" s="24" t="s">
        <v>58</v>
      </c>
      <c r="C125" s="26" t="s">
        <v>47</v>
      </c>
      <c r="D125" s="6"/>
    </row>
    <row r="126" spans="2:80">
      <c r="B126" s="16" t="s">
        <v>22</v>
      </c>
      <c r="C126" s="17" t="s">
        <v>22</v>
      </c>
    </row>
    <row r="129" spans="2:80" ht="13">
      <c r="B129" s="24" t="s">
        <v>59</v>
      </c>
      <c r="C129" s="26" t="s">
        <v>60</v>
      </c>
      <c r="D129" s="6"/>
    </row>
    <row r="130" spans="2:80">
      <c r="B130" s="16" t="s">
        <v>22</v>
      </c>
      <c r="C130" s="17" t="s">
        <v>22</v>
      </c>
    </row>
    <row r="133" spans="2:80" ht="13">
      <c r="B133" s="6" t="s">
        <v>61</v>
      </c>
    </row>
    <row r="136" spans="2:80" ht="13">
      <c r="B136" s="6" t="s">
        <v>702</v>
      </c>
    </row>
    <row r="138" spans="2:80" ht="13">
      <c r="B138" s="24" t="s">
        <v>40</v>
      </c>
      <c r="C138" s="26" t="s">
        <v>62</v>
      </c>
      <c r="D138" s="24" t="s">
        <v>54</v>
      </c>
      <c r="E138" s="24" t="s">
        <v>55</v>
      </c>
      <c r="F138" s="29" t="s">
        <v>56</v>
      </c>
      <c r="G138" s="14"/>
    </row>
    <row r="139" spans="2:80">
      <c r="B139" s="16" t="s">
        <v>22</v>
      </c>
      <c r="C139" s="17" t="s">
        <v>22</v>
      </c>
      <c r="D139" s="16" t="s">
        <v>22</v>
      </c>
      <c r="E139" s="16" t="s">
        <v>22</v>
      </c>
      <c r="F139" s="21" t="s">
        <v>22</v>
      </c>
    </row>
    <row r="142" spans="2:80" ht="13">
      <c r="B142" s="6" t="s">
        <v>57</v>
      </c>
      <c r="C142" s="11" t="s">
        <v>22</v>
      </c>
      <c r="D142" s="6"/>
      <c r="E142" s="6"/>
      <c r="F142" s="14"/>
      <c r="G142" s="14"/>
      <c r="H142" s="14"/>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row>
    <row r="144" spans="2:80" ht="13">
      <c r="B144" s="6" t="s">
        <v>701</v>
      </c>
    </row>
    <row r="146" spans="2:7" ht="13">
      <c r="B146" s="24" t="s">
        <v>58</v>
      </c>
      <c r="C146" s="26" t="s">
        <v>47</v>
      </c>
      <c r="D146" s="6"/>
    </row>
    <row r="147" spans="2:7">
      <c r="B147" s="16" t="s">
        <v>22</v>
      </c>
      <c r="C147" s="17" t="s">
        <v>22</v>
      </c>
    </row>
    <row r="150" spans="2:7" ht="13">
      <c r="B150" s="24" t="s">
        <v>59</v>
      </c>
      <c r="C150" s="26" t="s">
        <v>60</v>
      </c>
      <c r="D150" s="6"/>
    </row>
    <row r="151" spans="2:7">
      <c r="B151" s="16" t="s">
        <v>22</v>
      </c>
      <c r="C151" s="17" t="s">
        <v>22</v>
      </c>
    </row>
    <row r="154" spans="2:7" ht="13">
      <c r="B154" s="6" t="s">
        <v>61</v>
      </c>
    </row>
    <row r="157" spans="2:7" ht="13">
      <c r="B157" s="6" t="s">
        <v>703</v>
      </c>
    </row>
    <row r="158" spans="2:7" ht="13">
      <c r="B158" s="24" t="s">
        <v>40</v>
      </c>
      <c r="C158" s="26" t="s">
        <v>63</v>
      </c>
      <c r="D158" s="24" t="s">
        <v>64</v>
      </c>
      <c r="E158" s="24" t="s">
        <v>65</v>
      </c>
      <c r="F158" s="29" t="s">
        <v>66</v>
      </c>
      <c r="G158" s="14"/>
    </row>
    <row r="159" spans="2:7">
      <c r="B159" s="16" t="s">
        <v>22</v>
      </c>
      <c r="C159" s="17" t="s">
        <v>22</v>
      </c>
      <c r="D159" s="16" t="s">
        <v>22</v>
      </c>
      <c r="E159" s="16" t="s">
        <v>22</v>
      </c>
      <c r="F159" s="21" t="s">
        <v>22</v>
      </c>
    </row>
    <row r="160" spans="2:7">
      <c r="B160" s="2" t="s">
        <v>2543</v>
      </c>
    </row>
  </sheetData>
  <mergeCells count="3">
    <mergeCell ref="B1:E1"/>
    <mergeCell ref="C3:C7"/>
    <mergeCell ref="D3:D7"/>
  </mergeCells>
  <hyperlinks>
    <hyperlink ref="A1" location="Index!A1" display="Index" xr:uid="{09DF26DA-EB6B-4E82-ADB6-F291963118B9}"/>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5EA28-6C80-42F4-82A3-920469457542}">
  <dimension ref="A1:CB158"/>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1951</v>
      </c>
      <c r="C1" s="299"/>
      <c r="D1" s="299"/>
      <c r="E1" s="299"/>
    </row>
    <row r="3" spans="1:9" ht="14.5">
      <c r="B3" s="31" t="s">
        <v>1951</v>
      </c>
      <c r="C3" s="300"/>
      <c r="D3" s="306"/>
    </row>
    <row r="4" spans="1:9" ht="14.5">
      <c r="B4" s="32" t="s">
        <v>1952</v>
      </c>
      <c r="C4" s="300"/>
      <c r="D4" s="306"/>
    </row>
    <row r="5" spans="1:9" ht="14.5">
      <c r="B5" s="32" t="s">
        <v>97</v>
      </c>
      <c r="C5" s="300"/>
      <c r="D5" s="306"/>
    </row>
    <row r="6" spans="1:9" ht="14.5">
      <c r="B6" s="4" t="s">
        <v>1940</v>
      </c>
      <c r="C6" s="300"/>
      <c r="D6" s="306"/>
    </row>
    <row r="7" spans="1:9" ht="14.5">
      <c r="B7" s="20" t="s">
        <v>1953</v>
      </c>
      <c r="C7" s="300"/>
      <c r="D7" s="306"/>
    </row>
    <row r="8" spans="1:9" ht="29">
      <c r="B8" s="32" t="s">
        <v>100</v>
      </c>
      <c r="C8" s="33" t="s">
        <v>101</v>
      </c>
      <c r="D8" s="33" t="s">
        <v>102</v>
      </c>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2704</v>
      </c>
      <c r="C15" s="9" t="s">
        <v>13</v>
      </c>
      <c r="D15" s="2" t="s">
        <v>455</v>
      </c>
      <c r="E15" s="2" t="s">
        <v>456</v>
      </c>
      <c r="F15" s="12">
        <v>360905</v>
      </c>
      <c r="G15" s="12">
        <v>9684.89</v>
      </c>
      <c r="H15" s="12">
        <v>19.75</v>
      </c>
    </row>
    <row r="16" spans="1:9">
      <c r="B16" s="2" t="s">
        <v>2702</v>
      </c>
      <c r="C16" s="9" t="s">
        <v>13</v>
      </c>
      <c r="D16" s="2" t="s">
        <v>455</v>
      </c>
      <c r="E16" s="2" t="s">
        <v>457</v>
      </c>
      <c r="F16" s="12">
        <v>362470</v>
      </c>
      <c r="G16" s="12">
        <v>8660.86</v>
      </c>
      <c r="H16" s="12">
        <v>17.66</v>
      </c>
    </row>
    <row r="17" spans="2:8">
      <c r="B17" s="2" t="s">
        <v>3108</v>
      </c>
      <c r="C17" s="9" t="s">
        <v>13</v>
      </c>
      <c r="D17" s="2" t="s">
        <v>455</v>
      </c>
      <c r="E17" s="2" t="s">
        <v>1073</v>
      </c>
      <c r="F17" s="12">
        <v>289457</v>
      </c>
      <c r="G17" s="12">
        <v>6415.52</v>
      </c>
      <c r="H17" s="12">
        <v>13.08</v>
      </c>
    </row>
    <row r="18" spans="2:8">
      <c r="B18" s="2" t="s">
        <v>2718</v>
      </c>
      <c r="C18" s="9" t="s">
        <v>13</v>
      </c>
      <c r="D18" s="2" t="s">
        <v>455</v>
      </c>
      <c r="E18" s="2" t="s">
        <v>474</v>
      </c>
      <c r="F18" s="12">
        <v>369150</v>
      </c>
      <c r="G18" s="12">
        <v>3505.45</v>
      </c>
      <c r="H18" s="12">
        <v>7.15</v>
      </c>
    </row>
    <row r="19" spans="2:8">
      <c r="B19" s="2" t="s">
        <v>3226</v>
      </c>
      <c r="C19" s="9" t="s">
        <v>13</v>
      </c>
      <c r="D19" s="2" t="s">
        <v>455</v>
      </c>
      <c r="E19" s="2" t="s">
        <v>1275</v>
      </c>
      <c r="F19" s="12">
        <v>253095</v>
      </c>
      <c r="G19" s="12">
        <v>2833.15</v>
      </c>
      <c r="H19" s="12">
        <v>5.78</v>
      </c>
    </row>
    <row r="20" spans="2:8">
      <c r="B20" s="2" t="s">
        <v>1954</v>
      </c>
      <c r="C20" s="9" t="s">
        <v>13</v>
      </c>
      <c r="D20" s="2" t="s">
        <v>455</v>
      </c>
      <c r="E20" s="2" t="s">
        <v>1955</v>
      </c>
      <c r="F20" s="12">
        <v>341472</v>
      </c>
      <c r="G20" s="12">
        <v>2136.9299999999998</v>
      </c>
      <c r="H20" s="12">
        <v>4.3600000000000003</v>
      </c>
    </row>
    <row r="21" spans="2:8">
      <c r="B21" s="2" t="s">
        <v>3227</v>
      </c>
      <c r="C21" s="9" t="s">
        <v>13</v>
      </c>
      <c r="D21" s="2" t="s">
        <v>455</v>
      </c>
      <c r="E21" s="2" t="s">
        <v>1956</v>
      </c>
      <c r="F21" s="12">
        <v>919990</v>
      </c>
      <c r="G21" s="12">
        <v>2093.25</v>
      </c>
      <c r="H21" s="12">
        <v>4.2699999999999996</v>
      </c>
    </row>
    <row r="22" spans="2:8">
      <c r="B22" s="2" t="s">
        <v>2707</v>
      </c>
      <c r="C22" s="9" t="s">
        <v>13</v>
      </c>
      <c r="D22" s="2" t="s">
        <v>455</v>
      </c>
      <c r="E22" s="2" t="s">
        <v>458</v>
      </c>
      <c r="F22" s="12">
        <v>252993</v>
      </c>
      <c r="G22" s="12">
        <v>2028.12</v>
      </c>
      <c r="H22" s="12">
        <v>4.1399999999999997</v>
      </c>
    </row>
    <row r="23" spans="2:8">
      <c r="B23" s="2" t="s">
        <v>1957</v>
      </c>
      <c r="C23" s="9" t="s">
        <v>13</v>
      </c>
      <c r="D23" s="2" t="s">
        <v>455</v>
      </c>
      <c r="E23" s="2" t="s">
        <v>1958</v>
      </c>
      <c r="F23" s="12">
        <v>60581</v>
      </c>
      <c r="G23" s="12">
        <v>1838.88</v>
      </c>
      <c r="H23" s="12">
        <v>3.75</v>
      </c>
    </row>
    <row r="24" spans="2:8">
      <c r="B24" s="2" t="s">
        <v>3228</v>
      </c>
      <c r="C24" s="9" t="s">
        <v>13</v>
      </c>
      <c r="D24" s="2" t="s">
        <v>455</v>
      </c>
      <c r="E24" s="2" t="s">
        <v>1959</v>
      </c>
      <c r="F24" s="12">
        <v>189597</v>
      </c>
      <c r="G24" s="12">
        <v>1661.91</v>
      </c>
      <c r="H24" s="12">
        <v>3.39</v>
      </c>
    </row>
    <row r="25" spans="2:8">
      <c r="B25" s="2" t="s">
        <v>2893</v>
      </c>
      <c r="C25" s="9" t="s">
        <v>13</v>
      </c>
      <c r="D25" s="2" t="s">
        <v>455</v>
      </c>
      <c r="E25" s="2" t="s">
        <v>1354</v>
      </c>
      <c r="F25" s="12">
        <v>221242</v>
      </c>
      <c r="G25" s="12">
        <v>1399.91</v>
      </c>
      <c r="H25" s="12">
        <v>2.85</v>
      </c>
    </row>
    <row r="26" spans="2:8">
      <c r="B26" s="2" t="s">
        <v>3182</v>
      </c>
      <c r="C26" s="9" t="s">
        <v>13</v>
      </c>
      <c r="D26" s="2" t="s">
        <v>455</v>
      </c>
      <c r="E26" s="2" t="s">
        <v>964</v>
      </c>
      <c r="F26" s="12">
        <v>49592</v>
      </c>
      <c r="G26" s="12">
        <v>1389.32</v>
      </c>
      <c r="H26" s="12">
        <v>2.83</v>
      </c>
    </row>
    <row r="27" spans="2:8">
      <c r="B27" s="2" t="s">
        <v>2722</v>
      </c>
      <c r="C27" s="9" t="s">
        <v>13</v>
      </c>
      <c r="D27" s="2" t="s">
        <v>455</v>
      </c>
      <c r="E27" s="2" t="s">
        <v>484</v>
      </c>
      <c r="F27" s="12">
        <v>867796</v>
      </c>
      <c r="G27" s="12">
        <v>1302.74</v>
      </c>
      <c r="H27" s="12">
        <v>2.66</v>
      </c>
    </row>
    <row r="28" spans="2:8">
      <c r="B28" s="2" t="s">
        <v>3229</v>
      </c>
      <c r="C28" s="9" t="s">
        <v>13</v>
      </c>
      <c r="D28" s="2" t="s">
        <v>455</v>
      </c>
      <c r="E28" s="2" t="s">
        <v>1130</v>
      </c>
      <c r="F28" s="12">
        <v>1129187</v>
      </c>
      <c r="G28" s="12">
        <v>1295.74</v>
      </c>
      <c r="H28" s="12">
        <v>2.64</v>
      </c>
    </row>
    <row r="29" spans="2:8">
      <c r="B29" s="2" t="s">
        <v>1960</v>
      </c>
      <c r="C29" s="9" t="s">
        <v>13</v>
      </c>
      <c r="D29" s="2" t="s">
        <v>455</v>
      </c>
      <c r="E29" s="2" t="s">
        <v>1961</v>
      </c>
      <c r="F29" s="12">
        <v>109339</v>
      </c>
      <c r="G29" s="12">
        <v>1269.54</v>
      </c>
      <c r="H29" s="12">
        <v>2.59</v>
      </c>
    </row>
    <row r="30" spans="2:8">
      <c r="B30" s="2" t="s">
        <v>3230</v>
      </c>
      <c r="C30" s="9" t="s">
        <v>13</v>
      </c>
      <c r="D30" s="2" t="s">
        <v>455</v>
      </c>
      <c r="E30" s="2" t="s">
        <v>1962</v>
      </c>
      <c r="F30" s="12">
        <v>103396</v>
      </c>
      <c r="G30" s="12">
        <v>908.13</v>
      </c>
      <c r="H30" s="12">
        <v>1.85</v>
      </c>
    </row>
    <row r="31" spans="2:8">
      <c r="B31" s="2" t="s">
        <v>2907</v>
      </c>
      <c r="C31" s="9" t="s">
        <v>13</v>
      </c>
      <c r="D31" s="2" t="s">
        <v>455</v>
      </c>
      <c r="E31" s="2" t="s">
        <v>1963</v>
      </c>
      <c r="F31" s="12">
        <v>59688</v>
      </c>
      <c r="G31" s="12">
        <v>559.49</v>
      </c>
      <c r="H31" s="12">
        <v>1.1399999999999999</v>
      </c>
    </row>
    <row r="32" spans="2:8" ht="13">
      <c r="B32" s="6" t="s">
        <v>88</v>
      </c>
      <c r="C32" s="11"/>
      <c r="D32" s="6"/>
      <c r="E32" s="6"/>
      <c r="F32" s="14"/>
      <c r="G32" s="14">
        <f>SUM(G12:G31)</f>
        <v>48983.83</v>
      </c>
      <c r="H32" s="14">
        <f>SUM(H12:H31)</f>
        <v>99.889999999999986</v>
      </c>
    </row>
    <row r="33" spans="2:8" ht="13">
      <c r="B33" s="6" t="s">
        <v>1362</v>
      </c>
      <c r="C33" s="11"/>
      <c r="D33" s="6"/>
      <c r="E33" s="6"/>
      <c r="F33" s="14"/>
      <c r="G33" s="14">
        <v>144.19999999999999</v>
      </c>
      <c r="H33" s="14">
        <v>0.3</v>
      </c>
    </row>
    <row r="34" spans="2:8" ht="13">
      <c r="B34" s="6" t="s">
        <v>15</v>
      </c>
      <c r="C34" s="11"/>
      <c r="D34" s="6"/>
      <c r="E34" s="6"/>
      <c r="F34" s="14"/>
      <c r="G34" s="14">
        <v>49128.03</v>
      </c>
      <c r="H34" s="14">
        <v>100.19</v>
      </c>
    </row>
    <row r="35" spans="2:8" ht="13">
      <c r="B35" s="6" t="s">
        <v>302</v>
      </c>
      <c r="C35" s="11"/>
      <c r="D35" s="6"/>
      <c r="E35" s="6"/>
      <c r="F35" s="14"/>
      <c r="G35" s="14">
        <v>-83.62401112000515</v>
      </c>
      <c r="H35" s="14">
        <v>-0.18999999999999773</v>
      </c>
    </row>
    <row r="36" spans="2:8" ht="13">
      <c r="B36" s="6" t="s">
        <v>17</v>
      </c>
      <c r="C36" s="11"/>
      <c r="D36" s="6"/>
      <c r="E36" s="6"/>
      <c r="F36" s="14"/>
      <c r="G36" s="14">
        <v>49044.405988879997</v>
      </c>
      <c r="H36" s="14">
        <v>100</v>
      </c>
    </row>
    <row r="37" spans="2:8">
      <c r="B37" s="2" t="s">
        <v>18</v>
      </c>
    </row>
    <row r="38" spans="2:8" ht="13">
      <c r="B38" s="6" t="s">
        <v>19</v>
      </c>
    </row>
    <row r="39" spans="2:8" ht="13">
      <c r="B39" s="6" t="s">
        <v>20</v>
      </c>
      <c r="C39" s="9" t="s">
        <v>682</v>
      </c>
    </row>
    <row r="40" spans="2:8" ht="13">
      <c r="B40" s="6" t="s">
        <v>23</v>
      </c>
      <c r="C40" s="9" t="s">
        <v>22</v>
      </c>
    </row>
    <row r="41" spans="2:8" ht="13">
      <c r="B41" s="6" t="s">
        <v>1017</v>
      </c>
      <c r="C41" s="9" t="s">
        <v>22</v>
      </c>
    </row>
    <row r="42" spans="2:8" ht="13">
      <c r="B42" s="6" t="s">
        <v>24</v>
      </c>
      <c r="C42" s="9" t="s">
        <v>25</v>
      </c>
    </row>
    <row r="43" spans="2:8" ht="13">
      <c r="B43" s="6" t="s">
        <v>1964</v>
      </c>
      <c r="C43" s="11"/>
    </row>
    <row r="44" spans="2:8" ht="13">
      <c r="B44" s="6" t="s">
        <v>1965</v>
      </c>
      <c r="C44" s="11"/>
    </row>
    <row r="45" spans="2:8" ht="13">
      <c r="B45" s="6" t="s">
        <v>1966</v>
      </c>
      <c r="C45" s="11"/>
    </row>
    <row r="46" spans="2:8" ht="13">
      <c r="B46" s="6" t="s">
        <v>1967</v>
      </c>
      <c r="C46" s="11"/>
    </row>
    <row r="47" spans="2:8" ht="13">
      <c r="B47" s="6" t="s">
        <v>1968</v>
      </c>
      <c r="C47" s="11"/>
    </row>
    <row r="48" spans="2:8" ht="13">
      <c r="B48" s="6" t="s">
        <v>1969</v>
      </c>
      <c r="C48" s="11"/>
    </row>
    <row r="49" spans="2:3" ht="13">
      <c r="B49" s="6" t="s">
        <v>1970</v>
      </c>
      <c r="C49" s="11"/>
    </row>
    <row r="50" spans="2:3" ht="13">
      <c r="B50" s="6" t="s">
        <v>1971</v>
      </c>
      <c r="C50" s="11"/>
    </row>
    <row r="51" spans="2:3" ht="13">
      <c r="B51" s="6" t="s">
        <v>3792</v>
      </c>
      <c r="C51" s="11"/>
    </row>
    <row r="52" spans="2:3">
      <c r="B52" s="2" t="s">
        <v>26</v>
      </c>
    </row>
    <row r="53" spans="2:3">
      <c r="B53" s="2" t="s">
        <v>1031</v>
      </c>
    </row>
    <row r="56" spans="2:3" ht="14.5">
      <c r="B56" s="35" t="s">
        <v>1032</v>
      </c>
      <c r="C56" s="40"/>
    </row>
    <row r="57" spans="2:3" ht="14.5">
      <c r="B57" s="35" t="s">
        <v>1033</v>
      </c>
      <c r="C57" s="41" t="s">
        <v>1034</v>
      </c>
    </row>
    <row r="58" spans="2:3" ht="14.5">
      <c r="B58" s="4" t="s">
        <v>1035</v>
      </c>
      <c r="C58" s="5" t="s">
        <v>1036</v>
      </c>
    </row>
    <row r="59" spans="2:3" ht="14.5">
      <c r="B59" s="4" t="s">
        <v>1037</v>
      </c>
      <c r="C59" s="5" t="s">
        <v>1036</v>
      </c>
    </row>
    <row r="60" spans="2:3" ht="14.5">
      <c r="B60" s="4" t="s">
        <v>1038</v>
      </c>
      <c r="C60" s="5" t="s">
        <v>1036</v>
      </c>
    </row>
    <row r="61" spans="2:3" ht="14.5">
      <c r="B61" s="4" t="s">
        <v>1039</v>
      </c>
      <c r="C61" s="5" t="s">
        <v>1036</v>
      </c>
    </row>
    <row r="62" spans="2:3" ht="14.5">
      <c r="B62" s="4" t="s">
        <v>1040</v>
      </c>
      <c r="C62" s="5" t="s">
        <v>1036</v>
      </c>
    </row>
    <row r="63" spans="2:3" ht="14.5">
      <c r="B63" s="4" t="s">
        <v>1041</v>
      </c>
      <c r="C63" s="5" t="s">
        <v>1036</v>
      </c>
    </row>
    <row r="64" spans="2:3" ht="14.5">
      <c r="B64" s="35" t="s">
        <v>1042</v>
      </c>
      <c r="C64" s="40" t="s">
        <v>1036</v>
      </c>
    </row>
    <row r="66" spans="2:7" ht="14.5">
      <c r="B66" s="4" t="s">
        <v>35</v>
      </c>
      <c r="C66" s="5"/>
      <c r="D66" s="4"/>
    </row>
    <row r="67" spans="2:7" ht="29">
      <c r="B67" s="20" t="s">
        <v>36</v>
      </c>
      <c r="C67" s="18" t="s">
        <v>37</v>
      </c>
      <c r="D67" s="20" t="s">
        <v>38</v>
      </c>
    </row>
    <row r="68" spans="2:7" ht="14.5">
      <c r="B68" s="4" t="s">
        <v>22</v>
      </c>
      <c r="C68" s="5" t="s">
        <v>22</v>
      </c>
      <c r="D68" s="4" t="s">
        <v>22</v>
      </c>
    </row>
    <row r="70" spans="2:7" ht="13">
      <c r="B70" s="24" t="s">
        <v>39</v>
      </c>
      <c r="C70" s="25">
        <v>46112</v>
      </c>
      <c r="D70" s="16"/>
      <c r="E70" s="15"/>
      <c r="F70" s="30"/>
    </row>
    <row r="71" spans="2:7" ht="13">
      <c r="B71" s="24" t="s">
        <v>40</v>
      </c>
      <c r="C71" s="26" t="s">
        <v>41</v>
      </c>
      <c r="D71" s="24" t="s">
        <v>42</v>
      </c>
      <c r="E71" s="27" t="s">
        <v>43</v>
      </c>
      <c r="F71" s="29" t="s">
        <v>44</v>
      </c>
      <c r="G71" s="14"/>
    </row>
    <row r="72" spans="2:7">
      <c r="B72" s="22" t="s">
        <v>22</v>
      </c>
      <c r="C72" s="23" t="s">
        <v>22</v>
      </c>
      <c r="D72" s="22" t="s">
        <v>22</v>
      </c>
      <c r="E72" s="19" t="s">
        <v>22</v>
      </c>
      <c r="F72" s="28" t="s">
        <v>22</v>
      </c>
    </row>
    <row r="75" spans="2:7" ht="13">
      <c r="B75" s="6" t="s">
        <v>45</v>
      </c>
    </row>
    <row r="76" spans="2:7" ht="13">
      <c r="B76" s="6"/>
    </row>
    <row r="77" spans="2:7" ht="13">
      <c r="B77" s="6" t="s">
        <v>699</v>
      </c>
    </row>
    <row r="78" spans="2:7" ht="13">
      <c r="B78" s="24" t="s">
        <v>46</v>
      </c>
      <c r="C78" s="26" t="s">
        <v>47</v>
      </c>
      <c r="D78" s="6"/>
    </row>
    <row r="79" spans="2:7">
      <c r="B79" s="16" t="s">
        <v>22</v>
      </c>
      <c r="C79" s="17" t="s">
        <v>22</v>
      </c>
    </row>
    <row r="81" spans="2:7" ht="13">
      <c r="B81" s="24" t="s">
        <v>48</v>
      </c>
      <c r="C81" s="26" t="s">
        <v>47</v>
      </c>
    </row>
    <row r="82" spans="2:7">
      <c r="B82" s="16" t="s">
        <v>22</v>
      </c>
      <c r="C82" s="17" t="s">
        <v>22</v>
      </c>
    </row>
    <row r="84" spans="2:7" ht="13">
      <c r="B84" s="24" t="s">
        <v>49</v>
      </c>
      <c r="C84" s="26" t="s">
        <v>50</v>
      </c>
    </row>
    <row r="85" spans="2:7">
      <c r="B85" s="16" t="s">
        <v>22</v>
      </c>
      <c r="C85" s="17" t="s">
        <v>22</v>
      </c>
    </row>
    <row r="87" spans="2:7" ht="13">
      <c r="B87" s="27" t="s">
        <v>51</v>
      </c>
      <c r="C87" s="26" t="s">
        <v>50</v>
      </c>
    </row>
    <row r="88" spans="2:7">
      <c r="B88" s="15" t="s">
        <v>22</v>
      </c>
      <c r="C88" s="17" t="s">
        <v>22</v>
      </c>
    </row>
    <row r="90" spans="2:7" ht="13">
      <c r="B90" s="24" t="s">
        <v>52</v>
      </c>
      <c r="C90" s="26" t="s">
        <v>22</v>
      </c>
    </row>
    <row r="92" spans="2:7" ht="13">
      <c r="B92" s="24" t="s">
        <v>53</v>
      </c>
      <c r="C92" s="25">
        <v>46112</v>
      </c>
      <c r="D92" s="16"/>
      <c r="E92" s="15"/>
      <c r="F92" s="30"/>
    </row>
    <row r="93" spans="2:7" ht="13">
      <c r="B93" s="24" t="s">
        <v>40</v>
      </c>
      <c r="C93" s="26" t="s">
        <v>41</v>
      </c>
      <c r="D93" s="24" t="s">
        <v>42</v>
      </c>
      <c r="E93" s="27" t="s">
        <v>43</v>
      </c>
      <c r="F93" s="29" t="s">
        <v>44</v>
      </c>
      <c r="G93" s="14"/>
    </row>
    <row r="94" spans="2:7">
      <c r="B94" s="22" t="s">
        <v>22</v>
      </c>
      <c r="C94" s="23" t="s">
        <v>22</v>
      </c>
      <c r="D94" s="22" t="s">
        <v>22</v>
      </c>
      <c r="E94" s="19" t="s">
        <v>22</v>
      </c>
      <c r="F94" s="28" t="s">
        <v>22</v>
      </c>
    </row>
    <row r="95" spans="2:7" ht="13">
      <c r="B95" s="6" t="s">
        <v>45</v>
      </c>
    </row>
    <row r="96" spans="2:7" ht="13">
      <c r="B96" s="6"/>
    </row>
    <row r="97" spans="2:4" ht="13">
      <c r="B97" s="6" t="s">
        <v>699</v>
      </c>
    </row>
    <row r="98" spans="2:4" ht="13">
      <c r="B98" s="24" t="s">
        <v>46</v>
      </c>
      <c r="C98" s="26" t="s">
        <v>47</v>
      </c>
      <c r="D98" s="6"/>
    </row>
    <row r="99" spans="2:4">
      <c r="B99" s="16" t="s">
        <v>22</v>
      </c>
      <c r="C99" s="17" t="s">
        <v>22</v>
      </c>
    </row>
    <row r="101" spans="2:4" ht="13">
      <c r="B101" s="24" t="s">
        <v>48</v>
      </c>
      <c r="C101" s="26" t="s">
        <v>47</v>
      </c>
    </row>
    <row r="102" spans="2:4">
      <c r="B102" s="16" t="s">
        <v>22</v>
      </c>
      <c r="C102" s="17" t="s">
        <v>22</v>
      </c>
    </row>
    <row r="104" spans="2:4" ht="13">
      <c r="B104" s="24" t="s">
        <v>49</v>
      </c>
      <c r="C104" s="26" t="s">
        <v>50</v>
      </c>
    </row>
    <row r="105" spans="2:4">
      <c r="B105" s="16" t="s">
        <v>22</v>
      </c>
      <c r="C105" s="17" t="s">
        <v>22</v>
      </c>
    </row>
    <row r="107" spans="2:4" ht="13">
      <c r="B107" s="27" t="s">
        <v>51</v>
      </c>
      <c r="C107" s="26" t="s">
        <v>50</v>
      </c>
    </row>
    <row r="108" spans="2:4">
      <c r="B108" s="15" t="s">
        <v>22</v>
      </c>
      <c r="C108" s="17" t="s">
        <v>22</v>
      </c>
    </row>
    <row r="110" spans="2:4" ht="13">
      <c r="B110" s="24" t="s">
        <v>52</v>
      </c>
      <c r="C110" s="26" t="s">
        <v>22</v>
      </c>
    </row>
    <row r="113" spans="2:80" ht="13">
      <c r="B113" s="6" t="s">
        <v>700</v>
      </c>
    </row>
    <row r="115" spans="2:80" ht="13">
      <c r="B115" s="24" t="s">
        <v>40</v>
      </c>
      <c r="C115" s="26" t="s">
        <v>54</v>
      </c>
      <c r="D115" s="24" t="s">
        <v>55</v>
      </c>
      <c r="E115" s="24" t="s">
        <v>56</v>
      </c>
      <c r="F115" s="14"/>
    </row>
    <row r="116" spans="2:80">
      <c r="B116" s="16" t="s">
        <v>22</v>
      </c>
      <c r="C116" s="17" t="s">
        <v>22</v>
      </c>
      <c r="D116" s="16" t="s">
        <v>22</v>
      </c>
      <c r="E116" s="16" t="s">
        <v>22</v>
      </c>
    </row>
    <row r="119" spans="2:80" ht="13">
      <c r="B119" s="6" t="s">
        <v>57</v>
      </c>
      <c r="C119" s="11" t="s">
        <v>22</v>
      </c>
      <c r="D119" s="6"/>
      <c r="E119" s="6"/>
      <c r="F119" s="14"/>
      <c r="G119" s="14"/>
      <c r="H119" s="14"/>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row>
    <row r="121" spans="2:80" ht="13">
      <c r="B121" s="6" t="s">
        <v>701</v>
      </c>
    </row>
    <row r="123" spans="2:80" ht="13">
      <c r="B123" s="24" t="s">
        <v>58</v>
      </c>
      <c r="C123" s="26" t="s">
        <v>47</v>
      </c>
      <c r="D123" s="6"/>
    </row>
    <row r="124" spans="2:80">
      <c r="B124" s="16" t="s">
        <v>22</v>
      </c>
      <c r="C124" s="17" t="s">
        <v>22</v>
      </c>
    </row>
    <row r="127" spans="2:80" ht="13">
      <c r="B127" s="24" t="s">
        <v>59</v>
      </c>
      <c r="C127" s="26" t="s">
        <v>60</v>
      </c>
      <c r="D127" s="6"/>
    </row>
    <row r="128" spans="2:80">
      <c r="B128" s="16" t="s">
        <v>22</v>
      </c>
      <c r="C128" s="17" t="s">
        <v>22</v>
      </c>
    </row>
    <row r="131" spans="2:80" ht="13">
      <c r="B131" s="6" t="s">
        <v>61</v>
      </c>
    </row>
    <row r="134" spans="2:80" ht="13">
      <c r="B134" s="6" t="s">
        <v>702</v>
      </c>
    </row>
    <row r="136" spans="2:80" ht="13">
      <c r="B136" s="24" t="s">
        <v>40</v>
      </c>
      <c r="C136" s="26" t="s">
        <v>62</v>
      </c>
      <c r="D136" s="24" t="s">
        <v>54</v>
      </c>
      <c r="E136" s="24" t="s">
        <v>55</v>
      </c>
      <c r="F136" s="29" t="s">
        <v>56</v>
      </c>
      <c r="G136" s="14"/>
    </row>
    <row r="137" spans="2:80">
      <c r="B137" s="16" t="s">
        <v>22</v>
      </c>
      <c r="C137" s="17" t="s">
        <v>22</v>
      </c>
      <c r="D137" s="16" t="s">
        <v>22</v>
      </c>
      <c r="E137" s="16" t="s">
        <v>22</v>
      </c>
      <c r="F137" s="21" t="s">
        <v>22</v>
      </c>
    </row>
    <row r="140" spans="2:80" ht="13">
      <c r="B140" s="6" t="s">
        <v>57</v>
      </c>
      <c r="C140" s="11" t="s">
        <v>22</v>
      </c>
      <c r="D140" s="6"/>
      <c r="E140" s="6"/>
      <c r="F140" s="14"/>
      <c r="G140" s="14"/>
      <c r="H140" s="14"/>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row>
    <row r="142" spans="2:80" ht="13">
      <c r="B142" s="6" t="s">
        <v>701</v>
      </c>
    </row>
    <row r="144" spans="2:80" ht="13">
      <c r="B144" s="24" t="s">
        <v>58</v>
      </c>
      <c r="C144" s="26" t="s">
        <v>47</v>
      </c>
      <c r="D144" s="6"/>
    </row>
    <row r="145" spans="2:7">
      <c r="B145" s="16" t="s">
        <v>22</v>
      </c>
      <c r="C145" s="17" t="s">
        <v>22</v>
      </c>
    </row>
    <row r="148" spans="2:7" ht="13">
      <c r="B148" s="24" t="s">
        <v>59</v>
      </c>
      <c r="C148" s="26" t="s">
        <v>60</v>
      </c>
      <c r="D148" s="6"/>
    </row>
    <row r="149" spans="2:7">
      <c r="B149" s="16" t="s">
        <v>22</v>
      </c>
      <c r="C149" s="17" t="s">
        <v>22</v>
      </c>
    </row>
    <row r="152" spans="2:7" ht="13">
      <c r="B152" s="6" t="s">
        <v>61</v>
      </c>
    </row>
    <row r="155" spans="2:7" ht="13">
      <c r="B155" s="6" t="s">
        <v>703</v>
      </c>
    </row>
    <row r="156" spans="2:7" ht="13">
      <c r="B156" s="24" t="s">
        <v>40</v>
      </c>
      <c r="C156" s="26" t="s">
        <v>63</v>
      </c>
      <c r="D156" s="24" t="s">
        <v>64</v>
      </c>
      <c r="E156" s="24" t="s">
        <v>65</v>
      </c>
      <c r="F156" s="29" t="s">
        <v>66</v>
      </c>
      <c r="G156" s="14"/>
    </row>
    <row r="157" spans="2:7">
      <c r="B157" s="16" t="s">
        <v>22</v>
      </c>
      <c r="C157" s="17" t="s">
        <v>22</v>
      </c>
      <c r="D157" s="16" t="s">
        <v>22</v>
      </c>
      <c r="E157" s="16" t="s">
        <v>22</v>
      </c>
      <c r="F157" s="21" t="s">
        <v>22</v>
      </c>
    </row>
    <row r="158" spans="2:7">
      <c r="B158" s="2" t="s">
        <v>2543</v>
      </c>
    </row>
  </sheetData>
  <mergeCells count="3">
    <mergeCell ref="B1:E1"/>
    <mergeCell ref="C3:C7"/>
    <mergeCell ref="D3:D7"/>
  </mergeCells>
  <hyperlinks>
    <hyperlink ref="A1" location="Index!A1" display="Index" xr:uid="{C2B37C45-682C-4DD2-B853-196D6202373B}"/>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DCF25-AF95-44DD-8AF9-30BF159D36FF}">
  <dimension ref="A1:CB159"/>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1938</v>
      </c>
      <c r="C1" s="299"/>
      <c r="D1" s="299"/>
      <c r="E1" s="299"/>
    </row>
    <row r="3" spans="1:9" ht="14.5">
      <c r="B3" s="31" t="s">
        <v>1938</v>
      </c>
      <c r="C3" s="300"/>
      <c r="D3" s="306"/>
    </row>
    <row r="4" spans="1:9" ht="14.5">
      <c r="B4" s="45" t="s">
        <v>1939</v>
      </c>
      <c r="C4" s="300"/>
      <c r="D4" s="306"/>
    </row>
    <row r="5" spans="1:9" ht="14.5">
      <c r="B5" s="32" t="s">
        <v>97</v>
      </c>
      <c r="C5" s="300"/>
      <c r="D5" s="306"/>
    </row>
    <row r="6" spans="1:9" ht="14.5">
      <c r="B6" s="4" t="s">
        <v>1940</v>
      </c>
      <c r="C6" s="300"/>
      <c r="D6" s="306"/>
    </row>
    <row r="7" spans="1:9" ht="14.5">
      <c r="B7" s="4" t="s">
        <v>1941</v>
      </c>
      <c r="C7" s="300"/>
      <c r="D7" s="306"/>
    </row>
    <row r="8" spans="1:9" ht="29">
      <c r="B8" s="32" t="s">
        <v>100</v>
      </c>
      <c r="C8" s="33" t="s">
        <v>101</v>
      </c>
      <c r="D8" s="33" t="s">
        <v>102</v>
      </c>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3046</v>
      </c>
      <c r="C15" s="9" t="s">
        <v>13</v>
      </c>
      <c r="D15" s="2" t="s">
        <v>841</v>
      </c>
      <c r="E15" s="2" t="s">
        <v>954</v>
      </c>
      <c r="F15" s="12">
        <v>72321</v>
      </c>
      <c r="G15" s="12">
        <v>2136.87</v>
      </c>
      <c r="H15" s="12">
        <v>24.88</v>
      </c>
    </row>
    <row r="16" spans="1:9">
      <c r="B16" s="2" t="s">
        <v>2732</v>
      </c>
      <c r="C16" s="9" t="s">
        <v>13</v>
      </c>
      <c r="D16" s="2" t="s">
        <v>841</v>
      </c>
      <c r="E16" s="2" t="s">
        <v>842</v>
      </c>
      <c r="F16" s="12">
        <v>10619</v>
      </c>
      <c r="G16" s="12">
        <v>1306.77</v>
      </c>
      <c r="H16" s="12">
        <v>15.21</v>
      </c>
    </row>
    <row r="17" spans="2:8">
      <c r="B17" s="2" t="s">
        <v>3049</v>
      </c>
      <c r="C17" s="9" t="s">
        <v>13</v>
      </c>
      <c r="D17" s="2" t="s">
        <v>841</v>
      </c>
      <c r="E17" s="2" t="s">
        <v>1375</v>
      </c>
      <c r="F17" s="12">
        <v>8967</v>
      </c>
      <c r="G17" s="12">
        <v>787.44</v>
      </c>
      <c r="H17" s="12">
        <v>9.17</v>
      </c>
    </row>
    <row r="18" spans="2:8">
      <c r="B18" s="2" t="s">
        <v>3050</v>
      </c>
      <c r="C18" s="9" t="s">
        <v>13</v>
      </c>
      <c r="D18" s="2" t="s">
        <v>841</v>
      </c>
      <c r="E18" s="2" t="s">
        <v>1107</v>
      </c>
      <c r="F18" s="12">
        <v>11137</v>
      </c>
      <c r="G18" s="12">
        <v>733.48</v>
      </c>
      <c r="H18" s="12">
        <v>8.5399999999999991</v>
      </c>
    </row>
    <row r="19" spans="2:8">
      <c r="B19" s="2" t="s">
        <v>3092</v>
      </c>
      <c r="C19" s="9" t="s">
        <v>13</v>
      </c>
      <c r="D19" s="2" t="s">
        <v>841</v>
      </c>
      <c r="E19" s="2" t="s">
        <v>1069</v>
      </c>
      <c r="F19" s="12">
        <v>19006</v>
      </c>
      <c r="G19" s="12">
        <v>639.32000000000005</v>
      </c>
      <c r="H19" s="12">
        <v>7.44</v>
      </c>
    </row>
    <row r="20" spans="2:8">
      <c r="B20" s="2" t="s">
        <v>2894</v>
      </c>
      <c r="C20" s="9" t="s">
        <v>13</v>
      </c>
      <c r="D20" s="2" t="s">
        <v>841</v>
      </c>
      <c r="E20" s="2" t="s">
        <v>974</v>
      </c>
      <c r="F20" s="12">
        <v>10505</v>
      </c>
      <c r="G20" s="12">
        <v>531.87</v>
      </c>
      <c r="H20" s="12">
        <v>6.19</v>
      </c>
    </row>
    <row r="21" spans="2:8">
      <c r="B21" s="2" t="s">
        <v>3056</v>
      </c>
      <c r="C21" s="9" t="s">
        <v>13</v>
      </c>
      <c r="D21" s="2" t="s">
        <v>841</v>
      </c>
      <c r="E21" s="2" t="s">
        <v>1146</v>
      </c>
      <c r="F21" s="12">
        <v>169500</v>
      </c>
      <c r="G21" s="12">
        <v>502.06</v>
      </c>
      <c r="H21" s="12">
        <v>5.84</v>
      </c>
    </row>
    <row r="22" spans="2:8">
      <c r="B22" s="2" t="s">
        <v>3107</v>
      </c>
      <c r="C22" s="9" t="s">
        <v>13</v>
      </c>
      <c r="D22" s="2" t="s">
        <v>81</v>
      </c>
      <c r="E22" s="2" t="s">
        <v>976</v>
      </c>
      <c r="F22" s="12">
        <v>358186</v>
      </c>
      <c r="G22" s="12">
        <v>376.38</v>
      </c>
      <c r="H22" s="12">
        <v>4.38</v>
      </c>
    </row>
    <row r="23" spans="2:8">
      <c r="B23" s="2" t="s">
        <v>2998</v>
      </c>
      <c r="C23" s="9" t="s">
        <v>13</v>
      </c>
      <c r="D23" s="2" t="s">
        <v>81</v>
      </c>
      <c r="E23" s="2" t="s">
        <v>1376</v>
      </c>
      <c r="F23" s="12">
        <v>21573</v>
      </c>
      <c r="G23" s="12">
        <v>361.26</v>
      </c>
      <c r="H23" s="12">
        <v>4.21</v>
      </c>
    </row>
    <row r="24" spans="2:8">
      <c r="B24" s="2" t="s">
        <v>2999</v>
      </c>
      <c r="C24" s="9" t="s">
        <v>13</v>
      </c>
      <c r="D24" s="2" t="s">
        <v>1608</v>
      </c>
      <c r="E24" s="2" t="s">
        <v>1847</v>
      </c>
      <c r="F24" s="12">
        <v>231561</v>
      </c>
      <c r="G24" s="12">
        <v>356.9</v>
      </c>
      <c r="H24" s="12">
        <v>4.16</v>
      </c>
    </row>
    <row r="25" spans="2:8">
      <c r="B25" s="2" t="s">
        <v>3009</v>
      </c>
      <c r="C25" s="9" t="s">
        <v>13</v>
      </c>
      <c r="D25" s="2" t="s">
        <v>81</v>
      </c>
      <c r="E25" s="2" t="s">
        <v>1171</v>
      </c>
      <c r="F25" s="12">
        <v>8646</v>
      </c>
      <c r="G25" s="12">
        <v>217.65</v>
      </c>
      <c r="H25" s="12">
        <v>2.5299999999999998</v>
      </c>
    </row>
    <row r="26" spans="2:8">
      <c r="B26" s="2" t="s">
        <v>3122</v>
      </c>
      <c r="C26" s="9" t="s">
        <v>13</v>
      </c>
      <c r="D26" s="2" t="s">
        <v>81</v>
      </c>
      <c r="E26" s="2" t="s">
        <v>1117</v>
      </c>
      <c r="F26" s="12">
        <v>701</v>
      </c>
      <c r="G26" s="12">
        <v>201.5</v>
      </c>
      <c r="H26" s="12">
        <v>2.35</v>
      </c>
    </row>
    <row r="27" spans="2:8">
      <c r="B27" s="2" t="s">
        <v>3007</v>
      </c>
      <c r="C27" s="9" t="s">
        <v>13</v>
      </c>
      <c r="D27" s="2" t="s">
        <v>81</v>
      </c>
      <c r="E27" s="2" t="s">
        <v>1103</v>
      </c>
      <c r="F27" s="12">
        <v>36282</v>
      </c>
      <c r="G27" s="12">
        <v>174.7</v>
      </c>
      <c r="H27" s="12">
        <v>2.0299999999999998</v>
      </c>
    </row>
    <row r="28" spans="2:8">
      <c r="B28" s="2" t="s">
        <v>3018</v>
      </c>
      <c r="C28" s="9" t="s">
        <v>13</v>
      </c>
      <c r="D28" s="2" t="s">
        <v>81</v>
      </c>
      <c r="E28" s="2" t="s">
        <v>1272</v>
      </c>
      <c r="F28" s="12">
        <v>14701</v>
      </c>
      <c r="G28" s="12">
        <v>151.66</v>
      </c>
      <c r="H28" s="12">
        <v>1.77</v>
      </c>
    </row>
    <row r="29" spans="2:8">
      <c r="B29" s="2" t="s">
        <v>2719</v>
      </c>
      <c r="C29" s="9" t="s">
        <v>13</v>
      </c>
      <c r="D29" s="2" t="s">
        <v>81</v>
      </c>
      <c r="E29" s="2" t="s">
        <v>482</v>
      </c>
      <c r="F29" s="12">
        <v>36821</v>
      </c>
      <c r="G29" s="12">
        <v>106.01</v>
      </c>
      <c r="H29" s="12">
        <v>1.23</v>
      </c>
    </row>
    <row r="30" spans="2:8" ht="13">
      <c r="B30" s="6" t="s">
        <v>88</v>
      </c>
      <c r="G30" s="14">
        <f>SUM(G15:G29)</f>
        <v>8583.869999999999</v>
      </c>
      <c r="H30" s="14">
        <f>SUM(H15:H29)</f>
        <v>99.929999999999993</v>
      </c>
    </row>
    <row r="31" spans="2:8" ht="13">
      <c r="B31" s="6" t="s">
        <v>3806</v>
      </c>
    </row>
    <row r="32" spans="2:8">
      <c r="B32" s="2" t="s">
        <v>3231</v>
      </c>
      <c r="C32" s="9" t="s">
        <v>13</v>
      </c>
      <c r="D32" s="2" t="s">
        <v>841</v>
      </c>
      <c r="E32" s="2" t="s">
        <v>1290</v>
      </c>
      <c r="F32" s="12">
        <v>69392</v>
      </c>
      <c r="G32" s="12">
        <v>7.11</v>
      </c>
      <c r="H32" s="12">
        <v>0.08</v>
      </c>
    </row>
    <row r="33" spans="2:8" ht="13">
      <c r="B33" s="6" t="s">
        <v>3807</v>
      </c>
      <c r="C33" s="11"/>
      <c r="D33" s="6"/>
      <c r="E33" s="6"/>
      <c r="F33" s="14"/>
      <c r="G33" s="14">
        <f>G32</f>
        <v>7.11</v>
      </c>
      <c r="H33" s="14">
        <f>H32</f>
        <v>0.08</v>
      </c>
    </row>
    <row r="34" spans="2:8" ht="13">
      <c r="B34" s="6" t="s">
        <v>1362</v>
      </c>
      <c r="C34" s="11"/>
      <c r="D34" s="6"/>
      <c r="E34" s="6"/>
      <c r="F34" s="14"/>
      <c r="G34" s="14">
        <v>23.07</v>
      </c>
      <c r="H34" s="14">
        <v>0.27</v>
      </c>
    </row>
    <row r="35" spans="2:8" ht="13">
      <c r="B35" s="6" t="s">
        <v>15</v>
      </c>
      <c r="C35" s="11"/>
      <c r="D35" s="6"/>
      <c r="E35" s="6"/>
      <c r="F35" s="14"/>
      <c r="G35" s="14">
        <f>G34+G33+G30</f>
        <v>8614.0499999999993</v>
      </c>
      <c r="H35" s="14">
        <f>H34+H33+H30</f>
        <v>100.27999999999999</v>
      </c>
    </row>
    <row r="36" spans="2:8" ht="13">
      <c r="B36" s="6" t="s">
        <v>302</v>
      </c>
      <c r="C36" s="11"/>
      <c r="D36" s="6"/>
      <c r="E36" s="6"/>
      <c r="F36" s="14"/>
      <c r="G36" s="14">
        <f>G37-G35</f>
        <v>-24.35394769999948</v>
      </c>
      <c r="H36" s="14">
        <f>H37-H35</f>
        <v>-0.27999999999998693</v>
      </c>
    </row>
    <row r="37" spans="2:8" ht="13">
      <c r="B37" s="6" t="s">
        <v>17</v>
      </c>
      <c r="C37" s="11"/>
      <c r="D37" s="6"/>
      <c r="E37" s="6"/>
      <c r="F37" s="14"/>
      <c r="G37" s="14">
        <v>8589.6960522999998</v>
      </c>
      <c r="H37" s="14">
        <v>100</v>
      </c>
    </row>
    <row r="38" spans="2:8">
      <c r="B38" s="2" t="s">
        <v>18</v>
      </c>
    </row>
    <row r="39" spans="2:8" ht="13">
      <c r="B39" s="6" t="s">
        <v>19</v>
      </c>
    </row>
    <row r="40" spans="2:8" ht="13">
      <c r="B40" s="6" t="s">
        <v>20</v>
      </c>
      <c r="C40" s="9" t="s">
        <v>682</v>
      </c>
    </row>
    <row r="41" spans="2:8" ht="13">
      <c r="B41" s="6" t="s">
        <v>23</v>
      </c>
      <c r="C41" s="9" t="s">
        <v>22</v>
      </c>
    </row>
    <row r="42" spans="2:8" ht="13">
      <c r="B42" s="6" t="s">
        <v>1017</v>
      </c>
      <c r="C42" s="9" t="s">
        <v>22</v>
      </c>
    </row>
    <row r="43" spans="2:8" ht="13">
      <c r="B43" s="6" t="s">
        <v>24</v>
      </c>
      <c r="C43" s="9" t="s">
        <v>25</v>
      </c>
    </row>
    <row r="44" spans="2:8" ht="13">
      <c r="B44" s="6" t="s">
        <v>1942</v>
      </c>
      <c r="C44" s="11"/>
    </row>
    <row r="45" spans="2:8" ht="13">
      <c r="B45" s="6" t="s">
        <v>1943</v>
      </c>
      <c r="C45" s="11"/>
    </row>
    <row r="46" spans="2:8" ht="13">
      <c r="B46" s="6" t="s">
        <v>1944</v>
      </c>
      <c r="C46" s="11"/>
    </row>
    <row r="47" spans="2:8" ht="13">
      <c r="B47" s="6" t="s">
        <v>1945</v>
      </c>
      <c r="C47" s="11"/>
    </row>
    <row r="48" spans="2:8" ht="13">
      <c r="B48" s="6" t="s">
        <v>1946</v>
      </c>
      <c r="C48" s="11"/>
    </row>
    <row r="49" spans="2:3" ht="13">
      <c r="B49" s="6" t="s">
        <v>1947</v>
      </c>
      <c r="C49" s="11"/>
    </row>
    <row r="50" spans="2:3" ht="13">
      <c r="B50" s="6" t="s">
        <v>1948</v>
      </c>
      <c r="C50" s="11"/>
    </row>
    <row r="51" spans="2:3" ht="13">
      <c r="B51" s="6" t="s">
        <v>1949</v>
      </c>
      <c r="C51" s="11"/>
    </row>
    <row r="52" spans="2:3" ht="13">
      <c r="B52" s="6" t="s">
        <v>3791</v>
      </c>
      <c r="C52" s="11"/>
    </row>
    <row r="53" spans="2:3">
      <c r="B53" s="2" t="s">
        <v>26</v>
      </c>
    </row>
    <row r="54" spans="2:3">
      <c r="B54" s="2" t="s">
        <v>1031</v>
      </c>
    </row>
    <row r="57" spans="2:3" ht="14.5">
      <c r="B57" s="35" t="s">
        <v>1032</v>
      </c>
      <c r="C57" s="40"/>
    </row>
    <row r="58" spans="2:3" ht="14.5">
      <c r="B58" s="35" t="s">
        <v>1033</v>
      </c>
      <c r="C58" s="41" t="s">
        <v>1034</v>
      </c>
    </row>
    <row r="59" spans="2:3" ht="14.5">
      <c r="B59" s="4" t="s">
        <v>1035</v>
      </c>
      <c r="C59" s="5" t="s">
        <v>1036</v>
      </c>
    </row>
    <row r="60" spans="2:3" ht="14.5">
      <c r="B60" s="4" t="s">
        <v>1037</v>
      </c>
      <c r="C60" s="5" t="s">
        <v>1036</v>
      </c>
    </row>
    <row r="61" spans="2:3" ht="14.5">
      <c r="B61" s="4" t="s">
        <v>1038</v>
      </c>
      <c r="C61" s="5" t="s">
        <v>1036</v>
      </c>
    </row>
    <row r="62" spans="2:3" ht="14.5">
      <c r="B62" s="4" t="s">
        <v>1039</v>
      </c>
      <c r="C62" s="5" t="s">
        <v>1036</v>
      </c>
    </row>
    <row r="63" spans="2:3" ht="14.5">
      <c r="B63" s="4" t="s">
        <v>1040</v>
      </c>
      <c r="C63" s="5" t="s">
        <v>1036</v>
      </c>
    </row>
    <row r="64" spans="2:3" ht="14.5">
      <c r="B64" s="4" t="s">
        <v>1041</v>
      </c>
      <c r="C64" s="5" t="s">
        <v>1036</v>
      </c>
    </row>
    <row r="65" spans="2:7" ht="14.5">
      <c r="B65" s="35" t="s">
        <v>1042</v>
      </c>
      <c r="C65" s="40" t="s">
        <v>1036</v>
      </c>
    </row>
    <row r="67" spans="2:7" ht="14.5">
      <c r="B67" s="4" t="s">
        <v>35</v>
      </c>
      <c r="C67" s="5"/>
      <c r="D67" s="4"/>
    </row>
    <row r="68" spans="2:7" ht="29">
      <c r="B68" s="20" t="s">
        <v>36</v>
      </c>
      <c r="C68" s="18" t="s">
        <v>37</v>
      </c>
      <c r="D68" s="20" t="s">
        <v>38</v>
      </c>
    </row>
    <row r="69" spans="2:7" ht="14.5">
      <c r="B69" s="4" t="s">
        <v>22</v>
      </c>
      <c r="C69" s="5" t="s">
        <v>22</v>
      </c>
      <c r="D69" s="4" t="s">
        <v>22</v>
      </c>
    </row>
    <row r="71" spans="2:7" ht="13">
      <c r="B71" s="24" t="s">
        <v>39</v>
      </c>
      <c r="C71" s="25">
        <v>46112</v>
      </c>
      <c r="D71" s="16"/>
      <c r="E71" s="15"/>
      <c r="F71" s="30"/>
    </row>
    <row r="72" spans="2:7" ht="13">
      <c r="B72" s="24" t="s">
        <v>40</v>
      </c>
      <c r="C72" s="26" t="s">
        <v>41</v>
      </c>
      <c r="D72" s="24" t="s">
        <v>42</v>
      </c>
      <c r="E72" s="27" t="s">
        <v>43</v>
      </c>
      <c r="F72" s="29" t="s">
        <v>44</v>
      </c>
      <c r="G72" s="14"/>
    </row>
    <row r="73" spans="2:7">
      <c r="B73" s="22" t="s">
        <v>22</v>
      </c>
      <c r="C73" s="23" t="s">
        <v>22</v>
      </c>
      <c r="D73" s="22" t="s">
        <v>22</v>
      </c>
      <c r="E73" s="19" t="s">
        <v>22</v>
      </c>
      <c r="F73" s="28" t="s">
        <v>22</v>
      </c>
    </row>
    <row r="76" spans="2:7" ht="13">
      <c r="B76" s="6" t="s">
        <v>45</v>
      </c>
    </row>
    <row r="77" spans="2:7" ht="13">
      <c r="B77" s="6"/>
    </row>
    <row r="78" spans="2:7" ht="13">
      <c r="B78" s="6" t="s">
        <v>699</v>
      </c>
    </row>
    <row r="79" spans="2:7" ht="13">
      <c r="B79" s="24" t="s">
        <v>46</v>
      </c>
      <c r="C79" s="26" t="s">
        <v>47</v>
      </c>
      <c r="D79" s="6"/>
    </row>
    <row r="80" spans="2:7">
      <c r="B80" s="16" t="s">
        <v>22</v>
      </c>
      <c r="C80" s="17" t="s">
        <v>22</v>
      </c>
    </row>
    <row r="82" spans="2:7" ht="13">
      <c r="B82" s="24" t="s">
        <v>48</v>
      </c>
      <c r="C82" s="26" t="s">
        <v>47</v>
      </c>
    </row>
    <row r="83" spans="2:7">
      <c r="B83" s="16" t="s">
        <v>22</v>
      </c>
      <c r="C83" s="17" t="s">
        <v>22</v>
      </c>
    </row>
    <row r="85" spans="2:7" ht="13">
      <c r="B85" s="24" t="s">
        <v>49</v>
      </c>
      <c r="C85" s="26" t="s">
        <v>50</v>
      </c>
    </row>
    <row r="86" spans="2:7">
      <c r="B86" s="16" t="s">
        <v>22</v>
      </c>
      <c r="C86" s="17" t="s">
        <v>22</v>
      </c>
    </row>
    <row r="88" spans="2:7" ht="13">
      <c r="B88" s="27" t="s">
        <v>51</v>
      </c>
      <c r="C88" s="26" t="s">
        <v>50</v>
      </c>
    </row>
    <row r="89" spans="2:7">
      <c r="B89" s="15" t="s">
        <v>22</v>
      </c>
      <c r="C89" s="17" t="s">
        <v>22</v>
      </c>
    </row>
    <row r="91" spans="2:7" ht="13">
      <c r="B91" s="24" t="s">
        <v>52</v>
      </c>
      <c r="C91" s="26" t="s">
        <v>22</v>
      </c>
    </row>
    <row r="93" spans="2:7" ht="13">
      <c r="B93" s="24" t="s">
        <v>53</v>
      </c>
      <c r="C93" s="25">
        <v>46112</v>
      </c>
      <c r="D93" s="16"/>
      <c r="E93" s="15"/>
      <c r="F93" s="30"/>
    </row>
    <row r="94" spans="2:7" ht="13">
      <c r="B94" s="24" t="s">
        <v>40</v>
      </c>
      <c r="C94" s="26" t="s">
        <v>41</v>
      </c>
      <c r="D94" s="24" t="s">
        <v>42</v>
      </c>
      <c r="E94" s="27" t="s">
        <v>43</v>
      </c>
      <c r="F94" s="29" t="s">
        <v>44</v>
      </c>
      <c r="G94" s="14"/>
    </row>
    <row r="95" spans="2:7">
      <c r="B95" s="22" t="s">
        <v>22</v>
      </c>
      <c r="C95" s="23" t="s">
        <v>22</v>
      </c>
      <c r="D95" s="22" t="s">
        <v>22</v>
      </c>
      <c r="E95" s="19" t="s">
        <v>22</v>
      </c>
      <c r="F95" s="28" t="s">
        <v>22</v>
      </c>
    </row>
    <row r="96" spans="2:7" ht="13">
      <c r="B96" s="6" t="s">
        <v>45</v>
      </c>
    </row>
    <row r="97" spans="2:4" ht="13">
      <c r="B97" s="6"/>
    </row>
    <row r="98" spans="2:4" ht="13">
      <c r="B98" s="6" t="s">
        <v>699</v>
      </c>
    </row>
    <row r="99" spans="2:4" ht="13">
      <c r="B99" s="24" t="s">
        <v>46</v>
      </c>
      <c r="C99" s="26" t="s">
        <v>47</v>
      </c>
      <c r="D99" s="6"/>
    </row>
    <row r="100" spans="2:4">
      <c r="B100" s="16" t="s">
        <v>22</v>
      </c>
      <c r="C100" s="17" t="s">
        <v>22</v>
      </c>
    </row>
    <row r="102" spans="2:4" ht="13">
      <c r="B102" s="24" t="s">
        <v>48</v>
      </c>
      <c r="C102" s="26" t="s">
        <v>47</v>
      </c>
    </row>
    <row r="103" spans="2:4">
      <c r="B103" s="16" t="s">
        <v>22</v>
      </c>
      <c r="C103" s="17" t="s">
        <v>22</v>
      </c>
    </row>
    <row r="105" spans="2:4" ht="13">
      <c r="B105" s="24" t="s">
        <v>49</v>
      </c>
      <c r="C105" s="26" t="s">
        <v>50</v>
      </c>
    </row>
    <row r="106" spans="2:4">
      <c r="B106" s="16" t="s">
        <v>22</v>
      </c>
      <c r="C106" s="17" t="s">
        <v>22</v>
      </c>
    </row>
    <row r="108" spans="2:4" ht="13">
      <c r="B108" s="27" t="s">
        <v>51</v>
      </c>
      <c r="C108" s="26" t="s">
        <v>50</v>
      </c>
    </row>
    <row r="109" spans="2:4">
      <c r="B109" s="15" t="s">
        <v>22</v>
      </c>
      <c r="C109" s="17" t="s">
        <v>22</v>
      </c>
    </row>
    <row r="111" spans="2:4" ht="13">
      <c r="B111" s="24" t="s">
        <v>52</v>
      </c>
      <c r="C111" s="26" t="s">
        <v>22</v>
      </c>
    </row>
    <row r="114" spans="2:80" ht="13">
      <c r="B114" s="6" t="s">
        <v>700</v>
      </c>
    </row>
    <row r="116" spans="2:80" ht="13">
      <c r="B116" s="24" t="s">
        <v>40</v>
      </c>
      <c r="C116" s="26" t="s">
        <v>54</v>
      </c>
      <c r="D116" s="24" t="s">
        <v>55</v>
      </c>
      <c r="E116" s="24" t="s">
        <v>56</v>
      </c>
      <c r="F116" s="14"/>
    </row>
    <row r="117" spans="2:80">
      <c r="B117" s="16" t="s">
        <v>22</v>
      </c>
      <c r="C117" s="17" t="s">
        <v>22</v>
      </c>
      <c r="D117" s="16" t="s">
        <v>22</v>
      </c>
      <c r="E117" s="16" t="s">
        <v>22</v>
      </c>
    </row>
    <row r="120" spans="2:80" ht="13">
      <c r="B120" s="6" t="s">
        <v>57</v>
      </c>
      <c r="C120" s="11" t="s">
        <v>22</v>
      </c>
      <c r="D120" s="6"/>
      <c r="E120" s="6"/>
      <c r="F120" s="14"/>
      <c r="G120" s="14"/>
      <c r="H120" s="14"/>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row>
    <row r="122" spans="2:80" ht="13">
      <c r="B122" s="6" t="s">
        <v>701</v>
      </c>
    </row>
    <row r="124" spans="2:80" ht="13">
      <c r="B124" s="24" t="s">
        <v>58</v>
      </c>
      <c r="C124" s="26" t="s">
        <v>47</v>
      </c>
      <c r="D124" s="6"/>
    </row>
    <row r="125" spans="2:80">
      <c r="B125" s="16" t="s">
        <v>22</v>
      </c>
      <c r="C125" s="17" t="s">
        <v>22</v>
      </c>
    </row>
    <row r="128" spans="2:80" ht="13">
      <c r="B128" s="24" t="s">
        <v>59</v>
      </c>
      <c r="C128" s="26" t="s">
        <v>60</v>
      </c>
      <c r="D128" s="6"/>
    </row>
    <row r="129" spans="2:80">
      <c r="B129" s="16" t="s">
        <v>22</v>
      </c>
      <c r="C129" s="17" t="s">
        <v>22</v>
      </c>
    </row>
    <row r="132" spans="2:80" ht="13">
      <c r="B132" s="6" t="s">
        <v>61</v>
      </c>
    </row>
    <row r="135" spans="2:80" ht="13">
      <c r="B135" s="6" t="s">
        <v>702</v>
      </c>
    </row>
    <row r="137" spans="2:80" ht="13">
      <c r="B137" s="24" t="s">
        <v>40</v>
      </c>
      <c r="C137" s="26" t="s">
        <v>62</v>
      </c>
      <c r="D137" s="24" t="s">
        <v>54</v>
      </c>
      <c r="E137" s="24" t="s">
        <v>55</v>
      </c>
      <c r="F137" s="29" t="s">
        <v>56</v>
      </c>
      <c r="G137" s="14"/>
    </row>
    <row r="138" spans="2:80">
      <c r="B138" s="16" t="s">
        <v>22</v>
      </c>
      <c r="C138" s="17" t="s">
        <v>22</v>
      </c>
      <c r="D138" s="16" t="s">
        <v>22</v>
      </c>
      <c r="E138" s="16" t="s">
        <v>22</v>
      </c>
      <c r="F138" s="21" t="s">
        <v>22</v>
      </c>
    </row>
    <row r="141" spans="2:80" ht="13">
      <c r="B141" s="6" t="s">
        <v>57</v>
      </c>
      <c r="C141" s="11" t="s">
        <v>22</v>
      </c>
      <c r="D141" s="6"/>
      <c r="E141" s="6"/>
      <c r="F141" s="14"/>
      <c r="G141" s="14"/>
      <c r="H141" s="14"/>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row>
    <row r="143" spans="2:80" ht="13">
      <c r="B143" s="6" t="s">
        <v>701</v>
      </c>
    </row>
    <row r="145" spans="2:7" ht="13">
      <c r="B145" s="24" t="s">
        <v>58</v>
      </c>
      <c r="C145" s="26" t="s">
        <v>47</v>
      </c>
      <c r="D145" s="6"/>
    </row>
    <row r="146" spans="2:7">
      <c r="B146" s="16" t="s">
        <v>22</v>
      </c>
      <c r="C146" s="17" t="s">
        <v>22</v>
      </c>
    </row>
    <row r="149" spans="2:7" ht="13">
      <c r="B149" s="24" t="s">
        <v>59</v>
      </c>
      <c r="C149" s="26" t="s">
        <v>60</v>
      </c>
      <c r="D149" s="6"/>
    </row>
    <row r="150" spans="2:7">
      <c r="B150" s="16" t="s">
        <v>22</v>
      </c>
      <c r="C150" s="17" t="s">
        <v>22</v>
      </c>
    </row>
    <row r="153" spans="2:7" ht="13">
      <c r="B153" s="6" t="s">
        <v>61</v>
      </c>
    </row>
    <row r="156" spans="2:7" ht="13">
      <c r="B156" s="6" t="s">
        <v>703</v>
      </c>
    </row>
    <row r="157" spans="2:7" ht="13">
      <c r="B157" s="24" t="s">
        <v>40</v>
      </c>
      <c r="C157" s="26" t="s">
        <v>63</v>
      </c>
      <c r="D157" s="24" t="s">
        <v>64</v>
      </c>
      <c r="E157" s="24" t="s">
        <v>65</v>
      </c>
      <c r="F157" s="29" t="s">
        <v>66</v>
      </c>
      <c r="G157" s="14"/>
    </row>
    <row r="158" spans="2:7">
      <c r="B158" s="16" t="s">
        <v>22</v>
      </c>
      <c r="C158" s="17" t="s">
        <v>22</v>
      </c>
      <c r="D158" s="16" t="s">
        <v>22</v>
      </c>
      <c r="E158" s="16" t="s">
        <v>22</v>
      </c>
      <c r="F158" s="21" t="s">
        <v>22</v>
      </c>
    </row>
    <row r="159" spans="2:7">
      <c r="B159" s="2" t="s">
        <v>2543</v>
      </c>
    </row>
  </sheetData>
  <mergeCells count="3">
    <mergeCell ref="B1:E1"/>
    <mergeCell ref="C3:C7"/>
    <mergeCell ref="D3:D7"/>
  </mergeCells>
  <hyperlinks>
    <hyperlink ref="A1" location="Index!A1" display="Index" xr:uid="{04ACBFCA-E0EA-468C-A647-70D657B11B1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19B2E-DB7F-4A6C-BA09-0C265DDAF083}">
  <dimension ref="A1:CB187"/>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1929</v>
      </c>
      <c r="C1" s="299"/>
      <c r="D1" s="299"/>
      <c r="E1" s="299"/>
    </row>
    <row r="3" spans="1:9" ht="14.5">
      <c r="B3" s="31" t="s">
        <v>1930</v>
      </c>
      <c r="C3" s="300"/>
      <c r="D3" s="300"/>
      <c r="E3" s="1"/>
    </row>
    <row r="4" spans="1:9" ht="14.5">
      <c r="B4" s="36" t="s">
        <v>1931</v>
      </c>
      <c r="C4" s="300"/>
      <c r="D4" s="300"/>
      <c r="E4" s="1"/>
    </row>
    <row r="5" spans="1:9" ht="14.5">
      <c r="B5" s="31"/>
      <c r="C5" s="300"/>
      <c r="D5" s="300"/>
      <c r="E5" s="1"/>
    </row>
    <row r="6" spans="1:9" ht="14.5">
      <c r="B6" s="36" t="s">
        <v>97</v>
      </c>
      <c r="C6" s="300"/>
      <c r="D6" s="300"/>
      <c r="E6" s="1"/>
    </row>
    <row r="7" spans="1:9" ht="14.5">
      <c r="B7" s="32" t="s">
        <v>1841</v>
      </c>
      <c r="C7" s="300"/>
      <c r="D7" s="300"/>
      <c r="E7" s="1"/>
    </row>
    <row r="8" spans="1:9" ht="14.5">
      <c r="B8" s="32" t="s">
        <v>1932</v>
      </c>
      <c r="C8" s="300"/>
      <c r="D8" s="300"/>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2706</v>
      </c>
      <c r="C15" s="9" t="s">
        <v>13</v>
      </c>
      <c r="D15" s="2" t="s">
        <v>72</v>
      </c>
      <c r="E15" s="2" t="s">
        <v>73</v>
      </c>
      <c r="F15" s="12">
        <v>2063041</v>
      </c>
      <c r="G15" s="12">
        <v>15092.18</v>
      </c>
      <c r="H15" s="12">
        <v>10.94</v>
      </c>
    </row>
    <row r="16" spans="1:9">
      <c r="B16" s="2" t="s">
        <v>2697</v>
      </c>
      <c r="C16" s="9" t="s">
        <v>13</v>
      </c>
      <c r="D16" s="2" t="s">
        <v>452</v>
      </c>
      <c r="E16" s="2" t="s">
        <v>453</v>
      </c>
      <c r="F16" s="12">
        <v>910486</v>
      </c>
      <c r="G16" s="12">
        <v>12236.02</v>
      </c>
      <c r="H16" s="12">
        <v>8.8699999999999992</v>
      </c>
    </row>
    <row r="17" spans="2:8">
      <c r="B17" s="2" t="s">
        <v>2698</v>
      </c>
      <c r="C17" s="9" t="s">
        <v>13</v>
      </c>
      <c r="D17" s="2" t="s">
        <v>72</v>
      </c>
      <c r="E17" s="2" t="s">
        <v>77</v>
      </c>
      <c r="F17" s="12">
        <v>963710</v>
      </c>
      <c r="G17" s="12">
        <v>11621.38</v>
      </c>
      <c r="H17" s="12">
        <v>8.42</v>
      </c>
    </row>
    <row r="18" spans="2:8">
      <c r="B18" s="2" t="s">
        <v>2995</v>
      </c>
      <c r="C18" s="9" t="s">
        <v>13</v>
      </c>
      <c r="D18" s="2" t="s">
        <v>947</v>
      </c>
      <c r="E18" s="2" t="s">
        <v>948</v>
      </c>
      <c r="F18" s="12">
        <v>413752</v>
      </c>
      <c r="G18" s="12">
        <v>7374.72</v>
      </c>
      <c r="H18" s="12">
        <v>5.34</v>
      </c>
    </row>
    <row r="19" spans="2:8">
      <c r="B19" s="2" t="s">
        <v>2901</v>
      </c>
      <c r="C19" s="9" t="s">
        <v>13</v>
      </c>
      <c r="D19" s="2" t="s">
        <v>461</v>
      </c>
      <c r="E19" s="2" t="s">
        <v>951</v>
      </c>
      <c r="F19" s="12">
        <v>472623</v>
      </c>
      <c r="G19" s="12">
        <v>5910.62</v>
      </c>
      <c r="H19" s="12">
        <v>4.28</v>
      </c>
    </row>
    <row r="20" spans="2:8">
      <c r="B20" s="2" t="s">
        <v>2996</v>
      </c>
      <c r="C20" s="9" t="s">
        <v>13</v>
      </c>
      <c r="D20" s="2" t="s">
        <v>485</v>
      </c>
      <c r="E20" s="2" t="s">
        <v>486</v>
      </c>
      <c r="F20" s="12">
        <v>158271</v>
      </c>
      <c r="G20" s="12">
        <v>5545.97</v>
      </c>
      <c r="H20" s="12">
        <v>4.0199999999999996</v>
      </c>
    </row>
    <row r="21" spans="2:8">
      <c r="B21" s="2" t="s">
        <v>949</v>
      </c>
      <c r="C21" s="9" t="s">
        <v>13</v>
      </c>
      <c r="D21" s="2" t="s">
        <v>72</v>
      </c>
      <c r="E21" s="2" t="s">
        <v>950</v>
      </c>
      <c r="F21" s="12">
        <v>559385</v>
      </c>
      <c r="G21" s="12">
        <v>5478.62</v>
      </c>
      <c r="H21" s="12">
        <v>3.97</v>
      </c>
    </row>
    <row r="22" spans="2:8">
      <c r="B22" s="2" t="s">
        <v>3097</v>
      </c>
      <c r="C22" s="9" t="s">
        <v>13</v>
      </c>
      <c r="D22" s="2" t="s">
        <v>72</v>
      </c>
      <c r="E22" s="2" t="s">
        <v>958</v>
      </c>
      <c r="F22" s="12">
        <v>386772</v>
      </c>
      <c r="G22" s="12">
        <v>4491.58</v>
      </c>
      <c r="H22" s="12">
        <v>3.26</v>
      </c>
    </row>
    <row r="23" spans="2:8">
      <c r="B23" s="2" t="s">
        <v>2703</v>
      </c>
      <c r="C23" s="9" t="s">
        <v>13</v>
      </c>
      <c r="D23" s="2" t="s">
        <v>74</v>
      </c>
      <c r="E23" s="2" t="s">
        <v>75</v>
      </c>
      <c r="F23" s="12">
        <v>1299251</v>
      </c>
      <c r="G23" s="12">
        <v>3737.95</v>
      </c>
      <c r="H23" s="12">
        <v>2.71</v>
      </c>
    </row>
    <row r="24" spans="2:8">
      <c r="B24" s="2" t="s">
        <v>3046</v>
      </c>
      <c r="C24" s="9" t="s">
        <v>13</v>
      </c>
      <c r="D24" s="2" t="s">
        <v>841</v>
      </c>
      <c r="E24" s="2" t="s">
        <v>954</v>
      </c>
      <c r="F24" s="12">
        <v>120457</v>
      </c>
      <c r="G24" s="12">
        <v>3559.14</v>
      </c>
      <c r="H24" s="12">
        <v>2.58</v>
      </c>
    </row>
    <row r="25" spans="2:8">
      <c r="B25" s="2" t="s">
        <v>2714</v>
      </c>
      <c r="C25" s="9" t="s">
        <v>13</v>
      </c>
      <c r="D25" s="2" t="s">
        <v>72</v>
      </c>
      <c r="E25" s="2" t="s">
        <v>473</v>
      </c>
      <c r="F25" s="12">
        <v>992402</v>
      </c>
      <c r="G25" s="12">
        <v>3507.15</v>
      </c>
      <c r="H25" s="12">
        <v>2.54</v>
      </c>
    </row>
    <row r="26" spans="2:8">
      <c r="B26" s="2" t="s">
        <v>2723</v>
      </c>
      <c r="C26" s="9" t="s">
        <v>13</v>
      </c>
      <c r="D26" s="2" t="s">
        <v>461</v>
      </c>
      <c r="E26" s="2" t="s">
        <v>470</v>
      </c>
      <c r="F26" s="12">
        <v>137655</v>
      </c>
      <c r="G26" s="12">
        <v>3247.14</v>
      </c>
      <c r="H26" s="12">
        <v>2.35</v>
      </c>
    </row>
    <row r="27" spans="2:8">
      <c r="B27" s="2" t="s">
        <v>3223</v>
      </c>
      <c r="C27" s="9" t="s">
        <v>13</v>
      </c>
      <c r="D27" s="2" t="s">
        <v>471</v>
      </c>
      <c r="E27" s="2" t="s">
        <v>1109</v>
      </c>
      <c r="F27" s="12">
        <v>360613</v>
      </c>
      <c r="G27" s="12">
        <v>2890.49</v>
      </c>
      <c r="H27" s="12">
        <v>2.09</v>
      </c>
    </row>
    <row r="28" spans="2:8">
      <c r="B28" s="2" t="s">
        <v>3047</v>
      </c>
      <c r="C28" s="9" t="s">
        <v>13</v>
      </c>
      <c r="D28" s="2" t="s">
        <v>955</v>
      </c>
      <c r="E28" s="2" t="s">
        <v>1137</v>
      </c>
      <c r="F28" s="12">
        <v>142727</v>
      </c>
      <c r="G28" s="12">
        <v>2508</v>
      </c>
      <c r="H28" s="12">
        <v>1.82</v>
      </c>
    </row>
    <row r="29" spans="2:8">
      <c r="B29" s="2" t="s">
        <v>3232</v>
      </c>
      <c r="C29" s="9" t="s">
        <v>13</v>
      </c>
      <c r="D29" s="2" t="s">
        <v>74</v>
      </c>
      <c r="E29" s="2" t="s">
        <v>963</v>
      </c>
      <c r="F29" s="12">
        <v>119623</v>
      </c>
      <c r="G29" s="12">
        <v>2458.4899999999998</v>
      </c>
      <c r="H29" s="12">
        <v>1.78</v>
      </c>
    </row>
    <row r="30" spans="2:8">
      <c r="B30" s="2" t="s">
        <v>2892</v>
      </c>
      <c r="C30" s="9" t="s">
        <v>13</v>
      </c>
      <c r="D30" s="2" t="s">
        <v>969</v>
      </c>
      <c r="E30" s="2" t="s">
        <v>1115</v>
      </c>
      <c r="F30" s="12">
        <v>639066</v>
      </c>
      <c r="G30" s="12">
        <v>2368.6999999999998</v>
      </c>
      <c r="H30" s="12">
        <v>1.72</v>
      </c>
    </row>
    <row r="31" spans="2:8">
      <c r="B31" s="2" t="s">
        <v>2701</v>
      </c>
      <c r="C31" s="9" t="s">
        <v>13</v>
      </c>
      <c r="D31" s="2" t="s">
        <v>76</v>
      </c>
      <c r="E31" s="2" t="s">
        <v>454</v>
      </c>
      <c r="F31" s="12">
        <v>971008</v>
      </c>
      <c r="G31" s="12">
        <v>2223.41</v>
      </c>
      <c r="H31" s="12">
        <v>1.61</v>
      </c>
    </row>
    <row r="32" spans="2:8">
      <c r="B32" s="2" t="s">
        <v>2711</v>
      </c>
      <c r="C32" s="9" t="s">
        <v>13</v>
      </c>
      <c r="D32" s="2" t="s">
        <v>80</v>
      </c>
      <c r="E32" s="2" t="s">
        <v>475</v>
      </c>
      <c r="F32" s="12">
        <v>55624</v>
      </c>
      <c r="G32" s="12">
        <v>2197.9299999999998</v>
      </c>
      <c r="H32" s="12">
        <v>1.59</v>
      </c>
    </row>
    <row r="33" spans="2:8">
      <c r="B33" s="2" t="s">
        <v>2732</v>
      </c>
      <c r="C33" s="9" t="s">
        <v>13</v>
      </c>
      <c r="D33" s="2" t="s">
        <v>841</v>
      </c>
      <c r="E33" s="2" t="s">
        <v>842</v>
      </c>
      <c r="F33" s="12">
        <v>17687</v>
      </c>
      <c r="G33" s="12">
        <v>2176.56</v>
      </c>
      <c r="H33" s="12">
        <v>1.58</v>
      </c>
    </row>
    <row r="34" spans="2:8">
      <c r="B34" s="2" t="s">
        <v>2966</v>
      </c>
      <c r="C34" s="9" t="s">
        <v>13</v>
      </c>
      <c r="D34" s="2" t="s">
        <v>1048</v>
      </c>
      <c r="E34" s="2" t="s">
        <v>1128</v>
      </c>
      <c r="F34" s="12">
        <v>1114166</v>
      </c>
      <c r="G34" s="12">
        <v>2137.64</v>
      </c>
      <c r="H34" s="12">
        <v>1.55</v>
      </c>
    </row>
    <row r="35" spans="2:8">
      <c r="B35" s="2" t="s">
        <v>3048</v>
      </c>
      <c r="C35" s="9" t="s">
        <v>13</v>
      </c>
      <c r="D35" s="2" t="s">
        <v>1050</v>
      </c>
      <c r="E35" s="2" t="s">
        <v>1051</v>
      </c>
      <c r="F35" s="12">
        <v>482815</v>
      </c>
      <c r="G35" s="12">
        <v>1934.4</v>
      </c>
      <c r="H35" s="12">
        <v>1.4</v>
      </c>
    </row>
    <row r="36" spans="2:8">
      <c r="B36" s="2" t="s">
        <v>2709</v>
      </c>
      <c r="C36" s="9" t="s">
        <v>13</v>
      </c>
      <c r="D36" s="2" t="s">
        <v>461</v>
      </c>
      <c r="E36" s="2" t="s">
        <v>462</v>
      </c>
      <c r="F36" s="12">
        <v>142248</v>
      </c>
      <c r="G36" s="12">
        <v>1908.4</v>
      </c>
      <c r="H36" s="12">
        <v>1.38</v>
      </c>
    </row>
    <row r="37" spans="2:8">
      <c r="B37" s="2" t="s">
        <v>2895</v>
      </c>
      <c r="C37" s="9" t="s">
        <v>13</v>
      </c>
      <c r="D37" s="2" t="s">
        <v>969</v>
      </c>
      <c r="E37" s="2" t="s">
        <v>1140</v>
      </c>
      <c r="F37" s="12">
        <v>610516</v>
      </c>
      <c r="G37" s="12">
        <v>1807.74</v>
      </c>
      <c r="H37" s="12">
        <v>1.31</v>
      </c>
    </row>
    <row r="38" spans="2:8">
      <c r="B38" s="2" t="s">
        <v>2983</v>
      </c>
      <c r="C38" s="9" t="s">
        <v>13</v>
      </c>
      <c r="D38" s="2" t="s">
        <v>1082</v>
      </c>
      <c r="E38" s="2" t="s">
        <v>1105</v>
      </c>
      <c r="F38" s="12">
        <v>195117</v>
      </c>
      <c r="G38" s="12">
        <v>1725.71</v>
      </c>
      <c r="H38" s="12">
        <v>1.25</v>
      </c>
    </row>
    <row r="39" spans="2:8">
      <c r="B39" s="2" t="s">
        <v>2965</v>
      </c>
      <c r="C39" s="9" t="s">
        <v>13</v>
      </c>
      <c r="D39" s="2" t="s">
        <v>952</v>
      </c>
      <c r="E39" s="2" t="s">
        <v>953</v>
      </c>
      <c r="F39" s="12">
        <v>15963</v>
      </c>
      <c r="G39" s="12">
        <v>1715.22</v>
      </c>
      <c r="H39" s="12">
        <v>1.24</v>
      </c>
    </row>
    <row r="40" spans="2:8">
      <c r="B40" s="2" t="s">
        <v>2730</v>
      </c>
      <c r="C40" s="9" t="s">
        <v>13</v>
      </c>
      <c r="D40" s="2" t="s">
        <v>471</v>
      </c>
      <c r="E40" s="2" t="s">
        <v>496</v>
      </c>
      <c r="F40" s="12">
        <v>188765</v>
      </c>
      <c r="G40" s="12">
        <v>1646.22</v>
      </c>
      <c r="H40" s="12">
        <v>1.19</v>
      </c>
    </row>
    <row r="41" spans="2:8">
      <c r="B41" s="2" t="s">
        <v>1132</v>
      </c>
      <c r="C41" s="9" t="s">
        <v>13</v>
      </c>
      <c r="D41" s="2" t="s">
        <v>82</v>
      </c>
      <c r="E41" s="2" t="s">
        <v>1133</v>
      </c>
      <c r="F41" s="12">
        <v>523639</v>
      </c>
      <c r="G41" s="12">
        <v>1490.54</v>
      </c>
      <c r="H41" s="12">
        <v>1.08</v>
      </c>
    </row>
    <row r="42" spans="2:8">
      <c r="B42" s="2" t="s">
        <v>2970</v>
      </c>
      <c r="C42" s="9" t="s">
        <v>13</v>
      </c>
      <c r="D42" s="2" t="s">
        <v>1048</v>
      </c>
      <c r="E42" s="2" t="s">
        <v>1049</v>
      </c>
      <c r="F42" s="12">
        <v>126386</v>
      </c>
      <c r="G42" s="12">
        <v>1418.68</v>
      </c>
      <c r="H42" s="12">
        <v>1.03</v>
      </c>
    </row>
    <row r="43" spans="2:8">
      <c r="B43" s="2" t="s">
        <v>2700</v>
      </c>
      <c r="C43" s="9" t="s">
        <v>13</v>
      </c>
      <c r="D43" s="2" t="s">
        <v>498</v>
      </c>
      <c r="E43" s="2" t="s">
        <v>499</v>
      </c>
      <c r="F43" s="12">
        <v>306050</v>
      </c>
      <c r="G43" s="12">
        <v>1378.6</v>
      </c>
      <c r="H43" s="12">
        <v>1</v>
      </c>
    </row>
    <row r="44" spans="2:8">
      <c r="B44" s="2" t="s">
        <v>3233</v>
      </c>
      <c r="C44" s="9" t="s">
        <v>13</v>
      </c>
      <c r="D44" s="2" t="s">
        <v>80</v>
      </c>
      <c r="E44" s="2" t="s">
        <v>1074</v>
      </c>
      <c r="F44" s="12">
        <v>60949</v>
      </c>
      <c r="G44" s="12">
        <v>1319.67</v>
      </c>
      <c r="H44" s="12">
        <v>0.96</v>
      </c>
    </row>
    <row r="45" spans="2:8">
      <c r="B45" s="2" t="s">
        <v>2981</v>
      </c>
      <c r="C45" s="9" t="s">
        <v>13</v>
      </c>
      <c r="D45" s="2" t="s">
        <v>952</v>
      </c>
      <c r="E45" s="2" t="s">
        <v>1142</v>
      </c>
      <c r="F45" s="12">
        <v>51318</v>
      </c>
      <c r="G45" s="12">
        <v>1312.56</v>
      </c>
      <c r="H45" s="12">
        <v>0.95</v>
      </c>
    </row>
    <row r="46" spans="2:8">
      <c r="B46" s="2" t="s">
        <v>3049</v>
      </c>
      <c r="C46" s="9" t="s">
        <v>13</v>
      </c>
      <c r="D46" s="2" t="s">
        <v>841</v>
      </c>
      <c r="E46" s="2" t="s">
        <v>1375</v>
      </c>
      <c r="F46" s="12">
        <v>14935</v>
      </c>
      <c r="G46" s="12">
        <v>1311.52</v>
      </c>
      <c r="H46" s="12">
        <v>0.95</v>
      </c>
    </row>
    <row r="47" spans="2:8">
      <c r="B47" s="2" t="s">
        <v>2721</v>
      </c>
      <c r="C47" s="9" t="s">
        <v>13</v>
      </c>
      <c r="D47" s="2" t="s">
        <v>487</v>
      </c>
      <c r="E47" s="2" t="s">
        <v>488</v>
      </c>
      <c r="F47" s="12">
        <v>99446</v>
      </c>
      <c r="G47" s="12">
        <v>1305.33</v>
      </c>
      <c r="H47" s="12">
        <v>0.95</v>
      </c>
    </row>
    <row r="48" spans="2:8">
      <c r="B48" s="2" t="s">
        <v>3224</v>
      </c>
      <c r="C48" s="9" t="s">
        <v>13</v>
      </c>
      <c r="D48" s="2" t="s">
        <v>471</v>
      </c>
      <c r="E48" s="2" t="s">
        <v>971</v>
      </c>
      <c r="F48" s="12">
        <v>77803</v>
      </c>
      <c r="G48" s="12">
        <v>1269.5899999999999</v>
      </c>
      <c r="H48" s="12">
        <v>0.92</v>
      </c>
    </row>
    <row r="49" spans="2:8">
      <c r="B49" s="2" t="s">
        <v>3050</v>
      </c>
      <c r="C49" s="9" t="s">
        <v>13</v>
      </c>
      <c r="D49" s="2" t="s">
        <v>841</v>
      </c>
      <c r="E49" s="2" t="s">
        <v>1107</v>
      </c>
      <c r="F49" s="12">
        <v>18550</v>
      </c>
      <c r="G49" s="12">
        <v>1221.7</v>
      </c>
      <c r="H49" s="12">
        <v>0.89</v>
      </c>
    </row>
    <row r="50" spans="2:8">
      <c r="B50" s="2" t="s">
        <v>3001</v>
      </c>
      <c r="C50" s="9" t="s">
        <v>13</v>
      </c>
      <c r="D50" s="2" t="s">
        <v>1089</v>
      </c>
      <c r="E50" s="2" t="s">
        <v>1169</v>
      </c>
      <c r="F50" s="12">
        <v>30493</v>
      </c>
      <c r="G50" s="12">
        <v>1202.49</v>
      </c>
      <c r="H50" s="12">
        <v>0.87</v>
      </c>
    </row>
    <row r="51" spans="2:8">
      <c r="B51" s="2" t="s">
        <v>3204</v>
      </c>
      <c r="C51" s="9" t="s">
        <v>13</v>
      </c>
      <c r="D51" s="2" t="s">
        <v>461</v>
      </c>
      <c r="E51" s="2" t="s">
        <v>1257</v>
      </c>
      <c r="F51" s="12">
        <v>85578</v>
      </c>
      <c r="G51" s="12">
        <v>1184.4000000000001</v>
      </c>
      <c r="H51" s="12">
        <v>0.86</v>
      </c>
    </row>
    <row r="52" spans="2:8">
      <c r="B52" s="2" t="s">
        <v>2720</v>
      </c>
      <c r="C52" s="9" t="s">
        <v>13</v>
      </c>
      <c r="D52" s="2" t="s">
        <v>466</v>
      </c>
      <c r="E52" s="2" t="s">
        <v>483</v>
      </c>
      <c r="F52" s="12">
        <v>96649</v>
      </c>
      <c r="G52" s="12">
        <v>1135.43</v>
      </c>
      <c r="H52" s="12">
        <v>0.82</v>
      </c>
    </row>
    <row r="53" spans="2:8">
      <c r="B53" s="2" t="s">
        <v>3225</v>
      </c>
      <c r="C53" s="9" t="s">
        <v>13</v>
      </c>
      <c r="D53" s="2" t="s">
        <v>86</v>
      </c>
      <c r="E53" s="2" t="s">
        <v>1106</v>
      </c>
      <c r="F53" s="12">
        <v>60542</v>
      </c>
      <c r="G53" s="12">
        <v>1076.01</v>
      </c>
      <c r="H53" s="12">
        <v>0.78</v>
      </c>
    </row>
    <row r="54" spans="2:8">
      <c r="B54" s="2" t="s">
        <v>3052</v>
      </c>
      <c r="C54" s="9" t="s">
        <v>13</v>
      </c>
      <c r="D54" s="2" t="s">
        <v>955</v>
      </c>
      <c r="E54" s="2" t="s">
        <v>1155</v>
      </c>
      <c r="F54" s="12">
        <v>82145</v>
      </c>
      <c r="G54" s="12">
        <v>1030.8399999999999</v>
      </c>
      <c r="H54" s="12">
        <v>0.75</v>
      </c>
    </row>
    <row r="55" spans="2:8">
      <c r="B55" s="2" t="s">
        <v>3003</v>
      </c>
      <c r="C55" s="9" t="s">
        <v>13</v>
      </c>
      <c r="D55" s="2" t="s">
        <v>85</v>
      </c>
      <c r="E55" s="2" t="s">
        <v>1131</v>
      </c>
      <c r="F55" s="12">
        <v>13871</v>
      </c>
      <c r="G55" s="12">
        <v>1029.0899999999999</v>
      </c>
      <c r="H55" s="12">
        <v>0.75</v>
      </c>
    </row>
    <row r="56" spans="2:8">
      <c r="B56" s="2" t="s">
        <v>1052</v>
      </c>
      <c r="C56" s="9" t="s">
        <v>13</v>
      </c>
      <c r="D56" s="2" t="s">
        <v>471</v>
      </c>
      <c r="E56" s="2" t="s">
        <v>1053</v>
      </c>
      <c r="F56" s="12">
        <v>442086</v>
      </c>
      <c r="G56" s="12">
        <v>990.71</v>
      </c>
      <c r="H56" s="12">
        <v>0.72</v>
      </c>
    </row>
    <row r="57" spans="2:8">
      <c r="B57" s="2" t="s">
        <v>3234</v>
      </c>
      <c r="C57" s="9" t="s">
        <v>13</v>
      </c>
      <c r="D57" s="2" t="s">
        <v>76</v>
      </c>
      <c r="E57" s="2" t="s">
        <v>1377</v>
      </c>
      <c r="F57" s="12">
        <v>29909</v>
      </c>
      <c r="G57" s="12">
        <v>985.74</v>
      </c>
      <c r="H57" s="12">
        <v>0.71</v>
      </c>
    </row>
    <row r="58" spans="2:8">
      <c r="B58" s="2" t="s">
        <v>3005</v>
      </c>
      <c r="C58" s="9" t="s">
        <v>13</v>
      </c>
      <c r="D58" s="2" t="s">
        <v>85</v>
      </c>
      <c r="E58" s="2" t="s">
        <v>1162</v>
      </c>
      <c r="F58" s="12">
        <v>100301</v>
      </c>
      <c r="G58" s="12">
        <v>965.2</v>
      </c>
      <c r="H58" s="12">
        <v>0.7</v>
      </c>
    </row>
    <row r="59" spans="2:8">
      <c r="B59" s="2" t="s">
        <v>3054</v>
      </c>
      <c r="C59" s="9" t="s">
        <v>13</v>
      </c>
      <c r="D59" s="2" t="s">
        <v>955</v>
      </c>
      <c r="E59" s="2" t="s">
        <v>1129</v>
      </c>
      <c r="F59" s="12">
        <v>75837</v>
      </c>
      <c r="G59" s="12">
        <v>928.4</v>
      </c>
      <c r="H59" s="12">
        <v>0.67</v>
      </c>
    </row>
    <row r="60" spans="2:8">
      <c r="B60" s="2" t="s">
        <v>2710</v>
      </c>
      <c r="C60" s="9" t="s">
        <v>13</v>
      </c>
      <c r="D60" s="2" t="s">
        <v>79</v>
      </c>
      <c r="E60" s="2" t="s">
        <v>463</v>
      </c>
      <c r="F60" s="12">
        <v>87772</v>
      </c>
      <c r="G60" s="12">
        <v>890.71</v>
      </c>
      <c r="H60" s="12">
        <v>0.65</v>
      </c>
    </row>
    <row r="61" spans="2:8">
      <c r="B61" s="2" t="s">
        <v>2733</v>
      </c>
      <c r="C61" s="9" t="s">
        <v>13</v>
      </c>
      <c r="D61" s="2" t="s">
        <v>86</v>
      </c>
      <c r="E61" s="2" t="s">
        <v>87</v>
      </c>
      <c r="F61" s="12">
        <v>144957</v>
      </c>
      <c r="G61" s="12">
        <v>856.12</v>
      </c>
      <c r="H61" s="12">
        <v>0.62</v>
      </c>
    </row>
    <row r="62" spans="2:8">
      <c r="B62" s="2" t="s">
        <v>3056</v>
      </c>
      <c r="C62" s="9" t="s">
        <v>13</v>
      </c>
      <c r="D62" s="2" t="s">
        <v>841</v>
      </c>
      <c r="E62" s="2" t="s">
        <v>1146</v>
      </c>
      <c r="F62" s="12">
        <v>282317</v>
      </c>
      <c r="G62" s="12">
        <v>836.22</v>
      </c>
      <c r="H62" s="12">
        <v>0.61</v>
      </c>
    </row>
    <row r="63" spans="2:8">
      <c r="B63" s="2" t="s">
        <v>2896</v>
      </c>
      <c r="C63" s="9" t="s">
        <v>13</v>
      </c>
      <c r="D63" s="2" t="s">
        <v>461</v>
      </c>
      <c r="E63" s="2" t="s">
        <v>1544</v>
      </c>
      <c r="F63" s="12">
        <v>385227</v>
      </c>
      <c r="G63" s="12">
        <v>722.84</v>
      </c>
      <c r="H63" s="12">
        <v>0.52</v>
      </c>
    </row>
    <row r="64" spans="2:8">
      <c r="B64" s="2" t="s">
        <v>3235</v>
      </c>
      <c r="C64" s="9" t="s">
        <v>13</v>
      </c>
      <c r="D64" s="2" t="s">
        <v>1166</v>
      </c>
      <c r="E64" s="2" t="s">
        <v>1167</v>
      </c>
      <c r="F64" s="12">
        <v>35106</v>
      </c>
      <c r="G64" s="12">
        <v>617.44000000000005</v>
      </c>
      <c r="H64" s="12">
        <v>0.45</v>
      </c>
    </row>
    <row r="65" spans="2:8" ht="13">
      <c r="B65" s="6" t="s">
        <v>88</v>
      </c>
      <c r="C65" s="11"/>
      <c r="D65" s="6"/>
      <c r="E65" s="6"/>
      <c r="F65" s="14"/>
      <c r="G65" s="14">
        <f>SUM(G12:G64)</f>
        <v>137981.20999999996</v>
      </c>
      <c r="H65" s="14">
        <f>SUM(H12:H64)</f>
        <v>99.999999999999986</v>
      </c>
    </row>
    <row r="66" spans="2:8" ht="13">
      <c r="B66" s="6" t="s">
        <v>1362</v>
      </c>
      <c r="C66" s="11"/>
      <c r="D66" s="6"/>
      <c r="E66" s="6"/>
      <c r="F66" s="14"/>
      <c r="G66" s="14">
        <v>124.89</v>
      </c>
      <c r="H66" s="14">
        <v>0.09</v>
      </c>
    </row>
    <row r="67" spans="2:8" ht="13">
      <c r="B67" s="6" t="s">
        <v>15</v>
      </c>
      <c r="C67" s="11"/>
      <c r="D67" s="6"/>
      <c r="E67" s="6"/>
      <c r="F67" s="14"/>
      <c r="G67" s="14">
        <v>138106.1</v>
      </c>
      <c r="H67" s="14">
        <v>100.09</v>
      </c>
    </row>
    <row r="68" spans="2:8" ht="13">
      <c r="B68" s="6" t="s">
        <v>302</v>
      </c>
      <c r="C68" s="11"/>
      <c r="D68" s="6"/>
      <c r="E68" s="6"/>
      <c r="F68" s="14"/>
      <c r="G68" s="14">
        <v>-118.29468639999745</v>
      </c>
      <c r="H68" s="14">
        <v>-9.0000000000003411E-2</v>
      </c>
    </row>
    <row r="69" spans="2:8" ht="13">
      <c r="B69" s="6" t="s">
        <v>17</v>
      </c>
      <c r="C69" s="11"/>
      <c r="D69" s="6"/>
      <c r="E69" s="6"/>
      <c r="F69" s="14"/>
      <c r="G69" s="14">
        <v>137987.80531359999</v>
      </c>
      <c r="H69" s="14">
        <v>100</v>
      </c>
    </row>
    <row r="70" spans="2:8">
      <c r="B70" s="2" t="s">
        <v>18</v>
      </c>
    </row>
    <row r="71" spans="2:8" ht="13">
      <c r="B71" s="6" t="s">
        <v>19</v>
      </c>
    </row>
    <row r="72" spans="2:8" ht="13">
      <c r="B72" s="6" t="s">
        <v>20</v>
      </c>
      <c r="C72" s="9" t="s">
        <v>682</v>
      </c>
    </row>
    <row r="73" spans="2:8" ht="13">
      <c r="B73" s="6" t="s">
        <v>23</v>
      </c>
      <c r="C73" s="9" t="s">
        <v>22</v>
      </c>
    </row>
    <row r="74" spans="2:8" ht="13">
      <c r="B74" s="6" t="s">
        <v>1017</v>
      </c>
      <c r="C74" s="9" t="s">
        <v>22</v>
      </c>
    </row>
    <row r="75" spans="2:8" ht="13">
      <c r="B75" s="6" t="s">
        <v>24</v>
      </c>
      <c r="C75" s="9" t="s">
        <v>25</v>
      </c>
    </row>
    <row r="76" spans="2:8" ht="13">
      <c r="B76" s="6" t="s">
        <v>1933</v>
      </c>
      <c r="C76" s="11"/>
    </row>
    <row r="77" spans="2:8" ht="13">
      <c r="B77" s="6" t="s">
        <v>1934</v>
      </c>
      <c r="C77" s="11"/>
    </row>
    <row r="78" spans="2:8" ht="13">
      <c r="B78" s="6" t="s">
        <v>1935</v>
      </c>
      <c r="C78" s="11"/>
    </row>
    <row r="79" spans="2:8" ht="13">
      <c r="B79" s="6" t="s">
        <v>1936</v>
      </c>
      <c r="C79" s="11"/>
    </row>
    <row r="80" spans="2:8" ht="13">
      <c r="B80" s="6" t="s">
        <v>1928</v>
      </c>
      <c r="C80" s="11"/>
    </row>
    <row r="81" spans="2:4">
      <c r="B81" s="2" t="s">
        <v>26</v>
      </c>
    </row>
    <row r="82" spans="2:4">
      <c r="B82" s="2" t="s">
        <v>1031</v>
      </c>
    </row>
    <row r="85" spans="2:4" ht="14.5">
      <c r="B85" s="35" t="s">
        <v>1032</v>
      </c>
      <c r="C85" s="40"/>
    </row>
    <row r="86" spans="2:4" ht="14.5">
      <c r="B86" s="35" t="s">
        <v>1033</v>
      </c>
      <c r="C86" s="41" t="s">
        <v>1034</v>
      </c>
    </row>
    <row r="87" spans="2:4" ht="14.5">
      <c r="B87" s="4" t="s">
        <v>1035</v>
      </c>
      <c r="C87" s="5" t="s">
        <v>1036</v>
      </c>
    </row>
    <row r="88" spans="2:4" ht="14.5">
      <c r="B88" s="4" t="s">
        <v>1037</v>
      </c>
      <c r="C88" s="5" t="s">
        <v>1036</v>
      </c>
    </row>
    <row r="89" spans="2:4" ht="14.5">
      <c r="B89" s="4" t="s">
        <v>1038</v>
      </c>
      <c r="C89" s="5" t="s">
        <v>1036</v>
      </c>
    </row>
    <row r="90" spans="2:4" ht="14.5">
      <c r="B90" s="4" t="s">
        <v>1039</v>
      </c>
      <c r="C90" s="5" t="s">
        <v>1036</v>
      </c>
    </row>
    <row r="91" spans="2:4" ht="14.5">
      <c r="B91" s="4" t="s">
        <v>1040</v>
      </c>
      <c r="C91" s="5" t="s">
        <v>1036</v>
      </c>
    </row>
    <row r="92" spans="2:4" ht="14.5">
      <c r="B92" s="4" t="s">
        <v>1041</v>
      </c>
      <c r="C92" s="5" t="s">
        <v>1036</v>
      </c>
    </row>
    <row r="93" spans="2:4" ht="14.5">
      <c r="B93" s="35" t="s">
        <v>1042</v>
      </c>
      <c r="C93" s="40" t="s">
        <v>1036</v>
      </c>
    </row>
    <row r="95" spans="2:4" ht="14.5">
      <c r="B95" s="4" t="s">
        <v>35</v>
      </c>
      <c r="C95" s="5"/>
      <c r="D95" s="4"/>
    </row>
    <row r="96" spans="2:4" ht="29">
      <c r="B96" s="20" t="s">
        <v>36</v>
      </c>
      <c r="C96" s="18" t="s">
        <v>37</v>
      </c>
      <c r="D96" s="20" t="s">
        <v>38</v>
      </c>
    </row>
    <row r="97" spans="2:7" ht="14.5">
      <c r="B97" s="4" t="s">
        <v>22</v>
      </c>
      <c r="C97" s="5" t="s">
        <v>22</v>
      </c>
      <c r="D97" s="4" t="s">
        <v>22</v>
      </c>
    </row>
    <row r="99" spans="2:7" ht="13">
      <c r="B99" s="24" t="s">
        <v>39</v>
      </c>
      <c r="C99" s="25">
        <v>46112</v>
      </c>
      <c r="D99" s="16"/>
      <c r="E99" s="15"/>
      <c r="F99" s="30"/>
    </row>
    <row r="100" spans="2:7" ht="13">
      <c r="B100" s="24" t="s">
        <v>40</v>
      </c>
      <c r="C100" s="26" t="s">
        <v>41</v>
      </c>
      <c r="D100" s="24" t="s">
        <v>42</v>
      </c>
      <c r="E100" s="27" t="s">
        <v>43</v>
      </c>
      <c r="F100" s="29" t="s">
        <v>44</v>
      </c>
      <c r="G100" s="14"/>
    </row>
    <row r="101" spans="2:7">
      <c r="B101" s="22" t="s">
        <v>22</v>
      </c>
      <c r="C101" s="23" t="s">
        <v>22</v>
      </c>
      <c r="D101" s="22" t="s">
        <v>22</v>
      </c>
      <c r="E101" s="19" t="s">
        <v>22</v>
      </c>
      <c r="F101" s="28" t="s">
        <v>22</v>
      </c>
    </row>
    <row r="104" spans="2:7" ht="13">
      <c r="B104" s="6" t="s">
        <v>45</v>
      </c>
    </row>
    <row r="105" spans="2:7" ht="13">
      <c r="B105" s="6"/>
    </row>
    <row r="106" spans="2:7" ht="13">
      <c r="B106" s="6" t="s">
        <v>699</v>
      </c>
    </row>
    <row r="107" spans="2:7" ht="13">
      <c r="B107" s="24" t="s">
        <v>46</v>
      </c>
      <c r="C107" s="26" t="s">
        <v>47</v>
      </c>
      <c r="D107" s="6"/>
    </row>
    <row r="108" spans="2:7">
      <c r="B108" s="16" t="s">
        <v>22</v>
      </c>
      <c r="C108" s="17" t="s">
        <v>22</v>
      </c>
    </row>
    <row r="110" spans="2:7" ht="13">
      <c r="B110" s="24" t="s">
        <v>48</v>
      </c>
      <c r="C110" s="26" t="s">
        <v>47</v>
      </c>
    </row>
    <row r="111" spans="2:7">
      <c r="B111" s="16" t="s">
        <v>22</v>
      </c>
      <c r="C111" s="17" t="s">
        <v>22</v>
      </c>
    </row>
    <row r="113" spans="2:7" ht="13">
      <c r="B113" s="24" t="s">
        <v>49</v>
      </c>
      <c r="C113" s="26" t="s">
        <v>50</v>
      </c>
    </row>
    <row r="114" spans="2:7">
      <c r="B114" s="16" t="s">
        <v>22</v>
      </c>
      <c r="C114" s="17" t="s">
        <v>22</v>
      </c>
    </row>
    <row r="116" spans="2:7" ht="13">
      <c r="B116" s="27" t="s">
        <v>51</v>
      </c>
      <c r="C116" s="26" t="s">
        <v>50</v>
      </c>
    </row>
    <row r="117" spans="2:7">
      <c r="B117" s="15" t="s">
        <v>22</v>
      </c>
      <c r="C117" s="17" t="s">
        <v>22</v>
      </c>
    </row>
    <row r="119" spans="2:7" ht="13">
      <c r="B119" s="24" t="s">
        <v>52</v>
      </c>
      <c r="C119" s="26" t="s">
        <v>22</v>
      </c>
    </row>
    <row r="121" spans="2:7" ht="13">
      <c r="B121" s="24" t="s">
        <v>53</v>
      </c>
      <c r="C121" s="25">
        <v>46112</v>
      </c>
      <c r="D121" s="16"/>
      <c r="E121" s="15"/>
      <c r="F121" s="30"/>
    </row>
    <row r="122" spans="2:7" ht="13">
      <c r="B122" s="24" t="s">
        <v>40</v>
      </c>
      <c r="C122" s="26" t="s">
        <v>41</v>
      </c>
      <c r="D122" s="24" t="s">
        <v>42</v>
      </c>
      <c r="E122" s="27" t="s">
        <v>43</v>
      </c>
      <c r="F122" s="29" t="s">
        <v>44</v>
      </c>
      <c r="G122" s="14"/>
    </row>
    <row r="123" spans="2:7">
      <c r="B123" s="22" t="s">
        <v>22</v>
      </c>
      <c r="C123" s="23" t="s">
        <v>22</v>
      </c>
      <c r="D123" s="22" t="s">
        <v>22</v>
      </c>
      <c r="E123" s="19" t="s">
        <v>22</v>
      </c>
      <c r="F123" s="28" t="s">
        <v>22</v>
      </c>
    </row>
    <row r="124" spans="2:7" ht="13">
      <c r="B124" s="6" t="s">
        <v>45</v>
      </c>
    </row>
    <row r="125" spans="2:7" ht="13">
      <c r="B125" s="6"/>
    </row>
    <row r="126" spans="2:7" ht="13">
      <c r="B126" s="6" t="s">
        <v>699</v>
      </c>
    </row>
    <row r="127" spans="2:7" ht="13">
      <c r="B127" s="24" t="s">
        <v>46</v>
      </c>
      <c r="C127" s="26" t="s">
        <v>47</v>
      </c>
      <c r="D127" s="6"/>
    </row>
    <row r="128" spans="2:7">
      <c r="B128" s="16" t="s">
        <v>22</v>
      </c>
      <c r="C128" s="17" t="s">
        <v>22</v>
      </c>
    </row>
    <row r="130" spans="2:6" ht="13">
      <c r="B130" s="24" t="s">
        <v>48</v>
      </c>
      <c r="C130" s="26" t="s">
        <v>47</v>
      </c>
    </row>
    <row r="131" spans="2:6">
      <c r="B131" s="16" t="s">
        <v>22</v>
      </c>
      <c r="C131" s="17" t="s">
        <v>22</v>
      </c>
    </row>
    <row r="133" spans="2:6" ht="13">
      <c r="B133" s="24" t="s">
        <v>49</v>
      </c>
      <c r="C133" s="26" t="s">
        <v>50</v>
      </c>
    </row>
    <row r="134" spans="2:6">
      <c r="B134" s="16" t="s">
        <v>22</v>
      </c>
      <c r="C134" s="17" t="s">
        <v>22</v>
      </c>
    </row>
    <row r="136" spans="2:6" ht="13">
      <c r="B136" s="27" t="s">
        <v>51</v>
      </c>
      <c r="C136" s="26" t="s">
        <v>50</v>
      </c>
    </row>
    <row r="137" spans="2:6">
      <c r="B137" s="15" t="s">
        <v>22</v>
      </c>
      <c r="C137" s="17" t="s">
        <v>22</v>
      </c>
    </row>
    <row r="139" spans="2:6" ht="13">
      <c r="B139" s="24" t="s">
        <v>52</v>
      </c>
      <c r="C139" s="26" t="s">
        <v>22</v>
      </c>
    </row>
    <row r="142" spans="2:6" ht="13">
      <c r="B142" s="6" t="s">
        <v>700</v>
      </c>
    </row>
    <row r="144" spans="2:6" ht="13">
      <c r="B144" s="24" t="s">
        <v>40</v>
      </c>
      <c r="C144" s="26" t="s">
        <v>54</v>
      </c>
      <c r="D144" s="24" t="s">
        <v>55</v>
      </c>
      <c r="E144" s="24" t="s">
        <v>56</v>
      </c>
      <c r="F144" s="14"/>
    </row>
    <row r="145" spans="2:80">
      <c r="B145" s="16" t="s">
        <v>22</v>
      </c>
      <c r="C145" s="17" t="s">
        <v>22</v>
      </c>
      <c r="D145" s="16" t="s">
        <v>22</v>
      </c>
      <c r="E145" s="16" t="s">
        <v>22</v>
      </c>
    </row>
    <row r="148" spans="2:80" ht="13">
      <c r="B148" s="6" t="s">
        <v>57</v>
      </c>
      <c r="C148" s="11" t="s">
        <v>22</v>
      </c>
      <c r="D148" s="6"/>
      <c r="E148" s="6"/>
      <c r="F148" s="14"/>
      <c r="G148" s="14"/>
      <c r="H148" s="14"/>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row>
    <row r="150" spans="2:80" ht="13">
      <c r="B150" s="6" t="s">
        <v>701</v>
      </c>
    </row>
    <row r="152" spans="2:80" ht="13">
      <c r="B152" s="24" t="s">
        <v>58</v>
      </c>
      <c r="C152" s="26" t="s">
        <v>47</v>
      </c>
      <c r="D152" s="6"/>
    </row>
    <row r="153" spans="2:80">
      <c r="B153" s="16" t="s">
        <v>22</v>
      </c>
      <c r="C153" s="17" t="s">
        <v>22</v>
      </c>
    </row>
    <row r="156" spans="2:80" ht="13">
      <c r="B156" s="24" t="s">
        <v>59</v>
      </c>
      <c r="C156" s="26" t="s">
        <v>60</v>
      </c>
      <c r="D156" s="6"/>
    </row>
    <row r="157" spans="2:80">
      <c r="B157" s="16" t="s">
        <v>22</v>
      </c>
      <c r="C157" s="17" t="s">
        <v>22</v>
      </c>
    </row>
    <row r="160" spans="2:80" ht="13">
      <c r="B160" s="6" t="s">
        <v>61</v>
      </c>
    </row>
    <row r="163" spans="2:80" ht="13">
      <c r="B163" s="6" t="s">
        <v>702</v>
      </c>
    </row>
    <row r="165" spans="2:80" ht="13">
      <c r="B165" s="24" t="s">
        <v>40</v>
      </c>
      <c r="C165" s="26" t="s">
        <v>62</v>
      </c>
      <c r="D165" s="24" t="s">
        <v>54</v>
      </c>
      <c r="E165" s="24" t="s">
        <v>55</v>
      </c>
      <c r="F165" s="29" t="s">
        <v>56</v>
      </c>
      <c r="G165" s="14"/>
    </row>
    <row r="166" spans="2:80">
      <c r="B166" s="16" t="s">
        <v>22</v>
      </c>
      <c r="C166" s="17" t="s">
        <v>22</v>
      </c>
      <c r="D166" s="16" t="s">
        <v>22</v>
      </c>
      <c r="E166" s="16" t="s">
        <v>22</v>
      </c>
      <c r="F166" s="21" t="s">
        <v>22</v>
      </c>
    </row>
    <row r="169" spans="2:80" ht="13">
      <c r="B169" s="6" t="s">
        <v>57</v>
      </c>
      <c r="C169" s="11" t="s">
        <v>22</v>
      </c>
      <c r="D169" s="6"/>
      <c r="E169" s="6"/>
      <c r="F169" s="14"/>
      <c r="G169" s="14"/>
      <c r="H169" s="14"/>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row>
    <row r="171" spans="2:80" ht="13">
      <c r="B171" s="6" t="s">
        <v>701</v>
      </c>
    </row>
    <row r="173" spans="2:80" ht="13">
      <c r="B173" s="24" t="s">
        <v>58</v>
      </c>
      <c r="C173" s="26" t="s">
        <v>47</v>
      </c>
      <c r="D173" s="6"/>
    </row>
    <row r="174" spans="2:80">
      <c r="B174" s="16" t="s">
        <v>22</v>
      </c>
      <c r="C174" s="17" t="s">
        <v>22</v>
      </c>
    </row>
    <row r="177" spans="2:7" ht="13">
      <c r="B177" s="24" t="s">
        <v>59</v>
      </c>
      <c r="C177" s="26" t="s">
        <v>60</v>
      </c>
      <c r="D177" s="6"/>
    </row>
    <row r="178" spans="2:7">
      <c r="B178" s="16" t="s">
        <v>22</v>
      </c>
      <c r="C178" s="17" t="s">
        <v>22</v>
      </c>
    </row>
    <row r="181" spans="2:7" ht="13">
      <c r="B181" s="6" t="s">
        <v>61</v>
      </c>
    </row>
    <row r="184" spans="2:7" ht="13">
      <c r="B184" s="6" t="s">
        <v>703</v>
      </c>
    </row>
    <row r="185" spans="2:7" ht="13">
      <c r="B185" s="24" t="s">
        <v>40</v>
      </c>
      <c r="C185" s="26" t="s">
        <v>63</v>
      </c>
      <c r="D185" s="24" t="s">
        <v>64</v>
      </c>
      <c r="E185" s="24" t="s">
        <v>65</v>
      </c>
      <c r="F185" s="29" t="s">
        <v>66</v>
      </c>
      <c r="G185" s="14"/>
    </row>
    <row r="186" spans="2:7">
      <c r="B186" s="16" t="s">
        <v>22</v>
      </c>
      <c r="C186" s="17" t="s">
        <v>22</v>
      </c>
      <c r="D186" s="16" t="s">
        <v>22</v>
      </c>
      <c r="E186" s="16" t="s">
        <v>22</v>
      </c>
      <c r="F186" s="21" t="s">
        <v>22</v>
      </c>
    </row>
    <row r="187" spans="2:7">
      <c r="B187" s="2" t="s">
        <v>2543</v>
      </c>
    </row>
  </sheetData>
  <mergeCells count="3">
    <mergeCell ref="B1:E1"/>
    <mergeCell ref="C3:C8"/>
    <mergeCell ref="D3:D8"/>
  </mergeCells>
  <hyperlinks>
    <hyperlink ref="A1" location="Index!A1" display="Index" xr:uid="{59BB97C6-3E60-45DC-AA24-DBAA4140670A}"/>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DAEAB-5245-4BDD-89E1-5F1E14DF4A2E}">
  <dimension ref="A1:CB185"/>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1921</v>
      </c>
      <c r="C1" s="299"/>
      <c r="D1" s="299"/>
      <c r="E1" s="299"/>
    </row>
    <row r="3" spans="1:9" ht="14.5">
      <c r="B3" s="31" t="s">
        <v>1922</v>
      </c>
      <c r="C3" s="300"/>
      <c r="D3" s="301"/>
      <c r="E3" s="1"/>
    </row>
    <row r="4" spans="1:9" ht="14.5">
      <c r="B4" s="36" t="s">
        <v>1923</v>
      </c>
      <c r="C4" s="300"/>
      <c r="D4" s="301"/>
      <c r="E4" s="1"/>
    </row>
    <row r="5" spans="1:9" ht="14.5">
      <c r="B5" s="36" t="s">
        <v>97</v>
      </c>
      <c r="C5" s="300"/>
      <c r="D5" s="301"/>
      <c r="E5" s="1"/>
    </row>
    <row r="6" spans="1:9" ht="14.5">
      <c r="B6" s="36" t="s">
        <v>1924</v>
      </c>
      <c r="C6" s="300"/>
      <c r="D6" s="301"/>
      <c r="E6" s="1"/>
    </row>
    <row r="7" spans="1:9" ht="14.5">
      <c r="B7" s="32" t="s">
        <v>1925</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2706</v>
      </c>
      <c r="C15" s="9" t="s">
        <v>13</v>
      </c>
      <c r="D15" s="2" t="s">
        <v>72</v>
      </c>
      <c r="E15" s="2" t="s">
        <v>73</v>
      </c>
      <c r="F15" s="12">
        <v>986229</v>
      </c>
      <c r="G15" s="12">
        <v>7214.76</v>
      </c>
      <c r="H15" s="12">
        <v>10.94</v>
      </c>
    </row>
    <row r="16" spans="1:9">
      <c r="B16" s="2" t="s">
        <v>2697</v>
      </c>
      <c r="C16" s="9" t="s">
        <v>13</v>
      </c>
      <c r="D16" s="2" t="s">
        <v>452</v>
      </c>
      <c r="E16" s="2" t="s">
        <v>453</v>
      </c>
      <c r="F16" s="12">
        <v>435255</v>
      </c>
      <c r="G16" s="12">
        <v>5849.39</v>
      </c>
      <c r="H16" s="12">
        <v>8.8699999999999992</v>
      </c>
    </row>
    <row r="17" spans="2:8">
      <c r="B17" s="2" t="s">
        <v>2698</v>
      </c>
      <c r="C17" s="9" t="s">
        <v>13</v>
      </c>
      <c r="D17" s="2" t="s">
        <v>72</v>
      </c>
      <c r="E17" s="2" t="s">
        <v>77</v>
      </c>
      <c r="F17" s="12">
        <v>460698</v>
      </c>
      <c r="G17" s="12">
        <v>5555.56</v>
      </c>
      <c r="H17" s="12">
        <v>8.42</v>
      </c>
    </row>
    <row r="18" spans="2:8">
      <c r="B18" s="2" t="s">
        <v>2995</v>
      </c>
      <c r="C18" s="9" t="s">
        <v>13</v>
      </c>
      <c r="D18" s="2" t="s">
        <v>947</v>
      </c>
      <c r="E18" s="2" t="s">
        <v>948</v>
      </c>
      <c r="F18" s="12">
        <v>197793</v>
      </c>
      <c r="G18" s="12">
        <v>3525.46</v>
      </c>
      <c r="H18" s="12">
        <v>5.34</v>
      </c>
    </row>
    <row r="19" spans="2:8">
      <c r="B19" s="2" t="s">
        <v>2901</v>
      </c>
      <c r="C19" s="9" t="s">
        <v>13</v>
      </c>
      <c r="D19" s="2" t="s">
        <v>461</v>
      </c>
      <c r="E19" s="2" t="s">
        <v>951</v>
      </c>
      <c r="F19" s="12">
        <v>225936</v>
      </c>
      <c r="G19" s="12">
        <v>2825.56</v>
      </c>
      <c r="H19" s="12">
        <v>4.28</v>
      </c>
    </row>
    <row r="20" spans="2:8">
      <c r="B20" s="2" t="s">
        <v>2996</v>
      </c>
      <c r="C20" s="9" t="s">
        <v>13</v>
      </c>
      <c r="D20" s="2" t="s">
        <v>485</v>
      </c>
      <c r="E20" s="2" t="s">
        <v>486</v>
      </c>
      <c r="F20" s="12">
        <v>75660</v>
      </c>
      <c r="G20" s="12">
        <v>2651.2</v>
      </c>
      <c r="H20" s="12">
        <v>4.0199999999999996</v>
      </c>
    </row>
    <row r="21" spans="2:8">
      <c r="B21" s="2" t="s">
        <v>949</v>
      </c>
      <c r="C21" s="9" t="s">
        <v>13</v>
      </c>
      <c r="D21" s="2" t="s">
        <v>72</v>
      </c>
      <c r="E21" s="2" t="s">
        <v>950</v>
      </c>
      <c r="F21" s="12">
        <v>267412</v>
      </c>
      <c r="G21" s="12">
        <v>2619.0300000000002</v>
      </c>
      <c r="H21" s="12">
        <v>3.97</v>
      </c>
    </row>
    <row r="22" spans="2:8">
      <c r="B22" s="2" t="s">
        <v>3097</v>
      </c>
      <c r="C22" s="9" t="s">
        <v>13</v>
      </c>
      <c r="D22" s="2" t="s">
        <v>72</v>
      </c>
      <c r="E22" s="2" t="s">
        <v>958</v>
      </c>
      <c r="F22" s="12">
        <v>184895</v>
      </c>
      <c r="G22" s="12">
        <v>2147.19</v>
      </c>
      <c r="H22" s="12">
        <v>3.25</v>
      </c>
    </row>
    <row r="23" spans="2:8">
      <c r="B23" s="2" t="s">
        <v>2703</v>
      </c>
      <c r="C23" s="9" t="s">
        <v>13</v>
      </c>
      <c r="D23" s="2" t="s">
        <v>74</v>
      </c>
      <c r="E23" s="2" t="s">
        <v>75</v>
      </c>
      <c r="F23" s="12">
        <v>621102</v>
      </c>
      <c r="G23" s="12">
        <v>1786.91</v>
      </c>
      <c r="H23" s="12">
        <v>2.71</v>
      </c>
    </row>
    <row r="24" spans="2:8">
      <c r="B24" s="2" t="s">
        <v>3046</v>
      </c>
      <c r="C24" s="9" t="s">
        <v>13</v>
      </c>
      <c r="D24" s="2" t="s">
        <v>841</v>
      </c>
      <c r="E24" s="2" t="s">
        <v>954</v>
      </c>
      <c r="F24" s="12">
        <v>57584</v>
      </c>
      <c r="G24" s="12">
        <v>1701.43</v>
      </c>
      <c r="H24" s="12">
        <v>2.58</v>
      </c>
    </row>
    <row r="25" spans="2:8">
      <c r="B25" s="2" t="s">
        <v>2714</v>
      </c>
      <c r="C25" s="9" t="s">
        <v>13</v>
      </c>
      <c r="D25" s="2" t="s">
        <v>72</v>
      </c>
      <c r="E25" s="2" t="s">
        <v>473</v>
      </c>
      <c r="F25" s="12">
        <v>474414</v>
      </c>
      <c r="G25" s="12">
        <v>1676.58</v>
      </c>
      <c r="H25" s="12">
        <v>2.54</v>
      </c>
    </row>
    <row r="26" spans="2:8">
      <c r="B26" s="2" t="s">
        <v>2723</v>
      </c>
      <c r="C26" s="9" t="s">
        <v>13</v>
      </c>
      <c r="D26" s="2" t="s">
        <v>461</v>
      </c>
      <c r="E26" s="2" t="s">
        <v>470</v>
      </c>
      <c r="F26" s="12">
        <v>65805</v>
      </c>
      <c r="G26" s="12">
        <v>1552.27</v>
      </c>
      <c r="H26" s="12">
        <v>2.35</v>
      </c>
    </row>
    <row r="27" spans="2:8">
      <c r="B27" s="2" t="s">
        <v>3223</v>
      </c>
      <c r="C27" s="9" t="s">
        <v>13</v>
      </c>
      <c r="D27" s="2" t="s">
        <v>471</v>
      </c>
      <c r="E27" s="2" t="s">
        <v>1109</v>
      </c>
      <c r="F27" s="12">
        <v>172390</v>
      </c>
      <c r="G27" s="12">
        <v>1381.79</v>
      </c>
      <c r="H27" s="12">
        <v>2.09</v>
      </c>
    </row>
    <row r="28" spans="2:8">
      <c r="B28" s="2" t="s">
        <v>3047</v>
      </c>
      <c r="C28" s="9" t="s">
        <v>13</v>
      </c>
      <c r="D28" s="2" t="s">
        <v>955</v>
      </c>
      <c r="E28" s="2" t="s">
        <v>1137</v>
      </c>
      <c r="F28" s="12">
        <v>68230</v>
      </c>
      <c r="G28" s="12">
        <v>1198.94</v>
      </c>
      <c r="H28" s="12">
        <v>1.82</v>
      </c>
    </row>
    <row r="29" spans="2:8">
      <c r="B29" s="2" t="s">
        <v>3232</v>
      </c>
      <c r="C29" s="9" t="s">
        <v>13</v>
      </c>
      <c r="D29" s="2" t="s">
        <v>74</v>
      </c>
      <c r="E29" s="2" t="s">
        <v>963</v>
      </c>
      <c r="F29" s="12">
        <v>57185</v>
      </c>
      <c r="G29" s="12">
        <v>1175.27</v>
      </c>
      <c r="H29" s="12">
        <v>1.78</v>
      </c>
    </row>
    <row r="30" spans="2:8">
      <c r="B30" s="2" t="s">
        <v>2892</v>
      </c>
      <c r="C30" s="9" t="s">
        <v>13</v>
      </c>
      <c r="D30" s="2" t="s">
        <v>969</v>
      </c>
      <c r="E30" s="2" t="s">
        <v>1115</v>
      </c>
      <c r="F30" s="12">
        <v>305503</v>
      </c>
      <c r="G30" s="12">
        <v>1132.3499999999999</v>
      </c>
      <c r="H30" s="12">
        <v>1.72</v>
      </c>
    </row>
    <row r="31" spans="2:8">
      <c r="B31" s="2" t="s">
        <v>2701</v>
      </c>
      <c r="C31" s="9" t="s">
        <v>13</v>
      </c>
      <c r="D31" s="2" t="s">
        <v>76</v>
      </c>
      <c r="E31" s="2" t="s">
        <v>454</v>
      </c>
      <c r="F31" s="12">
        <v>464187</v>
      </c>
      <c r="G31" s="12">
        <v>1062.9000000000001</v>
      </c>
      <c r="H31" s="12">
        <v>1.61</v>
      </c>
    </row>
    <row r="32" spans="2:8">
      <c r="B32" s="2" t="s">
        <v>2711</v>
      </c>
      <c r="C32" s="9" t="s">
        <v>13</v>
      </c>
      <c r="D32" s="2" t="s">
        <v>80</v>
      </c>
      <c r="E32" s="2" t="s">
        <v>475</v>
      </c>
      <c r="F32" s="12">
        <v>26591</v>
      </c>
      <c r="G32" s="12">
        <v>1050.72</v>
      </c>
      <c r="H32" s="12">
        <v>1.59</v>
      </c>
    </row>
    <row r="33" spans="2:8">
      <c r="B33" s="2" t="s">
        <v>2732</v>
      </c>
      <c r="C33" s="9" t="s">
        <v>13</v>
      </c>
      <c r="D33" s="2" t="s">
        <v>841</v>
      </c>
      <c r="E33" s="2" t="s">
        <v>842</v>
      </c>
      <c r="F33" s="12">
        <v>8455</v>
      </c>
      <c r="G33" s="12">
        <v>1040.47</v>
      </c>
      <c r="H33" s="12">
        <v>1.58</v>
      </c>
    </row>
    <row r="34" spans="2:8">
      <c r="B34" s="2" t="s">
        <v>2966</v>
      </c>
      <c r="C34" s="9" t="s">
        <v>13</v>
      </c>
      <c r="D34" s="2" t="s">
        <v>1048</v>
      </c>
      <c r="E34" s="2" t="s">
        <v>1128</v>
      </c>
      <c r="F34" s="12">
        <v>532623</v>
      </c>
      <c r="G34" s="12">
        <v>1021.89</v>
      </c>
      <c r="H34" s="12">
        <v>1.55</v>
      </c>
    </row>
    <row r="35" spans="2:8">
      <c r="B35" s="2" t="s">
        <v>3048</v>
      </c>
      <c r="C35" s="9" t="s">
        <v>13</v>
      </c>
      <c r="D35" s="2" t="s">
        <v>1050</v>
      </c>
      <c r="E35" s="2" t="s">
        <v>1051</v>
      </c>
      <c r="F35" s="12">
        <v>230808</v>
      </c>
      <c r="G35" s="12">
        <v>924.73</v>
      </c>
      <c r="H35" s="12">
        <v>1.4</v>
      </c>
    </row>
    <row r="36" spans="2:8">
      <c r="B36" s="2" t="s">
        <v>2709</v>
      </c>
      <c r="C36" s="9" t="s">
        <v>13</v>
      </c>
      <c r="D36" s="2" t="s">
        <v>461</v>
      </c>
      <c r="E36" s="2" t="s">
        <v>462</v>
      </c>
      <c r="F36" s="12">
        <v>68001</v>
      </c>
      <c r="G36" s="12">
        <v>912.3</v>
      </c>
      <c r="H36" s="12">
        <v>1.38</v>
      </c>
    </row>
    <row r="37" spans="2:8">
      <c r="B37" s="2" t="s">
        <v>2895</v>
      </c>
      <c r="C37" s="9" t="s">
        <v>13</v>
      </c>
      <c r="D37" s="2" t="s">
        <v>969</v>
      </c>
      <c r="E37" s="2" t="s">
        <v>1140</v>
      </c>
      <c r="F37" s="12">
        <v>291855</v>
      </c>
      <c r="G37" s="12">
        <v>864.18</v>
      </c>
      <c r="H37" s="12">
        <v>1.31</v>
      </c>
    </row>
    <row r="38" spans="2:8">
      <c r="B38" s="2" t="s">
        <v>2983</v>
      </c>
      <c r="C38" s="9" t="s">
        <v>13</v>
      </c>
      <c r="D38" s="2" t="s">
        <v>1082</v>
      </c>
      <c r="E38" s="2" t="s">
        <v>1105</v>
      </c>
      <c r="F38" s="12">
        <v>93275</v>
      </c>
      <c r="G38" s="12">
        <v>824.97</v>
      </c>
      <c r="H38" s="12">
        <v>1.25</v>
      </c>
    </row>
    <row r="39" spans="2:8">
      <c r="B39" s="2" t="s">
        <v>2965</v>
      </c>
      <c r="C39" s="9" t="s">
        <v>13</v>
      </c>
      <c r="D39" s="2" t="s">
        <v>952</v>
      </c>
      <c r="E39" s="2" t="s">
        <v>953</v>
      </c>
      <c r="F39" s="12">
        <v>7631</v>
      </c>
      <c r="G39" s="12">
        <v>819.95</v>
      </c>
      <c r="H39" s="12">
        <v>1.24</v>
      </c>
    </row>
    <row r="40" spans="2:8">
      <c r="B40" s="2" t="s">
        <v>2730</v>
      </c>
      <c r="C40" s="9" t="s">
        <v>13</v>
      </c>
      <c r="D40" s="2" t="s">
        <v>471</v>
      </c>
      <c r="E40" s="2" t="s">
        <v>496</v>
      </c>
      <c r="F40" s="12">
        <v>90238</v>
      </c>
      <c r="G40" s="12">
        <v>786.97</v>
      </c>
      <c r="H40" s="12">
        <v>1.19</v>
      </c>
    </row>
    <row r="41" spans="2:8">
      <c r="B41" s="2" t="s">
        <v>1132</v>
      </c>
      <c r="C41" s="9" t="s">
        <v>13</v>
      </c>
      <c r="D41" s="2" t="s">
        <v>82</v>
      </c>
      <c r="E41" s="2" t="s">
        <v>1133</v>
      </c>
      <c r="F41" s="12">
        <v>250324</v>
      </c>
      <c r="G41" s="12">
        <v>712.55</v>
      </c>
      <c r="H41" s="12">
        <v>1.08</v>
      </c>
    </row>
    <row r="42" spans="2:8">
      <c r="B42" s="2" t="s">
        <v>2970</v>
      </c>
      <c r="C42" s="9" t="s">
        <v>13</v>
      </c>
      <c r="D42" s="2" t="s">
        <v>1048</v>
      </c>
      <c r="E42" s="2" t="s">
        <v>1049</v>
      </c>
      <c r="F42" s="12">
        <v>60418</v>
      </c>
      <c r="G42" s="12">
        <v>678.19</v>
      </c>
      <c r="H42" s="12">
        <v>1.03</v>
      </c>
    </row>
    <row r="43" spans="2:8">
      <c r="B43" s="2" t="s">
        <v>2700</v>
      </c>
      <c r="C43" s="9" t="s">
        <v>13</v>
      </c>
      <c r="D43" s="2" t="s">
        <v>498</v>
      </c>
      <c r="E43" s="2" t="s">
        <v>499</v>
      </c>
      <c r="F43" s="12">
        <v>146306</v>
      </c>
      <c r="G43" s="12">
        <v>659.04</v>
      </c>
      <c r="H43" s="12">
        <v>1</v>
      </c>
    </row>
    <row r="44" spans="2:8">
      <c r="B44" s="2" t="s">
        <v>3233</v>
      </c>
      <c r="C44" s="9" t="s">
        <v>13</v>
      </c>
      <c r="D44" s="2" t="s">
        <v>80</v>
      </c>
      <c r="E44" s="2" t="s">
        <v>1074</v>
      </c>
      <c r="F44" s="12">
        <v>29136</v>
      </c>
      <c r="G44" s="12">
        <v>630.85</v>
      </c>
      <c r="H44" s="12">
        <v>0.96</v>
      </c>
    </row>
    <row r="45" spans="2:8">
      <c r="B45" s="2" t="s">
        <v>2981</v>
      </c>
      <c r="C45" s="9" t="s">
        <v>13</v>
      </c>
      <c r="D45" s="2" t="s">
        <v>952</v>
      </c>
      <c r="E45" s="2" t="s">
        <v>1142</v>
      </c>
      <c r="F45" s="12">
        <v>24532</v>
      </c>
      <c r="G45" s="12">
        <v>627.45000000000005</v>
      </c>
      <c r="H45" s="12">
        <v>0.95</v>
      </c>
    </row>
    <row r="46" spans="2:8">
      <c r="B46" s="2" t="s">
        <v>3049</v>
      </c>
      <c r="C46" s="9" t="s">
        <v>13</v>
      </c>
      <c r="D46" s="2" t="s">
        <v>841</v>
      </c>
      <c r="E46" s="2" t="s">
        <v>1375</v>
      </c>
      <c r="F46" s="12">
        <v>7140</v>
      </c>
      <c r="G46" s="12">
        <v>627</v>
      </c>
      <c r="H46" s="12">
        <v>0.95</v>
      </c>
    </row>
    <row r="47" spans="2:8">
      <c r="B47" s="2" t="s">
        <v>2721</v>
      </c>
      <c r="C47" s="9" t="s">
        <v>13</v>
      </c>
      <c r="D47" s="2" t="s">
        <v>487</v>
      </c>
      <c r="E47" s="2" t="s">
        <v>488</v>
      </c>
      <c r="F47" s="12">
        <v>47539</v>
      </c>
      <c r="G47" s="12">
        <v>624</v>
      </c>
      <c r="H47" s="12">
        <v>0.95</v>
      </c>
    </row>
    <row r="48" spans="2:8">
      <c r="B48" s="2" t="s">
        <v>3224</v>
      </c>
      <c r="C48" s="9" t="s">
        <v>13</v>
      </c>
      <c r="D48" s="2" t="s">
        <v>471</v>
      </c>
      <c r="E48" s="2" t="s">
        <v>971</v>
      </c>
      <c r="F48" s="12">
        <v>37193</v>
      </c>
      <c r="G48" s="12">
        <v>606.91999999999996</v>
      </c>
      <c r="H48" s="12">
        <v>0.92</v>
      </c>
    </row>
    <row r="49" spans="2:8">
      <c r="B49" s="2" t="s">
        <v>3050</v>
      </c>
      <c r="C49" s="9" t="s">
        <v>13</v>
      </c>
      <c r="D49" s="2" t="s">
        <v>841</v>
      </c>
      <c r="E49" s="2" t="s">
        <v>1107</v>
      </c>
      <c r="F49" s="12">
        <v>8868</v>
      </c>
      <c r="G49" s="12">
        <v>584.04999999999995</v>
      </c>
      <c r="H49" s="12">
        <v>0.89</v>
      </c>
    </row>
    <row r="50" spans="2:8">
      <c r="B50" s="2" t="s">
        <v>3001</v>
      </c>
      <c r="C50" s="9" t="s">
        <v>13</v>
      </c>
      <c r="D50" s="2" t="s">
        <v>1089</v>
      </c>
      <c r="E50" s="2" t="s">
        <v>1169</v>
      </c>
      <c r="F50" s="12">
        <v>14577</v>
      </c>
      <c r="G50" s="12">
        <v>574.84</v>
      </c>
      <c r="H50" s="12">
        <v>0.87</v>
      </c>
    </row>
    <row r="51" spans="2:8">
      <c r="B51" s="2" t="s">
        <v>3204</v>
      </c>
      <c r="C51" s="9" t="s">
        <v>13</v>
      </c>
      <c r="D51" s="2" t="s">
        <v>461</v>
      </c>
      <c r="E51" s="2" t="s">
        <v>1257</v>
      </c>
      <c r="F51" s="12">
        <v>40910</v>
      </c>
      <c r="G51" s="12">
        <v>566.19000000000005</v>
      </c>
      <c r="H51" s="12">
        <v>0.86</v>
      </c>
    </row>
    <row r="52" spans="2:8">
      <c r="B52" s="2" t="s">
        <v>2720</v>
      </c>
      <c r="C52" s="9" t="s">
        <v>13</v>
      </c>
      <c r="D52" s="2" t="s">
        <v>466</v>
      </c>
      <c r="E52" s="2" t="s">
        <v>483</v>
      </c>
      <c r="F52" s="12">
        <v>46203</v>
      </c>
      <c r="G52" s="12">
        <v>542.79</v>
      </c>
      <c r="H52" s="12">
        <v>0.82</v>
      </c>
    </row>
    <row r="53" spans="2:8">
      <c r="B53" s="2" t="s">
        <v>3225</v>
      </c>
      <c r="C53" s="9" t="s">
        <v>13</v>
      </c>
      <c r="D53" s="2" t="s">
        <v>86</v>
      </c>
      <c r="E53" s="2" t="s">
        <v>1106</v>
      </c>
      <c r="F53" s="12">
        <v>28942</v>
      </c>
      <c r="G53" s="12">
        <v>514.39</v>
      </c>
      <c r="H53" s="12">
        <v>0.78</v>
      </c>
    </row>
    <row r="54" spans="2:8">
      <c r="B54" s="2" t="s">
        <v>3052</v>
      </c>
      <c r="C54" s="9" t="s">
        <v>13</v>
      </c>
      <c r="D54" s="2" t="s">
        <v>955</v>
      </c>
      <c r="E54" s="2" t="s">
        <v>1155</v>
      </c>
      <c r="F54" s="12">
        <v>39269</v>
      </c>
      <c r="G54" s="12">
        <v>492.79</v>
      </c>
      <c r="H54" s="12">
        <v>0.75</v>
      </c>
    </row>
    <row r="55" spans="2:8">
      <c r="B55" s="2" t="s">
        <v>3003</v>
      </c>
      <c r="C55" s="9" t="s">
        <v>13</v>
      </c>
      <c r="D55" s="2" t="s">
        <v>85</v>
      </c>
      <c r="E55" s="2" t="s">
        <v>1131</v>
      </c>
      <c r="F55" s="12">
        <v>6631</v>
      </c>
      <c r="G55" s="12">
        <v>491.95</v>
      </c>
      <c r="H55" s="12">
        <v>0.75</v>
      </c>
    </row>
    <row r="56" spans="2:8">
      <c r="B56" s="2" t="s">
        <v>1052</v>
      </c>
      <c r="C56" s="9" t="s">
        <v>13</v>
      </c>
      <c r="D56" s="2" t="s">
        <v>471</v>
      </c>
      <c r="E56" s="2" t="s">
        <v>1053</v>
      </c>
      <c r="F56" s="12">
        <v>211337</v>
      </c>
      <c r="G56" s="12">
        <v>473.61</v>
      </c>
      <c r="H56" s="12">
        <v>0.72</v>
      </c>
    </row>
    <row r="57" spans="2:8">
      <c r="B57" s="2" t="s">
        <v>3234</v>
      </c>
      <c r="C57" s="9" t="s">
        <v>13</v>
      </c>
      <c r="D57" s="2" t="s">
        <v>76</v>
      </c>
      <c r="E57" s="2" t="s">
        <v>1377</v>
      </c>
      <c r="F57" s="12">
        <v>14298</v>
      </c>
      <c r="G57" s="12">
        <v>471.23</v>
      </c>
      <c r="H57" s="12">
        <v>0.71</v>
      </c>
    </row>
    <row r="58" spans="2:8">
      <c r="B58" s="2" t="s">
        <v>3005</v>
      </c>
      <c r="C58" s="9" t="s">
        <v>13</v>
      </c>
      <c r="D58" s="2" t="s">
        <v>85</v>
      </c>
      <c r="E58" s="2" t="s">
        <v>1162</v>
      </c>
      <c r="F58" s="12">
        <v>47948</v>
      </c>
      <c r="G58" s="12">
        <v>461.4</v>
      </c>
      <c r="H58" s="12">
        <v>0.7</v>
      </c>
    </row>
    <row r="59" spans="2:8">
      <c r="B59" s="2" t="s">
        <v>3054</v>
      </c>
      <c r="C59" s="9" t="s">
        <v>13</v>
      </c>
      <c r="D59" s="2" t="s">
        <v>955</v>
      </c>
      <c r="E59" s="2" t="s">
        <v>1129</v>
      </c>
      <c r="F59" s="12">
        <v>36253</v>
      </c>
      <c r="G59" s="12">
        <v>443.81</v>
      </c>
      <c r="H59" s="12">
        <v>0.67</v>
      </c>
    </row>
    <row r="60" spans="2:8">
      <c r="B60" s="2" t="s">
        <v>2710</v>
      </c>
      <c r="C60" s="9" t="s">
        <v>13</v>
      </c>
      <c r="D60" s="2" t="s">
        <v>79</v>
      </c>
      <c r="E60" s="2" t="s">
        <v>463</v>
      </c>
      <c r="F60" s="12">
        <v>41959</v>
      </c>
      <c r="G60" s="12">
        <v>425.8</v>
      </c>
      <c r="H60" s="12">
        <v>0.65</v>
      </c>
    </row>
    <row r="61" spans="2:8">
      <c r="B61" s="2" t="s">
        <v>2733</v>
      </c>
      <c r="C61" s="9" t="s">
        <v>13</v>
      </c>
      <c r="D61" s="2" t="s">
        <v>86</v>
      </c>
      <c r="E61" s="2" t="s">
        <v>87</v>
      </c>
      <c r="F61" s="12">
        <v>69296</v>
      </c>
      <c r="G61" s="12">
        <v>409.26</v>
      </c>
      <c r="H61" s="12">
        <v>0.62</v>
      </c>
    </row>
    <row r="62" spans="2:8">
      <c r="B62" s="2" t="s">
        <v>3056</v>
      </c>
      <c r="C62" s="9" t="s">
        <v>13</v>
      </c>
      <c r="D62" s="2" t="s">
        <v>841</v>
      </c>
      <c r="E62" s="2" t="s">
        <v>1146</v>
      </c>
      <c r="F62" s="12">
        <v>134960</v>
      </c>
      <c r="G62" s="12">
        <v>399.75</v>
      </c>
      <c r="H62" s="12">
        <v>0.61</v>
      </c>
    </row>
    <row r="63" spans="2:8">
      <c r="B63" s="2" t="s">
        <v>2896</v>
      </c>
      <c r="C63" s="9" t="s">
        <v>13</v>
      </c>
      <c r="D63" s="2" t="s">
        <v>461</v>
      </c>
      <c r="E63" s="2" t="s">
        <v>1544</v>
      </c>
      <c r="F63" s="12">
        <v>184156</v>
      </c>
      <c r="G63" s="12">
        <v>345.55</v>
      </c>
      <c r="H63" s="12">
        <v>0.52</v>
      </c>
    </row>
    <row r="64" spans="2:8">
      <c r="B64" s="2" t="s">
        <v>3235</v>
      </c>
      <c r="C64" s="9" t="s">
        <v>13</v>
      </c>
      <c r="D64" s="2" t="s">
        <v>1166</v>
      </c>
      <c r="E64" s="2" t="s">
        <v>1167</v>
      </c>
      <c r="F64" s="12">
        <v>16782</v>
      </c>
      <c r="G64" s="12">
        <v>295.16000000000003</v>
      </c>
      <c r="H64" s="12">
        <v>0.45</v>
      </c>
    </row>
    <row r="65" spans="2:8" ht="13">
      <c r="B65" s="6" t="s">
        <v>88</v>
      </c>
      <c r="C65" s="11"/>
      <c r="D65" s="6"/>
      <c r="E65" s="6"/>
      <c r="F65" s="14"/>
      <c r="G65" s="14">
        <f>SUM(G12:G64)</f>
        <v>65961.340000000026</v>
      </c>
      <c r="H65" s="14">
        <f>SUM(H12:H64)</f>
        <v>99.989999999999981</v>
      </c>
    </row>
    <row r="66" spans="2:8" ht="13">
      <c r="B66" s="6" t="s">
        <v>1362</v>
      </c>
      <c r="C66" s="11"/>
      <c r="D66" s="6"/>
      <c r="E66" s="6"/>
      <c r="F66" s="14"/>
      <c r="G66" s="14">
        <v>6.73</v>
      </c>
      <c r="H66" s="14">
        <v>0.01</v>
      </c>
    </row>
    <row r="67" spans="2:8" ht="13">
      <c r="B67" s="6" t="s">
        <v>15</v>
      </c>
      <c r="C67" s="11"/>
      <c r="D67" s="6"/>
      <c r="E67" s="6"/>
      <c r="F67" s="14"/>
      <c r="G67" s="14">
        <v>65968.069999999992</v>
      </c>
      <c r="H67" s="14">
        <v>100</v>
      </c>
    </row>
    <row r="68" spans="2:8" ht="13">
      <c r="B68" s="6" t="s">
        <v>302</v>
      </c>
      <c r="C68" s="11"/>
      <c r="D68" s="6"/>
      <c r="E68" s="6"/>
      <c r="F68" s="14"/>
      <c r="G68" s="14">
        <v>-0.80853959999920733</v>
      </c>
      <c r="H68" s="14">
        <v>0</v>
      </c>
    </row>
    <row r="69" spans="2:8" ht="13">
      <c r="B69" s="6" t="s">
        <v>17</v>
      </c>
      <c r="C69" s="11"/>
      <c r="D69" s="6"/>
      <c r="E69" s="6"/>
      <c r="F69" s="14"/>
      <c r="G69" s="14">
        <v>65967.261460399997</v>
      </c>
      <c r="H69" s="14">
        <v>100</v>
      </c>
    </row>
    <row r="70" spans="2:8">
      <c r="B70" s="2" t="s">
        <v>18</v>
      </c>
    </row>
    <row r="71" spans="2:8" ht="13">
      <c r="B71" s="6" t="s">
        <v>19</v>
      </c>
    </row>
    <row r="72" spans="2:8" ht="13">
      <c r="B72" s="6" t="s">
        <v>20</v>
      </c>
      <c r="C72" s="9" t="s">
        <v>682</v>
      </c>
    </row>
    <row r="73" spans="2:8" ht="13">
      <c r="B73" s="6" t="s">
        <v>23</v>
      </c>
      <c r="C73" s="9" t="s">
        <v>22</v>
      </c>
    </row>
    <row r="74" spans="2:8" ht="13">
      <c r="B74" s="6" t="s">
        <v>1017</v>
      </c>
      <c r="C74" s="9" t="s">
        <v>22</v>
      </c>
    </row>
    <row r="75" spans="2:8" ht="13">
      <c r="B75" s="6" t="s">
        <v>24</v>
      </c>
      <c r="C75" s="9" t="s">
        <v>25</v>
      </c>
    </row>
    <row r="76" spans="2:8" ht="13">
      <c r="B76" s="6" t="s">
        <v>1926</v>
      </c>
      <c r="C76" s="11"/>
    </row>
    <row r="77" spans="2:8" ht="13">
      <c r="B77" s="6" t="s">
        <v>1927</v>
      </c>
      <c r="C77" s="11"/>
    </row>
    <row r="78" spans="2:8" ht="13">
      <c r="B78" s="6" t="s">
        <v>3785</v>
      </c>
      <c r="C78" s="11"/>
    </row>
    <row r="79" spans="2:8">
      <c r="B79" s="2" t="s">
        <v>26</v>
      </c>
    </row>
    <row r="80" spans="2:8">
      <c r="B80" s="2" t="s">
        <v>1031</v>
      </c>
    </row>
    <row r="83" spans="2:4" ht="14.5">
      <c r="B83" s="35" t="s">
        <v>1032</v>
      </c>
      <c r="C83" s="40"/>
    </row>
    <row r="84" spans="2:4" ht="14.5">
      <c r="B84" s="35" t="s">
        <v>1033</v>
      </c>
      <c r="C84" s="41" t="s">
        <v>1034</v>
      </c>
    </row>
    <row r="85" spans="2:4" ht="14.5">
      <c r="B85" s="4" t="s">
        <v>1035</v>
      </c>
      <c r="C85" s="5" t="s">
        <v>1036</v>
      </c>
    </row>
    <row r="86" spans="2:4" ht="14.5">
      <c r="B86" s="4" t="s">
        <v>1037</v>
      </c>
      <c r="C86" s="5" t="s">
        <v>1036</v>
      </c>
    </row>
    <row r="87" spans="2:4" ht="14.5">
      <c r="B87" s="4" t="s">
        <v>1038</v>
      </c>
      <c r="C87" s="5" t="s">
        <v>1036</v>
      </c>
    </row>
    <row r="88" spans="2:4" ht="14.5">
      <c r="B88" s="4" t="s">
        <v>1039</v>
      </c>
      <c r="C88" s="5" t="s">
        <v>1036</v>
      </c>
    </row>
    <row r="89" spans="2:4" ht="14.5">
      <c r="B89" s="4" t="s">
        <v>1040</v>
      </c>
      <c r="C89" s="5" t="s">
        <v>1036</v>
      </c>
    </row>
    <row r="90" spans="2:4" ht="14.5">
      <c r="B90" s="4" t="s">
        <v>1041</v>
      </c>
      <c r="C90" s="5" t="s">
        <v>1036</v>
      </c>
    </row>
    <row r="91" spans="2:4" ht="14.5">
      <c r="B91" s="35" t="s">
        <v>1042</v>
      </c>
      <c r="C91" s="40" t="s">
        <v>1036</v>
      </c>
    </row>
    <row r="93" spans="2:4" ht="14.5">
      <c r="B93" s="4" t="s">
        <v>35</v>
      </c>
      <c r="C93" s="5"/>
      <c r="D93" s="4"/>
    </row>
    <row r="94" spans="2:4" ht="29">
      <c r="B94" s="20" t="s">
        <v>36</v>
      </c>
      <c r="C94" s="18" t="s">
        <v>37</v>
      </c>
      <c r="D94" s="20" t="s">
        <v>38</v>
      </c>
    </row>
    <row r="95" spans="2:4" ht="14.5">
      <c r="B95" s="4" t="s">
        <v>22</v>
      </c>
      <c r="C95" s="5" t="s">
        <v>22</v>
      </c>
      <c r="D95" s="4" t="s">
        <v>22</v>
      </c>
    </row>
    <row r="97" spans="2:7" ht="13">
      <c r="B97" s="24" t="s">
        <v>39</v>
      </c>
      <c r="C97" s="25">
        <v>46112</v>
      </c>
      <c r="D97" s="16"/>
      <c r="E97" s="15"/>
      <c r="F97" s="30"/>
    </row>
    <row r="98" spans="2:7" ht="13">
      <c r="B98" s="24" t="s">
        <v>40</v>
      </c>
      <c r="C98" s="26" t="s">
        <v>41</v>
      </c>
      <c r="D98" s="24" t="s">
        <v>42</v>
      </c>
      <c r="E98" s="27" t="s">
        <v>43</v>
      </c>
      <c r="F98" s="29" t="s">
        <v>44</v>
      </c>
      <c r="G98" s="14"/>
    </row>
    <row r="99" spans="2:7">
      <c r="B99" s="22" t="s">
        <v>22</v>
      </c>
      <c r="C99" s="23" t="s">
        <v>22</v>
      </c>
      <c r="D99" s="22" t="s">
        <v>22</v>
      </c>
      <c r="E99" s="19" t="s">
        <v>22</v>
      </c>
      <c r="F99" s="28" t="s">
        <v>22</v>
      </c>
    </row>
    <row r="102" spans="2:7" ht="13">
      <c r="B102" s="6" t="s">
        <v>45</v>
      </c>
    </row>
    <row r="103" spans="2:7" ht="13">
      <c r="B103" s="6"/>
    </row>
    <row r="104" spans="2:7" ht="13">
      <c r="B104" s="6" t="s">
        <v>699</v>
      </c>
    </row>
    <row r="105" spans="2:7" ht="13">
      <c r="B105" s="24" t="s">
        <v>46</v>
      </c>
      <c r="C105" s="26" t="s">
        <v>47</v>
      </c>
      <c r="D105" s="6"/>
    </row>
    <row r="106" spans="2:7">
      <c r="B106" s="16" t="s">
        <v>22</v>
      </c>
      <c r="C106" s="17" t="s">
        <v>22</v>
      </c>
    </row>
    <row r="108" spans="2:7" ht="13">
      <c r="B108" s="24" t="s">
        <v>48</v>
      </c>
      <c r="C108" s="26" t="s">
        <v>47</v>
      </c>
    </row>
    <row r="109" spans="2:7">
      <c r="B109" s="16" t="s">
        <v>22</v>
      </c>
      <c r="C109" s="17" t="s">
        <v>22</v>
      </c>
    </row>
    <row r="111" spans="2:7" ht="13">
      <c r="B111" s="24" t="s">
        <v>49</v>
      </c>
      <c r="C111" s="26" t="s">
        <v>50</v>
      </c>
    </row>
    <row r="112" spans="2:7">
      <c r="B112" s="16" t="s">
        <v>22</v>
      </c>
      <c r="C112" s="17" t="s">
        <v>22</v>
      </c>
    </row>
    <row r="114" spans="2:7" ht="13">
      <c r="B114" s="27" t="s">
        <v>51</v>
      </c>
      <c r="C114" s="26" t="s">
        <v>50</v>
      </c>
    </row>
    <row r="115" spans="2:7">
      <c r="B115" s="15" t="s">
        <v>22</v>
      </c>
      <c r="C115" s="17" t="s">
        <v>22</v>
      </c>
    </row>
    <row r="117" spans="2:7" ht="13">
      <c r="B117" s="24" t="s">
        <v>52</v>
      </c>
      <c r="C117" s="26" t="s">
        <v>22</v>
      </c>
    </row>
    <row r="119" spans="2:7" ht="13">
      <c r="B119" s="24" t="s">
        <v>53</v>
      </c>
      <c r="C119" s="25">
        <v>46112</v>
      </c>
      <c r="D119" s="16"/>
      <c r="E119" s="15"/>
      <c r="F119" s="30"/>
    </row>
    <row r="120" spans="2:7" ht="13">
      <c r="B120" s="24" t="s">
        <v>40</v>
      </c>
      <c r="C120" s="26" t="s">
        <v>41</v>
      </c>
      <c r="D120" s="24" t="s">
        <v>42</v>
      </c>
      <c r="E120" s="27" t="s">
        <v>43</v>
      </c>
      <c r="F120" s="29" t="s">
        <v>44</v>
      </c>
      <c r="G120" s="14"/>
    </row>
    <row r="121" spans="2:7">
      <c r="B121" s="22" t="s">
        <v>22</v>
      </c>
      <c r="C121" s="23" t="s">
        <v>22</v>
      </c>
      <c r="D121" s="22" t="s">
        <v>22</v>
      </c>
      <c r="E121" s="19" t="s">
        <v>22</v>
      </c>
      <c r="F121" s="28" t="s">
        <v>22</v>
      </c>
    </row>
    <row r="122" spans="2:7" ht="13">
      <c r="B122" s="6" t="s">
        <v>45</v>
      </c>
    </row>
    <row r="123" spans="2:7" ht="13">
      <c r="B123" s="6"/>
    </row>
    <row r="124" spans="2:7" ht="13">
      <c r="B124" s="6" t="s">
        <v>699</v>
      </c>
    </row>
    <row r="125" spans="2:7" ht="13">
      <c r="B125" s="24" t="s">
        <v>46</v>
      </c>
      <c r="C125" s="26" t="s">
        <v>47</v>
      </c>
      <c r="D125" s="6"/>
    </row>
    <row r="126" spans="2:7">
      <c r="B126" s="16" t="s">
        <v>22</v>
      </c>
      <c r="C126" s="17" t="s">
        <v>22</v>
      </c>
    </row>
    <row r="128" spans="2:7" ht="13">
      <c r="B128" s="24" t="s">
        <v>48</v>
      </c>
      <c r="C128" s="26" t="s">
        <v>47</v>
      </c>
    </row>
    <row r="129" spans="2:6">
      <c r="B129" s="16" t="s">
        <v>22</v>
      </c>
      <c r="C129" s="17" t="s">
        <v>22</v>
      </c>
    </row>
    <row r="131" spans="2:6" ht="13">
      <c r="B131" s="24" t="s">
        <v>49</v>
      </c>
      <c r="C131" s="26" t="s">
        <v>50</v>
      </c>
    </row>
    <row r="132" spans="2:6">
      <c r="B132" s="16" t="s">
        <v>22</v>
      </c>
      <c r="C132" s="17" t="s">
        <v>22</v>
      </c>
    </row>
    <row r="134" spans="2:6" ht="13">
      <c r="B134" s="27" t="s">
        <v>51</v>
      </c>
      <c r="C134" s="26" t="s">
        <v>50</v>
      </c>
    </row>
    <row r="135" spans="2:6">
      <c r="B135" s="15" t="s">
        <v>22</v>
      </c>
      <c r="C135" s="17" t="s">
        <v>22</v>
      </c>
    </row>
    <row r="137" spans="2:6" ht="13">
      <c r="B137" s="24" t="s">
        <v>52</v>
      </c>
      <c r="C137" s="26" t="s">
        <v>22</v>
      </c>
    </row>
    <row r="140" spans="2:6" ht="13">
      <c r="B140" s="6" t="s">
        <v>700</v>
      </c>
    </row>
    <row r="142" spans="2:6" ht="13">
      <c r="B142" s="24" t="s">
        <v>40</v>
      </c>
      <c r="C142" s="26" t="s">
        <v>54</v>
      </c>
      <c r="D142" s="24" t="s">
        <v>55</v>
      </c>
      <c r="E142" s="24" t="s">
        <v>56</v>
      </c>
      <c r="F142" s="14"/>
    </row>
    <row r="143" spans="2:6">
      <c r="B143" s="16" t="s">
        <v>22</v>
      </c>
      <c r="C143" s="17" t="s">
        <v>22</v>
      </c>
      <c r="D143" s="16" t="s">
        <v>22</v>
      </c>
      <c r="E143" s="16" t="s">
        <v>22</v>
      </c>
    </row>
    <row r="146" spans="2:80" ht="13">
      <c r="B146" s="6" t="s">
        <v>57</v>
      </c>
      <c r="C146" s="11" t="s">
        <v>22</v>
      </c>
      <c r="D146" s="6"/>
      <c r="E146" s="6"/>
      <c r="F146" s="14"/>
      <c r="G146" s="14"/>
      <c r="H146" s="14"/>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row>
    <row r="148" spans="2:80" ht="13">
      <c r="B148" s="6" t="s">
        <v>701</v>
      </c>
    </row>
    <row r="150" spans="2:80" ht="13">
      <c r="B150" s="24" t="s">
        <v>58</v>
      </c>
      <c r="C150" s="26" t="s">
        <v>47</v>
      </c>
      <c r="D150" s="6"/>
    </row>
    <row r="151" spans="2:80">
      <c r="B151" s="16" t="s">
        <v>22</v>
      </c>
      <c r="C151" s="17" t="s">
        <v>22</v>
      </c>
    </row>
    <row r="154" spans="2:80" ht="13">
      <c r="B154" s="24" t="s">
        <v>59</v>
      </c>
      <c r="C154" s="26" t="s">
        <v>60</v>
      </c>
      <c r="D154" s="6"/>
    </row>
    <row r="155" spans="2:80">
      <c r="B155" s="16" t="s">
        <v>22</v>
      </c>
      <c r="C155" s="17" t="s">
        <v>22</v>
      </c>
    </row>
    <row r="158" spans="2:80" ht="13">
      <c r="B158" s="6" t="s">
        <v>61</v>
      </c>
    </row>
    <row r="161" spans="2:80" ht="13">
      <c r="B161" s="6" t="s">
        <v>702</v>
      </c>
    </row>
    <row r="163" spans="2:80" ht="13">
      <c r="B163" s="24" t="s">
        <v>40</v>
      </c>
      <c r="C163" s="26" t="s">
        <v>62</v>
      </c>
      <c r="D163" s="24" t="s">
        <v>54</v>
      </c>
      <c r="E163" s="24" t="s">
        <v>55</v>
      </c>
      <c r="F163" s="29" t="s">
        <v>56</v>
      </c>
      <c r="G163" s="14"/>
    </row>
    <row r="164" spans="2:80">
      <c r="B164" s="16" t="s">
        <v>22</v>
      </c>
      <c r="C164" s="17" t="s">
        <v>22</v>
      </c>
      <c r="D164" s="16" t="s">
        <v>22</v>
      </c>
      <c r="E164" s="16" t="s">
        <v>22</v>
      </c>
      <c r="F164" s="21" t="s">
        <v>22</v>
      </c>
    </row>
    <row r="167" spans="2:80" ht="13">
      <c r="B167" s="6" t="s">
        <v>57</v>
      </c>
      <c r="C167" s="11" t="s">
        <v>22</v>
      </c>
      <c r="D167" s="6"/>
      <c r="E167" s="6"/>
      <c r="F167" s="14"/>
      <c r="G167" s="14"/>
      <c r="H167" s="14"/>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row>
    <row r="169" spans="2:80" ht="13">
      <c r="B169" s="6" t="s">
        <v>701</v>
      </c>
    </row>
    <row r="171" spans="2:80" ht="13">
      <c r="B171" s="24" t="s">
        <v>58</v>
      </c>
      <c r="C171" s="26" t="s">
        <v>47</v>
      </c>
      <c r="D171" s="6"/>
    </row>
    <row r="172" spans="2:80">
      <c r="B172" s="16" t="s">
        <v>22</v>
      </c>
      <c r="C172" s="17" t="s">
        <v>22</v>
      </c>
    </row>
    <row r="175" spans="2:80" ht="13">
      <c r="B175" s="24" t="s">
        <v>59</v>
      </c>
      <c r="C175" s="26" t="s">
        <v>60</v>
      </c>
      <c r="D175" s="6"/>
    </row>
    <row r="176" spans="2:80">
      <c r="B176" s="16" t="s">
        <v>22</v>
      </c>
      <c r="C176" s="17" t="s">
        <v>22</v>
      </c>
    </row>
    <row r="179" spans="2:7" ht="13">
      <c r="B179" s="6" t="s">
        <v>61</v>
      </c>
    </row>
    <row r="182" spans="2:7" ht="13">
      <c r="B182" s="6" t="s">
        <v>703</v>
      </c>
    </row>
    <row r="183" spans="2:7" ht="13">
      <c r="B183" s="24" t="s">
        <v>40</v>
      </c>
      <c r="C183" s="26" t="s">
        <v>63</v>
      </c>
      <c r="D183" s="24" t="s">
        <v>64</v>
      </c>
      <c r="E183" s="24" t="s">
        <v>65</v>
      </c>
      <c r="F183" s="29" t="s">
        <v>66</v>
      </c>
      <c r="G183" s="14"/>
    </row>
    <row r="184" spans="2:7">
      <c r="B184" s="16" t="s">
        <v>22</v>
      </c>
      <c r="C184" s="17" t="s">
        <v>22</v>
      </c>
      <c r="D184" s="16" t="s">
        <v>22</v>
      </c>
      <c r="E184" s="16" t="s">
        <v>22</v>
      </c>
      <c r="F184" s="21" t="s">
        <v>22</v>
      </c>
    </row>
    <row r="185" spans="2:7">
      <c r="B185" s="2" t="s">
        <v>2543</v>
      </c>
    </row>
  </sheetData>
  <mergeCells count="3">
    <mergeCell ref="B1:E1"/>
    <mergeCell ref="C3:C7"/>
    <mergeCell ref="D3:D7"/>
  </mergeCells>
  <hyperlinks>
    <hyperlink ref="A1" location="Index!A1" display="Index" xr:uid="{4E0ABA80-9760-4389-96E9-BDB0AB9E3E56}"/>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FED56-EAE3-4084-8343-B0F9B39D3632}">
  <dimension ref="A1:CB217"/>
  <sheetViews>
    <sheetView workbookViewId="0"/>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1901</v>
      </c>
      <c r="C1" s="299"/>
      <c r="D1" s="299"/>
      <c r="E1" s="299"/>
    </row>
    <row r="3" spans="1:9" ht="14.5">
      <c r="B3" s="31" t="s">
        <v>1901</v>
      </c>
      <c r="C3" s="300"/>
      <c r="D3" s="301"/>
      <c r="E3" s="1"/>
    </row>
    <row r="4" spans="1:9" ht="14.5">
      <c r="B4" s="36" t="s">
        <v>1902</v>
      </c>
      <c r="C4" s="300"/>
      <c r="D4" s="301"/>
      <c r="E4" s="1"/>
    </row>
    <row r="5" spans="1:9" ht="14.5">
      <c r="B5" s="36" t="s">
        <v>97</v>
      </c>
      <c r="C5" s="300"/>
      <c r="D5" s="301"/>
      <c r="E5" s="1"/>
    </row>
    <row r="6" spans="1:9" ht="14.5">
      <c r="B6" s="36" t="s">
        <v>1903</v>
      </c>
      <c r="C6" s="300"/>
      <c r="D6" s="301"/>
      <c r="E6" s="1"/>
    </row>
    <row r="7" spans="1:9" ht="14.5">
      <c r="B7" s="32" t="s">
        <v>1904</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2721</v>
      </c>
      <c r="C15" s="9" t="s">
        <v>13</v>
      </c>
      <c r="D15" s="2" t="s">
        <v>487</v>
      </c>
      <c r="E15" s="2" t="s">
        <v>488</v>
      </c>
      <c r="F15" s="12">
        <v>800000</v>
      </c>
      <c r="G15" s="12">
        <v>10500.8</v>
      </c>
      <c r="H15" s="12">
        <v>3.68</v>
      </c>
    </row>
    <row r="16" spans="1:9">
      <c r="B16" s="2" t="s">
        <v>3097</v>
      </c>
      <c r="C16" s="9" t="s">
        <v>13</v>
      </c>
      <c r="D16" s="2" t="s">
        <v>72</v>
      </c>
      <c r="E16" s="2" t="s">
        <v>958</v>
      </c>
      <c r="F16" s="12">
        <v>900000</v>
      </c>
      <c r="G16" s="12">
        <v>10451.700000000001</v>
      </c>
      <c r="H16" s="12">
        <v>3.66</v>
      </c>
    </row>
    <row r="17" spans="2:8">
      <c r="B17" s="2" t="s">
        <v>2697</v>
      </c>
      <c r="C17" s="9" t="s">
        <v>13</v>
      </c>
      <c r="D17" s="2" t="s">
        <v>452</v>
      </c>
      <c r="E17" s="2" t="s">
        <v>453</v>
      </c>
      <c r="F17" s="12">
        <v>700000</v>
      </c>
      <c r="G17" s="12">
        <v>9407.2999999999993</v>
      </c>
      <c r="H17" s="12">
        <v>3.3</v>
      </c>
    </row>
    <row r="18" spans="2:8">
      <c r="B18" s="2" t="s">
        <v>2892</v>
      </c>
      <c r="C18" s="9" t="s">
        <v>13</v>
      </c>
      <c r="D18" s="2" t="s">
        <v>969</v>
      </c>
      <c r="E18" s="2" t="s">
        <v>1115</v>
      </c>
      <c r="F18" s="12">
        <v>2325000</v>
      </c>
      <c r="G18" s="12">
        <v>8617.61</v>
      </c>
      <c r="H18" s="12">
        <v>3.02</v>
      </c>
    </row>
    <row r="19" spans="2:8">
      <c r="B19" s="2" t="s">
        <v>3003</v>
      </c>
      <c r="C19" s="9" t="s">
        <v>13</v>
      </c>
      <c r="D19" s="2" t="s">
        <v>85</v>
      </c>
      <c r="E19" s="2" t="s">
        <v>1131</v>
      </c>
      <c r="F19" s="12">
        <v>109914</v>
      </c>
      <c r="G19" s="12">
        <v>8154.52</v>
      </c>
      <c r="H19" s="12">
        <v>2.86</v>
      </c>
    </row>
    <row r="20" spans="2:8">
      <c r="B20" s="2" t="s">
        <v>2996</v>
      </c>
      <c r="C20" s="9" t="s">
        <v>13</v>
      </c>
      <c r="D20" s="2" t="s">
        <v>485</v>
      </c>
      <c r="E20" s="2" t="s">
        <v>486</v>
      </c>
      <c r="F20" s="12">
        <v>215015</v>
      </c>
      <c r="G20" s="12">
        <v>7534.34</v>
      </c>
      <c r="H20" s="12">
        <v>2.64</v>
      </c>
    </row>
    <row r="21" spans="2:8">
      <c r="B21" s="2" t="s">
        <v>2995</v>
      </c>
      <c r="C21" s="9" t="s">
        <v>13</v>
      </c>
      <c r="D21" s="2" t="s">
        <v>947</v>
      </c>
      <c r="E21" s="2" t="s">
        <v>948</v>
      </c>
      <c r="F21" s="12">
        <v>400000</v>
      </c>
      <c r="G21" s="12">
        <v>7129.6</v>
      </c>
      <c r="H21" s="12">
        <v>2.5</v>
      </c>
    </row>
    <row r="22" spans="2:8">
      <c r="B22" s="2" t="s">
        <v>3130</v>
      </c>
      <c r="C22" s="9" t="s">
        <v>13</v>
      </c>
      <c r="D22" s="2" t="s">
        <v>85</v>
      </c>
      <c r="E22" s="2" t="s">
        <v>1255</v>
      </c>
      <c r="F22" s="12">
        <v>537338</v>
      </c>
      <c r="G22" s="12">
        <v>7050.41</v>
      </c>
      <c r="H22" s="12">
        <v>2.4700000000000002</v>
      </c>
    </row>
    <row r="23" spans="2:8">
      <c r="B23" s="2" t="s">
        <v>2706</v>
      </c>
      <c r="C23" s="9" t="s">
        <v>13</v>
      </c>
      <c r="D23" s="2" t="s">
        <v>72</v>
      </c>
      <c r="E23" s="2" t="s">
        <v>73</v>
      </c>
      <c r="F23" s="12">
        <v>950000</v>
      </c>
      <c r="G23" s="12">
        <v>6949.73</v>
      </c>
      <c r="H23" s="12">
        <v>2.44</v>
      </c>
    </row>
    <row r="24" spans="2:8">
      <c r="B24" s="2" t="s">
        <v>949</v>
      </c>
      <c r="C24" s="9" t="s">
        <v>13</v>
      </c>
      <c r="D24" s="2" t="s">
        <v>72</v>
      </c>
      <c r="E24" s="2" t="s">
        <v>950</v>
      </c>
      <c r="F24" s="12">
        <v>690000</v>
      </c>
      <c r="G24" s="12">
        <v>6757.86</v>
      </c>
      <c r="H24" s="12">
        <v>2.37</v>
      </c>
    </row>
    <row r="25" spans="2:8">
      <c r="B25" s="2" t="s">
        <v>2898</v>
      </c>
      <c r="C25" s="9" t="s">
        <v>13</v>
      </c>
      <c r="D25" s="2" t="s">
        <v>471</v>
      </c>
      <c r="E25" s="2" t="s">
        <v>1072</v>
      </c>
      <c r="F25" s="12">
        <v>1661428</v>
      </c>
      <c r="G25" s="12">
        <v>6305.12</v>
      </c>
      <c r="H25" s="12">
        <v>2.21</v>
      </c>
    </row>
    <row r="26" spans="2:8">
      <c r="B26" s="2" t="s">
        <v>3175</v>
      </c>
      <c r="C26" s="9" t="s">
        <v>13</v>
      </c>
      <c r="D26" s="2" t="s">
        <v>504</v>
      </c>
      <c r="E26" s="2" t="s">
        <v>1558</v>
      </c>
      <c r="F26" s="12">
        <v>191370</v>
      </c>
      <c r="G26" s="12">
        <v>6240</v>
      </c>
      <c r="H26" s="12">
        <v>2.19</v>
      </c>
    </row>
    <row r="27" spans="2:8">
      <c r="B27" s="2" t="s">
        <v>3090</v>
      </c>
      <c r="C27" s="9" t="s">
        <v>13</v>
      </c>
      <c r="D27" s="2" t="s">
        <v>72</v>
      </c>
      <c r="E27" s="2" t="s">
        <v>1081</v>
      </c>
      <c r="F27" s="12">
        <v>2300000</v>
      </c>
      <c r="G27" s="12">
        <v>5966.2</v>
      </c>
      <c r="H27" s="12">
        <v>2.09</v>
      </c>
    </row>
    <row r="28" spans="2:8">
      <c r="B28" s="2" t="s">
        <v>3046</v>
      </c>
      <c r="C28" s="9" t="s">
        <v>13</v>
      </c>
      <c r="D28" s="2" t="s">
        <v>841</v>
      </c>
      <c r="E28" s="2" t="s">
        <v>954</v>
      </c>
      <c r="F28" s="12">
        <v>195000</v>
      </c>
      <c r="G28" s="12">
        <v>5761.67</v>
      </c>
      <c r="H28" s="12">
        <v>2.02</v>
      </c>
    </row>
    <row r="29" spans="2:8">
      <c r="B29" s="2" t="s">
        <v>1581</v>
      </c>
      <c r="C29" s="9" t="s">
        <v>13</v>
      </c>
      <c r="D29" s="2" t="s">
        <v>72</v>
      </c>
      <c r="E29" s="2" t="s">
        <v>1582</v>
      </c>
      <c r="F29" s="12">
        <v>650000</v>
      </c>
      <c r="G29" s="12">
        <v>5497.05</v>
      </c>
      <c r="H29" s="12">
        <v>1.93</v>
      </c>
    </row>
    <row r="30" spans="2:8">
      <c r="B30" s="2" t="s">
        <v>3012</v>
      </c>
      <c r="C30" s="9" t="s">
        <v>13</v>
      </c>
      <c r="D30" s="2" t="s">
        <v>85</v>
      </c>
      <c r="E30" s="2" t="s">
        <v>1724</v>
      </c>
      <c r="F30" s="12">
        <v>800000</v>
      </c>
      <c r="G30" s="12">
        <v>5360</v>
      </c>
      <c r="H30" s="12">
        <v>1.88</v>
      </c>
    </row>
    <row r="31" spans="2:8">
      <c r="B31" s="2" t="s">
        <v>2901</v>
      </c>
      <c r="C31" s="9" t="s">
        <v>13</v>
      </c>
      <c r="D31" s="2" t="s">
        <v>461</v>
      </c>
      <c r="E31" s="2" t="s">
        <v>951</v>
      </c>
      <c r="F31" s="12">
        <v>405470</v>
      </c>
      <c r="G31" s="12">
        <v>5070.8100000000004</v>
      </c>
      <c r="H31" s="12">
        <v>1.78</v>
      </c>
    </row>
    <row r="32" spans="2:8">
      <c r="B32" s="2" t="s">
        <v>2698</v>
      </c>
      <c r="C32" s="9" t="s">
        <v>13</v>
      </c>
      <c r="D32" s="2" t="s">
        <v>72</v>
      </c>
      <c r="E32" s="2" t="s">
        <v>77</v>
      </c>
      <c r="F32" s="12">
        <v>415000</v>
      </c>
      <c r="G32" s="12">
        <v>5004.49</v>
      </c>
      <c r="H32" s="12">
        <v>1.75</v>
      </c>
    </row>
    <row r="33" spans="2:8">
      <c r="B33" s="2" t="s">
        <v>3236</v>
      </c>
      <c r="C33" s="9" t="s">
        <v>13</v>
      </c>
      <c r="D33" s="2" t="s">
        <v>85</v>
      </c>
      <c r="E33" s="2" t="s">
        <v>1267</v>
      </c>
      <c r="F33" s="12">
        <v>1095916</v>
      </c>
      <c r="G33" s="12">
        <v>4756.28</v>
      </c>
      <c r="H33" s="12">
        <v>1.67</v>
      </c>
    </row>
    <row r="34" spans="2:8">
      <c r="B34" s="2" t="s">
        <v>1259</v>
      </c>
      <c r="C34" s="9" t="s">
        <v>13</v>
      </c>
      <c r="D34" s="2" t="s">
        <v>76</v>
      </c>
      <c r="E34" s="2" t="s">
        <v>1260</v>
      </c>
      <c r="F34" s="12">
        <v>4405110</v>
      </c>
      <c r="G34" s="12">
        <v>4638.58</v>
      </c>
      <c r="H34" s="12">
        <v>1.63</v>
      </c>
    </row>
    <row r="35" spans="2:8">
      <c r="B35" s="2" t="s">
        <v>3141</v>
      </c>
      <c r="C35" s="9" t="s">
        <v>13</v>
      </c>
      <c r="D35" s="2" t="s">
        <v>79</v>
      </c>
      <c r="E35" s="2" t="s">
        <v>1058</v>
      </c>
      <c r="F35" s="12">
        <v>625000</v>
      </c>
      <c r="G35" s="12">
        <v>4599.6899999999996</v>
      </c>
      <c r="H35" s="12">
        <v>1.61</v>
      </c>
    </row>
    <row r="36" spans="2:8">
      <c r="B36" s="2" t="s">
        <v>2727</v>
      </c>
      <c r="C36" s="9" t="s">
        <v>13</v>
      </c>
      <c r="D36" s="2" t="s">
        <v>500</v>
      </c>
      <c r="E36" s="2" t="s">
        <v>501</v>
      </c>
      <c r="F36" s="12">
        <v>675000</v>
      </c>
      <c r="G36" s="12">
        <v>4419.8999999999996</v>
      </c>
      <c r="H36" s="12">
        <v>1.55</v>
      </c>
    </row>
    <row r="37" spans="2:8">
      <c r="B37" s="2" t="s">
        <v>3101</v>
      </c>
      <c r="C37" s="9" t="s">
        <v>13</v>
      </c>
      <c r="D37" s="2" t="s">
        <v>72</v>
      </c>
      <c r="E37" s="2" t="s">
        <v>1088</v>
      </c>
      <c r="F37" s="12">
        <v>3000000</v>
      </c>
      <c r="G37" s="12">
        <v>4240.5</v>
      </c>
      <c r="H37" s="12">
        <v>1.49</v>
      </c>
    </row>
    <row r="38" spans="2:8">
      <c r="B38" s="2" t="s">
        <v>2890</v>
      </c>
      <c r="C38" s="9" t="s">
        <v>13</v>
      </c>
      <c r="D38" s="2" t="s">
        <v>947</v>
      </c>
      <c r="E38" s="2" t="s">
        <v>1064</v>
      </c>
      <c r="F38" s="12">
        <v>1000000</v>
      </c>
      <c r="G38" s="12">
        <v>4181.5</v>
      </c>
      <c r="H38" s="12">
        <v>1.47</v>
      </c>
    </row>
    <row r="39" spans="2:8">
      <c r="B39" s="2" t="s">
        <v>3148</v>
      </c>
      <c r="C39" s="9" t="s">
        <v>13</v>
      </c>
      <c r="D39" s="2" t="s">
        <v>86</v>
      </c>
      <c r="E39" s="2" t="s">
        <v>1160</v>
      </c>
      <c r="F39" s="12">
        <v>238839</v>
      </c>
      <c r="G39" s="12">
        <v>4085.58</v>
      </c>
      <c r="H39" s="12">
        <v>1.43</v>
      </c>
    </row>
    <row r="40" spans="2:8">
      <c r="B40" s="2" t="s">
        <v>3237</v>
      </c>
      <c r="C40" s="9" t="s">
        <v>13</v>
      </c>
      <c r="D40" s="2" t="s">
        <v>81</v>
      </c>
      <c r="E40" s="2" t="s">
        <v>1604</v>
      </c>
      <c r="F40" s="12">
        <v>131576</v>
      </c>
      <c r="G40" s="12">
        <v>3968.99</v>
      </c>
      <c r="H40" s="12">
        <v>1.39</v>
      </c>
    </row>
    <row r="41" spans="2:8">
      <c r="B41" s="2" t="s">
        <v>3238</v>
      </c>
      <c r="C41" s="9" t="s">
        <v>13</v>
      </c>
      <c r="D41" s="2" t="s">
        <v>1149</v>
      </c>
      <c r="E41" s="2" t="s">
        <v>1905</v>
      </c>
      <c r="F41" s="12">
        <v>290022</v>
      </c>
      <c r="G41" s="12">
        <v>3926.9</v>
      </c>
      <c r="H41" s="12">
        <v>1.38</v>
      </c>
    </row>
    <row r="42" spans="2:8">
      <c r="B42" s="2" t="s">
        <v>3113</v>
      </c>
      <c r="C42" s="9" t="s">
        <v>13</v>
      </c>
      <c r="D42" s="2" t="s">
        <v>471</v>
      </c>
      <c r="E42" s="2" t="s">
        <v>1067</v>
      </c>
      <c r="F42" s="12">
        <v>1250000</v>
      </c>
      <c r="G42" s="12">
        <v>3813.75</v>
      </c>
      <c r="H42" s="12">
        <v>1.34</v>
      </c>
    </row>
    <row r="43" spans="2:8">
      <c r="B43" s="2" t="s">
        <v>3239</v>
      </c>
      <c r="C43" s="9" t="s">
        <v>13</v>
      </c>
      <c r="D43" s="2" t="s">
        <v>471</v>
      </c>
      <c r="E43" s="2" t="s">
        <v>1514</v>
      </c>
      <c r="F43" s="12">
        <v>477876</v>
      </c>
      <c r="G43" s="12">
        <v>3785.02</v>
      </c>
      <c r="H43" s="12">
        <v>1.33</v>
      </c>
    </row>
    <row r="44" spans="2:8">
      <c r="B44" s="2" t="s">
        <v>3018</v>
      </c>
      <c r="C44" s="9" t="s">
        <v>13</v>
      </c>
      <c r="D44" s="2" t="s">
        <v>81</v>
      </c>
      <c r="E44" s="2" t="s">
        <v>1272</v>
      </c>
      <c r="F44" s="12">
        <v>365000</v>
      </c>
      <c r="G44" s="12">
        <v>3765.34</v>
      </c>
      <c r="H44" s="12">
        <v>1.32</v>
      </c>
    </row>
    <row r="45" spans="2:8">
      <c r="B45" s="2" t="s">
        <v>489</v>
      </c>
      <c r="C45" s="9" t="s">
        <v>13</v>
      </c>
      <c r="D45" s="2" t="s">
        <v>72</v>
      </c>
      <c r="E45" s="2" t="s">
        <v>490</v>
      </c>
      <c r="F45" s="12">
        <v>1482299</v>
      </c>
      <c r="G45" s="12">
        <v>3670.17</v>
      </c>
      <c r="H45" s="12">
        <v>1.29</v>
      </c>
    </row>
    <row r="46" spans="2:8">
      <c r="B46" s="2" t="s">
        <v>2701</v>
      </c>
      <c r="C46" s="9" t="s">
        <v>13</v>
      </c>
      <c r="D46" s="2" t="s">
        <v>76</v>
      </c>
      <c r="E46" s="2" t="s">
        <v>454</v>
      </c>
      <c r="F46" s="12">
        <v>1600000</v>
      </c>
      <c r="G46" s="12">
        <v>3663.68</v>
      </c>
      <c r="H46" s="12">
        <v>1.28</v>
      </c>
    </row>
    <row r="47" spans="2:8">
      <c r="B47" s="2" t="s">
        <v>2911</v>
      </c>
      <c r="C47" s="9" t="s">
        <v>13</v>
      </c>
      <c r="D47" s="2" t="s">
        <v>480</v>
      </c>
      <c r="E47" s="2" t="s">
        <v>1906</v>
      </c>
      <c r="F47" s="12">
        <v>920000</v>
      </c>
      <c r="G47" s="12">
        <v>3601.34</v>
      </c>
      <c r="H47" s="12">
        <v>1.26</v>
      </c>
    </row>
    <row r="48" spans="2:8">
      <c r="B48" s="2" t="s">
        <v>3067</v>
      </c>
      <c r="C48" s="9" t="s">
        <v>13</v>
      </c>
      <c r="D48" s="2" t="s">
        <v>961</v>
      </c>
      <c r="E48" s="2" t="s">
        <v>962</v>
      </c>
      <c r="F48" s="12">
        <v>130000</v>
      </c>
      <c r="G48" s="12">
        <v>3534.44</v>
      </c>
      <c r="H48" s="12">
        <v>1.24</v>
      </c>
    </row>
    <row r="49" spans="2:8">
      <c r="B49" s="2" t="s">
        <v>3240</v>
      </c>
      <c r="C49" s="9" t="s">
        <v>13</v>
      </c>
      <c r="D49" s="2" t="s">
        <v>1523</v>
      </c>
      <c r="E49" s="2" t="s">
        <v>1545</v>
      </c>
      <c r="F49" s="12">
        <v>1715768</v>
      </c>
      <c r="G49" s="12">
        <v>3506.86</v>
      </c>
      <c r="H49" s="12">
        <v>1.23</v>
      </c>
    </row>
    <row r="50" spans="2:8">
      <c r="B50" s="2" t="s">
        <v>2945</v>
      </c>
      <c r="C50" s="9" t="s">
        <v>13</v>
      </c>
      <c r="D50" s="2" t="s">
        <v>1089</v>
      </c>
      <c r="E50" s="2" t="s">
        <v>1907</v>
      </c>
      <c r="F50" s="12">
        <v>335000</v>
      </c>
      <c r="G50" s="12">
        <v>3092.05</v>
      </c>
      <c r="H50" s="12">
        <v>1.08</v>
      </c>
    </row>
    <row r="51" spans="2:8">
      <c r="B51" s="2" t="s">
        <v>2968</v>
      </c>
      <c r="C51" s="9" t="s">
        <v>13</v>
      </c>
      <c r="D51" s="2" t="s">
        <v>1048</v>
      </c>
      <c r="E51" s="2" t="s">
        <v>1136</v>
      </c>
      <c r="F51" s="12">
        <v>269850</v>
      </c>
      <c r="G51" s="12">
        <v>3003.7</v>
      </c>
      <c r="H51" s="12">
        <v>1.05</v>
      </c>
    </row>
    <row r="52" spans="2:8">
      <c r="B52" s="2" t="s">
        <v>2965</v>
      </c>
      <c r="C52" s="9" t="s">
        <v>13</v>
      </c>
      <c r="D52" s="2" t="s">
        <v>952</v>
      </c>
      <c r="E52" s="2" t="s">
        <v>953</v>
      </c>
      <c r="F52" s="12">
        <v>27950</v>
      </c>
      <c r="G52" s="12">
        <v>3003.23</v>
      </c>
      <c r="H52" s="12">
        <v>1.05</v>
      </c>
    </row>
    <row r="53" spans="2:8">
      <c r="B53" s="2" t="s">
        <v>3241</v>
      </c>
      <c r="C53" s="9" t="s">
        <v>13</v>
      </c>
      <c r="D53" s="2" t="s">
        <v>1075</v>
      </c>
      <c r="E53" s="2" t="s">
        <v>1498</v>
      </c>
      <c r="F53" s="12">
        <v>221558</v>
      </c>
      <c r="G53" s="12">
        <v>2920.36</v>
      </c>
      <c r="H53" s="12">
        <v>1.02</v>
      </c>
    </row>
    <row r="54" spans="2:8">
      <c r="B54" s="2" t="s">
        <v>2712</v>
      </c>
      <c r="C54" s="9" t="s">
        <v>13</v>
      </c>
      <c r="D54" s="2" t="s">
        <v>468</v>
      </c>
      <c r="E54" s="2" t="s">
        <v>469</v>
      </c>
      <c r="F54" s="12">
        <v>109637</v>
      </c>
      <c r="G54" s="12">
        <v>2882.69</v>
      </c>
      <c r="H54" s="12">
        <v>1.01</v>
      </c>
    </row>
    <row r="55" spans="2:8">
      <c r="B55" s="2" t="s">
        <v>3107</v>
      </c>
      <c r="C55" s="9" t="s">
        <v>13</v>
      </c>
      <c r="D55" s="2" t="s">
        <v>81</v>
      </c>
      <c r="E55" s="2" t="s">
        <v>976</v>
      </c>
      <c r="F55" s="12">
        <v>2700000</v>
      </c>
      <c r="G55" s="12">
        <v>2837.16</v>
      </c>
      <c r="H55" s="12">
        <v>0.99</v>
      </c>
    </row>
    <row r="56" spans="2:8">
      <c r="B56" s="2" t="s">
        <v>3140</v>
      </c>
      <c r="C56" s="9" t="s">
        <v>13</v>
      </c>
      <c r="D56" s="2" t="s">
        <v>461</v>
      </c>
      <c r="E56" s="2" t="s">
        <v>502</v>
      </c>
      <c r="F56" s="12">
        <v>246830</v>
      </c>
      <c r="G56" s="12">
        <v>2751.41</v>
      </c>
      <c r="H56" s="12">
        <v>0.96</v>
      </c>
    </row>
    <row r="57" spans="2:8">
      <c r="B57" s="2" t="s">
        <v>2973</v>
      </c>
      <c r="C57" s="9" t="s">
        <v>13</v>
      </c>
      <c r="D57" s="2" t="s">
        <v>969</v>
      </c>
      <c r="E57" s="2" t="s">
        <v>970</v>
      </c>
      <c r="F57" s="12">
        <v>286885</v>
      </c>
      <c r="G57" s="12">
        <v>2682.09</v>
      </c>
      <c r="H57" s="12">
        <v>0.94</v>
      </c>
    </row>
    <row r="58" spans="2:8">
      <c r="B58" s="2" t="s">
        <v>3150</v>
      </c>
      <c r="C58" s="9" t="s">
        <v>13</v>
      </c>
      <c r="D58" s="2" t="s">
        <v>76</v>
      </c>
      <c r="E58" s="2" t="s">
        <v>1378</v>
      </c>
      <c r="F58" s="12">
        <v>1000000</v>
      </c>
      <c r="G58" s="12">
        <v>2600.5</v>
      </c>
      <c r="H58" s="12">
        <v>0.91</v>
      </c>
    </row>
    <row r="59" spans="2:8">
      <c r="B59" s="2" t="s">
        <v>3242</v>
      </c>
      <c r="C59" s="9" t="s">
        <v>13</v>
      </c>
      <c r="D59" s="2" t="s">
        <v>72</v>
      </c>
      <c r="E59" s="2" t="s">
        <v>1726</v>
      </c>
      <c r="F59" s="12">
        <v>5063753</v>
      </c>
      <c r="G59" s="12">
        <v>2557.6999999999998</v>
      </c>
      <c r="H59" s="12">
        <v>0.9</v>
      </c>
    </row>
    <row r="60" spans="2:8">
      <c r="B60" s="2" t="s">
        <v>3159</v>
      </c>
      <c r="C60" s="9" t="s">
        <v>13</v>
      </c>
      <c r="D60" s="2" t="s">
        <v>81</v>
      </c>
      <c r="E60" s="2" t="s">
        <v>1398</v>
      </c>
      <c r="F60" s="12">
        <v>120000</v>
      </c>
      <c r="G60" s="12">
        <v>2499.6</v>
      </c>
      <c r="H60" s="12">
        <v>0.88</v>
      </c>
    </row>
    <row r="61" spans="2:8">
      <c r="B61" s="2" t="s">
        <v>2967</v>
      </c>
      <c r="C61" s="9" t="s">
        <v>13</v>
      </c>
      <c r="D61" s="2" t="s">
        <v>952</v>
      </c>
      <c r="E61" s="2" t="s">
        <v>1066</v>
      </c>
      <c r="F61" s="12">
        <v>590000</v>
      </c>
      <c r="G61" s="12">
        <v>2367.38</v>
      </c>
      <c r="H61" s="12">
        <v>0.83</v>
      </c>
    </row>
    <row r="62" spans="2:8">
      <c r="B62" s="2" t="s">
        <v>3152</v>
      </c>
      <c r="C62" s="9" t="s">
        <v>13</v>
      </c>
      <c r="D62" s="2" t="s">
        <v>480</v>
      </c>
      <c r="E62" s="2" t="s">
        <v>1587</v>
      </c>
      <c r="F62" s="12">
        <v>57279</v>
      </c>
      <c r="G62" s="12">
        <v>2312.9299999999998</v>
      </c>
      <c r="H62" s="12">
        <v>0.81</v>
      </c>
    </row>
    <row r="63" spans="2:8">
      <c r="B63" s="2" t="s">
        <v>3145</v>
      </c>
      <c r="C63" s="9" t="s">
        <v>13</v>
      </c>
      <c r="D63" s="2" t="s">
        <v>480</v>
      </c>
      <c r="E63" s="2" t="s">
        <v>1770</v>
      </c>
      <c r="F63" s="12">
        <v>62031</v>
      </c>
      <c r="G63" s="12">
        <v>2255.8200000000002</v>
      </c>
      <c r="H63" s="12">
        <v>0.79</v>
      </c>
    </row>
    <row r="64" spans="2:8">
      <c r="B64" s="2" t="s">
        <v>3017</v>
      </c>
      <c r="C64" s="9" t="s">
        <v>13</v>
      </c>
      <c r="D64" s="2" t="s">
        <v>84</v>
      </c>
      <c r="E64" s="2" t="s">
        <v>1110</v>
      </c>
      <c r="F64" s="12">
        <v>194606</v>
      </c>
      <c r="G64" s="12">
        <v>2192.2399999999998</v>
      </c>
      <c r="H64" s="12">
        <v>0.77</v>
      </c>
    </row>
    <row r="65" spans="2:8">
      <c r="B65" s="2" t="s">
        <v>2730</v>
      </c>
      <c r="C65" s="9" t="s">
        <v>13</v>
      </c>
      <c r="D65" s="2" t="s">
        <v>471</v>
      </c>
      <c r="E65" s="2" t="s">
        <v>496</v>
      </c>
      <c r="F65" s="12">
        <v>250000</v>
      </c>
      <c r="G65" s="12">
        <v>2180.25</v>
      </c>
      <c r="H65" s="12">
        <v>0.76</v>
      </c>
    </row>
    <row r="66" spans="2:8">
      <c r="B66" s="2" t="s">
        <v>2728</v>
      </c>
      <c r="C66" s="9" t="s">
        <v>13</v>
      </c>
      <c r="D66" s="2" t="s">
        <v>480</v>
      </c>
      <c r="E66" s="2" t="s">
        <v>494</v>
      </c>
      <c r="F66" s="12">
        <v>209369</v>
      </c>
      <c r="G66" s="12">
        <v>2177.44</v>
      </c>
      <c r="H66" s="12">
        <v>0.76</v>
      </c>
    </row>
    <row r="67" spans="2:8">
      <c r="B67" s="2" t="s">
        <v>3243</v>
      </c>
      <c r="C67" s="9" t="s">
        <v>13</v>
      </c>
      <c r="D67" s="2" t="s">
        <v>81</v>
      </c>
      <c r="E67" s="2" t="s">
        <v>1721</v>
      </c>
      <c r="F67" s="12">
        <v>30340</v>
      </c>
      <c r="G67" s="12">
        <v>2116.8200000000002</v>
      </c>
      <c r="H67" s="12">
        <v>0.74</v>
      </c>
    </row>
    <row r="68" spans="2:8">
      <c r="B68" s="2" t="s">
        <v>3244</v>
      </c>
      <c r="C68" s="9" t="s">
        <v>13</v>
      </c>
      <c r="D68" s="2" t="s">
        <v>1523</v>
      </c>
      <c r="E68" s="2" t="s">
        <v>1871</v>
      </c>
      <c r="F68" s="12">
        <v>462967</v>
      </c>
      <c r="G68" s="12">
        <v>2108.12</v>
      </c>
      <c r="H68" s="12">
        <v>0.74</v>
      </c>
    </row>
    <row r="69" spans="2:8">
      <c r="B69" s="2" t="s">
        <v>2909</v>
      </c>
      <c r="C69" s="9" t="s">
        <v>13</v>
      </c>
      <c r="D69" s="2" t="s">
        <v>471</v>
      </c>
      <c r="E69" s="2" t="s">
        <v>1108</v>
      </c>
      <c r="F69" s="12">
        <v>276235</v>
      </c>
      <c r="G69" s="12">
        <v>2085.71</v>
      </c>
      <c r="H69" s="12">
        <v>0.73</v>
      </c>
    </row>
    <row r="70" spans="2:8">
      <c r="B70" s="2" t="s">
        <v>3245</v>
      </c>
      <c r="C70" s="9" t="s">
        <v>13</v>
      </c>
      <c r="D70" s="2" t="s">
        <v>72</v>
      </c>
      <c r="E70" s="2" t="s">
        <v>1908</v>
      </c>
      <c r="F70" s="12">
        <v>4000000</v>
      </c>
      <c r="G70" s="12">
        <v>2069.1999999999998</v>
      </c>
      <c r="H70" s="12">
        <v>0.73</v>
      </c>
    </row>
    <row r="71" spans="2:8">
      <c r="B71" s="2" t="s">
        <v>2987</v>
      </c>
      <c r="C71" s="9" t="s">
        <v>13</v>
      </c>
      <c r="D71" s="2" t="s">
        <v>480</v>
      </c>
      <c r="E71" s="2" t="s">
        <v>1139</v>
      </c>
      <c r="F71" s="12">
        <v>102249</v>
      </c>
      <c r="G71" s="12">
        <v>1980.56</v>
      </c>
      <c r="H71" s="12">
        <v>0.69</v>
      </c>
    </row>
    <row r="72" spans="2:8">
      <c r="B72" s="2" t="s">
        <v>3246</v>
      </c>
      <c r="C72" s="9" t="s">
        <v>13</v>
      </c>
      <c r="D72" s="2" t="s">
        <v>85</v>
      </c>
      <c r="E72" s="2" t="s">
        <v>1725</v>
      </c>
      <c r="F72" s="12">
        <v>215153</v>
      </c>
      <c r="G72" s="12">
        <v>1853.33</v>
      </c>
      <c r="H72" s="12">
        <v>0.65</v>
      </c>
    </row>
    <row r="73" spans="2:8">
      <c r="B73" s="2" t="s">
        <v>3247</v>
      </c>
      <c r="C73" s="9" t="s">
        <v>13</v>
      </c>
      <c r="D73" s="2" t="s">
        <v>80</v>
      </c>
      <c r="E73" s="2" t="s">
        <v>1656</v>
      </c>
      <c r="F73" s="12">
        <v>1150000</v>
      </c>
      <c r="G73" s="12">
        <v>1797.45</v>
      </c>
      <c r="H73" s="12">
        <v>0.63</v>
      </c>
    </row>
    <row r="74" spans="2:8">
      <c r="B74" s="2" t="s">
        <v>3201</v>
      </c>
      <c r="C74" s="9" t="s">
        <v>13</v>
      </c>
      <c r="D74" s="2" t="s">
        <v>1126</v>
      </c>
      <c r="E74" s="2" t="s">
        <v>1550</v>
      </c>
      <c r="F74" s="12">
        <v>159259</v>
      </c>
      <c r="G74" s="12">
        <v>1683.85</v>
      </c>
      <c r="H74" s="12">
        <v>0.59</v>
      </c>
    </row>
    <row r="75" spans="2:8">
      <c r="B75" s="2" t="s">
        <v>3248</v>
      </c>
      <c r="C75" s="9" t="s">
        <v>13</v>
      </c>
      <c r="D75" s="2" t="s">
        <v>78</v>
      </c>
      <c r="E75" s="2" t="s">
        <v>1909</v>
      </c>
      <c r="F75" s="12">
        <v>123888</v>
      </c>
      <c r="G75" s="12">
        <v>1640.65</v>
      </c>
      <c r="H75" s="12">
        <v>0.56999999999999995</v>
      </c>
    </row>
    <row r="76" spans="2:8">
      <c r="B76" s="2" t="s">
        <v>2726</v>
      </c>
      <c r="C76" s="9" t="s">
        <v>13</v>
      </c>
      <c r="D76" s="2" t="s">
        <v>84</v>
      </c>
      <c r="E76" s="2" t="s">
        <v>493</v>
      </c>
      <c r="F76" s="12">
        <v>110000</v>
      </c>
      <c r="G76" s="12">
        <v>1618.43</v>
      </c>
      <c r="H76" s="12">
        <v>0.56999999999999995</v>
      </c>
    </row>
    <row r="77" spans="2:8">
      <c r="B77" s="2" t="s">
        <v>3106</v>
      </c>
      <c r="C77" s="9" t="s">
        <v>13</v>
      </c>
      <c r="D77" s="2" t="s">
        <v>468</v>
      </c>
      <c r="E77" s="2" t="s">
        <v>959</v>
      </c>
      <c r="F77" s="12">
        <v>400000</v>
      </c>
      <c r="G77" s="12">
        <v>1536.4</v>
      </c>
      <c r="H77" s="12">
        <v>0.54</v>
      </c>
    </row>
    <row r="78" spans="2:8">
      <c r="B78" s="2" t="s">
        <v>2713</v>
      </c>
      <c r="C78" s="9" t="s">
        <v>13</v>
      </c>
      <c r="D78" s="2" t="s">
        <v>80</v>
      </c>
      <c r="E78" s="2" t="s">
        <v>840</v>
      </c>
      <c r="F78" s="12">
        <v>15000</v>
      </c>
      <c r="G78" s="12">
        <v>1450.95</v>
      </c>
      <c r="H78" s="12">
        <v>0.51</v>
      </c>
    </row>
    <row r="79" spans="2:8">
      <c r="B79" s="2" t="s">
        <v>2966</v>
      </c>
      <c r="C79" s="9" t="s">
        <v>13</v>
      </c>
      <c r="D79" s="2" t="s">
        <v>1048</v>
      </c>
      <c r="E79" s="2" t="s">
        <v>1128</v>
      </c>
      <c r="F79" s="12">
        <v>750000</v>
      </c>
      <c r="G79" s="12">
        <v>1438.95</v>
      </c>
      <c r="H79" s="12">
        <v>0.5</v>
      </c>
    </row>
    <row r="80" spans="2:8">
      <c r="B80" s="2" t="s">
        <v>2716</v>
      </c>
      <c r="C80" s="9" t="s">
        <v>13</v>
      </c>
      <c r="D80" s="2" t="s">
        <v>82</v>
      </c>
      <c r="E80" s="2" t="s">
        <v>83</v>
      </c>
      <c r="F80" s="12">
        <v>300000</v>
      </c>
      <c r="G80" s="12">
        <v>1426.35</v>
      </c>
      <c r="H80" s="12">
        <v>0.5</v>
      </c>
    </row>
    <row r="81" spans="2:8">
      <c r="B81" s="2" t="s">
        <v>2893</v>
      </c>
      <c r="C81" s="9" t="s">
        <v>13</v>
      </c>
      <c r="D81" s="2" t="s">
        <v>455</v>
      </c>
      <c r="E81" s="2" t="s">
        <v>1354</v>
      </c>
      <c r="F81" s="12">
        <v>220000</v>
      </c>
      <c r="G81" s="12">
        <v>1392.05</v>
      </c>
      <c r="H81" s="12">
        <v>0.49</v>
      </c>
    </row>
    <row r="82" spans="2:8">
      <c r="B82" s="2" t="s">
        <v>3001</v>
      </c>
      <c r="C82" s="9" t="s">
        <v>13</v>
      </c>
      <c r="D82" s="2" t="s">
        <v>1089</v>
      </c>
      <c r="E82" s="2" t="s">
        <v>1169</v>
      </c>
      <c r="F82" s="12">
        <v>35000</v>
      </c>
      <c r="G82" s="12">
        <v>1380.23</v>
      </c>
      <c r="H82" s="12">
        <v>0.48</v>
      </c>
    </row>
    <row r="83" spans="2:8">
      <c r="B83" s="2" t="s">
        <v>2900</v>
      </c>
      <c r="C83" s="9" t="s">
        <v>13</v>
      </c>
      <c r="D83" s="2" t="s">
        <v>1075</v>
      </c>
      <c r="E83" s="2" t="s">
        <v>1076</v>
      </c>
      <c r="F83" s="12">
        <v>1800000</v>
      </c>
      <c r="G83" s="12">
        <v>1372.86</v>
      </c>
      <c r="H83" s="12">
        <v>0.48</v>
      </c>
    </row>
    <row r="84" spans="2:8">
      <c r="B84" s="2" t="s">
        <v>3249</v>
      </c>
      <c r="C84" s="9" t="s">
        <v>13</v>
      </c>
      <c r="D84" s="2" t="s">
        <v>461</v>
      </c>
      <c r="E84" s="2" t="s">
        <v>1549</v>
      </c>
      <c r="F84" s="12">
        <v>92139</v>
      </c>
      <c r="G84" s="12">
        <v>1236.69</v>
      </c>
      <c r="H84" s="12">
        <v>0.43</v>
      </c>
    </row>
    <row r="85" spans="2:8">
      <c r="B85" s="2" t="s">
        <v>506</v>
      </c>
      <c r="C85" s="9" t="s">
        <v>13</v>
      </c>
      <c r="D85" s="2" t="s">
        <v>507</v>
      </c>
      <c r="E85" s="2" t="s">
        <v>508</v>
      </c>
      <c r="F85" s="12">
        <v>137683</v>
      </c>
      <c r="G85" s="12">
        <v>1031.25</v>
      </c>
      <c r="H85" s="12">
        <v>0.36</v>
      </c>
    </row>
    <row r="86" spans="2:8">
      <c r="B86" s="2" t="s">
        <v>1687</v>
      </c>
      <c r="C86" s="9" t="s">
        <v>13</v>
      </c>
      <c r="D86" s="2" t="s">
        <v>480</v>
      </c>
      <c r="E86" s="2" t="s">
        <v>1688</v>
      </c>
      <c r="F86" s="12">
        <v>73059</v>
      </c>
      <c r="G86" s="12">
        <v>944.95</v>
      </c>
      <c r="H86" s="12">
        <v>0.33</v>
      </c>
    </row>
    <row r="87" spans="2:8">
      <c r="B87" s="2" t="s">
        <v>3137</v>
      </c>
      <c r="C87" s="9" t="s">
        <v>13</v>
      </c>
      <c r="D87" s="2" t="s">
        <v>461</v>
      </c>
      <c r="E87" s="2" t="s">
        <v>1271</v>
      </c>
      <c r="F87" s="12">
        <v>15985</v>
      </c>
      <c r="G87" s="12">
        <v>779.62</v>
      </c>
      <c r="H87" s="12">
        <v>0.27</v>
      </c>
    </row>
    <row r="88" spans="2:8">
      <c r="B88" s="2" t="s">
        <v>2960</v>
      </c>
      <c r="C88" s="9" t="s">
        <v>13</v>
      </c>
      <c r="D88" s="2" t="s">
        <v>969</v>
      </c>
      <c r="E88" s="2" t="s">
        <v>1466</v>
      </c>
      <c r="F88" s="12">
        <v>500000</v>
      </c>
      <c r="G88" s="12">
        <v>752.15</v>
      </c>
      <c r="H88" s="12">
        <v>0.26</v>
      </c>
    </row>
    <row r="89" spans="2:8">
      <c r="B89" s="2" t="s">
        <v>1910</v>
      </c>
      <c r="C89" s="9" t="s">
        <v>13</v>
      </c>
      <c r="D89" s="2" t="s">
        <v>1126</v>
      </c>
      <c r="E89" s="2" t="s">
        <v>1911</v>
      </c>
      <c r="F89" s="12">
        <v>1000000</v>
      </c>
      <c r="G89" s="12">
        <v>572.6</v>
      </c>
      <c r="H89" s="12">
        <v>0.2</v>
      </c>
    </row>
    <row r="90" spans="2:8">
      <c r="B90" s="2" t="s">
        <v>3250</v>
      </c>
      <c r="C90" s="9" t="s">
        <v>13</v>
      </c>
      <c r="D90" s="2" t="s">
        <v>80</v>
      </c>
      <c r="E90" s="2" t="s">
        <v>981</v>
      </c>
      <c r="F90" s="12">
        <v>321376</v>
      </c>
      <c r="G90" s="12">
        <v>550.65</v>
      </c>
      <c r="H90" s="12">
        <v>0.19</v>
      </c>
    </row>
    <row r="91" spans="2:8" ht="13">
      <c r="B91" s="6" t="s">
        <v>88</v>
      </c>
      <c r="C91" s="11"/>
      <c r="D91" s="6"/>
      <c r="E91" s="6"/>
      <c r="F91" s="14"/>
      <c r="G91" s="14">
        <f>SUM(G12:G90)</f>
        <v>275054.09999999992</v>
      </c>
      <c r="H91" s="14">
        <f>SUM(H12:H90)</f>
        <v>96.390000000000015</v>
      </c>
    </row>
    <row r="92" spans="2:8" ht="13">
      <c r="B92" s="6" t="s">
        <v>1362</v>
      </c>
      <c r="C92" s="11"/>
      <c r="D92" s="6"/>
      <c r="E92" s="6"/>
      <c r="F92" s="14"/>
      <c r="G92" s="14">
        <v>7513.83</v>
      </c>
      <c r="H92" s="14">
        <v>2.63</v>
      </c>
    </row>
    <row r="93" spans="2:8" ht="13">
      <c r="B93" s="6" t="s">
        <v>15</v>
      </c>
      <c r="C93" s="11"/>
      <c r="D93" s="6"/>
      <c r="E93" s="6"/>
      <c r="F93" s="14"/>
      <c r="G93" s="14">
        <v>282567.93</v>
      </c>
      <c r="H93" s="14">
        <v>99.02</v>
      </c>
    </row>
    <row r="94" spans="2:8" ht="13">
      <c r="B94" s="6" t="s">
        <v>16</v>
      </c>
      <c r="C94" s="11"/>
      <c r="D94" s="6"/>
      <c r="E94" s="6"/>
      <c r="F94" s="14"/>
      <c r="G94" s="14">
        <v>2826.629483409999</v>
      </c>
      <c r="H94" s="14">
        <v>0.98000000000000398</v>
      </c>
    </row>
    <row r="95" spans="2:8" ht="13">
      <c r="B95" s="6" t="s">
        <v>17</v>
      </c>
      <c r="C95" s="11"/>
      <c r="D95" s="6"/>
      <c r="E95" s="6"/>
      <c r="F95" s="14"/>
      <c r="G95" s="14">
        <v>285394.55948340998</v>
      </c>
      <c r="H95" s="14">
        <v>100</v>
      </c>
    </row>
    <row r="96" spans="2:8">
      <c r="B96" s="2" t="s">
        <v>18</v>
      </c>
    </row>
    <row r="97" spans="2:3" ht="13">
      <c r="B97" s="6" t="s">
        <v>19</v>
      </c>
    </row>
    <row r="98" spans="2:3" ht="13">
      <c r="B98" s="6" t="s">
        <v>20</v>
      </c>
      <c r="C98" s="9" t="s">
        <v>682</v>
      </c>
    </row>
    <row r="99" spans="2:3" ht="13">
      <c r="B99" s="6" t="s">
        <v>23</v>
      </c>
      <c r="C99" s="9" t="s">
        <v>22</v>
      </c>
    </row>
    <row r="100" spans="2:3" ht="13">
      <c r="B100" s="6" t="s">
        <v>1017</v>
      </c>
      <c r="C100" s="9" t="s">
        <v>22</v>
      </c>
    </row>
    <row r="101" spans="2:3" ht="13">
      <c r="B101" s="6" t="s">
        <v>24</v>
      </c>
      <c r="C101" s="9" t="s">
        <v>25</v>
      </c>
    </row>
    <row r="102" spans="2:3" ht="13">
      <c r="B102" s="6" t="s">
        <v>1912</v>
      </c>
      <c r="C102" s="11"/>
    </row>
    <row r="103" spans="2:3" ht="13">
      <c r="B103" s="6" t="s">
        <v>1913</v>
      </c>
      <c r="C103" s="11"/>
    </row>
    <row r="104" spans="2:3" ht="13">
      <c r="B104" s="6" t="s">
        <v>1914</v>
      </c>
      <c r="C104" s="11"/>
    </row>
    <row r="105" spans="2:3" ht="13">
      <c r="B105" s="6" t="s">
        <v>1915</v>
      </c>
      <c r="C105" s="11"/>
    </row>
    <row r="106" spans="2:3" ht="13">
      <c r="B106" s="6" t="s">
        <v>1916</v>
      </c>
      <c r="C106" s="11"/>
    </row>
    <row r="107" spans="2:3" ht="13">
      <c r="B107" s="6" t="s">
        <v>1917</v>
      </c>
      <c r="C107" s="11"/>
    </row>
    <row r="108" spans="2:3" ht="13">
      <c r="B108" s="6" t="s">
        <v>1918</v>
      </c>
      <c r="C108" s="11"/>
    </row>
    <row r="109" spans="2:3" ht="13">
      <c r="B109" s="6" t="s">
        <v>1919</v>
      </c>
      <c r="C109" s="11"/>
    </row>
    <row r="110" spans="2:3" ht="13">
      <c r="B110" s="6" t="s">
        <v>1599</v>
      </c>
      <c r="C110" s="11"/>
    </row>
    <row r="111" spans="2:3">
      <c r="B111" s="2" t="s">
        <v>26</v>
      </c>
    </row>
    <row r="112" spans="2:3">
      <c r="B112" s="2" t="s">
        <v>1031</v>
      </c>
    </row>
    <row r="115" spans="2:4" ht="14.5">
      <c r="B115" s="35" t="s">
        <v>1032</v>
      </c>
      <c r="C115" s="40"/>
    </row>
    <row r="116" spans="2:4" ht="14.5">
      <c r="B116" s="35" t="s">
        <v>1033</v>
      </c>
      <c r="C116" s="41" t="s">
        <v>1034</v>
      </c>
    </row>
    <row r="117" spans="2:4" ht="14.5">
      <c r="B117" s="4" t="s">
        <v>1035</v>
      </c>
      <c r="C117" s="5">
        <v>2000</v>
      </c>
    </row>
    <row r="118" spans="2:4" ht="14.5">
      <c r="B118" s="4" t="s">
        <v>1037</v>
      </c>
      <c r="C118" s="5">
        <v>0</v>
      </c>
    </row>
    <row r="119" spans="2:4" ht="14.5">
      <c r="B119" s="4" t="s">
        <v>1038</v>
      </c>
      <c r="C119" s="5">
        <v>0</v>
      </c>
    </row>
    <row r="120" spans="2:4" ht="14.5">
      <c r="B120" s="4" t="s">
        <v>1039</v>
      </c>
      <c r="C120" s="5">
        <v>0</v>
      </c>
    </row>
    <row r="121" spans="2:4" ht="14.5">
      <c r="B121" s="4" t="s">
        <v>1040</v>
      </c>
      <c r="C121" s="5">
        <v>0</v>
      </c>
    </row>
    <row r="122" spans="2:4" ht="14.5">
      <c r="B122" s="4" t="s">
        <v>1041</v>
      </c>
      <c r="C122" s="5">
        <v>0</v>
      </c>
    </row>
    <row r="123" spans="2:4" ht="14.5">
      <c r="B123" s="35" t="s">
        <v>1042</v>
      </c>
      <c r="C123" s="40">
        <v>2000</v>
      </c>
    </row>
    <row r="125" spans="2:4" ht="14.5">
      <c r="B125" s="4" t="s">
        <v>35</v>
      </c>
      <c r="C125" s="5"/>
      <c r="D125" s="4"/>
    </row>
    <row r="126" spans="2:4" ht="29">
      <c r="B126" s="20" t="s">
        <v>36</v>
      </c>
      <c r="C126" s="18" t="s">
        <v>37</v>
      </c>
      <c r="D126" s="20" t="s">
        <v>38</v>
      </c>
    </row>
    <row r="127" spans="2:4" ht="14.5">
      <c r="B127" s="4" t="s">
        <v>22</v>
      </c>
      <c r="C127" s="5" t="s">
        <v>22</v>
      </c>
      <c r="D127" s="4" t="s">
        <v>22</v>
      </c>
    </row>
    <row r="129" spans="2:7" ht="13">
      <c r="B129" s="24" t="s">
        <v>39</v>
      </c>
      <c r="C129" s="25">
        <v>46112</v>
      </c>
      <c r="D129" s="16"/>
      <c r="E129" s="15"/>
      <c r="F129" s="30"/>
    </row>
    <row r="130" spans="2:7" ht="13">
      <c r="B130" s="24" t="s">
        <v>40</v>
      </c>
      <c r="C130" s="26" t="s">
        <v>41</v>
      </c>
      <c r="D130" s="24" t="s">
        <v>42</v>
      </c>
      <c r="E130" s="27" t="s">
        <v>43</v>
      </c>
      <c r="F130" s="29" t="s">
        <v>44</v>
      </c>
      <c r="G130" s="14"/>
    </row>
    <row r="131" spans="2:7">
      <c r="B131" s="22" t="s">
        <v>22</v>
      </c>
      <c r="C131" s="23" t="s">
        <v>22</v>
      </c>
      <c r="D131" s="22" t="s">
        <v>22</v>
      </c>
      <c r="E131" s="19" t="s">
        <v>22</v>
      </c>
      <c r="F131" s="28" t="s">
        <v>22</v>
      </c>
    </row>
    <row r="134" spans="2:7" ht="13">
      <c r="B134" s="6" t="s">
        <v>45</v>
      </c>
    </row>
    <row r="135" spans="2:7" ht="13">
      <c r="B135" s="6"/>
    </row>
    <row r="136" spans="2:7" ht="13">
      <c r="B136" s="6" t="s">
        <v>699</v>
      </c>
    </row>
    <row r="137" spans="2:7" ht="13">
      <c r="B137" s="24" t="s">
        <v>46</v>
      </c>
      <c r="C137" s="26" t="s">
        <v>47</v>
      </c>
      <c r="D137" s="6"/>
    </row>
    <row r="138" spans="2:7">
      <c r="B138" s="16" t="s">
        <v>22</v>
      </c>
      <c r="C138" s="17" t="s">
        <v>22</v>
      </c>
    </row>
    <row r="140" spans="2:7" ht="13">
      <c r="B140" s="24" t="s">
        <v>48</v>
      </c>
      <c r="C140" s="26" t="s">
        <v>47</v>
      </c>
    </row>
    <row r="141" spans="2:7">
      <c r="B141" s="16" t="s">
        <v>22</v>
      </c>
      <c r="C141" s="17" t="s">
        <v>22</v>
      </c>
    </row>
    <row r="143" spans="2:7" ht="13">
      <c r="B143" s="24" t="s">
        <v>49</v>
      </c>
      <c r="C143" s="26" t="s">
        <v>50</v>
      </c>
    </row>
    <row r="144" spans="2:7">
      <c r="B144" s="16" t="s">
        <v>22</v>
      </c>
      <c r="C144" s="17" t="s">
        <v>22</v>
      </c>
    </row>
    <row r="146" spans="2:7" ht="13">
      <c r="B146" s="27" t="s">
        <v>51</v>
      </c>
      <c r="C146" s="26" t="s">
        <v>50</v>
      </c>
    </row>
    <row r="147" spans="2:7">
      <c r="B147" s="15" t="s">
        <v>22</v>
      </c>
      <c r="C147" s="17" t="s">
        <v>22</v>
      </c>
    </row>
    <row r="149" spans="2:7" ht="13">
      <c r="B149" s="24" t="s">
        <v>52</v>
      </c>
      <c r="C149" s="26" t="s">
        <v>22</v>
      </c>
    </row>
    <row r="151" spans="2:7" ht="13">
      <c r="B151" s="24" t="s">
        <v>53</v>
      </c>
      <c r="C151" s="25">
        <v>46112</v>
      </c>
      <c r="D151" s="16"/>
      <c r="E151" s="15"/>
      <c r="F151" s="30"/>
    </row>
    <row r="152" spans="2:7" ht="13">
      <c r="B152" s="24" t="s">
        <v>40</v>
      </c>
      <c r="C152" s="26" t="s">
        <v>41</v>
      </c>
      <c r="D152" s="24" t="s">
        <v>42</v>
      </c>
      <c r="E152" s="27" t="s">
        <v>43</v>
      </c>
      <c r="F152" s="29" t="s">
        <v>44</v>
      </c>
      <c r="G152" s="14"/>
    </row>
    <row r="153" spans="2:7">
      <c r="B153" s="22" t="s">
        <v>22</v>
      </c>
      <c r="C153" s="23" t="s">
        <v>22</v>
      </c>
      <c r="D153" s="22" t="s">
        <v>22</v>
      </c>
      <c r="E153" s="19" t="s">
        <v>22</v>
      </c>
      <c r="F153" s="28" t="s">
        <v>22</v>
      </c>
    </row>
    <row r="154" spans="2:7" ht="13">
      <c r="B154" s="6" t="s">
        <v>45</v>
      </c>
    </row>
    <row r="155" spans="2:7" ht="13">
      <c r="B155" s="6"/>
    </row>
    <row r="156" spans="2:7" ht="13">
      <c r="B156" s="6" t="s">
        <v>699</v>
      </c>
    </row>
    <row r="157" spans="2:7" ht="13">
      <c r="B157" s="24" t="s">
        <v>46</v>
      </c>
      <c r="C157" s="26" t="s">
        <v>47</v>
      </c>
      <c r="D157" s="6"/>
    </row>
    <row r="158" spans="2:7">
      <c r="B158" s="16" t="s">
        <v>22</v>
      </c>
      <c r="C158" s="17" t="s">
        <v>22</v>
      </c>
    </row>
    <row r="160" spans="2:7" ht="13">
      <c r="B160" s="24" t="s">
        <v>48</v>
      </c>
      <c r="C160" s="26" t="s">
        <v>47</v>
      </c>
    </row>
    <row r="161" spans="2:6">
      <c r="B161" s="16" t="s">
        <v>22</v>
      </c>
      <c r="C161" s="17" t="s">
        <v>22</v>
      </c>
    </row>
    <row r="163" spans="2:6" ht="13">
      <c r="B163" s="24" t="s">
        <v>49</v>
      </c>
      <c r="C163" s="26" t="s">
        <v>50</v>
      </c>
    </row>
    <row r="164" spans="2:6">
      <c r="B164" s="16" t="s">
        <v>22</v>
      </c>
      <c r="C164" s="17" t="s">
        <v>22</v>
      </c>
    </row>
    <row r="166" spans="2:6" ht="13">
      <c r="B166" s="27" t="s">
        <v>51</v>
      </c>
      <c r="C166" s="26" t="s">
        <v>50</v>
      </c>
    </row>
    <row r="167" spans="2:6">
      <c r="B167" s="15" t="s">
        <v>22</v>
      </c>
      <c r="C167" s="17" t="s">
        <v>22</v>
      </c>
    </row>
    <row r="169" spans="2:6" ht="13">
      <c r="B169" s="24" t="s">
        <v>52</v>
      </c>
      <c r="C169" s="26" t="s">
        <v>22</v>
      </c>
    </row>
    <row r="172" spans="2:6" ht="13">
      <c r="B172" s="6" t="s">
        <v>700</v>
      </c>
    </row>
    <row r="174" spans="2:6" ht="13">
      <c r="B174" s="24" t="s">
        <v>40</v>
      </c>
      <c r="C174" s="26" t="s">
        <v>54</v>
      </c>
      <c r="D174" s="24" t="s">
        <v>55</v>
      </c>
      <c r="E174" s="24" t="s">
        <v>56</v>
      </c>
      <c r="F174" s="14"/>
    </row>
    <row r="175" spans="2:6">
      <c r="B175" s="16" t="s">
        <v>22</v>
      </c>
      <c r="C175" s="17" t="s">
        <v>22</v>
      </c>
      <c r="D175" s="16" t="s">
        <v>22</v>
      </c>
      <c r="E175" s="16" t="s">
        <v>22</v>
      </c>
    </row>
    <row r="178" spans="2:80" ht="13">
      <c r="B178" s="6" t="s">
        <v>57</v>
      </c>
      <c r="C178" s="11" t="s">
        <v>22</v>
      </c>
      <c r="D178" s="6"/>
      <c r="E178" s="6"/>
      <c r="F178" s="14"/>
      <c r="G178" s="14"/>
      <c r="H178" s="14"/>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row>
    <row r="180" spans="2:80" ht="13">
      <c r="B180" s="6" t="s">
        <v>701</v>
      </c>
    </row>
    <row r="182" spans="2:80" ht="13">
      <c r="B182" s="24" t="s">
        <v>58</v>
      </c>
      <c r="C182" s="26" t="s">
        <v>47</v>
      </c>
      <c r="D182" s="6"/>
    </row>
    <row r="183" spans="2:80">
      <c r="B183" s="16" t="s">
        <v>22</v>
      </c>
      <c r="C183" s="17" t="s">
        <v>22</v>
      </c>
    </row>
    <row r="186" spans="2:80" ht="13">
      <c r="B186" s="24" t="s">
        <v>59</v>
      </c>
      <c r="C186" s="26" t="s">
        <v>60</v>
      </c>
      <c r="D186" s="6"/>
    </row>
    <row r="187" spans="2:80">
      <c r="B187" s="16" t="s">
        <v>22</v>
      </c>
      <c r="C187" s="17" t="s">
        <v>22</v>
      </c>
    </row>
    <row r="190" spans="2:80" ht="13">
      <c r="B190" s="6" t="s">
        <v>61</v>
      </c>
    </row>
    <row r="193" spans="2:80" ht="13">
      <c r="B193" s="6" t="s">
        <v>702</v>
      </c>
    </row>
    <row r="195" spans="2:80" ht="13">
      <c r="B195" s="24" t="s">
        <v>40</v>
      </c>
      <c r="C195" s="26" t="s">
        <v>62</v>
      </c>
      <c r="D195" s="24" t="s">
        <v>54</v>
      </c>
      <c r="E195" s="24" t="s">
        <v>55</v>
      </c>
      <c r="F195" s="29" t="s">
        <v>56</v>
      </c>
      <c r="G195" s="14"/>
    </row>
    <row r="196" spans="2:80">
      <c r="B196" s="16" t="s">
        <v>22</v>
      </c>
      <c r="C196" s="17" t="s">
        <v>22</v>
      </c>
      <c r="D196" s="16" t="s">
        <v>22</v>
      </c>
      <c r="E196" s="16" t="s">
        <v>22</v>
      </c>
      <c r="F196" s="21" t="s">
        <v>22</v>
      </c>
    </row>
    <row r="199" spans="2:80" ht="13">
      <c r="B199" s="6" t="s">
        <v>57</v>
      </c>
      <c r="C199" s="11" t="s">
        <v>22</v>
      </c>
      <c r="D199" s="6"/>
      <c r="E199" s="6"/>
      <c r="F199" s="14"/>
      <c r="G199" s="14"/>
      <c r="H199" s="14"/>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row>
    <row r="201" spans="2:80" ht="13">
      <c r="B201" s="6" t="s">
        <v>701</v>
      </c>
    </row>
    <row r="203" spans="2:80" ht="13">
      <c r="B203" s="24" t="s">
        <v>58</v>
      </c>
      <c r="C203" s="26" t="s">
        <v>47</v>
      </c>
      <c r="D203" s="6"/>
    </row>
    <row r="204" spans="2:80">
      <c r="B204" s="16" t="s">
        <v>22</v>
      </c>
      <c r="C204" s="17" t="s">
        <v>22</v>
      </c>
    </row>
    <row r="207" spans="2:80" ht="13">
      <c r="B207" s="24" t="s">
        <v>59</v>
      </c>
      <c r="C207" s="26" t="s">
        <v>60</v>
      </c>
      <c r="D207" s="6"/>
    </row>
    <row r="208" spans="2:80">
      <c r="B208" s="16" t="s">
        <v>22</v>
      </c>
      <c r="C208" s="17" t="s">
        <v>22</v>
      </c>
    </row>
    <row r="211" spans="2:7" ht="13">
      <c r="B211" s="6" t="s">
        <v>61</v>
      </c>
    </row>
    <row r="214" spans="2:7" ht="13">
      <c r="B214" s="6" t="s">
        <v>703</v>
      </c>
    </row>
    <row r="215" spans="2:7" ht="13">
      <c r="B215" s="24" t="s">
        <v>40</v>
      </c>
      <c r="C215" s="26" t="s">
        <v>63</v>
      </c>
      <c r="D215" s="24" t="s">
        <v>64</v>
      </c>
      <c r="E215" s="24" t="s">
        <v>65</v>
      </c>
      <c r="F215" s="29" t="s">
        <v>66</v>
      </c>
      <c r="G215" s="14"/>
    </row>
    <row r="216" spans="2:7">
      <c r="B216" s="16" t="s">
        <v>22</v>
      </c>
      <c r="C216" s="17" t="s">
        <v>22</v>
      </c>
      <c r="D216" s="16" t="s">
        <v>22</v>
      </c>
      <c r="E216" s="16" t="s">
        <v>22</v>
      </c>
      <c r="F216" s="21" t="s">
        <v>22</v>
      </c>
    </row>
    <row r="217" spans="2:7">
      <c r="B217" s="2" t="s">
        <v>2543</v>
      </c>
    </row>
  </sheetData>
  <mergeCells count="3">
    <mergeCell ref="B1:E1"/>
    <mergeCell ref="C3:C7"/>
    <mergeCell ref="D3:D7"/>
  </mergeCells>
  <hyperlinks>
    <hyperlink ref="A1" location="Index!A1" display="Index" xr:uid="{D8359CFB-BEC5-4294-8BC7-81905502E48F}"/>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2AB23-D294-44A0-A7AB-0869F9A1FF77}">
  <dimension ref="A1:CB371"/>
  <sheetViews>
    <sheetView workbookViewId="0"/>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9" width="1.7265625" style="2" bestFit="1" customWidth="1"/>
    <col min="10" max="16384" width="9.1796875" style="2"/>
  </cols>
  <sheetData>
    <row r="1" spans="1:9" ht="13">
      <c r="A1" s="3" t="s">
        <v>0</v>
      </c>
      <c r="B1" s="299" t="s">
        <v>1858</v>
      </c>
      <c r="C1" s="299"/>
      <c r="D1" s="299"/>
      <c r="E1" s="299"/>
    </row>
    <row r="3" spans="1:9" ht="14.5">
      <c r="B3" s="31" t="s">
        <v>1859</v>
      </c>
      <c r="C3" s="300"/>
      <c r="D3" s="301"/>
      <c r="E3" s="1"/>
    </row>
    <row r="4" spans="1:9" ht="14.5">
      <c r="B4" s="32" t="s">
        <v>1860</v>
      </c>
      <c r="C4" s="300"/>
      <c r="D4" s="301"/>
      <c r="E4" s="1"/>
    </row>
    <row r="5" spans="1:9" ht="14.5">
      <c r="B5" s="32" t="s">
        <v>97</v>
      </c>
      <c r="C5" s="300"/>
      <c r="D5" s="301"/>
      <c r="E5" s="1"/>
    </row>
    <row r="6" spans="1:9" ht="14.5">
      <c r="B6" s="32" t="s">
        <v>1373</v>
      </c>
      <c r="C6" s="300"/>
      <c r="D6" s="301"/>
      <c r="E6" s="1"/>
    </row>
    <row r="7" spans="1:9" ht="29">
      <c r="B7" s="32" t="s">
        <v>1861</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2706</v>
      </c>
      <c r="C15" s="9" t="s">
        <v>13</v>
      </c>
      <c r="D15" s="2" t="s">
        <v>72</v>
      </c>
      <c r="E15" s="2" t="s">
        <v>73</v>
      </c>
      <c r="F15" s="12">
        <v>2592028</v>
      </c>
      <c r="G15" s="12">
        <v>18961.98</v>
      </c>
      <c r="H15" s="12">
        <v>4.0599999999999996</v>
      </c>
    </row>
    <row r="16" spans="1:9">
      <c r="B16" s="2" t="s">
        <v>2697</v>
      </c>
      <c r="C16" s="9" t="s">
        <v>13</v>
      </c>
      <c r="D16" s="2" t="s">
        <v>452</v>
      </c>
      <c r="E16" s="2" t="s">
        <v>453</v>
      </c>
      <c r="F16" s="12">
        <v>1334352</v>
      </c>
      <c r="G16" s="12">
        <v>17932.36</v>
      </c>
      <c r="H16" s="12">
        <v>3.84</v>
      </c>
    </row>
    <row r="17" spans="2:8">
      <c r="B17" s="2" t="s">
        <v>2698</v>
      </c>
      <c r="C17" s="9" t="s">
        <v>13</v>
      </c>
      <c r="D17" s="2" t="s">
        <v>72</v>
      </c>
      <c r="E17" s="2" t="s">
        <v>77</v>
      </c>
      <c r="F17" s="12">
        <v>1319475</v>
      </c>
      <c r="G17" s="12">
        <v>15911.55</v>
      </c>
      <c r="H17" s="12">
        <v>3.41</v>
      </c>
    </row>
    <row r="18" spans="2:8">
      <c r="B18" s="2" t="s">
        <v>1864</v>
      </c>
      <c r="C18" s="9" t="s">
        <v>13</v>
      </c>
      <c r="D18" s="2" t="s">
        <v>528</v>
      </c>
      <c r="E18" s="2" t="s">
        <v>1865</v>
      </c>
      <c r="F18" s="12">
        <v>105000000</v>
      </c>
      <c r="G18" s="12">
        <v>14847</v>
      </c>
      <c r="H18" s="12">
        <v>3.18</v>
      </c>
    </row>
    <row r="19" spans="2:8">
      <c r="B19" s="2" t="s">
        <v>2995</v>
      </c>
      <c r="C19" s="9" t="s">
        <v>13</v>
      </c>
      <c r="D19" s="2" t="s">
        <v>947</v>
      </c>
      <c r="E19" s="2" t="s">
        <v>948</v>
      </c>
      <c r="F19" s="12">
        <v>740551</v>
      </c>
      <c r="G19" s="12">
        <v>13199.58</v>
      </c>
      <c r="H19" s="12">
        <v>2.83</v>
      </c>
    </row>
    <row r="20" spans="2:8">
      <c r="B20" s="2" t="s">
        <v>3097</v>
      </c>
      <c r="C20" s="9" t="s">
        <v>13</v>
      </c>
      <c r="D20" s="2" t="s">
        <v>72</v>
      </c>
      <c r="E20" s="2" t="s">
        <v>958</v>
      </c>
      <c r="F20" s="12">
        <v>991900</v>
      </c>
      <c r="G20" s="12">
        <v>11518.93</v>
      </c>
      <c r="H20" s="12">
        <v>2.4700000000000002</v>
      </c>
    </row>
    <row r="21" spans="2:8">
      <c r="B21" s="2" t="s">
        <v>949</v>
      </c>
      <c r="C21" s="9" t="s">
        <v>13</v>
      </c>
      <c r="D21" s="2" t="s">
        <v>72</v>
      </c>
      <c r="E21" s="2" t="s">
        <v>950</v>
      </c>
      <c r="F21" s="12">
        <v>857250</v>
      </c>
      <c r="G21" s="12">
        <v>8395.91</v>
      </c>
      <c r="H21" s="12">
        <v>1.8</v>
      </c>
    </row>
    <row r="22" spans="2:8">
      <c r="B22" s="2" t="s">
        <v>3090</v>
      </c>
      <c r="C22" s="9" t="s">
        <v>13</v>
      </c>
      <c r="D22" s="2" t="s">
        <v>72</v>
      </c>
      <c r="E22" s="2" t="s">
        <v>1081</v>
      </c>
      <c r="F22" s="12">
        <v>2835132</v>
      </c>
      <c r="G22" s="12">
        <v>7354.33</v>
      </c>
      <c r="H22" s="12">
        <v>1.58</v>
      </c>
    </row>
    <row r="23" spans="2:8">
      <c r="B23" s="2" t="s">
        <v>2727</v>
      </c>
      <c r="C23" s="9" t="s">
        <v>13</v>
      </c>
      <c r="D23" s="2" t="s">
        <v>500</v>
      </c>
      <c r="E23" s="2" t="s">
        <v>501</v>
      </c>
      <c r="F23" s="12">
        <v>1075050</v>
      </c>
      <c r="G23" s="12">
        <v>7039.43</v>
      </c>
      <c r="H23" s="12">
        <v>1.51</v>
      </c>
    </row>
    <row r="24" spans="2:8">
      <c r="B24" s="2" t="s">
        <v>2714</v>
      </c>
      <c r="C24" s="9" t="s">
        <v>13</v>
      </c>
      <c r="D24" s="2" t="s">
        <v>72</v>
      </c>
      <c r="E24" s="2" t="s">
        <v>473</v>
      </c>
      <c r="F24" s="12">
        <v>1846000</v>
      </c>
      <c r="G24" s="12">
        <v>6523.76</v>
      </c>
      <c r="H24" s="12">
        <v>1.4</v>
      </c>
    </row>
    <row r="25" spans="2:8">
      <c r="B25" s="2" t="s">
        <v>3251</v>
      </c>
      <c r="C25" s="9" t="s">
        <v>13</v>
      </c>
      <c r="D25" s="2" t="s">
        <v>86</v>
      </c>
      <c r="E25" s="2" t="s">
        <v>1256</v>
      </c>
      <c r="F25" s="12">
        <v>8929722</v>
      </c>
      <c r="G25" s="12">
        <v>6269.56</v>
      </c>
      <c r="H25" s="12">
        <v>1.34</v>
      </c>
    </row>
    <row r="26" spans="2:8">
      <c r="B26" s="2" t="s">
        <v>2996</v>
      </c>
      <c r="C26" s="9" t="s">
        <v>13</v>
      </c>
      <c r="D26" s="2" t="s">
        <v>485</v>
      </c>
      <c r="E26" s="2" t="s">
        <v>486</v>
      </c>
      <c r="F26" s="12">
        <v>172473</v>
      </c>
      <c r="G26" s="12">
        <v>6043.63</v>
      </c>
      <c r="H26" s="12">
        <v>1.29</v>
      </c>
    </row>
    <row r="27" spans="2:8">
      <c r="B27" s="2" t="s">
        <v>3056</v>
      </c>
      <c r="C27" s="9" t="s">
        <v>13</v>
      </c>
      <c r="D27" s="2" t="s">
        <v>841</v>
      </c>
      <c r="E27" s="2" t="s">
        <v>1146</v>
      </c>
      <c r="F27" s="12">
        <v>1912800</v>
      </c>
      <c r="G27" s="12">
        <v>5665.71</v>
      </c>
      <c r="H27" s="12">
        <v>1.21</v>
      </c>
    </row>
    <row r="28" spans="2:8">
      <c r="B28" s="2" t="s">
        <v>2966</v>
      </c>
      <c r="C28" s="9" t="s">
        <v>13</v>
      </c>
      <c r="D28" s="2" t="s">
        <v>1048</v>
      </c>
      <c r="E28" s="2" t="s">
        <v>1128</v>
      </c>
      <c r="F28" s="12">
        <v>2898500</v>
      </c>
      <c r="G28" s="12">
        <v>5561.06</v>
      </c>
      <c r="H28" s="12">
        <v>1.19</v>
      </c>
    </row>
    <row r="29" spans="2:8">
      <c r="B29" s="2" t="s">
        <v>3098</v>
      </c>
      <c r="C29" s="9" t="s">
        <v>13</v>
      </c>
      <c r="D29" s="2" t="s">
        <v>72</v>
      </c>
      <c r="E29" s="2" t="s">
        <v>1268</v>
      </c>
      <c r="F29" s="12">
        <v>708738</v>
      </c>
      <c r="G29" s="12">
        <v>5332.9</v>
      </c>
      <c r="H29" s="12">
        <v>1.1399999999999999</v>
      </c>
    </row>
    <row r="30" spans="2:8">
      <c r="B30" s="2" t="s">
        <v>2906</v>
      </c>
      <c r="C30" s="9" t="s">
        <v>13</v>
      </c>
      <c r="D30" s="2" t="s">
        <v>1097</v>
      </c>
      <c r="E30" s="2" t="s">
        <v>1144</v>
      </c>
      <c r="F30" s="12">
        <v>370452</v>
      </c>
      <c r="G30" s="12">
        <v>5289.31</v>
      </c>
      <c r="H30" s="12">
        <v>1.1299999999999999</v>
      </c>
    </row>
    <row r="31" spans="2:8">
      <c r="B31" s="2" t="s">
        <v>2968</v>
      </c>
      <c r="C31" s="9" t="s">
        <v>13</v>
      </c>
      <c r="D31" s="2" t="s">
        <v>1048</v>
      </c>
      <c r="E31" s="2" t="s">
        <v>1136</v>
      </c>
      <c r="F31" s="12">
        <v>455000</v>
      </c>
      <c r="G31" s="12">
        <v>5064.6099999999997</v>
      </c>
      <c r="H31" s="12">
        <v>1.08</v>
      </c>
    </row>
    <row r="32" spans="2:8">
      <c r="B32" s="2" t="s">
        <v>3089</v>
      </c>
      <c r="C32" s="9" t="s">
        <v>13</v>
      </c>
      <c r="D32" s="2" t="s">
        <v>480</v>
      </c>
      <c r="E32" s="2" t="s">
        <v>1154</v>
      </c>
      <c r="F32" s="12">
        <v>109622</v>
      </c>
      <c r="G32" s="12">
        <v>4933.1000000000004</v>
      </c>
      <c r="H32" s="12">
        <v>1.06</v>
      </c>
    </row>
    <row r="33" spans="2:8">
      <c r="B33" s="2" t="s">
        <v>2721</v>
      </c>
      <c r="C33" s="9" t="s">
        <v>13</v>
      </c>
      <c r="D33" s="2" t="s">
        <v>487</v>
      </c>
      <c r="E33" s="2" t="s">
        <v>488</v>
      </c>
      <c r="F33" s="12">
        <v>369400</v>
      </c>
      <c r="G33" s="12">
        <v>4848.74</v>
      </c>
      <c r="H33" s="12">
        <v>1.04</v>
      </c>
    </row>
    <row r="34" spans="2:8">
      <c r="B34" s="2" t="s">
        <v>2894</v>
      </c>
      <c r="C34" s="9" t="s">
        <v>13</v>
      </c>
      <c r="D34" s="2" t="s">
        <v>841</v>
      </c>
      <c r="E34" s="2" t="s">
        <v>974</v>
      </c>
      <c r="F34" s="12">
        <v>93800</v>
      </c>
      <c r="G34" s="12">
        <v>4749.09</v>
      </c>
      <c r="H34" s="12">
        <v>1.02</v>
      </c>
    </row>
    <row r="35" spans="2:8">
      <c r="B35" s="2" t="s">
        <v>3046</v>
      </c>
      <c r="C35" s="9" t="s">
        <v>13</v>
      </c>
      <c r="D35" s="2" t="s">
        <v>841</v>
      </c>
      <c r="E35" s="2" t="s">
        <v>954</v>
      </c>
      <c r="F35" s="12">
        <v>157000</v>
      </c>
      <c r="G35" s="12">
        <v>4638.88</v>
      </c>
      <c r="H35" s="12">
        <v>0.99</v>
      </c>
    </row>
    <row r="36" spans="2:8">
      <c r="B36" s="2" t="s">
        <v>2901</v>
      </c>
      <c r="C36" s="9" t="s">
        <v>13</v>
      </c>
      <c r="D36" s="2" t="s">
        <v>461</v>
      </c>
      <c r="E36" s="2" t="s">
        <v>951</v>
      </c>
      <c r="F36" s="12">
        <v>366144</v>
      </c>
      <c r="G36" s="12">
        <v>4579</v>
      </c>
      <c r="H36" s="12">
        <v>0.98</v>
      </c>
    </row>
    <row r="37" spans="2:8">
      <c r="B37" s="2" t="s">
        <v>3100</v>
      </c>
      <c r="C37" s="9" t="s">
        <v>13</v>
      </c>
      <c r="D37" s="2" t="s">
        <v>72</v>
      </c>
      <c r="E37" s="2" t="s">
        <v>957</v>
      </c>
      <c r="F37" s="12">
        <v>1513083</v>
      </c>
      <c r="G37" s="12">
        <v>4384.16</v>
      </c>
      <c r="H37" s="12">
        <v>0.94</v>
      </c>
    </row>
    <row r="38" spans="2:8">
      <c r="B38" s="2" t="s">
        <v>3252</v>
      </c>
      <c r="C38" s="9" t="s">
        <v>13</v>
      </c>
      <c r="D38" s="2" t="s">
        <v>85</v>
      </c>
      <c r="E38" s="2" t="s">
        <v>1755</v>
      </c>
      <c r="F38" s="12">
        <v>1075777</v>
      </c>
      <c r="G38" s="12">
        <v>4373.57</v>
      </c>
      <c r="H38" s="12">
        <v>0.94</v>
      </c>
    </row>
    <row r="39" spans="2:8">
      <c r="B39" s="2" t="s">
        <v>2965</v>
      </c>
      <c r="C39" s="9" t="s">
        <v>13</v>
      </c>
      <c r="D39" s="2" t="s">
        <v>952</v>
      </c>
      <c r="E39" s="2" t="s">
        <v>953</v>
      </c>
      <c r="F39" s="12">
        <v>40300</v>
      </c>
      <c r="G39" s="12">
        <v>4330.24</v>
      </c>
      <c r="H39" s="12">
        <v>0.93</v>
      </c>
    </row>
    <row r="40" spans="2:8">
      <c r="B40" s="2" t="s">
        <v>2892</v>
      </c>
      <c r="C40" s="9" t="s">
        <v>13</v>
      </c>
      <c r="D40" s="2" t="s">
        <v>969</v>
      </c>
      <c r="E40" s="2" t="s">
        <v>1115</v>
      </c>
      <c r="F40" s="12">
        <v>1140000</v>
      </c>
      <c r="G40" s="12">
        <v>4225.41</v>
      </c>
      <c r="H40" s="12">
        <v>0.91</v>
      </c>
    </row>
    <row r="41" spans="2:8">
      <c r="B41" s="2" t="s">
        <v>2890</v>
      </c>
      <c r="C41" s="9" t="s">
        <v>13</v>
      </c>
      <c r="D41" s="2" t="s">
        <v>947</v>
      </c>
      <c r="E41" s="2" t="s">
        <v>1064</v>
      </c>
      <c r="F41" s="12">
        <v>983200</v>
      </c>
      <c r="G41" s="12">
        <v>4111.25</v>
      </c>
      <c r="H41" s="12">
        <v>0.88</v>
      </c>
    </row>
    <row r="42" spans="2:8">
      <c r="B42" s="2" t="s">
        <v>489</v>
      </c>
      <c r="C42" s="9" t="s">
        <v>13</v>
      </c>
      <c r="D42" s="2" t="s">
        <v>72</v>
      </c>
      <c r="E42" s="2" t="s">
        <v>490</v>
      </c>
      <c r="F42" s="12">
        <v>1575000</v>
      </c>
      <c r="G42" s="12">
        <v>3899.7</v>
      </c>
      <c r="H42" s="12">
        <v>0.84</v>
      </c>
    </row>
    <row r="43" spans="2:8">
      <c r="B43" s="2" t="s">
        <v>1555</v>
      </c>
      <c r="C43" s="9" t="s">
        <v>13</v>
      </c>
      <c r="D43" s="2" t="s">
        <v>1126</v>
      </c>
      <c r="E43" s="2" t="s">
        <v>1556</v>
      </c>
      <c r="F43" s="12">
        <v>2223365</v>
      </c>
      <c r="G43" s="12">
        <v>3889.55</v>
      </c>
      <c r="H43" s="12">
        <v>0.83</v>
      </c>
    </row>
    <row r="44" spans="2:8">
      <c r="B44" s="2" t="s">
        <v>3012</v>
      </c>
      <c r="C44" s="9" t="s">
        <v>13</v>
      </c>
      <c r="D44" s="2" t="s">
        <v>85</v>
      </c>
      <c r="E44" s="2" t="s">
        <v>1724</v>
      </c>
      <c r="F44" s="12">
        <v>577939</v>
      </c>
      <c r="G44" s="12">
        <v>3872.19</v>
      </c>
      <c r="H44" s="12">
        <v>0.83</v>
      </c>
    </row>
    <row r="45" spans="2:8">
      <c r="B45" s="2" t="s">
        <v>2701</v>
      </c>
      <c r="C45" s="9" t="s">
        <v>13</v>
      </c>
      <c r="D45" s="2" t="s">
        <v>76</v>
      </c>
      <c r="E45" s="2" t="s">
        <v>454</v>
      </c>
      <c r="F45" s="12">
        <v>1665975</v>
      </c>
      <c r="G45" s="12">
        <v>3814.75</v>
      </c>
      <c r="H45" s="12">
        <v>0.82</v>
      </c>
    </row>
    <row r="46" spans="2:8">
      <c r="B46" s="2" t="s">
        <v>2960</v>
      </c>
      <c r="C46" s="9" t="s">
        <v>13</v>
      </c>
      <c r="D46" s="2" t="s">
        <v>969</v>
      </c>
      <c r="E46" s="2" t="s">
        <v>1466</v>
      </c>
      <c r="F46" s="12">
        <v>2360000</v>
      </c>
      <c r="G46" s="12">
        <v>3550.15</v>
      </c>
      <c r="H46" s="12">
        <v>0.76</v>
      </c>
    </row>
    <row r="47" spans="2:8">
      <c r="B47" s="2" t="s">
        <v>3130</v>
      </c>
      <c r="C47" s="9" t="s">
        <v>13</v>
      </c>
      <c r="D47" s="2" t="s">
        <v>85</v>
      </c>
      <c r="E47" s="2" t="s">
        <v>1255</v>
      </c>
      <c r="F47" s="12">
        <v>267876</v>
      </c>
      <c r="G47" s="12">
        <v>3514.8</v>
      </c>
      <c r="H47" s="12">
        <v>0.75</v>
      </c>
    </row>
    <row r="48" spans="2:8">
      <c r="B48" s="2" t="s">
        <v>3088</v>
      </c>
      <c r="C48" s="9" t="s">
        <v>13</v>
      </c>
      <c r="D48" s="2" t="s">
        <v>86</v>
      </c>
      <c r="E48" s="2" t="s">
        <v>1056</v>
      </c>
      <c r="F48" s="12">
        <v>235000</v>
      </c>
      <c r="G48" s="12">
        <v>3503.15</v>
      </c>
      <c r="H48" s="12">
        <v>0.75</v>
      </c>
    </row>
    <row r="49" spans="2:8">
      <c r="B49" s="2" t="s">
        <v>3003</v>
      </c>
      <c r="C49" s="9" t="s">
        <v>13</v>
      </c>
      <c r="D49" s="2" t="s">
        <v>85</v>
      </c>
      <c r="E49" s="2" t="s">
        <v>1131</v>
      </c>
      <c r="F49" s="12">
        <v>45449</v>
      </c>
      <c r="G49" s="12">
        <v>3371.86</v>
      </c>
      <c r="H49" s="12">
        <v>0.72</v>
      </c>
    </row>
    <row r="50" spans="2:8">
      <c r="B50" s="2" t="s">
        <v>476</v>
      </c>
      <c r="C50" s="9" t="s">
        <v>13</v>
      </c>
      <c r="D50" s="2" t="s">
        <v>471</v>
      </c>
      <c r="E50" s="2" t="s">
        <v>477</v>
      </c>
      <c r="F50" s="12">
        <v>1073729</v>
      </c>
      <c r="G50" s="12">
        <v>3274.87</v>
      </c>
      <c r="H50" s="12">
        <v>0.7</v>
      </c>
    </row>
    <row r="51" spans="2:8">
      <c r="B51" s="2" t="s">
        <v>966</v>
      </c>
      <c r="C51" s="9" t="s">
        <v>13</v>
      </c>
      <c r="D51" s="2" t="s">
        <v>967</v>
      </c>
      <c r="E51" s="2" t="s">
        <v>968</v>
      </c>
      <c r="F51" s="12">
        <v>191462</v>
      </c>
      <c r="G51" s="12">
        <v>3179.8</v>
      </c>
      <c r="H51" s="12">
        <v>0.68</v>
      </c>
    </row>
    <row r="52" spans="2:8">
      <c r="B52" s="2" t="s">
        <v>2973</v>
      </c>
      <c r="C52" s="9" t="s">
        <v>13</v>
      </c>
      <c r="D52" s="2" t="s">
        <v>969</v>
      </c>
      <c r="E52" s="2" t="s">
        <v>970</v>
      </c>
      <c r="F52" s="12">
        <v>330932</v>
      </c>
      <c r="G52" s="12">
        <v>3093.88</v>
      </c>
      <c r="H52" s="12">
        <v>0.66</v>
      </c>
    </row>
    <row r="53" spans="2:8">
      <c r="B53" s="2" t="s">
        <v>3148</v>
      </c>
      <c r="C53" s="9" t="s">
        <v>13</v>
      </c>
      <c r="D53" s="2" t="s">
        <v>86</v>
      </c>
      <c r="E53" s="2" t="s">
        <v>1160</v>
      </c>
      <c r="F53" s="12">
        <v>173000</v>
      </c>
      <c r="G53" s="12">
        <v>2959.34</v>
      </c>
      <c r="H53" s="12">
        <v>0.63</v>
      </c>
    </row>
    <row r="54" spans="2:8">
      <c r="B54" s="2" t="s">
        <v>3141</v>
      </c>
      <c r="C54" s="9" t="s">
        <v>13</v>
      </c>
      <c r="D54" s="2" t="s">
        <v>79</v>
      </c>
      <c r="E54" s="2" t="s">
        <v>1058</v>
      </c>
      <c r="F54" s="12">
        <v>400000</v>
      </c>
      <c r="G54" s="12">
        <v>2943.8</v>
      </c>
      <c r="H54" s="12">
        <v>0.63</v>
      </c>
    </row>
    <row r="55" spans="2:8">
      <c r="B55" s="2" t="s">
        <v>1782</v>
      </c>
      <c r="C55" s="9" t="s">
        <v>13</v>
      </c>
      <c r="D55" s="2" t="s">
        <v>485</v>
      </c>
      <c r="E55" s="2" t="s">
        <v>1783</v>
      </c>
      <c r="F55" s="12">
        <v>1072635</v>
      </c>
      <c r="G55" s="12">
        <v>2913.28</v>
      </c>
      <c r="H55" s="12">
        <v>0.62</v>
      </c>
    </row>
    <row r="56" spans="2:8">
      <c r="B56" s="2" t="s">
        <v>2723</v>
      </c>
      <c r="C56" s="9" t="s">
        <v>13</v>
      </c>
      <c r="D56" s="2" t="s">
        <v>461</v>
      </c>
      <c r="E56" s="2" t="s">
        <v>470</v>
      </c>
      <c r="F56" s="12">
        <v>123425</v>
      </c>
      <c r="G56" s="12">
        <v>2911.47</v>
      </c>
      <c r="H56" s="12">
        <v>0.62</v>
      </c>
    </row>
    <row r="57" spans="2:8">
      <c r="B57" s="2" t="s">
        <v>3086</v>
      </c>
      <c r="C57" s="9" t="s">
        <v>13</v>
      </c>
      <c r="D57" s="2" t="s">
        <v>471</v>
      </c>
      <c r="E57" s="2" t="s">
        <v>1491</v>
      </c>
      <c r="F57" s="12">
        <v>1205268</v>
      </c>
      <c r="G57" s="12">
        <v>2895.05</v>
      </c>
      <c r="H57" s="12">
        <v>0.62</v>
      </c>
    </row>
    <row r="58" spans="2:8">
      <c r="B58" s="2" t="s">
        <v>3223</v>
      </c>
      <c r="C58" s="9" t="s">
        <v>13</v>
      </c>
      <c r="D58" s="2" t="s">
        <v>471</v>
      </c>
      <c r="E58" s="2" t="s">
        <v>1109</v>
      </c>
      <c r="F58" s="12">
        <v>352500</v>
      </c>
      <c r="G58" s="12">
        <v>2825.46</v>
      </c>
      <c r="H58" s="12">
        <v>0.61</v>
      </c>
    </row>
    <row r="59" spans="2:8">
      <c r="B59" s="2" t="s">
        <v>3204</v>
      </c>
      <c r="C59" s="9" t="s">
        <v>13</v>
      </c>
      <c r="D59" s="2" t="s">
        <v>461</v>
      </c>
      <c r="E59" s="2" t="s">
        <v>1257</v>
      </c>
      <c r="F59" s="12">
        <v>198000</v>
      </c>
      <c r="G59" s="12">
        <v>2740.32</v>
      </c>
      <c r="H59" s="12">
        <v>0.59</v>
      </c>
    </row>
    <row r="60" spans="2:8">
      <c r="B60" s="2" t="s">
        <v>3047</v>
      </c>
      <c r="C60" s="9" t="s">
        <v>13</v>
      </c>
      <c r="D60" s="2" t="s">
        <v>955</v>
      </c>
      <c r="E60" s="2" t="s">
        <v>1137</v>
      </c>
      <c r="F60" s="12">
        <v>155000</v>
      </c>
      <c r="G60" s="12">
        <v>2723.66</v>
      </c>
      <c r="H60" s="12">
        <v>0.57999999999999996</v>
      </c>
    </row>
    <row r="61" spans="2:8">
      <c r="B61" s="2" t="s">
        <v>3037</v>
      </c>
      <c r="C61" s="9" t="s">
        <v>13</v>
      </c>
      <c r="D61" s="2" t="s">
        <v>485</v>
      </c>
      <c r="E61" s="2" t="s">
        <v>1263</v>
      </c>
      <c r="F61" s="12">
        <v>523322</v>
      </c>
      <c r="G61" s="12">
        <v>2675.75</v>
      </c>
      <c r="H61" s="12">
        <v>0.56999999999999995</v>
      </c>
    </row>
    <row r="62" spans="2:8">
      <c r="B62" s="2" t="s">
        <v>2967</v>
      </c>
      <c r="C62" s="9" t="s">
        <v>13</v>
      </c>
      <c r="D62" s="2" t="s">
        <v>952</v>
      </c>
      <c r="E62" s="2" t="s">
        <v>1066</v>
      </c>
      <c r="F62" s="12">
        <v>663748</v>
      </c>
      <c r="G62" s="12">
        <v>2663.29</v>
      </c>
      <c r="H62" s="12">
        <v>0.56999999999999995</v>
      </c>
    </row>
    <row r="63" spans="2:8">
      <c r="B63" s="2" t="s">
        <v>2726</v>
      </c>
      <c r="C63" s="9" t="s">
        <v>13</v>
      </c>
      <c r="D63" s="2" t="s">
        <v>84</v>
      </c>
      <c r="E63" s="2" t="s">
        <v>493</v>
      </c>
      <c r="F63" s="12">
        <v>180000</v>
      </c>
      <c r="G63" s="12">
        <v>2648.34</v>
      </c>
      <c r="H63" s="12">
        <v>0.56999999999999995</v>
      </c>
    </row>
    <row r="64" spans="2:8">
      <c r="B64" s="2" t="s">
        <v>2887</v>
      </c>
      <c r="C64" s="9" t="s">
        <v>13</v>
      </c>
      <c r="D64" s="2" t="s">
        <v>1567</v>
      </c>
      <c r="E64" s="2" t="s">
        <v>1568</v>
      </c>
      <c r="F64" s="12">
        <v>3030410</v>
      </c>
      <c r="G64" s="12">
        <v>2645.55</v>
      </c>
      <c r="H64" s="12">
        <v>0.56999999999999995</v>
      </c>
    </row>
    <row r="65" spans="2:8">
      <c r="B65" s="2" t="s">
        <v>2891</v>
      </c>
      <c r="C65" s="9" t="s">
        <v>13</v>
      </c>
      <c r="D65" s="2" t="s">
        <v>452</v>
      </c>
      <c r="E65" s="2" t="s">
        <v>1080</v>
      </c>
      <c r="F65" s="12">
        <v>925000</v>
      </c>
      <c r="G65" s="12">
        <v>2599.25</v>
      </c>
      <c r="H65" s="12">
        <v>0.56000000000000005</v>
      </c>
    </row>
    <row r="66" spans="2:8">
      <c r="B66" s="2" t="s">
        <v>2937</v>
      </c>
      <c r="C66" s="9" t="s">
        <v>13</v>
      </c>
      <c r="D66" s="2" t="s">
        <v>952</v>
      </c>
      <c r="E66" s="2" t="s">
        <v>1492</v>
      </c>
      <c r="F66" s="12">
        <v>279177</v>
      </c>
      <c r="G66" s="12">
        <v>2568.71</v>
      </c>
      <c r="H66" s="12">
        <v>0.55000000000000004</v>
      </c>
    </row>
    <row r="67" spans="2:8">
      <c r="B67" s="2" t="s">
        <v>2733</v>
      </c>
      <c r="C67" s="9" t="s">
        <v>13</v>
      </c>
      <c r="D67" s="2" t="s">
        <v>86</v>
      </c>
      <c r="E67" s="2" t="s">
        <v>87</v>
      </c>
      <c r="F67" s="12">
        <v>428558</v>
      </c>
      <c r="G67" s="12">
        <v>2531.06</v>
      </c>
      <c r="H67" s="12">
        <v>0.54</v>
      </c>
    </row>
    <row r="68" spans="2:8">
      <c r="B68" s="2" t="s">
        <v>3215</v>
      </c>
      <c r="C68" s="9" t="s">
        <v>13</v>
      </c>
      <c r="D68" s="2" t="s">
        <v>1097</v>
      </c>
      <c r="E68" s="2" t="s">
        <v>1563</v>
      </c>
      <c r="F68" s="12">
        <v>1607487</v>
      </c>
      <c r="G68" s="12">
        <v>2510.5700000000002</v>
      </c>
      <c r="H68" s="12">
        <v>0.54</v>
      </c>
    </row>
    <row r="69" spans="2:8">
      <c r="B69" s="2" t="s">
        <v>3224</v>
      </c>
      <c r="C69" s="9" t="s">
        <v>13</v>
      </c>
      <c r="D69" s="2" t="s">
        <v>471</v>
      </c>
      <c r="E69" s="2" t="s">
        <v>971</v>
      </c>
      <c r="F69" s="12">
        <v>147000</v>
      </c>
      <c r="G69" s="12">
        <v>2398.75</v>
      </c>
      <c r="H69" s="12">
        <v>0.51</v>
      </c>
    </row>
    <row r="70" spans="2:8">
      <c r="B70" s="2" t="s">
        <v>2914</v>
      </c>
      <c r="C70" s="9" t="s">
        <v>13</v>
      </c>
      <c r="D70" s="2" t="s">
        <v>955</v>
      </c>
      <c r="E70" s="2" t="s">
        <v>1723</v>
      </c>
      <c r="F70" s="12">
        <v>194908</v>
      </c>
      <c r="G70" s="12">
        <v>2291.5300000000002</v>
      </c>
      <c r="H70" s="12">
        <v>0.49</v>
      </c>
    </row>
    <row r="71" spans="2:8">
      <c r="B71" s="2" t="s">
        <v>2703</v>
      </c>
      <c r="C71" s="9" t="s">
        <v>13</v>
      </c>
      <c r="D71" s="2" t="s">
        <v>74</v>
      </c>
      <c r="E71" s="2" t="s">
        <v>75</v>
      </c>
      <c r="F71" s="12">
        <v>782600</v>
      </c>
      <c r="G71" s="12">
        <v>2251.54</v>
      </c>
      <c r="H71" s="12">
        <v>0.48</v>
      </c>
    </row>
    <row r="72" spans="2:8">
      <c r="B72" s="2" t="s">
        <v>3017</v>
      </c>
      <c r="C72" s="9" t="s">
        <v>13</v>
      </c>
      <c r="D72" s="2" t="s">
        <v>84</v>
      </c>
      <c r="E72" s="2" t="s">
        <v>1110</v>
      </c>
      <c r="F72" s="12">
        <v>185000</v>
      </c>
      <c r="G72" s="12">
        <v>2084.0300000000002</v>
      </c>
      <c r="H72" s="12">
        <v>0.45</v>
      </c>
    </row>
    <row r="73" spans="2:8">
      <c r="B73" s="2" t="s">
        <v>2916</v>
      </c>
      <c r="C73" s="9" t="s">
        <v>13</v>
      </c>
      <c r="D73" s="2" t="s">
        <v>480</v>
      </c>
      <c r="E73" s="2" t="s">
        <v>1499</v>
      </c>
      <c r="F73" s="12">
        <v>332582</v>
      </c>
      <c r="G73" s="12">
        <v>2051.0300000000002</v>
      </c>
      <c r="H73" s="12">
        <v>0.44</v>
      </c>
    </row>
    <row r="74" spans="2:8">
      <c r="B74" s="2" t="s">
        <v>1869</v>
      </c>
      <c r="C74" s="9" t="s">
        <v>13</v>
      </c>
      <c r="D74" s="2" t="s">
        <v>961</v>
      </c>
      <c r="E74" s="2" t="s">
        <v>1870</v>
      </c>
      <c r="F74" s="12">
        <v>1808100</v>
      </c>
      <c r="G74" s="12">
        <v>1939.01</v>
      </c>
      <c r="H74" s="12">
        <v>0.42</v>
      </c>
    </row>
    <row r="75" spans="2:8">
      <c r="B75" s="2" t="s">
        <v>2709</v>
      </c>
      <c r="C75" s="9" t="s">
        <v>13</v>
      </c>
      <c r="D75" s="2" t="s">
        <v>461</v>
      </c>
      <c r="E75" s="2" t="s">
        <v>462</v>
      </c>
      <c r="F75" s="12">
        <v>138600</v>
      </c>
      <c r="G75" s="12">
        <v>1859.46</v>
      </c>
      <c r="H75" s="12">
        <v>0.4</v>
      </c>
    </row>
    <row r="76" spans="2:8">
      <c r="B76" s="2" t="s">
        <v>3067</v>
      </c>
      <c r="C76" s="9" t="s">
        <v>13</v>
      </c>
      <c r="D76" s="2" t="s">
        <v>961</v>
      </c>
      <c r="E76" s="2" t="s">
        <v>962</v>
      </c>
      <c r="F76" s="12">
        <v>67689</v>
      </c>
      <c r="G76" s="12">
        <v>1840.33</v>
      </c>
      <c r="H76" s="12">
        <v>0.39</v>
      </c>
    </row>
    <row r="77" spans="2:8">
      <c r="B77" s="2" t="s">
        <v>3241</v>
      </c>
      <c r="C77" s="9" t="s">
        <v>13</v>
      </c>
      <c r="D77" s="2" t="s">
        <v>1075</v>
      </c>
      <c r="E77" s="2" t="s">
        <v>1498</v>
      </c>
      <c r="F77" s="12">
        <v>135260</v>
      </c>
      <c r="G77" s="12">
        <v>1782.86</v>
      </c>
      <c r="H77" s="12">
        <v>0.38</v>
      </c>
    </row>
    <row r="78" spans="2:8">
      <c r="B78" s="2" t="s">
        <v>3175</v>
      </c>
      <c r="C78" s="9" t="s">
        <v>13</v>
      </c>
      <c r="D78" s="2" t="s">
        <v>504</v>
      </c>
      <c r="E78" s="2" t="s">
        <v>1558</v>
      </c>
      <c r="F78" s="12">
        <v>51700</v>
      </c>
      <c r="G78" s="12">
        <v>1685.78</v>
      </c>
      <c r="H78" s="12">
        <v>0.36</v>
      </c>
    </row>
    <row r="79" spans="2:8">
      <c r="B79" s="2" t="s">
        <v>3232</v>
      </c>
      <c r="C79" s="9" t="s">
        <v>13</v>
      </c>
      <c r="D79" s="2" t="s">
        <v>74</v>
      </c>
      <c r="E79" s="2" t="s">
        <v>963</v>
      </c>
      <c r="F79" s="12">
        <v>80400</v>
      </c>
      <c r="G79" s="12">
        <v>1652.38</v>
      </c>
      <c r="H79" s="12">
        <v>0.35</v>
      </c>
    </row>
    <row r="80" spans="2:8">
      <c r="B80" s="2" t="s">
        <v>2719</v>
      </c>
      <c r="C80" s="9" t="s">
        <v>13</v>
      </c>
      <c r="D80" s="2" t="s">
        <v>81</v>
      </c>
      <c r="E80" s="2" t="s">
        <v>482</v>
      </c>
      <c r="F80" s="12">
        <v>531000</v>
      </c>
      <c r="G80" s="12">
        <v>1528.75</v>
      </c>
      <c r="H80" s="12">
        <v>0.33</v>
      </c>
    </row>
    <row r="81" spans="2:9">
      <c r="B81" s="2" t="s">
        <v>1687</v>
      </c>
      <c r="C81" s="9" t="s">
        <v>13</v>
      </c>
      <c r="D81" s="2" t="s">
        <v>480</v>
      </c>
      <c r="E81" s="2" t="s">
        <v>1688</v>
      </c>
      <c r="F81" s="12">
        <v>117571</v>
      </c>
      <c r="G81" s="12">
        <v>1520.66</v>
      </c>
      <c r="H81" s="12">
        <v>0.33</v>
      </c>
    </row>
    <row r="82" spans="2:9">
      <c r="B82" s="2" t="s">
        <v>3031</v>
      </c>
      <c r="C82" s="9" t="s">
        <v>13</v>
      </c>
      <c r="D82" s="2" t="s">
        <v>84</v>
      </c>
      <c r="E82" s="2" t="s">
        <v>1392</v>
      </c>
      <c r="F82" s="12">
        <v>227102</v>
      </c>
      <c r="G82" s="12">
        <v>1477.87</v>
      </c>
      <c r="H82" s="12">
        <v>0.32</v>
      </c>
    </row>
    <row r="83" spans="2:9">
      <c r="B83" s="2" t="s">
        <v>3244</v>
      </c>
      <c r="C83" s="9" t="s">
        <v>13</v>
      </c>
      <c r="D83" s="2" t="s">
        <v>1523</v>
      </c>
      <c r="E83" s="2" t="s">
        <v>1871</v>
      </c>
      <c r="F83" s="12">
        <v>277794</v>
      </c>
      <c r="G83" s="12">
        <v>1264.93</v>
      </c>
      <c r="H83" s="12">
        <v>0.27</v>
      </c>
    </row>
    <row r="84" spans="2:9">
      <c r="B84" s="2" t="s">
        <v>1359</v>
      </c>
      <c r="C84" s="9" t="s">
        <v>13</v>
      </c>
      <c r="D84" s="2" t="s">
        <v>471</v>
      </c>
      <c r="E84" s="2" t="s">
        <v>1360</v>
      </c>
      <c r="F84" s="12">
        <v>290479</v>
      </c>
      <c r="G84" s="12">
        <v>1025.25</v>
      </c>
      <c r="H84" s="12">
        <v>0.22</v>
      </c>
    </row>
    <row r="85" spans="2:9">
      <c r="B85" s="2" t="s">
        <v>3253</v>
      </c>
      <c r="C85" s="9" t="s">
        <v>13</v>
      </c>
      <c r="D85" s="2" t="s">
        <v>485</v>
      </c>
      <c r="E85" s="2" t="s">
        <v>1872</v>
      </c>
      <c r="F85" s="12">
        <v>159600</v>
      </c>
      <c r="G85" s="12">
        <v>688.67</v>
      </c>
      <c r="H85" s="12">
        <v>0.15</v>
      </c>
    </row>
    <row r="86" spans="2:9">
      <c r="B86" s="2" t="s">
        <v>2732</v>
      </c>
      <c r="C86" s="9" t="s">
        <v>13</v>
      </c>
      <c r="D86" s="2" t="s">
        <v>841</v>
      </c>
      <c r="E86" s="2" t="s">
        <v>842</v>
      </c>
      <c r="F86" s="12">
        <v>5550</v>
      </c>
      <c r="G86" s="12">
        <v>682.98</v>
      </c>
      <c r="H86" s="12">
        <v>0.15</v>
      </c>
    </row>
    <row r="87" spans="2:9">
      <c r="B87" s="2" t="s">
        <v>1273</v>
      </c>
      <c r="C87" s="9" t="s">
        <v>13</v>
      </c>
      <c r="D87" s="2" t="s">
        <v>466</v>
      </c>
      <c r="E87" s="2" t="s">
        <v>1274</v>
      </c>
      <c r="F87" s="12">
        <v>80400</v>
      </c>
      <c r="G87" s="12">
        <v>18.07</v>
      </c>
      <c r="H87" s="12">
        <v>0</v>
      </c>
      <c r="I87" s="2" t="s">
        <v>1168</v>
      </c>
    </row>
    <row r="88" spans="2:9">
      <c r="B88" s="2" t="s">
        <v>3254</v>
      </c>
      <c r="C88" s="9" t="s">
        <v>13</v>
      </c>
      <c r="D88" s="2" t="s">
        <v>947</v>
      </c>
      <c r="E88" s="2" t="s">
        <v>948</v>
      </c>
      <c r="F88" s="12">
        <v>-475</v>
      </c>
      <c r="G88" s="12">
        <v>-8.5</v>
      </c>
      <c r="H88" s="12">
        <v>0</v>
      </c>
    </row>
    <row r="89" spans="2:9">
      <c r="B89" s="2" t="s">
        <v>3255</v>
      </c>
      <c r="C89" s="9" t="s">
        <v>13</v>
      </c>
      <c r="D89" s="2" t="s">
        <v>81</v>
      </c>
      <c r="E89" s="2" t="s">
        <v>482</v>
      </c>
      <c r="F89" s="12">
        <v>-531000</v>
      </c>
      <c r="G89" s="12">
        <v>-1536.45</v>
      </c>
      <c r="H89" s="12">
        <v>-0.33</v>
      </c>
    </row>
    <row r="90" spans="2:9">
      <c r="B90" s="2" t="s">
        <v>3256</v>
      </c>
      <c r="C90" s="9" t="s">
        <v>13</v>
      </c>
      <c r="D90" s="2" t="s">
        <v>72</v>
      </c>
      <c r="E90" s="2" t="s">
        <v>73</v>
      </c>
      <c r="F90" s="12">
        <v>-593450</v>
      </c>
      <c r="G90" s="12">
        <v>-4367.2</v>
      </c>
      <c r="H90" s="12">
        <v>-0.94</v>
      </c>
    </row>
    <row r="91" spans="2:9">
      <c r="B91" s="2" t="s">
        <v>3257</v>
      </c>
      <c r="C91" s="9" t="s">
        <v>13</v>
      </c>
      <c r="D91" s="2" t="s">
        <v>72</v>
      </c>
      <c r="E91" s="2" t="s">
        <v>77</v>
      </c>
      <c r="F91" s="12">
        <v>-373800</v>
      </c>
      <c r="G91" s="12">
        <v>-4529.71</v>
      </c>
      <c r="H91" s="12">
        <v>-0.97</v>
      </c>
    </row>
    <row r="92" spans="2:9">
      <c r="B92" s="2" t="s">
        <v>3258</v>
      </c>
      <c r="C92" s="9" t="s">
        <v>13</v>
      </c>
      <c r="D92" s="2" t="s">
        <v>72</v>
      </c>
      <c r="E92" s="2" t="s">
        <v>958</v>
      </c>
      <c r="F92" s="12">
        <v>-400000</v>
      </c>
      <c r="G92" s="12">
        <v>-4670</v>
      </c>
      <c r="H92" s="12">
        <v>-1</v>
      </c>
    </row>
    <row r="93" spans="2:9">
      <c r="B93" s="2" t="s">
        <v>3259</v>
      </c>
      <c r="C93" s="9" t="s">
        <v>13</v>
      </c>
      <c r="D93" s="2" t="s">
        <v>72</v>
      </c>
      <c r="E93" s="2" t="s">
        <v>1268</v>
      </c>
      <c r="F93" s="12">
        <v>-708400</v>
      </c>
      <c r="G93" s="12">
        <v>-5348.42</v>
      </c>
      <c r="H93" s="12">
        <v>-1.1499999999999999</v>
      </c>
    </row>
    <row r="94" spans="2:9" ht="13">
      <c r="B94" s="6" t="s">
        <v>88</v>
      </c>
      <c r="C94" s="11"/>
      <c r="D94" s="6"/>
      <c r="E94" s="6"/>
      <c r="F94" s="14"/>
      <c r="G94" s="14">
        <f>SUM(G12:G87)</f>
        <v>318848.52999999997</v>
      </c>
      <c r="H94" s="14">
        <f>SUM(H12:H87)</f>
        <v>68.299999999999983</v>
      </c>
    </row>
    <row r="95" spans="2:9" ht="13">
      <c r="B95" s="6" t="s">
        <v>2460</v>
      </c>
      <c r="C95" s="11"/>
      <c r="D95" s="6"/>
      <c r="E95" s="6"/>
      <c r="F95" s="14"/>
      <c r="G95" s="14"/>
      <c r="H95" s="14"/>
    </row>
    <row r="96" spans="2:9" ht="13">
      <c r="B96" s="6" t="s">
        <v>2459</v>
      </c>
      <c r="C96" s="11"/>
      <c r="D96" s="6"/>
      <c r="E96" s="6"/>
      <c r="F96" s="14"/>
      <c r="G96" s="14"/>
      <c r="H96" s="14"/>
    </row>
    <row r="97" spans="2:8">
      <c r="B97" s="2" t="s">
        <v>1862</v>
      </c>
      <c r="C97" s="9" t="s">
        <v>13</v>
      </c>
      <c r="D97" s="2" t="s">
        <v>1863</v>
      </c>
      <c r="F97" s="12">
        <v>23700</v>
      </c>
      <c r="G97" s="12">
        <v>35134.54</v>
      </c>
      <c r="H97" s="12">
        <v>7.53</v>
      </c>
    </row>
    <row r="98" spans="2:8">
      <c r="B98" s="2" t="s">
        <v>1866</v>
      </c>
      <c r="C98" s="9" t="s">
        <v>13</v>
      </c>
      <c r="D98" s="2" t="s">
        <v>1863</v>
      </c>
      <c r="F98" s="12">
        <v>4350</v>
      </c>
      <c r="G98" s="12">
        <v>10385.629999999999</v>
      </c>
      <c r="H98" s="12">
        <v>2.2200000000000002</v>
      </c>
    </row>
    <row r="99" spans="2:8">
      <c r="B99" s="2" t="s">
        <v>1867</v>
      </c>
      <c r="C99" s="9" t="s">
        <v>13</v>
      </c>
      <c r="D99" s="2" t="s">
        <v>1863</v>
      </c>
      <c r="F99" s="12">
        <v>2780</v>
      </c>
      <c r="G99" s="12">
        <v>6637.25</v>
      </c>
      <c r="H99" s="12">
        <v>1.42</v>
      </c>
    </row>
    <row r="100" spans="2:8">
      <c r="B100" s="2" t="s">
        <v>1868</v>
      </c>
      <c r="C100" s="9" t="s">
        <v>13</v>
      </c>
      <c r="D100" s="2" t="s">
        <v>1863</v>
      </c>
      <c r="F100" s="12">
        <v>4000</v>
      </c>
      <c r="G100" s="12">
        <v>5953.72</v>
      </c>
      <c r="H100" s="12">
        <v>1.28</v>
      </c>
    </row>
    <row r="101" spans="2:8" ht="13">
      <c r="B101" s="6" t="s">
        <v>2458</v>
      </c>
      <c r="C101" s="11"/>
      <c r="D101" s="6"/>
      <c r="E101" s="6"/>
      <c r="F101" s="14"/>
      <c r="G101" s="14"/>
      <c r="H101" s="14"/>
    </row>
    <row r="102" spans="2:8">
      <c r="B102" s="2" t="s">
        <v>1873</v>
      </c>
      <c r="C102" s="9" t="s">
        <v>13</v>
      </c>
      <c r="D102" s="2" t="s">
        <v>1863</v>
      </c>
      <c r="F102" s="12">
        <v>6000</v>
      </c>
      <c r="G102" s="12">
        <v>14453.52</v>
      </c>
      <c r="H102" s="12">
        <v>3.1</v>
      </c>
    </row>
    <row r="103" spans="2:8">
      <c r="B103" s="2" t="s">
        <v>1874</v>
      </c>
      <c r="C103" s="9" t="s">
        <v>13</v>
      </c>
      <c r="D103" s="2" t="s">
        <v>1863</v>
      </c>
      <c r="F103" s="12">
        <v>3500</v>
      </c>
      <c r="G103" s="12">
        <v>8718.61</v>
      </c>
      <c r="H103" s="12">
        <v>1.87</v>
      </c>
    </row>
    <row r="104" spans="2:8">
      <c r="B104" s="2" t="s">
        <v>1875</v>
      </c>
      <c r="C104" s="9" t="s">
        <v>13</v>
      </c>
      <c r="D104" s="2" t="s">
        <v>1876</v>
      </c>
      <c r="E104" s="2" t="s">
        <v>1877</v>
      </c>
      <c r="F104" s="12">
        <v>500000</v>
      </c>
      <c r="G104" s="12">
        <v>5992.5</v>
      </c>
      <c r="H104" s="12">
        <v>1.28</v>
      </c>
    </row>
    <row r="105" spans="2:8">
      <c r="B105" s="2" t="s">
        <v>1875</v>
      </c>
      <c r="C105" s="9" t="s">
        <v>13</v>
      </c>
      <c r="D105" s="2" t="s">
        <v>1876</v>
      </c>
      <c r="E105" s="2" t="s">
        <v>1877</v>
      </c>
      <c r="F105" s="12">
        <v>-375000</v>
      </c>
      <c r="G105" s="12">
        <v>-4363.88</v>
      </c>
      <c r="H105" s="12">
        <v>-0.93</v>
      </c>
    </row>
    <row r="106" spans="2:8">
      <c r="B106" s="2" t="s">
        <v>1874</v>
      </c>
      <c r="C106" s="9" t="s">
        <v>13</v>
      </c>
      <c r="D106" s="2" t="s">
        <v>1863</v>
      </c>
      <c r="F106" s="12">
        <v>-2280</v>
      </c>
      <c r="G106" s="12">
        <v>-5557.11</v>
      </c>
      <c r="H106" s="12">
        <v>-1.19</v>
      </c>
    </row>
    <row r="107" spans="2:8">
      <c r="B107" s="2" t="s">
        <v>1878</v>
      </c>
      <c r="C107" s="9" t="s">
        <v>13</v>
      </c>
      <c r="D107" s="2" t="s">
        <v>1863</v>
      </c>
      <c r="F107" s="12">
        <v>-4000</v>
      </c>
      <c r="G107" s="12">
        <v>-5968.96</v>
      </c>
      <c r="H107" s="12">
        <v>-1.28</v>
      </c>
    </row>
    <row r="108" spans="2:8">
      <c r="B108" s="2" t="s">
        <v>1879</v>
      </c>
      <c r="C108" s="9" t="s">
        <v>13</v>
      </c>
      <c r="D108" s="2" t="s">
        <v>1863</v>
      </c>
      <c r="F108" s="12">
        <v>-10000</v>
      </c>
      <c r="G108" s="12">
        <v>-15076.1</v>
      </c>
      <c r="H108" s="12">
        <v>-3.23</v>
      </c>
    </row>
    <row r="109" spans="2:8">
      <c r="B109" s="2" t="s">
        <v>1873</v>
      </c>
      <c r="C109" s="9" t="s">
        <v>13</v>
      </c>
      <c r="D109" s="2" t="s">
        <v>1863</v>
      </c>
      <c r="F109" s="12">
        <v>-10350</v>
      </c>
      <c r="G109" s="12">
        <v>-25419.599999999999</v>
      </c>
      <c r="H109" s="12">
        <v>-5.44</v>
      </c>
    </row>
    <row r="110" spans="2:8" ht="13">
      <c r="B110" s="6" t="s">
        <v>2457</v>
      </c>
      <c r="C110" s="11"/>
      <c r="D110" s="6"/>
      <c r="E110" s="6"/>
      <c r="F110" s="14"/>
      <c r="G110" s="14">
        <f>SUM(G97:G104)</f>
        <v>87275.77</v>
      </c>
      <c r="H110" s="14">
        <f>SUM(H97:H104)</f>
        <v>18.7</v>
      </c>
    </row>
    <row r="111" spans="2:8" ht="13">
      <c r="B111" s="6" t="s">
        <v>527</v>
      </c>
    </row>
    <row r="112" spans="2:8">
      <c r="B112" s="2" t="s">
        <v>570</v>
      </c>
      <c r="C112" s="9" t="s">
        <v>13</v>
      </c>
      <c r="D112" s="2" t="s">
        <v>528</v>
      </c>
      <c r="E112" s="2" t="s">
        <v>1880</v>
      </c>
      <c r="F112" s="12">
        <v>72434.116999999998</v>
      </c>
      <c r="G112" s="12">
        <v>3058.23</v>
      </c>
      <c r="H112" s="12">
        <v>0.66</v>
      </c>
    </row>
    <row r="113" spans="2:8" ht="13">
      <c r="B113" s="6" t="s">
        <v>2461</v>
      </c>
      <c r="C113" s="11"/>
      <c r="D113" s="6"/>
      <c r="E113" s="6"/>
      <c r="F113" s="14"/>
      <c r="G113" s="14">
        <f>SUM(G111:G112)</f>
        <v>3058.23</v>
      </c>
      <c r="H113" s="14">
        <f>SUM(H111:H112)</f>
        <v>0.66</v>
      </c>
    </row>
    <row r="114" spans="2:8" ht="13">
      <c r="B114" s="7" t="s">
        <v>1</v>
      </c>
      <c r="C114" s="10" t="s">
        <v>2</v>
      </c>
      <c r="D114" s="7" t="s">
        <v>3</v>
      </c>
      <c r="E114" s="7" t="s">
        <v>4</v>
      </c>
      <c r="F114" s="13" t="s">
        <v>5</v>
      </c>
      <c r="G114" s="13" t="s">
        <v>6</v>
      </c>
      <c r="H114" s="13" t="s">
        <v>7</v>
      </c>
    </row>
    <row r="115" spans="2:8" ht="13">
      <c r="B115" s="6" t="s">
        <v>8</v>
      </c>
    </row>
    <row r="116" spans="2:8" ht="13">
      <c r="B116" s="6" t="s">
        <v>9</v>
      </c>
    </row>
    <row r="117" spans="2:8" ht="13">
      <c r="B117" s="6" t="s">
        <v>10</v>
      </c>
    </row>
    <row r="118" spans="2:8">
      <c r="B118" s="2" t="s">
        <v>984</v>
      </c>
      <c r="C118" s="9">
        <v>7.72</v>
      </c>
      <c r="D118" s="2" t="s">
        <v>11</v>
      </c>
      <c r="E118" s="2" t="s">
        <v>985</v>
      </c>
      <c r="F118" s="12">
        <v>12000000</v>
      </c>
      <c r="G118" s="12">
        <v>11157.8</v>
      </c>
      <c r="H118" s="12">
        <v>2.39</v>
      </c>
    </row>
    <row r="119" spans="2:8">
      <c r="B119" s="2" t="s">
        <v>126</v>
      </c>
      <c r="C119" s="9">
        <v>7.02</v>
      </c>
      <c r="D119" s="2" t="s">
        <v>11</v>
      </c>
      <c r="E119" s="2" t="s">
        <v>127</v>
      </c>
      <c r="F119" s="12">
        <v>5000000</v>
      </c>
      <c r="G119" s="12">
        <v>5022.84</v>
      </c>
      <c r="H119" s="12">
        <v>1.08</v>
      </c>
    </row>
    <row r="120" spans="2:8">
      <c r="B120" s="2" t="s">
        <v>114</v>
      </c>
      <c r="C120" s="9">
        <v>7.06</v>
      </c>
      <c r="D120" s="2" t="s">
        <v>11</v>
      </c>
      <c r="E120" s="2" t="s">
        <v>115</v>
      </c>
      <c r="F120" s="12">
        <v>3000000</v>
      </c>
      <c r="G120" s="12">
        <v>2948.04</v>
      </c>
      <c r="H120" s="12">
        <v>0.63</v>
      </c>
    </row>
    <row r="121" spans="2:8">
      <c r="B121" s="2" t="s">
        <v>270</v>
      </c>
      <c r="C121" s="9">
        <v>5.24</v>
      </c>
      <c r="D121" s="2" t="s">
        <v>11</v>
      </c>
      <c r="E121" s="2" t="s">
        <v>271</v>
      </c>
      <c r="F121" s="12">
        <v>2500000</v>
      </c>
      <c r="G121" s="12">
        <v>2500.25</v>
      </c>
      <c r="H121" s="12">
        <v>0.54</v>
      </c>
    </row>
    <row r="122" spans="2:8">
      <c r="B122" s="2" t="s">
        <v>1881</v>
      </c>
      <c r="C122" s="9">
        <v>6.95</v>
      </c>
      <c r="D122" s="2" t="s">
        <v>11</v>
      </c>
      <c r="E122" s="2" t="s">
        <v>1882</v>
      </c>
      <c r="F122" s="12">
        <v>2000000</v>
      </c>
      <c r="G122" s="12">
        <v>2032.71</v>
      </c>
      <c r="H122" s="12">
        <v>0.44</v>
      </c>
    </row>
    <row r="123" spans="2:8">
      <c r="B123" s="2" t="s">
        <v>128</v>
      </c>
      <c r="C123" s="9">
        <v>7.09</v>
      </c>
      <c r="D123" s="2" t="s">
        <v>11</v>
      </c>
      <c r="E123" s="2" t="s">
        <v>129</v>
      </c>
      <c r="F123" s="12">
        <v>2000000</v>
      </c>
      <c r="G123" s="12">
        <v>2010.01</v>
      </c>
      <c r="H123" s="12">
        <v>0.43</v>
      </c>
    </row>
    <row r="124" spans="2:8">
      <c r="B124" s="2" t="s">
        <v>274</v>
      </c>
      <c r="C124" s="9">
        <v>5.36</v>
      </c>
      <c r="D124" s="2" t="s">
        <v>11</v>
      </c>
      <c r="E124" s="2" t="s">
        <v>275</v>
      </c>
      <c r="F124" s="12">
        <v>1800000</v>
      </c>
      <c r="G124" s="12">
        <v>1800.63</v>
      </c>
      <c r="H124" s="12">
        <v>0.39</v>
      </c>
    </row>
    <row r="125" spans="2:8">
      <c r="B125" s="2" t="s">
        <v>120</v>
      </c>
      <c r="C125" s="9">
        <v>6.92</v>
      </c>
      <c r="D125" s="2" t="s">
        <v>11</v>
      </c>
      <c r="E125" s="2" t="s">
        <v>121</v>
      </c>
      <c r="F125" s="12">
        <v>1466600</v>
      </c>
      <c r="G125" s="12">
        <v>1408.8</v>
      </c>
      <c r="H125" s="12">
        <v>0.3</v>
      </c>
    </row>
    <row r="126" spans="2:8">
      <c r="B126" s="2" t="s">
        <v>89</v>
      </c>
      <c r="C126" s="9">
        <v>6.91</v>
      </c>
      <c r="D126" s="2" t="s">
        <v>11</v>
      </c>
      <c r="E126" s="2" t="s">
        <v>90</v>
      </c>
      <c r="F126" s="12">
        <v>1342600</v>
      </c>
      <c r="G126" s="12">
        <v>1349.05</v>
      </c>
      <c r="H126" s="12">
        <v>0.28999999999999998</v>
      </c>
    </row>
    <row r="127" spans="2:8">
      <c r="B127" s="2" t="s">
        <v>538</v>
      </c>
      <c r="C127" s="9">
        <v>7.57</v>
      </c>
      <c r="D127" s="2" t="s">
        <v>11</v>
      </c>
      <c r="E127" s="2" t="s">
        <v>539</v>
      </c>
      <c r="F127" s="12">
        <v>873800</v>
      </c>
      <c r="G127" s="12">
        <v>866.59</v>
      </c>
      <c r="H127" s="12">
        <v>0.19</v>
      </c>
    </row>
    <row r="128" spans="2:8">
      <c r="B128" s="2" t="s">
        <v>1883</v>
      </c>
      <c r="C128" s="9">
        <v>7.2</v>
      </c>
      <c r="D128" s="2" t="s">
        <v>11</v>
      </c>
      <c r="E128" s="2" t="s">
        <v>1884</v>
      </c>
      <c r="F128" s="12">
        <v>547800</v>
      </c>
      <c r="G128" s="12">
        <v>546.67999999999995</v>
      </c>
      <c r="H128" s="12">
        <v>0.12</v>
      </c>
    </row>
    <row r="129" spans="2:8">
      <c r="B129" s="2" t="s">
        <v>536</v>
      </c>
      <c r="C129" s="9">
        <v>7.67</v>
      </c>
      <c r="D129" s="2" t="s">
        <v>11</v>
      </c>
      <c r="E129" s="2" t="s">
        <v>537</v>
      </c>
      <c r="F129" s="12">
        <v>454160</v>
      </c>
      <c r="G129" s="12">
        <v>448.51</v>
      </c>
      <c r="H129" s="12">
        <v>0.1</v>
      </c>
    </row>
    <row r="130" spans="2:8">
      <c r="B130" s="2" t="s">
        <v>1885</v>
      </c>
      <c r="C130" s="9">
        <v>7.96</v>
      </c>
      <c r="D130" s="2" t="s">
        <v>11</v>
      </c>
      <c r="E130" s="2" t="s">
        <v>1886</v>
      </c>
      <c r="F130" s="12">
        <v>399500</v>
      </c>
      <c r="G130" s="12">
        <v>381.95</v>
      </c>
      <c r="H130" s="12">
        <v>0.08</v>
      </c>
    </row>
    <row r="131" spans="2:8">
      <c r="B131" s="2" t="s">
        <v>1887</v>
      </c>
      <c r="C131" s="9">
        <v>7.76</v>
      </c>
      <c r="D131" s="2" t="s">
        <v>11</v>
      </c>
      <c r="E131" s="2" t="s">
        <v>1888</v>
      </c>
      <c r="F131" s="12">
        <v>329400</v>
      </c>
      <c r="G131" s="12">
        <v>321.48</v>
      </c>
      <c r="H131" s="12">
        <v>7.0000000000000007E-2</v>
      </c>
    </row>
    <row r="132" spans="2:8">
      <c r="B132" s="2" t="s">
        <v>1889</v>
      </c>
      <c r="C132" s="9">
        <v>7.64</v>
      </c>
      <c r="D132" s="2" t="s">
        <v>11</v>
      </c>
      <c r="E132" s="2" t="s">
        <v>1890</v>
      </c>
      <c r="F132" s="12">
        <v>170200</v>
      </c>
      <c r="G132" s="12">
        <v>168.45</v>
      </c>
      <c r="H132" s="12">
        <v>0.04</v>
      </c>
    </row>
    <row r="133" spans="2:8">
      <c r="B133" s="2" t="s">
        <v>156</v>
      </c>
      <c r="C133" s="9">
        <v>7.67</v>
      </c>
      <c r="D133" s="2" t="s">
        <v>11</v>
      </c>
      <c r="E133" s="2" t="s">
        <v>157</v>
      </c>
      <c r="F133" s="12">
        <v>153100</v>
      </c>
      <c r="G133" s="12">
        <v>152.66</v>
      </c>
      <c r="H133" s="12">
        <v>0.03</v>
      </c>
    </row>
    <row r="134" spans="2:8">
      <c r="B134" s="2" t="s">
        <v>544</v>
      </c>
      <c r="C134" s="9">
        <v>7.62</v>
      </c>
      <c r="D134" s="2" t="s">
        <v>11</v>
      </c>
      <c r="E134" s="2" t="s">
        <v>545</v>
      </c>
      <c r="F134" s="12">
        <v>107500</v>
      </c>
      <c r="G134" s="12">
        <v>107.55</v>
      </c>
      <c r="H134" s="12">
        <v>0.02</v>
      </c>
    </row>
    <row r="135" spans="2:8">
      <c r="B135" s="2" t="s">
        <v>1315</v>
      </c>
      <c r="C135" s="9">
        <v>6.81</v>
      </c>
      <c r="D135" s="2" t="s">
        <v>11</v>
      </c>
      <c r="E135" s="2" t="s">
        <v>1316</v>
      </c>
      <c r="F135" s="12">
        <v>79500</v>
      </c>
      <c r="G135" s="12">
        <v>76.44</v>
      </c>
      <c r="H135" s="12">
        <v>0.02</v>
      </c>
    </row>
    <row r="136" spans="2:8" ht="13">
      <c r="B136" s="6" t="s">
        <v>12</v>
      </c>
      <c r="C136" s="11"/>
      <c r="D136" s="6"/>
      <c r="E136" s="6"/>
      <c r="F136" s="14"/>
      <c r="G136" s="14">
        <f>SUM(G114:G135)</f>
        <v>33300.44</v>
      </c>
      <c r="H136" s="14">
        <f>SUM(H114:H135)</f>
        <v>7.16</v>
      </c>
    </row>
    <row r="137" spans="2:8" ht="13">
      <c r="B137" s="6" t="s">
        <v>288</v>
      </c>
    </row>
    <row r="138" spans="2:8">
      <c r="B138" s="2" t="s">
        <v>1009</v>
      </c>
      <c r="C138" s="9">
        <v>9.99</v>
      </c>
      <c r="D138" s="2" t="s">
        <v>1010</v>
      </c>
      <c r="E138" s="2" t="s">
        <v>1011</v>
      </c>
      <c r="F138" s="12">
        <v>3500</v>
      </c>
      <c r="G138" s="12">
        <v>3622.22</v>
      </c>
      <c r="H138" s="12">
        <v>0.78</v>
      </c>
    </row>
    <row r="139" spans="2:8">
      <c r="B139" s="2" t="s">
        <v>2832</v>
      </c>
      <c r="C139" s="9">
        <v>8.09</v>
      </c>
      <c r="D139" s="2" t="s">
        <v>170</v>
      </c>
      <c r="E139" s="2" t="s">
        <v>191</v>
      </c>
      <c r="F139" s="12">
        <v>2500</v>
      </c>
      <c r="G139" s="12">
        <v>2548.13</v>
      </c>
      <c r="H139" s="12">
        <v>0.55000000000000004</v>
      </c>
    </row>
    <row r="140" spans="2:8">
      <c r="B140" s="2" t="s">
        <v>2556</v>
      </c>
      <c r="C140" s="9">
        <v>8.7100000000000009</v>
      </c>
      <c r="D140" s="2" t="s">
        <v>296</v>
      </c>
      <c r="E140" s="2" t="s">
        <v>653</v>
      </c>
      <c r="F140" s="12">
        <v>2500</v>
      </c>
      <c r="G140" s="12">
        <v>2485.2800000000002</v>
      </c>
      <c r="H140" s="12">
        <v>0.53</v>
      </c>
    </row>
    <row r="141" spans="2:8">
      <c r="B141" s="2" t="s">
        <v>2855</v>
      </c>
      <c r="C141" s="9">
        <v>7.65</v>
      </c>
      <c r="D141" s="2" t="s">
        <v>170</v>
      </c>
      <c r="E141" s="2" t="s">
        <v>238</v>
      </c>
      <c r="F141" s="12">
        <v>2500</v>
      </c>
      <c r="G141" s="12">
        <v>2470.91</v>
      </c>
      <c r="H141" s="12">
        <v>0.53</v>
      </c>
    </row>
    <row r="142" spans="2:8">
      <c r="B142" s="2" t="s">
        <v>2963</v>
      </c>
      <c r="C142" s="9">
        <v>7.76</v>
      </c>
      <c r="D142" s="2" t="s">
        <v>170</v>
      </c>
      <c r="E142" s="2" t="s">
        <v>1891</v>
      </c>
      <c r="F142" s="12">
        <v>500</v>
      </c>
      <c r="G142" s="12">
        <v>500.94</v>
      </c>
      <c r="H142" s="12">
        <v>0.11</v>
      </c>
    </row>
    <row r="143" spans="2:8" ht="13">
      <c r="B143" s="6" t="s">
        <v>257</v>
      </c>
      <c r="C143" s="11"/>
      <c r="D143" s="6"/>
      <c r="E143" s="6"/>
      <c r="F143" s="14"/>
      <c r="G143" s="14">
        <f>SUM(G137:G142)</f>
        <v>11627.480000000001</v>
      </c>
      <c r="H143" s="14">
        <f>SUM(H137:H142)</f>
        <v>2.5</v>
      </c>
    </row>
    <row r="144" spans="2:8" ht="13">
      <c r="B144" s="6" t="s">
        <v>2881</v>
      </c>
    </row>
    <row r="145" spans="2:8">
      <c r="B145" s="2" t="s">
        <v>3899</v>
      </c>
      <c r="C145" s="9">
        <v>9.81</v>
      </c>
      <c r="D145" s="2" t="s">
        <v>259</v>
      </c>
      <c r="E145" s="2" t="s">
        <v>681</v>
      </c>
      <c r="F145" s="12">
        <v>285</v>
      </c>
      <c r="G145" s="12">
        <v>2327.4499999999998</v>
      </c>
      <c r="H145" s="12">
        <v>0.5</v>
      </c>
    </row>
    <row r="146" spans="2:8" ht="13">
      <c r="B146" s="6" t="s">
        <v>2882</v>
      </c>
      <c r="C146" s="11"/>
      <c r="D146" s="6"/>
      <c r="E146" s="6"/>
      <c r="F146" s="14"/>
      <c r="G146" s="14">
        <f>SUM(G144:G145)</f>
        <v>2327.4499999999998</v>
      </c>
      <c r="H146" s="14">
        <f>SUM(H144:H145)</f>
        <v>0.5</v>
      </c>
    </row>
    <row r="147" spans="2:8" ht="13">
      <c r="B147" s="6" t="s">
        <v>14</v>
      </c>
      <c r="C147" s="11"/>
      <c r="D147" s="6"/>
      <c r="E147" s="6"/>
      <c r="F147" s="14"/>
      <c r="G147" s="14">
        <v>20905.95</v>
      </c>
      <c r="H147" s="14">
        <v>4.49</v>
      </c>
    </row>
    <row r="148" spans="2:8" ht="13">
      <c r="B148" s="6" t="s">
        <v>15</v>
      </c>
      <c r="C148" s="11"/>
      <c r="D148" s="6"/>
      <c r="E148" s="6"/>
      <c r="F148" s="14"/>
      <c r="G148" s="14">
        <f>G147+G146+G143+G136+G113+G110+G94</f>
        <v>477343.85</v>
      </c>
      <c r="H148" s="14">
        <f>H147+H146+H143+H136+H113+H110+H94</f>
        <v>102.30999999999997</v>
      </c>
    </row>
    <row r="149" spans="2:8" ht="13">
      <c r="B149" s="6" t="s">
        <v>302</v>
      </c>
      <c r="C149" s="11"/>
      <c r="D149" s="6"/>
      <c r="E149" s="6"/>
      <c r="F149" s="14"/>
      <c r="G149" s="14">
        <f>G150-G148</f>
        <v>-10484.280688599974</v>
      </c>
      <c r="H149" s="14">
        <f>H150-H148</f>
        <v>-2.3099999999999739</v>
      </c>
    </row>
    <row r="150" spans="2:8" ht="13">
      <c r="B150" s="6" t="s">
        <v>17</v>
      </c>
      <c r="C150" s="11"/>
      <c r="D150" s="6"/>
      <c r="E150" s="6"/>
      <c r="F150" s="14"/>
      <c r="G150" s="14">
        <v>466859.5693114</v>
      </c>
      <c r="H150" s="14">
        <v>100</v>
      </c>
    </row>
    <row r="151" spans="2:8">
      <c r="B151" s="2" t="s">
        <v>18</v>
      </c>
    </row>
    <row r="152" spans="2:8" ht="13">
      <c r="B152" s="6" t="s">
        <v>19</v>
      </c>
    </row>
    <row r="153" spans="2:8" ht="13">
      <c r="B153" s="6" t="s">
        <v>20</v>
      </c>
      <c r="C153" s="9" t="s">
        <v>682</v>
      </c>
    </row>
    <row r="154" spans="2:8" ht="13">
      <c r="B154" s="6" t="s">
        <v>23</v>
      </c>
      <c r="C154" s="9" t="s">
        <v>22</v>
      </c>
    </row>
    <row r="155" spans="2:8" ht="13">
      <c r="B155" s="6" t="s">
        <v>1017</v>
      </c>
      <c r="C155" s="9" t="s">
        <v>22</v>
      </c>
    </row>
    <row r="156" spans="2:8" ht="13">
      <c r="B156" s="6" t="s">
        <v>24</v>
      </c>
      <c r="C156" s="9" t="s">
        <v>25</v>
      </c>
    </row>
    <row r="157" spans="2:8" ht="13">
      <c r="B157" s="6" t="s">
        <v>1892</v>
      </c>
      <c r="C157" s="11"/>
    </row>
    <row r="158" spans="2:8" ht="13">
      <c r="B158" s="6" t="s">
        <v>1893</v>
      </c>
      <c r="C158" s="11"/>
    </row>
    <row r="159" spans="2:8" ht="13">
      <c r="B159" s="6" t="s">
        <v>1894</v>
      </c>
      <c r="C159" s="11"/>
    </row>
    <row r="160" spans="2:8" ht="13">
      <c r="B160" s="6" t="s">
        <v>1895</v>
      </c>
      <c r="C160" s="11"/>
    </row>
    <row r="161" spans="2:6" ht="13">
      <c r="B161" s="6" t="s">
        <v>1896</v>
      </c>
      <c r="C161" s="11"/>
    </row>
    <row r="162" spans="2:6" ht="13">
      <c r="B162" s="6" t="s">
        <v>1897</v>
      </c>
      <c r="C162" s="11"/>
    </row>
    <row r="163" spans="2:6" ht="13">
      <c r="B163" s="6" t="s">
        <v>1898</v>
      </c>
      <c r="C163" s="11"/>
    </row>
    <row r="164" spans="2:6" ht="13">
      <c r="B164" s="6" t="s">
        <v>1899</v>
      </c>
      <c r="C164" s="11"/>
    </row>
    <row r="165" spans="2:6" ht="13">
      <c r="B165" s="6" t="s">
        <v>1900</v>
      </c>
      <c r="C165" s="11"/>
    </row>
    <row r="166" spans="2:6">
      <c r="B166" s="2" t="s">
        <v>3790</v>
      </c>
    </row>
    <row r="167" spans="2:6">
      <c r="B167" s="2" t="s">
        <v>26</v>
      </c>
    </row>
    <row r="168" spans="2:6">
      <c r="B168" s="2" t="s">
        <v>1031</v>
      </c>
    </row>
    <row r="170" spans="2:6" ht="14.5">
      <c r="B170" s="319" t="s">
        <v>2579</v>
      </c>
      <c r="C170" s="319"/>
      <c r="D170" s="319"/>
      <c r="E170" s="319"/>
      <c r="F170" s="319"/>
    </row>
    <row r="172" spans="2:6" ht="14.5">
      <c r="B172" s="35" t="s">
        <v>1032</v>
      </c>
      <c r="C172" s="40"/>
    </row>
    <row r="173" spans="2:6" ht="14.5">
      <c r="B173" s="35" t="s">
        <v>1033</v>
      </c>
      <c r="C173" s="41" t="s">
        <v>1034</v>
      </c>
    </row>
    <row r="174" spans="2:6" ht="14.5">
      <c r="B174" s="4" t="s">
        <v>1035</v>
      </c>
      <c r="C174" s="5">
        <v>12024</v>
      </c>
    </row>
    <row r="175" spans="2:6" ht="14.5">
      <c r="B175" s="4" t="s">
        <v>1037</v>
      </c>
      <c r="C175" s="5">
        <v>0</v>
      </c>
    </row>
    <row r="176" spans="2:6" ht="14.5">
      <c r="B176" s="4" t="s">
        <v>1038</v>
      </c>
      <c r="C176" s="5">
        <v>17668.21</v>
      </c>
    </row>
    <row r="177" spans="2:7" ht="14.5">
      <c r="B177" s="4" t="s">
        <v>1039</v>
      </c>
      <c r="C177" s="5">
        <v>0</v>
      </c>
    </row>
    <row r="178" spans="2:7" ht="14.5">
      <c r="B178" s="4" t="s">
        <v>1040</v>
      </c>
      <c r="C178" s="5">
        <v>3054.6721612000001</v>
      </c>
    </row>
    <row r="179" spans="2:7" ht="14.5">
      <c r="B179" s="4" t="s">
        <v>1041</v>
      </c>
      <c r="C179" s="5">
        <v>0</v>
      </c>
    </row>
    <row r="180" spans="2:7" ht="14.5">
      <c r="B180" s="35" t="s">
        <v>1042</v>
      </c>
      <c r="C180" s="40">
        <v>32746.882161199999</v>
      </c>
    </row>
    <row r="182" spans="2:7" ht="14.5">
      <c r="B182" s="4" t="s">
        <v>35</v>
      </c>
      <c r="C182" s="5"/>
      <c r="D182" s="4"/>
    </row>
    <row r="183" spans="2:7" ht="29">
      <c r="B183" s="20" t="s">
        <v>36</v>
      </c>
      <c r="C183" s="18" t="s">
        <v>37</v>
      </c>
      <c r="D183" s="20" t="s">
        <v>38</v>
      </c>
    </row>
    <row r="184" spans="2:7" ht="14.5">
      <c r="B184" s="4" t="s">
        <v>22</v>
      </c>
      <c r="C184" s="5" t="s">
        <v>22</v>
      </c>
      <c r="D184" s="4" t="s">
        <v>22</v>
      </c>
    </row>
    <row r="186" spans="2:7" ht="13">
      <c r="B186" s="6" t="s">
        <v>39</v>
      </c>
      <c r="C186" s="37">
        <v>46112</v>
      </c>
    </row>
    <row r="187" spans="2:7" ht="13">
      <c r="B187" s="24" t="s">
        <v>40</v>
      </c>
      <c r="C187" s="26" t="s">
        <v>41</v>
      </c>
      <c r="D187" s="24" t="s">
        <v>42</v>
      </c>
      <c r="E187" s="27" t="s">
        <v>43</v>
      </c>
      <c r="F187" s="38" t="s">
        <v>44</v>
      </c>
      <c r="G187" s="14"/>
    </row>
    <row r="188" spans="2:7">
      <c r="B188" s="16" t="s">
        <v>3260</v>
      </c>
      <c r="C188" s="17">
        <v>-400000</v>
      </c>
      <c r="D188" s="16">
        <v>1180.95</v>
      </c>
      <c r="E188" s="15">
        <v>1167.5</v>
      </c>
      <c r="F188" s="30">
        <f>C180</f>
        <v>32746.882161199999</v>
      </c>
    </row>
    <row r="189" spans="2:7">
      <c r="B189" s="16" t="s">
        <v>3261</v>
      </c>
      <c r="C189" s="17">
        <v>-475</v>
      </c>
      <c r="D189" s="16">
        <v>1805.8</v>
      </c>
      <c r="E189" s="15">
        <v>1790.5</v>
      </c>
      <c r="F189" s="42"/>
    </row>
    <row r="190" spans="2:7">
      <c r="B190" s="16" t="s">
        <v>3262</v>
      </c>
      <c r="C190" s="17">
        <v>-531000</v>
      </c>
      <c r="D190" s="16">
        <v>293.26</v>
      </c>
      <c r="E190" s="15">
        <v>289.35000000000002</v>
      </c>
      <c r="F190" s="42"/>
    </row>
    <row r="191" spans="2:7">
      <c r="B191" s="16" t="s">
        <v>3263</v>
      </c>
      <c r="C191" s="17">
        <v>-593450</v>
      </c>
      <c r="D191" s="16">
        <v>752.34</v>
      </c>
      <c r="E191" s="15">
        <v>735.9</v>
      </c>
      <c r="F191" s="42"/>
    </row>
    <row r="192" spans="2:7">
      <c r="B192" s="16" t="s">
        <v>3264</v>
      </c>
      <c r="C192" s="17">
        <v>-373800</v>
      </c>
      <c r="D192" s="16">
        <v>1237.4000000000001</v>
      </c>
      <c r="E192" s="15">
        <v>1211.8</v>
      </c>
      <c r="F192" s="42"/>
    </row>
    <row r="193" spans="2:6">
      <c r="B193" s="16" t="s">
        <v>3265</v>
      </c>
      <c r="C193" s="17">
        <v>-708400</v>
      </c>
      <c r="D193" s="16">
        <v>779.28</v>
      </c>
      <c r="E193" s="15">
        <v>755</v>
      </c>
      <c r="F193" s="28"/>
    </row>
    <row r="196" spans="2:6" ht="13">
      <c r="B196" s="6" t="s">
        <v>45</v>
      </c>
      <c r="C196" s="279">
        <v>4.3900000000000002E-2</v>
      </c>
    </row>
    <row r="197" spans="2:6" ht="13">
      <c r="B197" s="6"/>
    </row>
    <row r="198" spans="2:6" ht="13">
      <c r="B198" s="6" t="s">
        <v>699</v>
      </c>
    </row>
    <row r="199" spans="2:6" ht="13">
      <c r="B199" s="27" t="s">
        <v>46</v>
      </c>
      <c r="C199" s="26" t="s">
        <v>47</v>
      </c>
      <c r="D199" s="6"/>
    </row>
    <row r="200" spans="2:6">
      <c r="B200" s="15" t="s">
        <v>3266</v>
      </c>
      <c r="C200" s="17">
        <v>776</v>
      </c>
    </row>
    <row r="201" spans="2:6">
      <c r="B201" s="15" t="s">
        <v>3267</v>
      </c>
      <c r="C201" s="17">
        <v>109</v>
      </c>
    </row>
    <row r="202" spans="2:6">
      <c r="B202" s="15" t="s">
        <v>3268</v>
      </c>
      <c r="C202" s="17">
        <v>687</v>
      </c>
    </row>
    <row r="203" spans="2:6">
      <c r="B203" s="15" t="s">
        <v>3269</v>
      </c>
      <c r="C203" s="17">
        <v>295</v>
      </c>
    </row>
    <row r="204" spans="2:6">
      <c r="B204" s="15" t="s">
        <v>3270</v>
      </c>
      <c r="C204" s="17">
        <v>779</v>
      </c>
    </row>
    <row r="205" spans="2:6">
      <c r="B205" s="15" t="s">
        <v>3271</v>
      </c>
      <c r="C205" s="17">
        <v>762</v>
      </c>
    </row>
    <row r="206" spans="2:6">
      <c r="B206" s="15" t="s">
        <v>3272</v>
      </c>
      <c r="C206" s="17">
        <v>1012</v>
      </c>
    </row>
    <row r="207" spans="2:6">
      <c r="B207" s="15" t="s">
        <v>3273</v>
      </c>
      <c r="C207" s="17">
        <v>623</v>
      </c>
    </row>
    <row r="208" spans="2:6">
      <c r="B208" s="15" t="s">
        <v>3274</v>
      </c>
      <c r="C208" s="17">
        <v>111</v>
      </c>
    </row>
    <row r="209" spans="2:3">
      <c r="B209" s="15" t="s">
        <v>3275</v>
      </c>
      <c r="C209" s="17">
        <v>75</v>
      </c>
    </row>
    <row r="211" spans="2:3" ht="13">
      <c r="B211" s="27" t="s">
        <v>48</v>
      </c>
      <c r="C211" s="26" t="s">
        <v>47</v>
      </c>
    </row>
    <row r="212" spans="2:3">
      <c r="B212" s="15" t="s">
        <v>3266</v>
      </c>
      <c r="C212" s="17">
        <v>776</v>
      </c>
    </row>
    <row r="213" spans="2:3">
      <c r="B213" s="15" t="s">
        <v>3267</v>
      </c>
      <c r="C213" s="17">
        <v>109</v>
      </c>
    </row>
    <row r="214" spans="2:3">
      <c r="B214" s="15" t="s">
        <v>3268</v>
      </c>
      <c r="C214" s="17">
        <v>687</v>
      </c>
    </row>
    <row r="215" spans="2:3">
      <c r="B215" s="15" t="s">
        <v>3269</v>
      </c>
      <c r="C215" s="17">
        <v>295</v>
      </c>
    </row>
    <row r="216" spans="2:3">
      <c r="B216" s="15" t="s">
        <v>3270</v>
      </c>
      <c r="C216" s="17">
        <v>779</v>
      </c>
    </row>
    <row r="217" spans="2:3">
      <c r="B217" s="15" t="s">
        <v>3271</v>
      </c>
      <c r="C217" s="17">
        <v>762</v>
      </c>
    </row>
    <row r="218" spans="2:3">
      <c r="B218" s="15" t="s">
        <v>3272</v>
      </c>
      <c r="C218" s="17">
        <v>1012</v>
      </c>
    </row>
    <row r="219" spans="2:3">
      <c r="B219" s="15" t="s">
        <v>3273</v>
      </c>
      <c r="C219" s="17">
        <v>623</v>
      </c>
    </row>
    <row r="220" spans="2:3">
      <c r="B220" s="15" t="s">
        <v>3274</v>
      </c>
      <c r="C220" s="17">
        <v>111</v>
      </c>
    </row>
    <row r="221" spans="2:3">
      <c r="B221" s="15" t="s">
        <v>3275</v>
      </c>
      <c r="C221" s="17">
        <v>75</v>
      </c>
    </row>
    <row r="224" spans="2:3" ht="13">
      <c r="B224" s="27" t="s">
        <v>49</v>
      </c>
      <c r="C224" s="26" t="s">
        <v>50</v>
      </c>
    </row>
    <row r="225" spans="2:3">
      <c r="B225" s="15" t="s">
        <v>3266</v>
      </c>
      <c r="C225" s="17">
        <v>572176734</v>
      </c>
    </row>
    <row r="226" spans="2:3">
      <c r="B226" s="15" t="s">
        <v>3267</v>
      </c>
      <c r="C226" s="17">
        <v>96781487.5</v>
      </c>
    </row>
    <row r="227" spans="2:3">
      <c r="B227" s="15" t="s">
        <v>3268</v>
      </c>
      <c r="C227" s="17">
        <v>405720222.87</v>
      </c>
    </row>
    <row r="228" spans="2:3">
      <c r="B228" s="15" t="s">
        <v>3269</v>
      </c>
      <c r="C228" s="17">
        <v>154765260</v>
      </c>
    </row>
    <row r="229" spans="2:3">
      <c r="B229" s="15" t="s">
        <v>3270</v>
      </c>
      <c r="C229" s="17">
        <v>323408070.31999999</v>
      </c>
    </row>
    <row r="230" spans="2:3">
      <c r="B230" s="15" t="s">
        <v>3271</v>
      </c>
      <c r="C230" s="17">
        <v>662865913.08000004</v>
      </c>
    </row>
    <row r="231" spans="2:3">
      <c r="B231" s="15" t="s">
        <v>3272</v>
      </c>
      <c r="C231" s="17">
        <v>548930800.88</v>
      </c>
    </row>
    <row r="232" spans="2:3">
      <c r="B232" s="15" t="s">
        <v>3273</v>
      </c>
      <c r="C232" s="17">
        <v>468481404</v>
      </c>
    </row>
    <row r="233" spans="2:3">
      <c r="B233" s="15" t="s">
        <v>3274</v>
      </c>
      <c r="C233" s="17">
        <v>73030499.730000004</v>
      </c>
    </row>
    <row r="234" spans="2:3">
      <c r="B234" s="15" t="s">
        <v>3275</v>
      </c>
      <c r="C234" s="17">
        <v>49615151.25</v>
      </c>
    </row>
    <row r="235" spans="2:3" ht="13">
      <c r="C235" s="26">
        <f>SUM(C224:C234)</f>
        <v>3355775543.6300001</v>
      </c>
    </row>
    <row r="237" spans="2:3" ht="13">
      <c r="B237" s="27" t="s">
        <v>51</v>
      </c>
      <c r="C237" s="26" t="s">
        <v>50</v>
      </c>
    </row>
    <row r="238" spans="2:3">
      <c r="B238" s="15" t="s">
        <v>3266</v>
      </c>
      <c r="C238" s="17">
        <v>666729500</v>
      </c>
    </row>
    <row r="239" spans="2:3">
      <c r="B239" s="15" t="s">
        <v>3267</v>
      </c>
      <c r="C239" s="17">
        <v>103616784.56999999</v>
      </c>
    </row>
    <row r="240" spans="2:3">
      <c r="B240" s="15" t="s">
        <v>3268</v>
      </c>
      <c r="C240" s="17">
        <v>402665324.50999999</v>
      </c>
    </row>
    <row r="241" spans="2:6">
      <c r="B241" s="15" t="s">
        <v>3269</v>
      </c>
      <c r="C241" s="17">
        <v>179496744.30000001</v>
      </c>
    </row>
    <row r="242" spans="2:6">
      <c r="B242" s="15" t="s">
        <v>3270</v>
      </c>
      <c r="C242" s="17">
        <v>400105761.72000003</v>
      </c>
    </row>
    <row r="243" spans="2:6">
      <c r="B243" s="15" t="s">
        <v>3271</v>
      </c>
      <c r="C243" s="17">
        <v>749921248.44000006</v>
      </c>
    </row>
    <row r="244" spans="2:6">
      <c r="B244" s="15" t="s">
        <v>3272</v>
      </c>
      <c r="C244" s="17">
        <v>665005824.55999994</v>
      </c>
    </row>
    <row r="245" spans="2:6">
      <c r="B245" s="15" t="s">
        <v>3273</v>
      </c>
      <c r="C245" s="17">
        <v>527691048.60000002</v>
      </c>
    </row>
    <row r="246" spans="2:6">
      <c r="B246" s="15" t="s">
        <v>3274</v>
      </c>
      <c r="C246" s="17">
        <v>84143300.25</v>
      </c>
    </row>
    <row r="247" spans="2:6">
      <c r="B247" s="15" t="s">
        <v>3275</v>
      </c>
      <c r="C247" s="17">
        <v>53762148.75</v>
      </c>
    </row>
    <row r="248" spans="2:6" ht="13">
      <c r="C248" s="26">
        <f>SUM(C237:C247)</f>
        <v>3833137685.6999998</v>
      </c>
    </row>
    <row r="251" spans="2:6" ht="13">
      <c r="B251" s="24" t="s">
        <v>52</v>
      </c>
      <c r="C251" s="26">
        <f xml:space="preserve"> C248-C235</f>
        <v>477362142.06999969</v>
      </c>
    </row>
    <row r="252" spans="2:6" ht="13">
      <c r="B252" s="6"/>
      <c r="C252" s="11"/>
    </row>
    <row r="253" spans="2:6" s="245" customFormat="1" ht="14.5">
      <c r="B253" s="24" t="s">
        <v>3872</v>
      </c>
      <c r="C253" s="246">
        <v>46112</v>
      </c>
      <c r="D253" s="247"/>
      <c r="E253" s="248"/>
      <c r="F253" s="249"/>
    </row>
    <row r="254" spans="2:6" s="245" customFormat="1" ht="14.5">
      <c r="B254" s="250" t="s">
        <v>40</v>
      </c>
      <c r="C254" s="251" t="s">
        <v>3873</v>
      </c>
      <c r="D254" s="252" t="s">
        <v>42</v>
      </c>
      <c r="E254" s="253" t="s">
        <v>3874</v>
      </c>
      <c r="F254" s="254" t="s">
        <v>44</v>
      </c>
    </row>
    <row r="255" spans="2:6" s="245" customFormat="1" ht="14.5">
      <c r="B255" s="54" t="s">
        <v>3876</v>
      </c>
      <c r="C255" s="255">
        <v>-375000</v>
      </c>
      <c r="D255" s="255">
        <v>1266.1487</v>
      </c>
      <c r="E255" s="256">
        <v>1163.7</v>
      </c>
      <c r="F255" s="307" t="s">
        <v>3875</v>
      </c>
    </row>
    <row r="256" spans="2:6" s="245" customFormat="1" ht="14.5">
      <c r="B256" s="54" t="s">
        <v>3877</v>
      </c>
      <c r="C256" s="255">
        <v>500000</v>
      </c>
      <c r="D256" s="255">
        <v>1385.87</v>
      </c>
      <c r="E256" s="256">
        <v>1198.5</v>
      </c>
      <c r="F256" s="307"/>
    </row>
    <row r="257" spans="2:6" s="245" customFormat="1" ht="14.5">
      <c r="B257" s="54" t="s">
        <v>3888</v>
      </c>
      <c r="C257" s="255">
        <v>-10000</v>
      </c>
      <c r="D257" s="255">
        <v>165442.85</v>
      </c>
      <c r="E257" s="256">
        <v>150761</v>
      </c>
      <c r="F257" s="307"/>
    </row>
    <row r="258" spans="2:6" s="245" customFormat="1" ht="14.5">
      <c r="B258" s="54" t="s">
        <v>3889</v>
      </c>
      <c r="C258" s="255">
        <v>-4000</v>
      </c>
      <c r="D258" s="255">
        <v>162950.20499999999</v>
      </c>
      <c r="E258" s="256">
        <v>149224</v>
      </c>
      <c r="F258" s="307"/>
    </row>
    <row r="259" spans="2:6" s="245" customFormat="1" ht="14.5">
      <c r="B259" s="54" t="s">
        <v>3890</v>
      </c>
      <c r="C259" s="255">
        <v>-10350</v>
      </c>
      <c r="D259" s="255">
        <v>254391.2899</v>
      </c>
      <c r="E259" s="256">
        <v>245600</v>
      </c>
      <c r="F259" s="307"/>
    </row>
    <row r="260" spans="2:6" s="245" customFormat="1" ht="14.5">
      <c r="B260" s="54" t="s">
        <v>3891</v>
      </c>
      <c r="C260" s="255">
        <v>6000</v>
      </c>
      <c r="D260" s="255">
        <v>241758.68900000001</v>
      </c>
      <c r="E260" s="256">
        <v>240892</v>
      </c>
      <c r="F260" s="307"/>
    </row>
    <row r="261" spans="2:6" s="245" customFormat="1" ht="14.5">
      <c r="B261" s="54" t="s">
        <v>3878</v>
      </c>
      <c r="C261" s="255">
        <v>-2280</v>
      </c>
      <c r="D261" s="255">
        <v>165194.62729999999</v>
      </c>
      <c r="E261" s="256">
        <v>243733</v>
      </c>
      <c r="F261" s="307"/>
    </row>
    <row r="262" spans="2:6" s="245" customFormat="1" ht="14.5">
      <c r="B262" s="54" t="s">
        <v>3879</v>
      </c>
      <c r="C262" s="255">
        <v>3500</v>
      </c>
      <c r="D262" s="255">
        <v>277991.48540000001</v>
      </c>
      <c r="E262" s="256">
        <v>249103</v>
      </c>
      <c r="F262" s="307"/>
    </row>
    <row r="263" spans="2:6" s="245" customFormat="1" ht="14.5">
      <c r="B263" s="257" t="s">
        <v>3887</v>
      </c>
      <c r="C263" s="258"/>
      <c r="D263" s="258"/>
      <c r="E263" s="258"/>
      <c r="F263" s="259"/>
    </row>
    <row r="264" spans="2:6" s="245" customFormat="1" ht="14.5">
      <c r="C264" s="260"/>
      <c r="F264" s="261"/>
    </row>
    <row r="265" spans="2:6" s="245" customFormat="1" ht="14.5">
      <c r="B265" s="262" t="s">
        <v>3880</v>
      </c>
      <c r="C265" s="263">
        <v>0.187</v>
      </c>
      <c r="F265" s="261"/>
    </row>
    <row r="266" spans="2:6" s="245" customFormat="1" ht="14.5">
      <c r="B266" s="262"/>
      <c r="C266" s="263"/>
      <c r="F266" s="261"/>
    </row>
    <row r="267" spans="2:6" s="245" customFormat="1" ht="14.5">
      <c r="B267" s="6" t="s">
        <v>699</v>
      </c>
      <c r="C267" s="264"/>
      <c r="F267" s="261"/>
    </row>
    <row r="268" spans="2:6" s="245" customFormat="1" ht="14.5">
      <c r="B268" s="265" t="s">
        <v>3881</v>
      </c>
      <c r="C268" s="266" t="s">
        <v>3882</v>
      </c>
      <c r="F268" s="261"/>
    </row>
    <row r="269" spans="2:6" s="245" customFormat="1" ht="14.5">
      <c r="B269" s="267" t="s">
        <v>3892</v>
      </c>
      <c r="C269" s="268">
        <v>355</v>
      </c>
      <c r="F269" s="261"/>
    </row>
    <row r="270" spans="2:6" s="245" customFormat="1" ht="14.5">
      <c r="B270" s="267" t="s">
        <v>3883</v>
      </c>
      <c r="C270" s="268">
        <v>226</v>
      </c>
      <c r="F270" s="261"/>
    </row>
    <row r="271" spans="2:6" s="245" customFormat="1" ht="14.5">
      <c r="B271" s="267" t="s">
        <v>3893</v>
      </c>
      <c r="C271" s="268">
        <v>100</v>
      </c>
      <c r="F271" s="261"/>
    </row>
    <row r="272" spans="2:6" s="245" customFormat="1" ht="14.5">
      <c r="B272" s="267" t="s">
        <v>3894</v>
      </c>
      <c r="C272" s="268">
        <v>345</v>
      </c>
      <c r="F272" s="261"/>
    </row>
    <row r="273" spans="2:6" s="245" customFormat="1" ht="14.5">
      <c r="B273" s="267" t="s">
        <v>3895</v>
      </c>
      <c r="C273" s="268">
        <v>400</v>
      </c>
      <c r="F273" s="261"/>
    </row>
    <row r="274" spans="2:6" s="245" customFormat="1" ht="14.5">
      <c r="B274" s="267" t="s">
        <v>3896</v>
      </c>
      <c r="C274" s="268">
        <v>400</v>
      </c>
      <c r="F274" s="261"/>
    </row>
    <row r="275" spans="2:6" s="245" customFormat="1" ht="14.5">
      <c r="C275" s="260"/>
    </row>
    <row r="276" spans="2:6" s="245" customFormat="1" ht="14.5">
      <c r="B276" s="265" t="s">
        <v>3884</v>
      </c>
      <c r="C276" s="266" t="s">
        <v>3882</v>
      </c>
    </row>
    <row r="277" spans="2:6" s="245" customFormat="1" ht="14.5">
      <c r="B277" s="267" t="s">
        <v>3892</v>
      </c>
      <c r="C277" s="268">
        <v>355</v>
      </c>
    </row>
    <row r="278" spans="2:6" s="245" customFormat="1" ht="14.5">
      <c r="B278" s="267" t="s">
        <v>3883</v>
      </c>
      <c r="C278" s="268">
        <v>226</v>
      </c>
    </row>
    <row r="279" spans="2:6" s="245" customFormat="1" ht="14.5">
      <c r="B279" s="267" t="s">
        <v>3893</v>
      </c>
      <c r="C279" s="268">
        <v>100</v>
      </c>
    </row>
    <row r="280" spans="2:6" s="245" customFormat="1" ht="14.5">
      <c r="B280" s="267" t="s">
        <v>3894</v>
      </c>
      <c r="C280" s="268">
        <v>345</v>
      </c>
    </row>
    <row r="281" spans="2:6" s="245" customFormat="1" ht="14.5">
      <c r="B281" s="267" t="s">
        <v>3895</v>
      </c>
      <c r="C281" s="268">
        <v>400</v>
      </c>
    </row>
    <row r="282" spans="2:6" s="245" customFormat="1" ht="14.5">
      <c r="B282" s="267" t="s">
        <v>3896</v>
      </c>
      <c r="C282" s="268">
        <v>400</v>
      </c>
    </row>
    <row r="283" spans="2:6" s="245" customFormat="1" ht="14.5">
      <c r="C283" s="260"/>
      <c r="F283" s="261"/>
    </row>
    <row r="284" spans="2:6" s="245" customFormat="1" ht="14.5">
      <c r="B284" s="265" t="s">
        <v>3885</v>
      </c>
      <c r="C284" s="266" t="s">
        <v>60</v>
      </c>
    </row>
    <row r="285" spans="2:6" s="245" customFormat="1" ht="14.5">
      <c r="B285" s="267" t="s">
        <v>3892</v>
      </c>
      <c r="C285" s="269">
        <v>2981906489.9400001</v>
      </c>
    </row>
    <row r="286" spans="2:6" s="245" customFormat="1" ht="14.5">
      <c r="B286" s="267" t="s">
        <v>3883</v>
      </c>
      <c r="C286" s="269">
        <v>679971515.5</v>
      </c>
    </row>
    <row r="287" spans="2:6" s="245" customFormat="1" ht="14.5">
      <c r="B287" s="267" t="s">
        <v>3893</v>
      </c>
      <c r="C287" s="269">
        <v>1615939400</v>
      </c>
    </row>
    <row r="288" spans="2:6" s="245" customFormat="1" ht="14.5">
      <c r="B288" s="267" t="s">
        <v>3894</v>
      </c>
      <c r="C288" s="269">
        <v>2873087640</v>
      </c>
    </row>
    <row r="289" spans="2:6" s="245" customFormat="1" ht="14.5">
      <c r="B289" s="267" t="s">
        <v>3895</v>
      </c>
      <c r="C289" s="269">
        <v>641987870</v>
      </c>
    </row>
    <row r="290" spans="2:6" s="245" customFormat="1" ht="14.5">
      <c r="B290" s="267" t="s">
        <v>3896</v>
      </c>
      <c r="C290" s="269">
        <v>529376840</v>
      </c>
    </row>
    <row r="291" spans="2:6" s="245" customFormat="1" ht="14.5">
      <c r="C291" s="270">
        <f>SUM(C285:C290)</f>
        <v>9322269755.4400005</v>
      </c>
    </row>
    <row r="292" spans="2:6" s="245" customFormat="1" ht="14.5">
      <c r="C292" s="260"/>
    </row>
    <row r="293" spans="2:6" s="245" customFormat="1" ht="14.5">
      <c r="C293" s="260"/>
    </row>
    <row r="294" spans="2:6" s="245" customFormat="1" ht="14.5">
      <c r="B294" s="265" t="s">
        <v>3886</v>
      </c>
      <c r="C294" s="266" t="s">
        <v>60</v>
      </c>
    </row>
    <row r="295" spans="2:6" s="245" customFormat="1" ht="14.5">
      <c r="B295" s="267" t="s">
        <v>3892</v>
      </c>
      <c r="C295" s="271">
        <v>2606658804.0799999</v>
      </c>
    </row>
    <row r="296" spans="2:6" s="245" customFormat="1" ht="14.5">
      <c r="B296" s="267" t="s">
        <v>3883</v>
      </c>
      <c r="C296" s="271">
        <v>589205075.5</v>
      </c>
    </row>
    <row r="297" spans="2:6" s="245" customFormat="1" ht="14.5">
      <c r="B297" s="267" t="s">
        <v>3893</v>
      </c>
      <c r="C297" s="271">
        <v>1407076775.1199999</v>
      </c>
    </row>
    <row r="298" spans="2:6" s="245" customFormat="1" ht="14.5">
      <c r="B298" s="267" t="s">
        <v>3894</v>
      </c>
      <c r="C298" s="271">
        <v>3626883630.0100002</v>
      </c>
    </row>
    <row r="299" spans="2:6" s="245" customFormat="1" ht="14.5">
      <c r="B299" s="267" t="s">
        <v>3895</v>
      </c>
      <c r="C299" s="271">
        <v>638099290</v>
      </c>
    </row>
    <row r="300" spans="2:6" s="245" customFormat="1" ht="14.5">
      <c r="B300" s="267" t="s">
        <v>3896</v>
      </c>
      <c r="C300" s="271">
        <v>502770709.11000001</v>
      </c>
    </row>
    <row r="301" spans="2:6" s="245" customFormat="1" ht="14.5">
      <c r="C301" s="270">
        <f>SUM(C295:C300)</f>
        <v>9370694283.8199997</v>
      </c>
      <c r="F301" s="261"/>
    </row>
    <row r="302" spans="2:6" s="245" customFormat="1" ht="14.5">
      <c r="C302" s="260"/>
      <c r="F302" s="272"/>
    </row>
    <row r="303" spans="2:6" s="245" customFormat="1" ht="14.5">
      <c r="B303" s="273" t="s">
        <v>52</v>
      </c>
      <c r="C303" s="274">
        <f>C301-C291</f>
        <v>48424528.379999161</v>
      </c>
      <c r="D303" s="275"/>
      <c r="E303" s="276"/>
      <c r="F303" s="277"/>
    </row>
    <row r="305" spans="2:7" ht="13">
      <c r="B305" s="24" t="s">
        <v>53</v>
      </c>
      <c r="C305" s="25">
        <v>46112</v>
      </c>
      <c r="D305" s="16"/>
      <c r="E305" s="15"/>
      <c r="F305" s="30"/>
    </row>
    <row r="306" spans="2:7" ht="13">
      <c r="B306" s="24" t="s">
        <v>40</v>
      </c>
      <c r="C306" s="26" t="s">
        <v>41</v>
      </c>
      <c r="D306" s="24" t="s">
        <v>42</v>
      </c>
      <c r="E306" s="27" t="s">
        <v>43</v>
      </c>
      <c r="F306" s="29" t="s">
        <v>44</v>
      </c>
      <c r="G306" s="14"/>
    </row>
    <row r="307" spans="2:7">
      <c r="B307" s="22" t="s">
        <v>22</v>
      </c>
      <c r="C307" s="23" t="s">
        <v>22</v>
      </c>
      <c r="D307" s="22" t="s">
        <v>22</v>
      </c>
      <c r="E307" s="19" t="s">
        <v>22</v>
      </c>
      <c r="F307" s="28" t="s">
        <v>22</v>
      </c>
    </row>
    <row r="308" spans="2:7" ht="13">
      <c r="B308" s="6" t="s">
        <v>45</v>
      </c>
    </row>
    <row r="309" spans="2:7" ht="13">
      <c r="B309" s="6"/>
    </row>
    <row r="310" spans="2:7" ht="13">
      <c r="B310" s="6" t="s">
        <v>699</v>
      </c>
    </row>
    <row r="311" spans="2:7" ht="13">
      <c r="B311" s="24" t="s">
        <v>46</v>
      </c>
      <c r="C311" s="26" t="s">
        <v>47</v>
      </c>
      <c r="D311" s="6"/>
    </row>
    <row r="312" spans="2:7">
      <c r="B312" s="16" t="s">
        <v>22</v>
      </c>
      <c r="C312" s="17" t="s">
        <v>22</v>
      </c>
    </row>
    <row r="314" spans="2:7" ht="13">
      <c r="B314" s="24" t="s">
        <v>48</v>
      </c>
      <c r="C314" s="26" t="s">
        <v>47</v>
      </c>
    </row>
    <row r="315" spans="2:7">
      <c r="B315" s="16" t="s">
        <v>22</v>
      </c>
      <c r="C315" s="17" t="s">
        <v>22</v>
      </c>
    </row>
    <row r="317" spans="2:7" ht="13">
      <c r="B317" s="24" t="s">
        <v>49</v>
      </c>
      <c r="C317" s="26" t="s">
        <v>50</v>
      </c>
    </row>
    <row r="318" spans="2:7">
      <c r="B318" s="16" t="s">
        <v>22</v>
      </c>
      <c r="C318" s="17" t="s">
        <v>22</v>
      </c>
    </row>
    <row r="320" spans="2:7" ht="13">
      <c r="B320" s="27" t="s">
        <v>51</v>
      </c>
      <c r="C320" s="26" t="s">
        <v>50</v>
      </c>
    </row>
    <row r="321" spans="2:80">
      <c r="B321" s="15" t="s">
        <v>22</v>
      </c>
      <c r="C321" s="17" t="s">
        <v>22</v>
      </c>
    </row>
    <row r="323" spans="2:80" ht="13">
      <c r="B323" s="24" t="s">
        <v>52</v>
      </c>
      <c r="C323" s="26" t="s">
        <v>22</v>
      </c>
    </row>
    <row r="326" spans="2:80" ht="13">
      <c r="B326" s="6" t="s">
        <v>700</v>
      </c>
    </row>
    <row r="328" spans="2:80" ht="13">
      <c r="B328" s="24" t="s">
        <v>40</v>
      </c>
      <c r="C328" s="26" t="s">
        <v>54</v>
      </c>
      <c r="D328" s="24" t="s">
        <v>55</v>
      </c>
      <c r="E328" s="24" t="s">
        <v>56</v>
      </c>
      <c r="F328" s="14"/>
    </row>
    <row r="329" spans="2:80">
      <c r="B329" s="16" t="s">
        <v>22</v>
      </c>
      <c r="C329" s="17" t="s">
        <v>22</v>
      </c>
      <c r="D329" s="16" t="s">
        <v>22</v>
      </c>
      <c r="E329" s="16" t="s">
        <v>22</v>
      </c>
    </row>
    <row r="332" spans="2:80" ht="13">
      <c r="B332" s="6" t="s">
        <v>57</v>
      </c>
      <c r="C332" s="11" t="s">
        <v>22</v>
      </c>
      <c r="D332" s="6"/>
      <c r="E332" s="6"/>
      <c r="F332" s="14"/>
      <c r="G332" s="14"/>
      <c r="H332" s="14"/>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row>
    <row r="334" spans="2:80" ht="13">
      <c r="B334" s="6" t="s">
        <v>701</v>
      </c>
    </row>
    <row r="336" spans="2:80" ht="13">
      <c r="B336" s="24" t="s">
        <v>58</v>
      </c>
      <c r="C336" s="26" t="s">
        <v>47</v>
      </c>
      <c r="D336" s="6"/>
    </row>
    <row r="337" spans="2:7">
      <c r="B337" s="16" t="s">
        <v>22</v>
      </c>
      <c r="C337" s="17" t="s">
        <v>22</v>
      </c>
    </row>
    <row r="340" spans="2:7" ht="13">
      <c r="B340" s="24" t="s">
        <v>59</v>
      </c>
      <c r="C340" s="26" t="s">
        <v>60</v>
      </c>
      <c r="D340" s="6"/>
    </row>
    <row r="341" spans="2:7">
      <c r="B341" s="16" t="s">
        <v>22</v>
      </c>
      <c r="C341" s="17" t="s">
        <v>22</v>
      </c>
    </row>
    <row r="344" spans="2:7" ht="13">
      <c r="B344" s="6" t="s">
        <v>61</v>
      </c>
    </row>
    <row r="347" spans="2:7" ht="13">
      <c r="B347" s="6" t="s">
        <v>702</v>
      </c>
    </row>
    <row r="349" spans="2:7" ht="13">
      <c r="B349" s="24" t="s">
        <v>40</v>
      </c>
      <c r="C349" s="26" t="s">
        <v>62</v>
      </c>
      <c r="D349" s="24" t="s">
        <v>54</v>
      </c>
      <c r="E349" s="24" t="s">
        <v>55</v>
      </c>
      <c r="F349" s="29" t="s">
        <v>56</v>
      </c>
      <c r="G349" s="14"/>
    </row>
    <row r="350" spans="2:7">
      <c r="B350" s="16" t="s">
        <v>22</v>
      </c>
      <c r="C350" s="17" t="s">
        <v>22</v>
      </c>
      <c r="D350" s="16" t="s">
        <v>22</v>
      </c>
      <c r="E350" s="16" t="s">
        <v>22</v>
      </c>
      <c r="F350" s="21" t="s">
        <v>22</v>
      </c>
    </row>
    <row r="353" spans="2:80" ht="13">
      <c r="B353" s="6" t="s">
        <v>57</v>
      </c>
      <c r="C353" s="11" t="s">
        <v>22</v>
      </c>
      <c r="D353" s="6"/>
      <c r="E353" s="6"/>
      <c r="F353" s="14"/>
      <c r="G353" s="14"/>
      <c r="H353" s="14"/>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row>
    <row r="355" spans="2:80" ht="13">
      <c r="B355" s="6" t="s">
        <v>701</v>
      </c>
    </row>
    <row r="357" spans="2:80" ht="13">
      <c r="B357" s="24" t="s">
        <v>58</v>
      </c>
      <c r="C357" s="26" t="s">
        <v>47</v>
      </c>
      <c r="D357" s="6"/>
    </row>
    <row r="358" spans="2:80">
      <c r="B358" s="16" t="s">
        <v>22</v>
      </c>
      <c r="C358" s="17" t="s">
        <v>22</v>
      </c>
    </row>
    <row r="361" spans="2:80" ht="13">
      <c r="B361" s="24" t="s">
        <v>59</v>
      </c>
      <c r="C361" s="26" t="s">
        <v>60</v>
      </c>
      <c r="D361" s="6"/>
    </row>
    <row r="362" spans="2:80">
      <c r="B362" s="16" t="s">
        <v>22</v>
      </c>
      <c r="C362" s="17" t="s">
        <v>22</v>
      </c>
    </row>
    <row r="365" spans="2:80" ht="13">
      <c r="B365" s="6" t="s">
        <v>61</v>
      </c>
    </row>
    <row r="368" spans="2:80" ht="13">
      <c r="B368" s="6" t="s">
        <v>703</v>
      </c>
    </row>
    <row r="369" spans="2:7" ht="13">
      <c r="B369" s="24" t="s">
        <v>40</v>
      </c>
      <c r="C369" s="26" t="s">
        <v>63</v>
      </c>
      <c r="D369" s="24" t="s">
        <v>64</v>
      </c>
      <c r="E369" s="24" t="s">
        <v>65</v>
      </c>
      <c r="F369" s="29" t="s">
        <v>66</v>
      </c>
      <c r="G369" s="14"/>
    </row>
    <row r="370" spans="2:7">
      <c r="B370" s="16" t="s">
        <v>22</v>
      </c>
      <c r="C370" s="17" t="s">
        <v>22</v>
      </c>
      <c r="D370" s="16" t="s">
        <v>22</v>
      </c>
      <c r="E370" s="16" t="s">
        <v>22</v>
      </c>
      <c r="F370" s="21" t="s">
        <v>22</v>
      </c>
    </row>
    <row r="371" spans="2:7">
      <c r="B371" s="2" t="s">
        <v>2543</v>
      </c>
    </row>
  </sheetData>
  <mergeCells count="5">
    <mergeCell ref="B1:E1"/>
    <mergeCell ref="C3:C7"/>
    <mergeCell ref="D3:D7"/>
    <mergeCell ref="F255:F262"/>
    <mergeCell ref="B170:F170"/>
  </mergeCells>
  <conditionalFormatting sqref="A255:E262">
    <cfRule type="expression" dxfId="3" priority="4">
      <formula>#REF!="Total"</formula>
    </cfRule>
  </conditionalFormatting>
  <conditionalFormatting sqref="C285:C290">
    <cfRule type="expression" dxfId="2" priority="1">
      <formula>#REF!="Total"</formula>
    </cfRule>
    <cfRule type="expression" dxfId="1" priority="2">
      <formula>$B275="Total"</formula>
    </cfRule>
  </conditionalFormatting>
  <conditionalFormatting sqref="C287:C290">
    <cfRule type="expression" dxfId="0" priority="3">
      <formula>$B286="Total"</formula>
    </cfRule>
  </conditionalFormatting>
  <hyperlinks>
    <hyperlink ref="A1" location="Index!A1" display="Index" xr:uid="{2CBC7140-FAEC-4AE2-BFA9-47BA90F525BA}"/>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8E4-0012-4686-AC1C-BE98E5673D91}">
  <dimension ref="A1:CB205"/>
  <sheetViews>
    <sheetView topLeftCell="A160" workbookViewId="0">
      <selection activeCell="B160" sqref="B160"/>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1838</v>
      </c>
      <c r="C1" s="299"/>
      <c r="D1" s="299"/>
      <c r="E1" s="299"/>
    </row>
    <row r="3" spans="1:9" ht="14.5">
      <c r="B3" s="31" t="s">
        <v>1839</v>
      </c>
      <c r="C3" s="300"/>
      <c r="D3" s="301"/>
      <c r="E3" s="1"/>
    </row>
    <row r="4" spans="1:9" ht="14.5">
      <c r="B4" s="32" t="s">
        <v>1840</v>
      </c>
      <c r="C4" s="300"/>
      <c r="D4" s="301"/>
      <c r="E4" s="1"/>
    </row>
    <row r="5" spans="1:9" ht="14.5">
      <c r="B5" s="36" t="s">
        <v>97</v>
      </c>
      <c r="C5" s="300"/>
      <c r="D5" s="301"/>
      <c r="E5" s="1"/>
    </row>
    <row r="6" spans="1:9" ht="14.5">
      <c r="B6" s="36" t="s">
        <v>1841</v>
      </c>
      <c r="C6" s="300"/>
      <c r="D6" s="301"/>
      <c r="E6" s="1"/>
    </row>
    <row r="7" spans="1:9" ht="29">
      <c r="B7" s="36" t="s">
        <v>1842</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1264</v>
      </c>
      <c r="C15" s="9" t="s">
        <v>13</v>
      </c>
      <c r="D15" s="2" t="s">
        <v>955</v>
      </c>
      <c r="E15" s="2" t="s">
        <v>1265</v>
      </c>
      <c r="F15" s="12">
        <v>800000</v>
      </c>
      <c r="G15" s="12">
        <v>16046.4</v>
      </c>
      <c r="H15" s="12">
        <v>3.21</v>
      </c>
    </row>
    <row r="16" spans="1:9">
      <c r="B16" s="2" t="s">
        <v>3090</v>
      </c>
      <c r="C16" s="9" t="s">
        <v>13</v>
      </c>
      <c r="D16" s="2" t="s">
        <v>72</v>
      </c>
      <c r="E16" s="2" t="s">
        <v>1081</v>
      </c>
      <c r="F16" s="12">
        <v>6000000</v>
      </c>
      <c r="G16" s="12">
        <v>15564</v>
      </c>
      <c r="H16" s="12">
        <v>3.12</v>
      </c>
    </row>
    <row r="17" spans="2:8">
      <c r="B17" s="2" t="s">
        <v>1581</v>
      </c>
      <c r="C17" s="9" t="s">
        <v>13</v>
      </c>
      <c r="D17" s="2" t="s">
        <v>72</v>
      </c>
      <c r="E17" s="2" t="s">
        <v>1582</v>
      </c>
      <c r="F17" s="12">
        <v>1835455</v>
      </c>
      <c r="G17" s="12">
        <v>15522.44</v>
      </c>
      <c r="H17" s="12">
        <v>3.11</v>
      </c>
    </row>
    <row r="18" spans="2:8">
      <c r="B18" s="2" t="s">
        <v>3088</v>
      </c>
      <c r="C18" s="9" t="s">
        <v>13</v>
      </c>
      <c r="D18" s="2" t="s">
        <v>86</v>
      </c>
      <c r="E18" s="2" t="s">
        <v>1056</v>
      </c>
      <c r="F18" s="12">
        <v>950000</v>
      </c>
      <c r="G18" s="12">
        <v>14161.65</v>
      </c>
      <c r="H18" s="12">
        <v>2.84</v>
      </c>
    </row>
    <row r="19" spans="2:8">
      <c r="B19" s="2" t="s">
        <v>2971</v>
      </c>
      <c r="C19" s="9" t="s">
        <v>13</v>
      </c>
      <c r="D19" s="2" t="s">
        <v>961</v>
      </c>
      <c r="E19" s="2" t="s">
        <v>1828</v>
      </c>
      <c r="F19" s="12">
        <v>2300000</v>
      </c>
      <c r="G19" s="12">
        <v>13062.85</v>
      </c>
      <c r="H19" s="12">
        <v>2.62</v>
      </c>
    </row>
    <row r="20" spans="2:8">
      <c r="B20" s="2" t="s">
        <v>2890</v>
      </c>
      <c r="C20" s="9" t="s">
        <v>13</v>
      </c>
      <c r="D20" s="2" t="s">
        <v>947</v>
      </c>
      <c r="E20" s="2" t="s">
        <v>1064</v>
      </c>
      <c r="F20" s="12">
        <v>3100000</v>
      </c>
      <c r="G20" s="12">
        <v>12962.65</v>
      </c>
      <c r="H20" s="12">
        <v>2.6</v>
      </c>
    </row>
    <row r="21" spans="2:8">
      <c r="B21" s="2" t="s">
        <v>3141</v>
      </c>
      <c r="C21" s="9" t="s">
        <v>13</v>
      </c>
      <c r="D21" s="2" t="s">
        <v>79</v>
      </c>
      <c r="E21" s="2" t="s">
        <v>1058</v>
      </c>
      <c r="F21" s="12">
        <v>1750000</v>
      </c>
      <c r="G21" s="12">
        <v>12879.13</v>
      </c>
      <c r="H21" s="12">
        <v>2.58</v>
      </c>
    </row>
    <row r="22" spans="2:8">
      <c r="B22" s="2" t="s">
        <v>3098</v>
      </c>
      <c r="C22" s="9" t="s">
        <v>13</v>
      </c>
      <c r="D22" s="2" t="s">
        <v>72</v>
      </c>
      <c r="E22" s="2" t="s">
        <v>1268</v>
      </c>
      <c r="F22" s="12">
        <v>1700000</v>
      </c>
      <c r="G22" s="12">
        <v>12791.65</v>
      </c>
      <c r="H22" s="12">
        <v>2.56</v>
      </c>
    </row>
    <row r="23" spans="2:8">
      <c r="B23" s="2" t="s">
        <v>3059</v>
      </c>
      <c r="C23" s="9" t="s">
        <v>13</v>
      </c>
      <c r="D23" s="2" t="s">
        <v>955</v>
      </c>
      <c r="E23" s="2" t="s">
        <v>1063</v>
      </c>
      <c r="F23" s="12">
        <v>600000</v>
      </c>
      <c r="G23" s="12">
        <v>12790.2</v>
      </c>
      <c r="H23" s="12">
        <v>2.56</v>
      </c>
    </row>
    <row r="24" spans="2:8">
      <c r="B24" s="2" t="s">
        <v>3091</v>
      </c>
      <c r="C24" s="9" t="s">
        <v>13</v>
      </c>
      <c r="D24" s="2" t="s">
        <v>72</v>
      </c>
      <c r="E24" s="2" t="s">
        <v>1092</v>
      </c>
      <c r="F24" s="12">
        <v>1500000</v>
      </c>
      <c r="G24" s="12">
        <v>12640.5</v>
      </c>
      <c r="H24" s="12">
        <v>2.5299999999999998</v>
      </c>
    </row>
    <row r="25" spans="2:8">
      <c r="B25" s="2" t="s">
        <v>1843</v>
      </c>
      <c r="C25" s="9" t="s">
        <v>13</v>
      </c>
      <c r="D25" s="2" t="s">
        <v>947</v>
      </c>
      <c r="E25" s="2" t="s">
        <v>1844</v>
      </c>
      <c r="F25" s="12">
        <v>700000</v>
      </c>
      <c r="G25" s="12">
        <v>10560.9</v>
      </c>
      <c r="H25" s="12">
        <v>2.12</v>
      </c>
    </row>
    <row r="26" spans="2:8">
      <c r="B26" s="2" t="s">
        <v>3093</v>
      </c>
      <c r="C26" s="9" t="s">
        <v>13</v>
      </c>
      <c r="D26" s="2" t="s">
        <v>1097</v>
      </c>
      <c r="E26" s="2" t="s">
        <v>1098</v>
      </c>
      <c r="F26" s="12">
        <v>1100000</v>
      </c>
      <c r="G26" s="12">
        <v>10549</v>
      </c>
      <c r="H26" s="12">
        <v>2.11</v>
      </c>
    </row>
    <row r="27" spans="2:8">
      <c r="B27" s="2" t="s">
        <v>3018</v>
      </c>
      <c r="C27" s="9" t="s">
        <v>13</v>
      </c>
      <c r="D27" s="2" t="s">
        <v>81</v>
      </c>
      <c r="E27" s="2" t="s">
        <v>1272</v>
      </c>
      <c r="F27" s="12">
        <v>1001126</v>
      </c>
      <c r="G27" s="12">
        <v>10327.620000000001</v>
      </c>
      <c r="H27" s="12">
        <v>2.0699999999999998</v>
      </c>
    </row>
    <row r="28" spans="2:8">
      <c r="B28" s="2" t="s">
        <v>3148</v>
      </c>
      <c r="C28" s="9" t="s">
        <v>13</v>
      </c>
      <c r="D28" s="2" t="s">
        <v>86</v>
      </c>
      <c r="E28" s="2" t="s">
        <v>1160</v>
      </c>
      <c r="F28" s="12">
        <v>600000</v>
      </c>
      <c r="G28" s="12">
        <v>10263.6</v>
      </c>
      <c r="H28" s="12">
        <v>2.06</v>
      </c>
    </row>
    <row r="29" spans="2:8">
      <c r="B29" s="2" t="s">
        <v>3086</v>
      </c>
      <c r="C29" s="9" t="s">
        <v>13</v>
      </c>
      <c r="D29" s="2" t="s">
        <v>471</v>
      </c>
      <c r="E29" s="2" t="s">
        <v>1491</v>
      </c>
      <c r="F29" s="12">
        <v>4000000</v>
      </c>
      <c r="G29" s="12">
        <v>9608</v>
      </c>
      <c r="H29" s="12">
        <v>1.92</v>
      </c>
    </row>
    <row r="30" spans="2:8">
      <c r="B30" s="2" t="s">
        <v>2998</v>
      </c>
      <c r="C30" s="9" t="s">
        <v>13</v>
      </c>
      <c r="D30" s="2" t="s">
        <v>81</v>
      </c>
      <c r="E30" s="2" t="s">
        <v>1376</v>
      </c>
      <c r="F30" s="12">
        <v>550000</v>
      </c>
      <c r="G30" s="12">
        <v>9210.2999999999993</v>
      </c>
      <c r="H30" s="12">
        <v>1.84</v>
      </c>
    </row>
    <row r="31" spans="2:8">
      <c r="B31" s="2" t="s">
        <v>3058</v>
      </c>
      <c r="C31" s="9" t="s">
        <v>13</v>
      </c>
      <c r="D31" s="2" t="s">
        <v>955</v>
      </c>
      <c r="E31" s="2" t="s">
        <v>1057</v>
      </c>
      <c r="F31" s="12">
        <v>700000</v>
      </c>
      <c r="G31" s="12">
        <v>9130.7999999999993</v>
      </c>
      <c r="H31" s="12">
        <v>1.83</v>
      </c>
    </row>
    <row r="32" spans="2:8">
      <c r="B32" s="2" t="s">
        <v>3142</v>
      </c>
      <c r="C32" s="9" t="s">
        <v>13</v>
      </c>
      <c r="D32" s="2" t="s">
        <v>952</v>
      </c>
      <c r="E32" s="2" t="s">
        <v>1662</v>
      </c>
      <c r="F32" s="12">
        <v>173283</v>
      </c>
      <c r="G32" s="12">
        <v>8802.7800000000007</v>
      </c>
      <c r="H32" s="12">
        <v>1.76</v>
      </c>
    </row>
    <row r="33" spans="2:8">
      <c r="B33" s="2" t="s">
        <v>3163</v>
      </c>
      <c r="C33" s="9" t="s">
        <v>13</v>
      </c>
      <c r="D33" s="2" t="s">
        <v>79</v>
      </c>
      <c r="E33" s="2" t="s">
        <v>960</v>
      </c>
      <c r="F33" s="12">
        <v>1905600</v>
      </c>
      <c r="G33" s="12">
        <v>8761</v>
      </c>
      <c r="H33" s="12">
        <v>1.75</v>
      </c>
    </row>
    <row r="34" spans="2:8">
      <c r="B34" s="2" t="s">
        <v>3051</v>
      </c>
      <c r="C34" s="9" t="s">
        <v>13</v>
      </c>
      <c r="D34" s="2" t="s">
        <v>955</v>
      </c>
      <c r="E34" s="2" t="s">
        <v>1490</v>
      </c>
      <c r="F34" s="12">
        <v>361000</v>
      </c>
      <c r="G34" s="12">
        <v>8353.18</v>
      </c>
      <c r="H34" s="12">
        <v>1.67</v>
      </c>
    </row>
    <row r="35" spans="2:8">
      <c r="B35" s="2" t="s">
        <v>3089</v>
      </c>
      <c r="C35" s="9" t="s">
        <v>13</v>
      </c>
      <c r="D35" s="2" t="s">
        <v>480</v>
      </c>
      <c r="E35" s="2" t="s">
        <v>1154</v>
      </c>
      <c r="F35" s="12">
        <v>180000</v>
      </c>
      <c r="G35" s="12">
        <v>8100.18</v>
      </c>
      <c r="H35" s="12">
        <v>1.62</v>
      </c>
    </row>
    <row r="36" spans="2:8">
      <c r="B36" s="2" t="s">
        <v>2704</v>
      </c>
      <c r="C36" s="9" t="s">
        <v>13</v>
      </c>
      <c r="D36" s="2" t="s">
        <v>455</v>
      </c>
      <c r="E36" s="2" t="s">
        <v>456</v>
      </c>
      <c r="F36" s="12">
        <v>300000</v>
      </c>
      <c r="G36" s="12">
        <v>8050.5</v>
      </c>
      <c r="H36" s="12">
        <v>1.61</v>
      </c>
    </row>
    <row r="37" spans="2:8">
      <c r="B37" s="2" t="s">
        <v>3151</v>
      </c>
      <c r="C37" s="9" t="s">
        <v>13</v>
      </c>
      <c r="D37" s="2" t="s">
        <v>461</v>
      </c>
      <c r="E37" s="2" t="s">
        <v>1143</v>
      </c>
      <c r="F37" s="12">
        <v>391148</v>
      </c>
      <c r="G37" s="12">
        <v>8030.27</v>
      </c>
      <c r="H37" s="12">
        <v>1.61</v>
      </c>
    </row>
    <row r="38" spans="2:8">
      <c r="B38" s="2" t="s">
        <v>3158</v>
      </c>
      <c r="C38" s="9" t="s">
        <v>13</v>
      </c>
      <c r="D38" s="2" t="s">
        <v>1126</v>
      </c>
      <c r="E38" s="2" t="s">
        <v>1396</v>
      </c>
      <c r="F38" s="12">
        <v>1800000</v>
      </c>
      <c r="G38" s="12">
        <v>7813.8</v>
      </c>
      <c r="H38" s="12">
        <v>1.57</v>
      </c>
    </row>
    <row r="39" spans="2:8">
      <c r="B39" s="2" t="s">
        <v>3025</v>
      </c>
      <c r="C39" s="9" t="s">
        <v>13</v>
      </c>
      <c r="D39" s="2" t="s">
        <v>81</v>
      </c>
      <c r="E39" s="2" t="s">
        <v>1387</v>
      </c>
      <c r="F39" s="12">
        <v>56551</v>
      </c>
      <c r="G39" s="12">
        <v>7785.94</v>
      </c>
      <c r="H39" s="12">
        <v>1.56</v>
      </c>
    </row>
    <row r="40" spans="2:8">
      <c r="B40" s="2" t="s">
        <v>3062</v>
      </c>
      <c r="C40" s="9" t="s">
        <v>13</v>
      </c>
      <c r="D40" s="2" t="s">
        <v>80</v>
      </c>
      <c r="E40" s="2" t="s">
        <v>1384</v>
      </c>
      <c r="F40" s="12">
        <v>600000</v>
      </c>
      <c r="G40" s="12">
        <v>7636.8</v>
      </c>
      <c r="H40" s="12">
        <v>1.53</v>
      </c>
    </row>
    <row r="41" spans="2:8">
      <c r="B41" s="2" t="s">
        <v>3005</v>
      </c>
      <c r="C41" s="9" t="s">
        <v>13</v>
      </c>
      <c r="D41" s="2" t="s">
        <v>85</v>
      </c>
      <c r="E41" s="2" t="s">
        <v>1162</v>
      </c>
      <c r="F41" s="12">
        <v>750000</v>
      </c>
      <c r="G41" s="12">
        <v>7217.25</v>
      </c>
      <c r="H41" s="12">
        <v>1.45</v>
      </c>
    </row>
    <row r="42" spans="2:8">
      <c r="B42" s="2" t="s">
        <v>3021</v>
      </c>
      <c r="C42" s="9" t="s">
        <v>13</v>
      </c>
      <c r="D42" s="2" t="s">
        <v>84</v>
      </c>
      <c r="E42" s="2" t="s">
        <v>1400</v>
      </c>
      <c r="F42" s="12">
        <v>500000</v>
      </c>
      <c r="G42" s="12">
        <v>7095</v>
      </c>
      <c r="H42" s="12">
        <v>1.42</v>
      </c>
    </row>
    <row r="43" spans="2:8">
      <c r="B43" s="2" t="s">
        <v>3067</v>
      </c>
      <c r="C43" s="9" t="s">
        <v>13</v>
      </c>
      <c r="D43" s="2" t="s">
        <v>961</v>
      </c>
      <c r="E43" s="2" t="s">
        <v>962</v>
      </c>
      <c r="F43" s="12">
        <v>250000</v>
      </c>
      <c r="G43" s="12">
        <v>6797</v>
      </c>
      <c r="H43" s="12">
        <v>1.36</v>
      </c>
    </row>
    <row r="44" spans="2:8">
      <c r="B44" s="2" t="s">
        <v>1845</v>
      </c>
      <c r="C44" s="9" t="s">
        <v>13</v>
      </c>
      <c r="D44" s="2" t="s">
        <v>487</v>
      </c>
      <c r="E44" s="2" t="s">
        <v>1846</v>
      </c>
      <c r="F44" s="12">
        <v>2800000</v>
      </c>
      <c r="G44" s="12">
        <v>6742.4</v>
      </c>
      <c r="H44" s="12">
        <v>1.35</v>
      </c>
    </row>
    <row r="45" spans="2:8">
      <c r="B45" s="2" t="s">
        <v>2721</v>
      </c>
      <c r="C45" s="9" t="s">
        <v>13</v>
      </c>
      <c r="D45" s="2" t="s">
        <v>487</v>
      </c>
      <c r="E45" s="2" t="s">
        <v>488</v>
      </c>
      <c r="F45" s="12">
        <v>500000</v>
      </c>
      <c r="G45" s="12">
        <v>6563</v>
      </c>
      <c r="H45" s="12">
        <v>1.31</v>
      </c>
    </row>
    <row r="46" spans="2:8">
      <c r="B46" s="2" t="s">
        <v>2937</v>
      </c>
      <c r="C46" s="9" t="s">
        <v>13</v>
      </c>
      <c r="D46" s="2" t="s">
        <v>952</v>
      </c>
      <c r="E46" s="2" t="s">
        <v>1492</v>
      </c>
      <c r="F46" s="12">
        <v>700000</v>
      </c>
      <c r="G46" s="12">
        <v>6440.7</v>
      </c>
      <c r="H46" s="12">
        <v>1.29</v>
      </c>
    </row>
    <row r="47" spans="2:8">
      <c r="B47" s="2" t="s">
        <v>3002</v>
      </c>
      <c r="C47" s="9" t="s">
        <v>13</v>
      </c>
      <c r="D47" s="2" t="s">
        <v>504</v>
      </c>
      <c r="E47" s="2" t="s">
        <v>1061</v>
      </c>
      <c r="F47" s="12">
        <v>2618139</v>
      </c>
      <c r="G47" s="12">
        <v>6427.53</v>
      </c>
      <c r="H47" s="12">
        <v>1.29</v>
      </c>
    </row>
    <row r="48" spans="2:8">
      <c r="B48" s="2" t="s">
        <v>3048</v>
      </c>
      <c r="C48" s="9" t="s">
        <v>13</v>
      </c>
      <c r="D48" s="2" t="s">
        <v>1050</v>
      </c>
      <c r="E48" s="2" t="s">
        <v>1051</v>
      </c>
      <c r="F48" s="12">
        <v>1600000</v>
      </c>
      <c r="G48" s="12">
        <v>6410.4</v>
      </c>
      <c r="H48" s="12">
        <v>1.28</v>
      </c>
    </row>
    <row r="49" spans="2:8">
      <c r="B49" s="2" t="s">
        <v>2717</v>
      </c>
      <c r="C49" s="9" t="s">
        <v>13</v>
      </c>
      <c r="D49" s="2" t="s">
        <v>471</v>
      </c>
      <c r="E49" s="2" t="s">
        <v>472</v>
      </c>
      <c r="F49" s="12">
        <v>200000</v>
      </c>
      <c r="G49" s="12">
        <v>6320.2</v>
      </c>
      <c r="H49" s="12">
        <v>1.27</v>
      </c>
    </row>
    <row r="50" spans="2:8">
      <c r="B50" s="2" t="s">
        <v>3175</v>
      </c>
      <c r="C50" s="9" t="s">
        <v>13</v>
      </c>
      <c r="D50" s="2" t="s">
        <v>504</v>
      </c>
      <c r="E50" s="2" t="s">
        <v>1558</v>
      </c>
      <c r="F50" s="12">
        <v>191737</v>
      </c>
      <c r="G50" s="12">
        <v>6251.97</v>
      </c>
      <c r="H50" s="12">
        <v>1.25</v>
      </c>
    </row>
    <row r="51" spans="2:8">
      <c r="B51" s="2" t="s">
        <v>2999</v>
      </c>
      <c r="C51" s="9" t="s">
        <v>13</v>
      </c>
      <c r="D51" s="2" t="s">
        <v>1608</v>
      </c>
      <c r="E51" s="2" t="s">
        <v>1847</v>
      </c>
      <c r="F51" s="12">
        <v>4000000</v>
      </c>
      <c r="G51" s="12">
        <v>6165.2</v>
      </c>
      <c r="H51" s="12">
        <v>1.23</v>
      </c>
    </row>
    <row r="52" spans="2:8">
      <c r="B52" s="2" t="s">
        <v>2976</v>
      </c>
      <c r="C52" s="9" t="s">
        <v>13</v>
      </c>
      <c r="D52" s="2" t="s">
        <v>452</v>
      </c>
      <c r="E52" s="2" t="s">
        <v>1121</v>
      </c>
      <c r="F52" s="12">
        <v>1800000</v>
      </c>
      <c r="G52" s="12">
        <v>6037.2</v>
      </c>
      <c r="H52" s="12">
        <v>1.21</v>
      </c>
    </row>
    <row r="53" spans="2:8">
      <c r="B53" s="2" t="s">
        <v>3008</v>
      </c>
      <c r="C53" s="9" t="s">
        <v>13</v>
      </c>
      <c r="D53" s="2" t="s">
        <v>84</v>
      </c>
      <c r="E53" s="2" t="s">
        <v>1134</v>
      </c>
      <c r="F53" s="12">
        <v>400000</v>
      </c>
      <c r="G53" s="12">
        <v>6025.2</v>
      </c>
      <c r="H53" s="12">
        <v>1.21</v>
      </c>
    </row>
    <row r="54" spans="2:8">
      <c r="B54" s="2" t="s">
        <v>3137</v>
      </c>
      <c r="C54" s="9" t="s">
        <v>13</v>
      </c>
      <c r="D54" s="2" t="s">
        <v>461</v>
      </c>
      <c r="E54" s="2" t="s">
        <v>1271</v>
      </c>
      <c r="F54" s="12">
        <v>120000</v>
      </c>
      <c r="G54" s="12">
        <v>5852.64</v>
      </c>
      <c r="H54" s="12">
        <v>1.17</v>
      </c>
    </row>
    <row r="55" spans="2:8">
      <c r="B55" s="2" t="s">
        <v>1848</v>
      </c>
      <c r="C55" s="9" t="s">
        <v>13</v>
      </c>
      <c r="D55" s="2" t="s">
        <v>471</v>
      </c>
      <c r="E55" s="2" t="s">
        <v>1849</v>
      </c>
      <c r="F55" s="12">
        <v>1027541</v>
      </c>
      <c r="G55" s="12">
        <v>5753.72</v>
      </c>
      <c r="H55" s="12">
        <v>1.1499999999999999</v>
      </c>
    </row>
    <row r="56" spans="2:8">
      <c r="B56" s="2" t="s">
        <v>2968</v>
      </c>
      <c r="C56" s="9" t="s">
        <v>13</v>
      </c>
      <c r="D56" s="2" t="s">
        <v>1048</v>
      </c>
      <c r="E56" s="2" t="s">
        <v>1136</v>
      </c>
      <c r="F56" s="12">
        <v>500000</v>
      </c>
      <c r="G56" s="12">
        <v>5565.5</v>
      </c>
      <c r="H56" s="12">
        <v>1.1100000000000001</v>
      </c>
    </row>
    <row r="57" spans="2:8">
      <c r="B57" s="2" t="s">
        <v>2969</v>
      </c>
      <c r="C57" s="9" t="s">
        <v>13</v>
      </c>
      <c r="D57" s="2" t="s">
        <v>78</v>
      </c>
      <c r="E57" s="2" t="s">
        <v>1583</v>
      </c>
      <c r="F57" s="12">
        <v>90000</v>
      </c>
      <c r="G57" s="12">
        <v>5546.25</v>
      </c>
      <c r="H57" s="12">
        <v>1.1100000000000001</v>
      </c>
    </row>
    <row r="58" spans="2:8">
      <c r="B58" s="2" t="s">
        <v>3081</v>
      </c>
      <c r="C58" s="9" t="s">
        <v>13</v>
      </c>
      <c r="D58" s="2" t="s">
        <v>80</v>
      </c>
      <c r="E58" s="2" t="s">
        <v>1397</v>
      </c>
      <c r="F58" s="12">
        <v>600000</v>
      </c>
      <c r="G58" s="12">
        <v>5520.6</v>
      </c>
      <c r="H58" s="12">
        <v>1.1100000000000001</v>
      </c>
    </row>
    <row r="59" spans="2:8">
      <c r="B59" s="2" t="s">
        <v>3003</v>
      </c>
      <c r="C59" s="9" t="s">
        <v>13</v>
      </c>
      <c r="D59" s="2" t="s">
        <v>85</v>
      </c>
      <c r="E59" s="2" t="s">
        <v>1131</v>
      </c>
      <c r="F59" s="12">
        <v>73727</v>
      </c>
      <c r="G59" s="12">
        <v>5469.81</v>
      </c>
      <c r="H59" s="12">
        <v>1.1000000000000001</v>
      </c>
    </row>
    <row r="60" spans="2:8">
      <c r="B60" s="2" t="s">
        <v>3159</v>
      </c>
      <c r="C60" s="9" t="s">
        <v>13</v>
      </c>
      <c r="D60" s="2" t="s">
        <v>81</v>
      </c>
      <c r="E60" s="2" t="s">
        <v>1398</v>
      </c>
      <c r="F60" s="12">
        <v>251842</v>
      </c>
      <c r="G60" s="12">
        <v>5245.87</v>
      </c>
      <c r="H60" s="12">
        <v>1.05</v>
      </c>
    </row>
    <row r="61" spans="2:8">
      <c r="B61" s="2" t="s">
        <v>3026</v>
      </c>
      <c r="C61" s="9" t="s">
        <v>13</v>
      </c>
      <c r="D61" s="2" t="s">
        <v>478</v>
      </c>
      <c r="E61" s="2" t="s">
        <v>1519</v>
      </c>
      <c r="F61" s="12">
        <v>3590000</v>
      </c>
      <c r="G61" s="12">
        <v>5227.76</v>
      </c>
      <c r="H61" s="12">
        <v>1.05</v>
      </c>
    </row>
    <row r="62" spans="2:8">
      <c r="B62" s="2" t="s">
        <v>3193</v>
      </c>
      <c r="C62" s="9" t="s">
        <v>13</v>
      </c>
      <c r="D62" s="2" t="s">
        <v>461</v>
      </c>
      <c r="E62" s="2" t="s">
        <v>1560</v>
      </c>
      <c r="F62" s="12">
        <v>1129707</v>
      </c>
      <c r="G62" s="12">
        <v>4801.25</v>
      </c>
      <c r="H62" s="12">
        <v>0.96</v>
      </c>
    </row>
    <row r="63" spans="2:8">
      <c r="B63" s="2" t="s">
        <v>3122</v>
      </c>
      <c r="C63" s="9" t="s">
        <v>13</v>
      </c>
      <c r="D63" s="2" t="s">
        <v>81</v>
      </c>
      <c r="E63" s="2" t="s">
        <v>1117</v>
      </c>
      <c r="F63" s="12">
        <v>14790</v>
      </c>
      <c r="G63" s="12">
        <v>4251.3900000000003</v>
      </c>
      <c r="H63" s="12">
        <v>0.85</v>
      </c>
    </row>
    <row r="64" spans="2:8">
      <c r="B64" s="2" t="s">
        <v>2913</v>
      </c>
      <c r="C64" s="9" t="s">
        <v>13</v>
      </c>
      <c r="D64" s="2" t="s">
        <v>72</v>
      </c>
      <c r="E64" s="2" t="s">
        <v>497</v>
      </c>
      <c r="F64" s="12">
        <v>7000000</v>
      </c>
      <c r="G64" s="12">
        <v>4119.5</v>
      </c>
      <c r="H64" s="12">
        <v>0.83</v>
      </c>
    </row>
    <row r="65" spans="2:8">
      <c r="B65" s="2" t="s">
        <v>3170</v>
      </c>
      <c r="C65" s="9" t="s">
        <v>13</v>
      </c>
      <c r="D65" s="2" t="s">
        <v>78</v>
      </c>
      <c r="E65" s="2" t="s">
        <v>1633</v>
      </c>
      <c r="F65" s="12">
        <v>60000</v>
      </c>
      <c r="G65" s="12">
        <v>4106.3999999999996</v>
      </c>
      <c r="H65" s="12">
        <v>0.82</v>
      </c>
    </row>
    <row r="66" spans="2:8">
      <c r="B66" s="2" t="s">
        <v>3183</v>
      </c>
      <c r="C66" s="9" t="s">
        <v>13</v>
      </c>
      <c r="D66" s="2" t="s">
        <v>1149</v>
      </c>
      <c r="E66" s="2" t="s">
        <v>1422</v>
      </c>
      <c r="F66" s="12">
        <v>479100</v>
      </c>
      <c r="G66" s="12">
        <v>3973.89</v>
      </c>
      <c r="H66" s="12">
        <v>0.8</v>
      </c>
    </row>
    <row r="67" spans="2:8">
      <c r="B67" s="2" t="s">
        <v>2724</v>
      </c>
      <c r="C67" s="9" t="s">
        <v>13</v>
      </c>
      <c r="D67" s="2" t="s">
        <v>80</v>
      </c>
      <c r="E67" s="2" t="s">
        <v>491</v>
      </c>
      <c r="F67" s="12">
        <v>405429</v>
      </c>
      <c r="G67" s="12">
        <v>3633.05</v>
      </c>
      <c r="H67" s="12">
        <v>0.73</v>
      </c>
    </row>
    <row r="68" spans="2:8">
      <c r="B68" s="2" t="s">
        <v>3078</v>
      </c>
      <c r="C68" s="9" t="s">
        <v>13</v>
      </c>
      <c r="D68" s="2" t="s">
        <v>78</v>
      </c>
      <c r="E68" s="2" t="s">
        <v>1628</v>
      </c>
      <c r="F68" s="12">
        <v>615450</v>
      </c>
      <c r="G68" s="12">
        <v>3589.61</v>
      </c>
      <c r="H68" s="12">
        <v>0.72</v>
      </c>
    </row>
    <row r="69" spans="2:8">
      <c r="B69" s="2" t="s">
        <v>3276</v>
      </c>
      <c r="C69" s="9" t="s">
        <v>13</v>
      </c>
      <c r="D69" s="2" t="s">
        <v>1089</v>
      </c>
      <c r="E69" s="2" t="s">
        <v>1780</v>
      </c>
      <c r="F69" s="12">
        <v>1031250</v>
      </c>
      <c r="G69" s="12">
        <v>3432</v>
      </c>
      <c r="H69" s="12">
        <v>0.69</v>
      </c>
    </row>
    <row r="70" spans="2:8">
      <c r="B70" s="2" t="s">
        <v>2722</v>
      </c>
      <c r="C70" s="9" t="s">
        <v>13</v>
      </c>
      <c r="D70" s="2" t="s">
        <v>455</v>
      </c>
      <c r="E70" s="2" t="s">
        <v>484</v>
      </c>
      <c r="F70" s="12">
        <v>2205436</v>
      </c>
      <c r="G70" s="12">
        <v>3310.8</v>
      </c>
      <c r="H70" s="12">
        <v>0.66</v>
      </c>
    </row>
    <row r="71" spans="2:8">
      <c r="B71" s="2" t="s">
        <v>3071</v>
      </c>
      <c r="C71" s="9" t="s">
        <v>13</v>
      </c>
      <c r="D71" s="2" t="s">
        <v>1149</v>
      </c>
      <c r="E71" s="2" t="s">
        <v>1150</v>
      </c>
      <c r="F71" s="12">
        <v>10000</v>
      </c>
      <c r="G71" s="12">
        <v>3177.5</v>
      </c>
      <c r="H71" s="12">
        <v>0.64</v>
      </c>
    </row>
    <row r="72" spans="2:8">
      <c r="B72" s="2" t="s">
        <v>3146</v>
      </c>
      <c r="C72" s="9" t="s">
        <v>13</v>
      </c>
      <c r="D72" s="2" t="s">
        <v>507</v>
      </c>
      <c r="E72" s="2" t="s">
        <v>1636</v>
      </c>
      <c r="F72" s="12">
        <v>10514</v>
      </c>
      <c r="G72" s="12">
        <v>3166.82</v>
      </c>
      <c r="H72" s="12">
        <v>0.63</v>
      </c>
    </row>
    <row r="73" spans="2:8">
      <c r="B73" s="2" t="s">
        <v>2919</v>
      </c>
      <c r="C73" s="9" t="s">
        <v>13</v>
      </c>
      <c r="D73" s="2" t="s">
        <v>480</v>
      </c>
      <c r="E73" s="2" t="s">
        <v>1632</v>
      </c>
      <c r="F73" s="12">
        <v>400000</v>
      </c>
      <c r="G73" s="12">
        <v>3102.8</v>
      </c>
      <c r="H73" s="12">
        <v>0.62</v>
      </c>
    </row>
    <row r="74" spans="2:8">
      <c r="B74" s="2" t="s">
        <v>3277</v>
      </c>
      <c r="C74" s="9" t="s">
        <v>13</v>
      </c>
      <c r="D74" s="2" t="s">
        <v>485</v>
      </c>
      <c r="E74" s="2" t="s">
        <v>1661</v>
      </c>
      <c r="F74" s="12">
        <v>380400</v>
      </c>
      <c r="G74" s="12">
        <v>3027.79</v>
      </c>
      <c r="H74" s="12">
        <v>0.61</v>
      </c>
    </row>
    <row r="75" spans="2:8">
      <c r="B75" s="2" t="s">
        <v>3011</v>
      </c>
      <c r="C75" s="9" t="s">
        <v>13</v>
      </c>
      <c r="D75" s="2" t="s">
        <v>969</v>
      </c>
      <c r="E75" s="2" t="s">
        <v>1691</v>
      </c>
      <c r="F75" s="12">
        <v>200000</v>
      </c>
      <c r="G75" s="12">
        <v>2611.6</v>
      </c>
      <c r="H75" s="12">
        <v>0.52</v>
      </c>
    </row>
    <row r="76" spans="2:8">
      <c r="B76" s="2" t="s">
        <v>3150</v>
      </c>
      <c r="C76" s="9" t="s">
        <v>13</v>
      </c>
      <c r="D76" s="2" t="s">
        <v>76</v>
      </c>
      <c r="E76" s="2" t="s">
        <v>1378</v>
      </c>
      <c r="F76" s="12">
        <v>1000000</v>
      </c>
      <c r="G76" s="12">
        <v>2600.5</v>
      </c>
      <c r="H76" s="12">
        <v>0.52</v>
      </c>
    </row>
    <row r="77" spans="2:8">
      <c r="B77" s="2" t="s">
        <v>3278</v>
      </c>
      <c r="C77" s="9" t="s">
        <v>13</v>
      </c>
      <c r="D77" s="2" t="s">
        <v>480</v>
      </c>
      <c r="E77" s="2" t="s">
        <v>1784</v>
      </c>
      <c r="F77" s="12">
        <v>105000</v>
      </c>
      <c r="G77" s="12">
        <v>2187.36</v>
      </c>
      <c r="H77" s="12">
        <v>0.44</v>
      </c>
    </row>
    <row r="78" spans="2:8" ht="13">
      <c r="B78" s="6" t="s">
        <v>3279</v>
      </c>
      <c r="C78" s="9" t="s">
        <v>13</v>
      </c>
      <c r="D78" s="2" t="s">
        <v>471</v>
      </c>
      <c r="E78" s="2" t="s">
        <v>492</v>
      </c>
      <c r="F78" s="12">
        <v>1080000</v>
      </c>
      <c r="G78" s="12">
        <v>2720.52</v>
      </c>
      <c r="H78" s="12">
        <v>0.54</v>
      </c>
    </row>
    <row r="79" spans="2:8" ht="13">
      <c r="B79" s="6" t="s">
        <v>88</v>
      </c>
      <c r="C79" s="11"/>
      <c r="D79" s="6"/>
      <c r="E79" s="6"/>
      <c r="F79" s="14"/>
      <c r="G79" s="14">
        <f>SUM(G12:G78)</f>
        <v>467894.12</v>
      </c>
      <c r="H79" s="14">
        <f>SUM(H12:H78)</f>
        <v>93.709999999999965</v>
      </c>
    </row>
    <row r="80" spans="2:8" ht="13">
      <c r="B80" s="6" t="s">
        <v>1362</v>
      </c>
      <c r="C80" s="11"/>
      <c r="D80" s="6"/>
      <c r="E80" s="6"/>
      <c r="F80" s="14"/>
      <c r="G80" s="14">
        <v>24968.799999999999</v>
      </c>
      <c r="H80" s="14">
        <v>5</v>
      </c>
    </row>
    <row r="81" spans="2:8" ht="13">
      <c r="B81" s="6" t="s">
        <v>15</v>
      </c>
      <c r="C81" s="11"/>
      <c r="D81" s="6"/>
      <c r="E81" s="6"/>
      <c r="F81" s="14"/>
      <c r="G81" s="14">
        <v>492862.92</v>
      </c>
      <c r="H81" s="14">
        <v>98.71</v>
      </c>
    </row>
    <row r="82" spans="2:8" ht="13">
      <c r="B82" s="6" t="s">
        <v>16</v>
      </c>
      <c r="C82" s="11"/>
      <c r="D82" s="6"/>
      <c r="E82" s="6"/>
      <c r="F82" s="14"/>
      <c r="G82" s="14">
        <v>6420.8495645000257</v>
      </c>
      <c r="H82" s="14">
        <v>1.2900000000000063</v>
      </c>
    </row>
    <row r="83" spans="2:8" ht="13">
      <c r="B83" s="6" t="s">
        <v>17</v>
      </c>
      <c r="C83" s="11"/>
      <c r="D83" s="6"/>
      <c r="E83" s="6"/>
      <c r="F83" s="14"/>
      <c r="G83" s="14">
        <v>499283.76956450002</v>
      </c>
      <c r="H83" s="14">
        <v>100</v>
      </c>
    </row>
    <row r="84" spans="2:8">
      <c r="B84" s="2" t="s">
        <v>18</v>
      </c>
    </row>
    <row r="85" spans="2:8" ht="13">
      <c r="B85" s="6" t="s">
        <v>19</v>
      </c>
    </row>
    <row r="86" spans="2:8" ht="13">
      <c r="B86" s="6" t="s">
        <v>20</v>
      </c>
      <c r="C86" s="9" t="s">
        <v>682</v>
      </c>
    </row>
    <row r="87" spans="2:8" ht="13">
      <c r="B87" s="6" t="s">
        <v>23</v>
      </c>
      <c r="C87" s="9" t="s">
        <v>22</v>
      </c>
    </row>
    <row r="88" spans="2:8" ht="13">
      <c r="B88" s="6" t="s">
        <v>1017</v>
      </c>
      <c r="C88" s="9" t="s">
        <v>22</v>
      </c>
    </row>
    <row r="89" spans="2:8" ht="13">
      <c r="B89" s="6" t="s">
        <v>24</v>
      </c>
      <c r="C89" s="9" t="s">
        <v>25</v>
      </c>
    </row>
    <row r="90" spans="2:8" ht="13">
      <c r="B90" s="6" t="s">
        <v>1850</v>
      </c>
      <c r="C90" s="11"/>
    </row>
    <row r="91" spans="2:8" ht="13">
      <c r="B91" s="6" t="s">
        <v>1851</v>
      </c>
      <c r="C91" s="11"/>
    </row>
    <row r="92" spans="2:8" ht="13">
      <c r="B92" s="6" t="s">
        <v>1852</v>
      </c>
      <c r="C92" s="11"/>
    </row>
    <row r="93" spans="2:8" ht="13">
      <c r="B93" s="6" t="s">
        <v>1853</v>
      </c>
      <c r="C93" s="11"/>
    </row>
    <row r="94" spans="2:8" ht="13">
      <c r="B94" s="6" t="s">
        <v>1854</v>
      </c>
      <c r="C94" s="11"/>
    </row>
    <row r="95" spans="2:8" ht="13">
      <c r="B95" s="6" t="s">
        <v>1855</v>
      </c>
      <c r="C95" s="11"/>
    </row>
    <row r="96" spans="2:8" ht="13">
      <c r="B96" s="6" t="s">
        <v>1856</v>
      </c>
      <c r="C96" s="11"/>
    </row>
    <row r="97" spans="2:3" ht="13">
      <c r="B97" s="6" t="s">
        <v>1857</v>
      </c>
      <c r="C97" s="11"/>
    </row>
    <row r="98" spans="2:3" ht="13">
      <c r="B98" s="6" t="s">
        <v>3789</v>
      </c>
      <c r="C98" s="11"/>
    </row>
    <row r="99" spans="2:3">
      <c r="B99" s="2" t="s">
        <v>26</v>
      </c>
    </row>
    <row r="100" spans="2:3">
      <c r="B100" s="2" t="s">
        <v>1031</v>
      </c>
    </row>
    <row r="103" spans="2:3" ht="14.5">
      <c r="B103" s="35" t="s">
        <v>1032</v>
      </c>
      <c r="C103" s="40"/>
    </row>
    <row r="104" spans="2:3" ht="14.5">
      <c r="B104" s="35" t="s">
        <v>1033</v>
      </c>
      <c r="C104" s="41" t="s">
        <v>1034</v>
      </c>
    </row>
    <row r="105" spans="2:3" ht="14.5">
      <c r="B105" s="4" t="s">
        <v>1035</v>
      </c>
      <c r="C105" s="5">
        <v>1500</v>
      </c>
    </row>
    <row r="106" spans="2:3" ht="14.5">
      <c r="B106" s="4" t="s">
        <v>1037</v>
      </c>
      <c r="C106" s="5">
        <v>0</v>
      </c>
    </row>
    <row r="107" spans="2:3" ht="14.5">
      <c r="B107" s="4" t="s">
        <v>1038</v>
      </c>
      <c r="C107" s="5">
        <v>0</v>
      </c>
    </row>
    <row r="108" spans="2:3" ht="14.5">
      <c r="B108" s="4" t="s">
        <v>1039</v>
      </c>
      <c r="C108" s="5">
        <v>0</v>
      </c>
    </row>
    <row r="109" spans="2:3" ht="14.5">
      <c r="B109" s="4" t="s">
        <v>1040</v>
      </c>
      <c r="C109" s="5">
        <v>0</v>
      </c>
    </row>
    <row r="110" spans="2:3" ht="14.5">
      <c r="B110" s="4" t="s">
        <v>1041</v>
      </c>
      <c r="C110" s="5">
        <v>0</v>
      </c>
    </row>
    <row r="111" spans="2:3" ht="14.5">
      <c r="B111" s="35" t="s">
        <v>1042</v>
      </c>
      <c r="C111" s="40">
        <v>1500</v>
      </c>
    </row>
    <row r="113" spans="2:7" ht="14.5">
      <c r="B113" s="4" t="s">
        <v>35</v>
      </c>
      <c r="C113" s="5"/>
      <c r="D113" s="4"/>
    </row>
    <row r="114" spans="2:7" ht="29">
      <c r="B114" s="20" t="s">
        <v>36</v>
      </c>
      <c r="C114" s="18" t="s">
        <v>37</v>
      </c>
      <c r="D114" s="20" t="s">
        <v>38</v>
      </c>
    </row>
    <row r="115" spans="2:7" ht="14.5">
      <c r="B115" s="4" t="s">
        <v>22</v>
      </c>
      <c r="C115" s="5" t="s">
        <v>22</v>
      </c>
      <c r="D115" s="4" t="s">
        <v>22</v>
      </c>
    </row>
    <row r="117" spans="2:7" ht="13">
      <c r="B117" s="6" t="s">
        <v>39</v>
      </c>
      <c r="C117" s="37">
        <v>46112</v>
      </c>
    </row>
    <row r="118" spans="2:7" ht="13">
      <c r="B118" s="24" t="s">
        <v>40</v>
      </c>
      <c r="C118" s="26" t="s">
        <v>41</v>
      </c>
      <c r="D118" s="24" t="s">
        <v>42</v>
      </c>
      <c r="E118" s="27" t="s">
        <v>43</v>
      </c>
      <c r="F118" s="38" t="s">
        <v>44</v>
      </c>
      <c r="G118" s="14"/>
    </row>
    <row r="119" spans="2:7">
      <c r="B119" s="16" t="s">
        <v>3280</v>
      </c>
      <c r="C119" s="17">
        <v>1080000</v>
      </c>
      <c r="D119" s="16">
        <v>269.74</v>
      </c>
      <c r="E119" s="15">
        <v>251.9</v>
      </c>
      <c r="F119" s="21">
        <f>C111</f>
        <v>1500</v>
      </c>
    </row>
    <row r="122" spans="2:7" ht="13">
      <c r="B122" s="6" t="s">
        <v>45</v>
      </c>
    </row>
    <row r="123" spans="2:7" ht="13">
      <c r="B123" s="6"/>
    </row>
    <row r="124" spans="2:7" ht="13">
      <c r="B124" s="6" t="s">
        <v>699</v>
      </c>
    </row>
    <row r="125" spans="2:7" ht="13">
      <c r="B125" s="24" t="s">
        <v>46</v>
      </c>
      <c r="C125" s="26" t="s">
        <v>47</v>
      </c>
      <c r="D125" s="6"/>
    </row>
    <row r="126" spans="2:7">
      <c r="B126" s="16" t="s">
        <v>22</v>
      </c>
      <c r="C126" s="17" t="s">
        <v>22</v>
      </c>
    </row>
    <row r="128" spans="2:7" ht="13">
      <c r="B128" s="24" t="s">
        <v>48</v>
      </c>
      <c r="C128" s="26" t="s">
        <v>47</v>
      </c>
    </row>
    <row r="129" spans="2:7">
      <c r="B129" s="16" t="s">
        <v>22</v>
      </c>
      <c r="C129" s="17" t="s">
        <v>22</v>
      </c>
    </row>
    <row r="131" spans="2:7" ht="13">
      <c r="B131" s="24" t="s">
        <v>49</v>
      </c>
      <c r="C131" s="26" t="s">
        <v>50</v>
      </c>
    </row>
    <row r="132" spans="2:7">
      <c r="B132" s="16" t="s">
        <v>22</v>
      </c>
      <c r="C132" s="17" t="s">
        <v>22</v>
      </c>
    </row>
    <row r="134" spans="2:7" ht="13">
      <c r="B134" s="27" t="s">
        <v>51</v>
      </c>
      <c r="C134" s="26" t="s">
        <v>50</v>
      </c>
    </row>
    <row r="135" spans="2:7">
      <c r="B135" s="15" t="s">
        <v>22</v>
      </c>
      <c r="C135" s="17" t="s">
        <v>22</v>
      </c>
    </row>
    <row r="137" spans="2:7" ht="13">
      <c r="B137" s="24" t="s">
        <v>52</v>
      </c>
      <c r="C137" s="26" t="s">
        <v>22</v>
      </c>
    </row>
    <row r="139" spans="2:7" ht="13">
      <c r="B139" s="24" t="s">
        <v>53</v>
      </c>
      <c r="C139" s="25">
        <v>46112</v>
      </c>
      <c r="D139" s="16"/>
      <c r="E139" s="15"/>
      <c r="F139" s="30"/>
    </row>
    <row r="140" spans="2:7" ht="13">
      <c r="B140" s="24" t="s">
        <v>40</v>
      </c>
      <c r="C140" s="26" t="s">
        <v>41</v>
      </c>
      <c r="D140" s="24" t="s">
        <v>42</v>
      </c>
      <c r="E140" s="27" t="s">
        <v>43</v>
      </c>
      <c r="F140" s="29" t="s">
        <v>44</v>
      </c>
      <c r="G140" s="14"/>
    </row>
    <row r="141" spans="2:7">
      <c r="B141" s="22" t="s">
        <v>22</v>
      </c>
      <c r="C141" s="23" t="s">
        <v>22</v>
      </c>
      <c r="D141" s="22" t="s">
        <v>22</v>
      </c>
      <c r="E141" s="19" t="s">
        <v>22</v>
      </c>
      <c r="F141" s="28" t="s">
        <v>22</v>
      </c>
    </row>
    <row r="142" spans="2:7" ht="13">
      <c r="B142" s="6" t="s">
        <v>45</v>
      </c>
    </row>
    <row r="143" spans="2:7" ht="13">
      <c r="B143" s="6"/>
    </row>
    <row r="144" spans="2:7" ht="13">
      <c r="B144" s="6" t="s">
        <v>699</v>
      </c>
    </row>
    <row r="145" spans="2:4" ht="13">
      <c r="B145" s="24" t="s">
        <v>46</v>
      </c>
      <c r="C145" s="26" t="s">
        <v>47</v>
      </c>
      <c r="D145" s="6"/>
    </row>
    <row r="146" spans="2:4">
      <c r="B146" s="16" t="s">
        <v>22</v>
      </c>
      <c r="C146" s="17" t="s">
        <v>22</v>
      </c>
    </row>
    <row r="148" spans="2:4" ht="13">
      <c r="B148" s="24" t="s">
        <v>48</v>
      </c>
      <c r="C148" s="26" t="s">
        <v>47</v>
      </c>
    </row>
    <row r="149" spans="2:4">
      <c r="B149" s="16" t="s">
        <v>22</v>
      </c>
      <c r="C149" s="17" t="s">
        <v>22</v>
      </c>
    </row>
    <row r="151" spans="2:4" ht="13">
      <c r="B151" s="24" t="s">
        <v>49</v>
      </c>
      <c r="C151" s="26" t="s">
        <v>50</v>
      </c>
    </row>
    <row r="152" spans="2:4">
      <c r="B152" s="16" t="s">
        <v>22</v>
      </c>
      <c r="C152" s="17" t="s">
        <v>22</v>
      </c>
    </row>
    <row r="154" spans="2:4" ht="13">
      <c r="B154" s="27" t="s">
        <v>51</v>
      </c>
      <c r="C154" s="26" t="s">
        <v>50</v>
      </c>
    </row>
    <row r="155" spans="2:4">
      <c r="B155" s="15" t="s">
        <v>22</v>
      </c>
      <c r="C155" s="17" t="s">
        <v>22</v>
      </c>
    </row>
    <row r="157" spans="2:4" ht="13">
      <c r="B157" s="24" t="s">
        <v>52</v>
      </c>
      <c r="C157" s="26" t="s">
        <v>22</v>
      </c>
    </row>
    <row r="160" spans="2:4" ht="13">
      <c r="B160" s="6" t="s">
        <v>700</v>
      </c>
    </row>
    <row r="162" spans="2:80" ht="13">
      <c r="B162" s="24" t="s">
        <v>40</v>
      </c>
      <c r="C162" s="26" t="s">
        <v>54</v>
      </c>
      <c r="D162" s="24" t="s">
        <v>55</v>
      </c>
      <c r="E162" s="24" t="s">
        <v>56</v>
      </c>
      <c r="F162" s="14"/>
    </row>
    <row r="163" spans="2:80">
      <c r="B163" s="16" t="s">
        <v>22</v>
      </c>
      <c r="C163" s="17" t="s">
        <v>22</v>
      </c>
      <c r="D163" s="16" t="s">
        <v>22</v>
      </c>
      <c r="E163" s="16" t="s">
        <v>22</v>
      </c>
    </row>
    <row r="166" spans="2:80" ht="13">
      <c r="B166" s="6" t="s">
        <v>57</v>
      </c>
      <c r="C166" s="11" t="s">
        <v>22</v>
      </c>
      <c r="D166" s="6"/>
      <c r="E166" s="6"/>
      <c r="F166" s="14"/>
      <c r="G166" s="14"/>
      <c r="H166" s="14"/>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row>
    <row r="168" spans="2:80" ht="13">
      <c r="B168" s="6" t="s">
        <v>701</v>
      </c>
    </row>
    <row r="170" spans="2:80" ht="13">
      <c r="B170" s="24" t="s">
        <v>58</v>
      </c>
      <c r="C170" s="26" t="s">
        <v>47</v>
      </c>
      <c r="D170" s="6"/>
    </row>
    <row r="171" spans="2:80">
      <c r="B171" s="16" t="s">
        <v>22</v>
      </c>
      <c r="C171" s="17" t="s">
        <v>22</v>
      </c>
    </row>
    <row r="174" spans="2:80" ht="13">
      <c r="B174" s="24" t="s">
        <v>59</v>
      </c>
      <c r="C174" s="26" t="s">
        <v>60</v>
      </c>
      <c r="D174" s="6"/>
    </row>
    <row r="175" spans="2:80">
      <c r="B175" s="16" t="s">
        <v>22</v>
      </c>
      <c r="C175" s="17" t="s">
        <v>22</v>
      </c>
    </row>
    <row r="178" spans="2:80" ht="13">
      <c r="B178" s="6" t="s">
        <v>61</v>
      </c>
    </row>
    <row r="181" spans="2:80" ht="13">
      <c r="B181" s="6" t="s">
        <v>702</v>
      </c>
    </row>
    <row r="183" spans="2:80" ht="13">
      <c r="B183" s="24" t="s">
        <v>40</v>
      </c>
      <c r="C183" s="26" t="s">
        <v>62</v>
      </c>
      <c r="D183" s="24" t="s">
        <v>54</v>
      </c>
      <c r="E183" s="24" t="s">
        <v>55</v>
      </c>
      <c r="F183" s="29" t="s">
        <v>56</v>
      </c>
      <c r="G183" s="14"/>
    </row>
    <row r="184" spans="2:80">
      <c r="B184" s="16" t="s">
        <v>22</v>
      </c>
      <c r="C184" s="17" t="s">
        <v>22</v>
      </c>
      <c r="D184" s="16" t="s">
        <v>22</v>
      </c>
      <c r="E184" s="16" t="s">
        <v>22</v>
      </c>
      <c r="F184" s="21" t="s">
        <v>22</v>
      </c>
    </row>
    <row r="187" spans="2:80" ht="13">
      <c r="B187" s="6" t="s">
        <v>57</v>
      </c>
      <c r="C187" s="11" t="s">
        <v>22</v>
      </c>
      <c r="D187" s="6"/>
      <c r="E187" s="6"/>
      <c r="F187" s="14"/>
      <c r="G187" s="14"/>
      <c r="H187" s="14"/>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row>
    <row r="189" spans="2:80" ht="13">
      <c r="B189" s="6" t="s">
        <v>701</v>
      </c>
    </row>
    <row r="191" spans="2:80" ht="13">
      <c r="B191" s="24" t="s">
        <v>58</v>
      </c>
      <c r="C191" s="26" t="s">
        <v>47</v>
      </c>
      <c r="D191" s="6"/>
    </row>
    <row r="192" spans="2:80">
      <c r="B192" s="16" t="s">
        <v>22</v>
      </c>
      <c r="C192" s="17" t="s">
        <v>22</v>
      </c>
    </row>
    <row r="195" spans="2:7" ht="13">
      <c r="B195" s="24" t="s">
        <v>59</v>
      </c>
      <c r="C195" s="26" t="s">
        <v>60</v>
      </c>
      <c r="D195" s="6"/>
    </row>
    <row r="196" spans="2:7">
      <c r="B196" s="16" t="s">
        <v>22</v>
      </c>
      <c r="C196" s="17" t="s">
        <v>22</v>
      </c>
    </row>
    <row r="199" spans="2:7" ht="13">
      <c r="B199" s="6" t="s">
        <v>61</v>
      </c>
    </row>
    <row r="202" spans="2:7" ht="13">
      <c r="B202" s="6" t="s">
        <v>703</v>
      </c>
    </row>
    <row r="203" spans="2:7" ht="13">
      <c r="B203" s="24" t="s">
        <v>40</v>
      </c>
      <c r="C203" s="26" t="s">
        <v>63</v>
      </c>
      <c r="D203" s="24" t="s">
        <v>64</v>
      </c>
      <c r="E203" s="24" t="s">
        <v>65</v>
      </c>
      <c r="F203" s="29" t="s">
        <v>66</v>
      </c>
      <c r="G203" s="14"/>
    </row>
    <row r="204" spans="2:7">
      <c r="B204" s="16" t="s">
        <v>22</v>
      </c>
      <c r="C204" s="17" t="s">
        <v>22</v>
      </c>
      <c r="D204" s="16" t="s">
        <v>22</v>
      </c>
      <c r="E204" s="16" t="s">
        <v>22</v>
      </c>
      <c r="F204" s="21" t="s">
        <v>22</v>
      </c>
    </row>
    <row r="205" spans="2:7">
      <c r="B205" s="2" t="s">
        <v>2543</v>
      </c>
    </row>
  </sheetData>
  <mergeCells count="3">
    <mergeCell ref="B1:E1"/>
    <mergeCell ref="C3:C7"/>
    <mergeCell ref="D3:D7"/>
  </mergeCells>
  <hyperlinks>
    <hyperlink ref="A1" location="Index!A1" display="Index" xr:uid="{5B9773F4-79F8-4E62-9E98-249EDBD4334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FAC55-4509-4BAC-AD15-E3961DEAF70F}">
  <dimension ref="A1:CB208"/>
  <sheetViews>
    <sheetView workbookViewId="0"/>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1824</v>
      </c>
      <c r="C1" s="299"/>
      <c r="D1" s="299"/>
      <c r="E1" s="299"/>
    </row>
    <row r="3" spans="1:9" ht="14.5">
      <c r="B3" s="31" t="s">
        <v>1825</v>
      </c>
      <c r="C3" s="308"/>
      <c r="D3" s="301"/>
      <c r="E3" s="1"/>
    </row>
    <row r="4" spans="1:9" ht="14.5">
      <c r="B4" s="32" t="s">
        <v>1826</v>
      </c>
      <c r="C4" s="308"/>
      <c r="D4" s="301"/>
      <c r="E4" s="1"/>
    </row>
    <row r="5" spans="1:9" ht="14.5">
      <c r="B5" s="36" t="s">
        <v>97</v>
      </c>
      <c r="C5" s="308"/>
      <c r="D5" s="301"/>
      <c r="E5" s="1"/>
    </row>
    <row r="6" spans="1:9" ht="14.5">
      <c r="B6" s="36" t="s">
        <v>1373</v>
      </c>
      <c r="C6" s="308"/>
      <c r="D6" s="301"/>
      <c r="E6" s="1"/>
    </row>
    <row r="7" spans="1:9" ht="14.5">
      <c r="B7" s="32" t="s">
        <v>1827</v>
      </c>
      <c r="C7" s="308"/>
      <c r="D7" s="301"/>
      <c r="E7" s="1"/>
    </row>
    <row r="8" spans="1:9" ht="29">
      <c r="B8" s="32" t="s">
        <v>100</v>
      </c>
      <c r="C8" s="39" t="s">
        <v>101</v>
      </c>
      <c r="D8" s="39" t="s">
        <v>102</v>
      </c>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2698</v>
      </c>
      <c r="C15" s="9" t="s">
        <v>13</v>
      </c>
      <c r="D15" s="2" t="s">
        <v>72</v>
      </c>
      <c r="E15" s="2" t="s">
        <v>77</v>
      </c>
      <c r="F15" s="12">
        <v>1840300</v>
      </c>
      <c r="G15" s="12">
        <v>22192.18</v>
      </c>
      <c r="H15" s="12">
        <v>9.06</v>
      </c>
    </row>
    <row r="16" spans="1:9">
      <c r="B16" s="2" t="s">
        <v>2706</v>
      </c>
      <c r="C16" s="9" t="s">
        <v>13</v>
      </c>
      <c r="D16" s="2" t="s">
        <v>72</v>
      </c>
      <c r="E16" s="2" t="s">
        <v>73</v>
      </c>
      <c r="F16" s="12">
        <v>2171900</v>
      </c>
      <c r="G16" s="12">
        <v>15888.53</v>
      </c>
      <c r="H16" s="12">
        <v>6.49</v>
      </c>
    </row>
    <row r="17" spans="2:8">
      <c r="B17" s="2" t="s">
        <v>2697</v>
      </c>
      <c r="C17" s="9" t="s">
        <v>13</v>
      </c>
      <c r="D17" s="2" t="s">
        <v>452</v>
      </c>
      <c r="E17" s="2" t="s">
        <v>453</v>
      </c>
      <c r="F17" s="12">
        <v>1050000</v>
      </c>
      <c r="G17" s="12">
        <v>14110.95</v>
      </c>
      <c r="H17" s="12">
        <v>5.76</v>
      </c>
    </row>
    <row r="18" spans="2:8">
      <c r="B18" s="2" t="s">
        <v>3097</v>
      </c>
      <c r="C18" s="9" t="s">
        <v>13</v>
      </c>
      <c r="D18" s="2" t="s">
        <v>72</v>
      </c>
      <c r="E18" s="2" t="s">
        <v>958</v>
      </c>
      <c r="F18" s="12">
        <v>820000</v>
      </c>
      <c r="G18" s="12">
        <v>9522.66</v>
      </c>
      <c r="H18" s="12">
        <v>3.89</v>
      </c>
    </row>
    <row r="19" spans="2:8">
      <c r="B19" s="2" t="s">
        <v>2901</v>
      </c>
      <c r="C19" s="9" t="s">
        <v>13</v>
      </c>
      <c r="D19" s="2" t="s">
        <v>461</v>
      </c>
      <c r="E19" s="2" t="s">
        <v>951</v>
      </c>
      <c r="F19" s="12">
        <v>758248</v>
      </c>
      <c r="G19" s="12">
        <v>9482.65</v>
      </c>
      <c r="H19" s="12">
        <v>3.87</v>
      </c>
    </row>
    <row r="20" spans="2:8">
      <c r="B20" s="2" t="s">
        <v>2714</v>
      </c>
      <c r="C20" s="9" t="s">
        <v>13</v>
      </c>
      <c r="D20" s="2" t="s">
        <v>72</v>
      </c>
      <c r="E20" s="2" t="s">
        <v>473</v>
      </c>
      <c r="F20" s="12">
        <v>2495000</v>
      </c>
      <c r="G20" s="12">
        <v>8817.33</v>
      </c>
      <c r="H20" s="12">
        <v>3.6</v>
      </c>
    </row>
    <row r="21" spans="2:8">
      <c r="B21" s="2" t="s">
        <v>2996</v>
      </c>
      <c r="C21" s="9" t="s">
        <v>13</v>
      </c>
      <c r="D21" s="2" t="s">
        <v>485</v>
      </c>
      <c r="E21" s="2" t="s">
        <v>486</v>
      </c>
      <c r="F21" s="12">
        <v>232784</v>
      </c>
      <c r="G21" s="12">
        <v>8156.98</v>
      </c>
      <c r="H21" s="12">
        <v>3.33</v>
      </c>
    </row>
    <row r="22" spans="2:8">
      <c r="B22" s="2" t="s">
        <v>949</v>
      </c>
      <c r="C22" s="9" t="s">
        <v>13</v>
      </c>
      <c r="D22" s="2" t="s">
        <v>72</v>
      </c>
      <c r="E22" s="2" t="s">
        <v>950</v>
      </c>
      <c r="F22" s="12">
        <v>821000</v>
      </c>
      <c r="G22" s="12">
        <v>8040.87</v>
      </c>
      <c r="H22" s="12">
        <v>3.28</v>
      </c>
    </row>
    <row r="23" spans="2:8">
      <c r="B23" s="2" t="s">
        <v>2723</v>
      </c>
      <c r="C23" s="9" t="s">
        <v>13</v>
      </c>
      <c r="D23" s="2" t="s">
        <v>461</v>
      </c>
      <c r="E23" s="2" t="s">
        <v>470</v>
      </c>
      <c r="F23" s="12">
        <v>301873</v>
      </c>
      <c r="G23" s="12">
        <v>7120.88</v>
      </c>
      <c r="H23" s="12">
        <v>2.91</v>
      </c>
    </row>
    <row r="24" spans="2:8">
      <c r="B24" s="2" t="s">
        <v>3046</v>
      </c>
      <c r="C24" s="9" t="s">
        <v>13</v>
      </c>
      <c r="D24" s="2" t="s">
        <v>841</v>
      </c>
      <c r="E24" s="2" t="s">
        <v>954</v>
      </c>
      <c r="F24" s="12">
        <v>237000</v>
      </c>
      <c r="G24" s="12">
        <v>7002.64</v>
      </c>
      <c r="H24" s="12">
        <v>2.86</v>
      </c>
    </row>
    <row r="25" spans="2:8">
      <c r="B25" s="2" t="s">
        <v>3223</v>
      </c>
      <c r="C25" s="9" t="s">
        <v>13</v>
      </c>
      <c r="D25" s="2" t="s">
        <v>471</v>
      </c>
      <c r="E25" s="2" t="s">
        <v>1109</v>
      </c>
      <c r="F25" s="12">
        <v>850000</v>
      </c>
      <c r="G25" s="12">
        <v>6813.18</v>
      </c>
      <c r="H25" s="12">
        <v>2.78</v>
      </c>
    </row>
    <row r="26" spans="2:8">
      <c r="B26" s="2" t="s">
        <v>2966</v>
      </c>
      <c r="C26" s="9" t="s">
        <v>13</v>
      </c>
      <c r="D26" s="2" t="s">
        <v>1048</v>
      </c>
      <c r="E26" s="2" t="s">
        <v>1128</v>
      </c>
      <c r="F26" s="12">
        <v>3350000</v>
      </c>
      <c r="G26" s="12">
        <v>6427.31</v>
      </c>
      <c r="H26" s="12">
        <v>2.63</v>
      </c>
    </row>
    <row r="27" spans="2:8">
      <c r="B27" s="2" t="s">
        <v>2970</v>
      </c>
      <c r="C27" s="9" t="s">
        <v>13</v>
      </c>
      <c r="D27" s="2" t="s">
        <v>1048</v>
      </c>
      <c r="E27" s="2" t="s">
        <v>1049</v>
      </c>
      <c r="F27" s="12">
        <v>530000</v>
      </c>
      <c r="G27" s="12">
        <v>5949.25</v>
      </c>
      <c r="H27" s="12">
        <v>2.4300000000000002</v>
      </c>
    </row>
    <row r="28" spans="2:8">
      <c r="B28" s="2" t="s">
        <v>2995</v>
      </c>
      <c r="C28" s="9" t="s">
        <v>13</v>
      </c>
      <c r="D28" s="2" t="s">
        <v>947</v>
      </c>
      <c r="E28" s="2" t="s">
        <v>948</v>
      </c>
      <c r="F28" s="12">
        <v>325000</v>
      </c>
      <c r="G28" s="12">
        <v>5792.8</v>
      </c>
      <c r="H28" s="12">
        <v>2.37</v>
      </c>
    </row>
    <row r="29" spans="2:8">
      <c r="B29" s="2" t="s">
        <v>3204</v>
      </c>
      <c r="C29" s="9" t="s">
        <v>13</v>
      </c>
      <c r="D29" s="2" t="s">
        <v>461</v>
      </c>
      <c r="E29" s="2" t="s">
        <v>1257</v>
      </c>
      <c r="F29" s="12">
        <v>380000</v>
      </c>
      <c r="G29" s="12">
        <v>5259.2</v>
      </c>
      <c r="H29" s="12">
        <v>2.15</v>
      </c>
    </row>
    <row r="30" spans="2:8">
      <c r="B30" s="2" t="s">
        <v>3001</v>
      </c>
      <c r="C30" s="9" t="s">
        <v>13</v>
      </c>
      <c r="D30" s="2" t="s">
        <v>1089</v>
      </c>
      <c r="E30" s="2" t="s">
        <v>1169</v>
      </c>
      <c r="F30" s="12">
        <v>130000</v>
      </c>
      <c r="G30" s="12">
        <v>5126.55</v>
      </c>
      <c r="H30" s="12">
        <v>2.09</v>
      </c>
    </row>
    <row r="31" spans="2:8">
      <c r="B31" s="2" t="s">
        <v>3107</v>
      </c>
      <c r="C31" s="9" t="s">
        <v>13</v>
      </c>
      <c r="D31" s="2" t="s">
        <v>81</v>
      </c>
      <c r="E31" s="2" t="s">
        <v>976</v>
      </c>
      <c r="F31" s="12">
        <v>4850000</v>
      </c>
      <c r="G31" s="12">
        <v>5096.38</v>
      </c>
      <c r="H31" s="12">
        <v>2.08</v>
      </c>
    </row>
    <row r="32" spans="2:8">
      <c r="B32" s="2" t="s">
        <v>3232</v>
      </c>
      <c r="C32" s="9" t="s">
        <v>13</v>
      </c>
      <c r="D32" s="2" t="s">
        <v>74</v>
      </c>
      <c r="E32" s="2" t="s">
        <v>963</v>
      </c>
      <c r="F32" s="12">
        <v>244814</v>
      </c>
      <c r="G32" s="12">
        <v>5031.42</v>
      </c>
      <c r="H32" s="12">
        <v>2.06</v>
      </c>
    </row>
    <row r="33" spans="2:8">
      <c r="B33" s="2" t="s">
        <v>2892</v>
      </c>
      <c r="C33" s="9" t="s">
        <v>13</v>
      </c>
      <c r="D33" s="2" t="s">
        <v>969</v>
      </c>
      <c r="E33" s="2" t="s">
        <v>1115</v>
      </c>
      <c r="F33" s="12">
        <v>1305000</v>
      </c>
      <c r="G33" s="12">
        <v>4836.9799999999996</v>
      </c>
      <c r="H33" s="12">
        <v>1.98</v>
      </c>
    </row>
    <row r="34" spans="2:8">
      <c r="B34" s="2" t="s">
        <v>3182</v>
      </c>
      <c r="C34" s="9" t="s">
        <v>13</v>
      </c>
      <c r="D34" s="2" t="s">
        <v>455</v>
      </c>
      <c r="E34" s="2" t="s">
        <v>964</v>
      </c>
      <c r="F34" s="12">
        <v>163794</v>
      </c>
      <c r="G34" s="12">
        <v>4588.6899999999996</v>
      </c>
      <c r="H34" s="12">
        <v>1.87</v>
      </c>
    </row>
    <row r="35" spans="2:8">
      <c r="B35" s="2" t="s">
        <v>2733</v>
      </c>
      <c r="C35" s="9" t="s">
        <v>13</v>
      </c>
      <c r="D35" s="2" t="s">
        <v>86</v>
      </c>
      <c r="E35" s="2" t="s">
        <v>87</v>
      </c>
      <c r="F35" s="12">
        <v>750000</v>
      </c>
      <c r="G35" s="12">
        <v>4429.5</v>
      </c>
      <c r="H35" s="12">
        <v>1.81</v>
      </c>
    </row>
    <row r="36" spans="2:8">
      <c r="B36" s="2" t="s">
        <v>2973</v>
      </c>
      <c r="C36" s="9" t="s">
        <v>13</v>
      </c>
      <c r="D36" s="2" t="s">
        <v>969</v>
      </c>
      <c r="E36" s="2" t="s">
        <v>970</v>
      </c>
      <c r="F36" s="12">
        <v>458193</v>
      </c>
      <c r="G36" s="12">
        <v>4283.6499999999996</v>
      </c>
      <c r="H36" s="12">
        <v>1.75</v>
      </c>
    </row>
    <row r="37" spans="2:8">
      <c r="B37" s="2" t="s">
        <v>1264</v>
      </c>
      <c r="C37" s="9" t="s">
        <v>13</v>
      </c>
      <c r="D37" s="2" t="s">
        <v>955</v>
      </c>
      <c r="E37" s="2" t="s">
        <v>1265</v>
      </c>
      <c r="F37" s="12">
        <v>205000</v>
      </c>
      <c r="G37" s="12">
        <v>4111.8900000000003</v>
      </c>
      <c r="H37" s="12">
        <v>1.68</v>
      </c>
    </row>
    <row r="38" spans="2:8">
      <c r="B38" s="2" t="s">
        <v>2895</v>
      </c>
      <c r="C38" s="9" t="s">
        <v>13</v>
      </c>
      <c r="D38" s="2" t="s">
        <v>969</v>
      </c>
      <c r="E38" s="2" t="s">
        <v>1140</v>
      </c>
      <c r="F38" s="12">
        <v>1333333</v>
      </c>
      <c r="G38" s="12">
        <v>3948</v>
      </c>
      <c r="H38" s="12">
        <v>1.61</v>
      </c>
    </row>
    <row r="39" spans="2:8">
      <c r="B39" s="2" t="s">
        <v>2960</v>
      </c>
      <c r="C39" s="9" t="s">
        <v>13</v>
      </c>
      <c r="D39" s="2" t="s">
        <v>969</v>
      </c>
      <c r="E39" s="2" t="s">
        <v>1466</v>
      </c>
      <c r="F39" s="12">
        <v>2521947</v>
      </c>
      <c r="G39" s="12">
        <v>3793.76</v>
      </c>
      <c r="H39" s="12">
        <v>1.55</v>
      </c>
    </row>
    <row r="40" spans="2:8">
      <c r="B40" s="2" t="s">
        <v>3281</v>
      </c>
      <c r="C40" s="9" t="s">
        <v>13</v>
      </c>
      <c r="D40" s="2" t="s">
        <v>952</v>
      </c>
      <c r="E40" s="2" t="s">
        <v>965</v>
      </c>
      <c r="F40" s="12">
        <v>3424408</v>
      </c>
      <c r="G40" s="12">
        <v>3773.36</v>
      </c>
      <c r="H40" s="12">
        <v>1.54</v>
      </c>
    </row>
    <row r="41" spans="2:8">
      <c r="B41" s="2" t="s">
        <v>3098</v>
      </c>
      <c r="C41" s="9" t="s">
        <v>13</v>
      </c>
      <c r="D41" s="2" t="s">
        <v>72</v>
      </c>
      <c r="E41" s="2" t="s">
        <v>1268</v>
      </c>
      <c r="F41" s="12">
        <v>500000</v>
      </c>
      <c r="G41" s="12">
        <v>3762.25</v>
      </c>
      <c r="H41" s="12">
        <v>1.54</v>
      </c>
    </row>
    <row r="42" spans="2:8">
      <c r="B42" s="2" t="s">
        <v>489</v>
      </c>
      <c r="C42" s="9" t="s">
        <v>13</v>
      </c>
      <c r="D42" s="2" t="s">
        <v>72</v>
      </c>
      <c r="E42" s="2" t="s">
        <v>490</v>
      </c>
      <c r="F42" s="12">
        <v>1500000</v>
      </c>
      <c r="G42" s="12">
        <v>3714</v>
      </c>
      <c r="H42" s="12">
        <v>1.52</v>
      </c>
    </row>
    <row r="43" spans="2:8">
      <c r="B43" s="2" t="s">
        <v>2720</v>
      </c>
      <c r="C43" s="9" t="s">
        <v>13</v>
      </c>
      <c r="D43" s="2" t="s">
        <v>466</v>
      </c>
      <c r="E43" s="2" t="s">
        <v>483</v>
      </c>
      <c r="F43" s="12">
        <v>308503</v>
      </c>
      <c r="G43" s="12">
        <v>3624.29</v>
      </c>
      <c r="H43" s="12">
        <v>1.48</v>
      </c>
    </row>
    <row r="44" spans="2:8">
      <c r="B44" s="2" t="s">
        <v>2971</v>
      </c>
      <c r="C44" s="9" t="s">
        <v>13</v>
      </c>
      <c r="D44" s="2" t="s">
        <v>961</v>
      </c>
      <c r="E44" s="2" t="s">
        <v>1828</v>
      </c>
      <c r="F44" s="12">
        <v>600000</v>
      </c>
      <c r="G44" s="12">
        <v>3407.7</v>
      </c>
      <c r="H44" s="12">
        <v>1.39</v>
      </c>
    </row>
    <row r="45" spans="2:8">
      <c r="B45" s="2" t="s">
        <v>2721</v>
      </c>
      <c r="C45" s="9" t="s">
        <v>13</v>
      </c>
      <c r="D45" s="2" t="s">
        <v>487</v>
      </c>
      <c r="E45" s="2" t="s">
        <v>488</v>
      </c>
      <c r="F45" s="12">
        <v>245000</v>
      </c>
      <c r="G45" s="12">
        <v>3215.87</v>
      </c>
      <c r="H45" s="12">
        <v>1.31</v>
      </c>
    </row>
    <row r="46" spans="2:8">
      <c r="B46" s="2" t="s">
        <v>2967</v>
      </c>
      <c r="C46" s="9" t="s">
        <v>13</v>
      </c>
      <c r="D46" s="2" t="s">
        <v>952</v>
      </c>
      <c r="E46" s="2" t="s">
        <v>1066</v>
      </c>
      <c r="F46" s="12">
        <v>797765</v>
      </c>
      <c r="G46" s="12">
        <v>3201.03</v>
      </c>
      <c r="H46" s="12">
        <v>1.31</v>
      </c>
    </row>
    <row r="47" spans="2:8">
      <c r="B47" s="2" t="s">
        <v>2890</v>
      </c>
      <c r="C47" s="9" t="s">
        <v>13</v>
      </c>
      <c r="D47" s="2" t="s">
        <v>947</v>
      </c>
      <c r="E47" s="2" t="s">
        <v>1064</v>
      </c>
      <c r="F47" s="12">
        <v>750000</v>
      </c>
      <c r="G47" s="12">
        <v>3136.13</v>
      </c>
      <c r="H47" s="12">
        <v>1.28</v>
      </c>
    </row>
    <row r="48" spans="2:8">
      <c r="B48" s="2" t="s">
        <v>3121</v>
      </c>
      <c r="C48" s="9" t="s">
        <v>13</v>
      </c>
      <c r="D48" s="2" t="s">
        <v>841</v>
      </c>
      <c r="E48" s="2" t="s">
        <v>1404</v>
      </c>
      <c r="F48" s="12">
        <v>169648</v>
      </c>
      <c r="G48" s="12">
        <v>3016.34</v>
      </c>
      <c r="H48" s="12">
        <v>1.23</v>
      </c>
    </row>
    <row r="49" spans="2:8">
      <c r="B49" s="2" t="s">
        <v>3282</v>
      </c>
      <c r="C49" s="9" t="s">
        <v>13</v>
      </c>
      <c r="D49" s="2" t="s">
        <v>1126</v>
      </c>
      <c r="E49" s="2" t="s">
        <v>1829</v>
      </c>
      <c r="F49" s="12">
        <v>602938</v>
      </c>
      <c r="G49" s="12">
        <v>2901.94</v>
      </c>
      <c r="H49" s="12">
        <v>1.19</v>
      </c>
    </row>
    <row r="50" spans="2:8">
      <c r="B50" s="2" t="s">
        <v>3103</v>
      </c>
      <c r="C50" s="9" t="s">
        <v>13</v>
      </c>
      <c r="D50" s="2" t="s">
        <v>466</v>
      </c>
      <c r="E50" s="2" t="s">
        <v>1141</v>
      </c>
      <c r="F50" s="12">
        <v>49718</v>
      </c>
      <c r="G50" s="12">
        <v>2696.21</v>
      </c>
      <c r="H50" s="12">
        <v>1.1000000000000001</v>
      </c>
    </row>
    <row r="51" spans="2:8">
      <c r="B51" s="2" t="s">
        <v>2983</v>
      </c>
      <c r="C51" s="9" t="s">
        <v>13</v>
      </c>
      <c r="D51" s="2" t="s">
        <v>1082</v>
      </c>
      <c r="E51" s="2" t="s">
        <v>1105</v>
      </c>
      <c r="F51" s="12">
        <v>300000</v>
      </c>
      <c r="G51" s="12">
        <v>2653.35</v>
      </c>
      <c r="H51" s="12">
        <v>1.08</v>
      </c>
    </row>
    <row r="52" spans="2:8">
      <c r="B52" s="2" t="s">
        <v>3083</v>
      </c>
      <c r="C52" s="9" t="s">
        <v>13</v>
      </c>
      <c r="D52" s="2" t="s">
        <v>80</v>
      </c>
      <c r="E52" s="2" t="s">
        <v>1408</v>
      </c>
      <c r="F52" s="12">
        <v>335460</v>
      </c>
      <c r="G52" s="12">
        <v>2649.13</v>
      </c>
      <c r="H52" s="12">
        <v>1.08</v>
      </c>
    </row>
    <row r="53" spans="2:8">
      <c r="B53" s="2" t="s">
        <v>3002</v>
      </c>
      <c r="C53" s="9" t="s">
        <v>13</v>
      </c>
      <c r="D53" s="2" t="s">
        <v>504</v>
      </c>
      <c r="E53" s="2" t="s">
        <v>1061</v>
      </c>
      <c r="F53" s="12">
        <v>1000000</v>
      </c>
      <c r="G53" s="12">
        <v>2455</v>
      </c>
      <c r="H53" s="12">
        <v>1</v>
      </c>
    </row>
    <row r="54" spans="2:8">
      <c r="B54" s="2" t="s">
        <v>1606</v>
      </c>
      <c r="C54" s="9" t="s">
        <v>13</v>
      </c>
      <c r="D54" s="2" t="s">
        <v>80</v>
      </c>
      <c r="E54" s="2" t="s">
        <v>1607</v>
      </c>
      <c r="F54" s="12">
        <v>150000</v>
      </c>
      <c r="G54" s="12">
        <v>2161.5</v>
      </c>
      <c r="H54" s="12">
        <v>0.88</v>
      </c>
    </row>
    <row r="55" spans="2:8">
      <c r="B55" s="2" t="s">
        <v>3120</v>
      </c>
      <c r="C55" s="9" t="s">
        <v>13</v>
      </c>
      <c r="D55" s="2" t="s">
        <v>504</v>
      </c>
      <c r="E55" s="2" t="s">
        <v>1278</v>
      </c>
      <c r="F55" s="12">
        <v>57512</v>
      </c>
      <c r="G55" s="12">
        <v>1687.98</v>
      </c>
      <c r="H55" s="12">
        <v>0.69</v>
      </c>
    </row>
    <row r="56" spans="2:8">
      <c r="B56" s="2" t="s">
        <v>3211</v>
      </c>
      <c r="C56" s="9" t="s">
        <v>13</v>
      </c>
      <c r="D56" s="2" t="s">
        <v>1261</v>
      </c>
      <c r="E56" s="2" t="s">
        <v>1546</v>
      </c>
      <c r="F56" s="12">
        <v>200000</v>
      </c>
      <c r="G56" s="12">
        <v>1505.7</v>
      </c>
      <c r="H56" s="12">
        <v>0.62</v>
      </c>
    </row>
    <row r="57" spans="2:8">
      <c r="B57" s="2" t="s">
        <v>3194</v>
      </c>
      <c r="C57" s="9" t="s">
        <v>13</v>
      </c>
      <c r="D57" s="2" t="s">
        <v>967</v>
      </c>
      <c r="E57" s="2" t="s">
        <v>1785</v>
      </c>
      <c r="F57" s="12">
        <v>4500</v>
      </c>
      <c r="G57" s="12">
        <v>1184.6300000000001</v>
      </c>
      <c r="H57" s="12">
        <v>0.48</v>
      </c>
    </row>
    <row r="58" spans="2:8" ht="13">
      <c r="B58" s="6" t="s">
        <v>88</v>
      </c>
      <c r="C58" s="11"/>
      <c r="D58" s="6"/>
      <c r="E58" s="6"/>
      <c r="F58" s="14"/>
      <c r="G58" s="14">
        <f>SUM(G12:G57)</f>
        <v>236570.64000000007</v>
      </c>
      <c r="H58" s="14">
        <f>SUM(H12:H57)</f>
        <v>96.610000000000028</v>
      </c>
    </row>
    <row r="59" spans="2:8" ht="13">
      <c r="B59" s="6" t="s">
        <v>1362</v>
      </c>
      <c r="C59" s="11"/>
      <c r="D59" s="6"/>
      <c r="E59" s="6"/>
      <c r="F59" s="14"/>
      <c r="G59" s="14">
        <v>4877.3500000000004</v>
      </c>
      <c r="H59" s="14">
        <v>1.99</v>
      </c>
    </row>
    <row r="60" spans="2:8" ht="13">
      <c r="B60" s="6" t="s">
        <v>15</v>
      </c>
      <c r="C60" s="11"/>
      <c r="D60" s="6"/>
      <c r="E60" s="6"/>
      <c r="F60" s="14"/>
      <c r="G60" s="14">
        <v>241447.99000000002</v>
      </c>
      <c r="H60" s="14">
        <v>98.6</v>
      </c>
    </row>
    <row r="61" spans="2:8" ht="13">
      <c r="B61" s="6" t="s">
        <v>16</v>
      </c>
      <c r="C61" s="11"/>
      <c r="D61" s="6"/>
      <c r="E61" s="6"/>
      <c r="F61" s="14"/>
      <c r="G61" s="14">
        <v>3370.0360605099759</v>
      </c>
      <c r="H61" s="14">
        <v>1.4000000000000057</v>
      </c>
    </row>
    <row r="62" spans="2:8" ht="13">
      <c r="B62" s="6" t="s">
        <v>17</v>
      </c>
      <c r="C62" s="11"/>
      <c r="D62" s="6"/>
      <c r="E62" s="6"/>
      <c r="F62" s="14"/>
      <c r="G62" s="14">
        <v>244818.02606050999</v>
      </c>
      <c r="H62" s="14">
        <v>100</v>
      </c>
    </row>
    <row r="63" spans="2:8">
      <c r="B63" s="2" t="s">
        <v>18</v>
      </c>
    </row>
    <row r="64" spans="2:8" ht="13">
      <c r="B64" s="6" t="s">
        <v>19</v>
      </c>
    </row>
    <row r="65" spans="2:3" ht="13">
      <c r="B65" s="6" t="s">
        <v>20</v>
      </c>
      <c r="C65" s="9" t="s">
        <v>682</v>
      </c>
    </row>
    <row r="66" spans="2:3" ht="13">
      <c r="B66" s="6" t="s">
        <v>23</v>
      </c>
      <c r="C66" s="9" t="s">
        <v>22</v>
      </c>
    </row>
    <row r="67" spans="2:3" ht="13">
      <c r="B67" s="6" t="s">
        <v>1017</v>
      </c>
      <c r="C67" s="9" t="s">
        <v>22</v>
      </c>
    </row>
    <row r="68" spans="2:3" ht="13">
      <c r="B68" s="6" t="s">
        <v>24</v>
      </c>
      <c r="C68" s="9" t="s">
        <v>25</v>
      </c>
    </row>
    <row r="69" spans="2:3" ht="13">
      <c r="B69" s="6" t="s">
        <v>1830</v>
      </c>
      <c r="C69" s="11"/>
    </row>
    <row r="70" spans="2:3" ht="13">
      <c r="B70" s="6" t="s">
        <v>1831</v>
      </c>
      <c r="C70" s="11"/>
    </row>
    <row r="71" spans="2:3" ht="13">
      <c r="B71" s="6" t="s">
        <v>1832</v>
      </c>
      <c r="C71" s="11"/>
    </row>
    <row r="72" spans="2:3" ht="13">
      <c r="B72" s="6" t="s">
        <v>1833</v>
      </c>
      <c r="C72" s="11"/>
    </row>
    <row r="73" spans="2:3" ht="13">
      <c r="B73" s="6" t="s">
        <v>1834</v>
      </c>
      <c r="C73" s="11"/>
    </row>
    <row r="74" spans="2:3" ht="13">
      <c r="B74" s="6" t="s">
        <v>1835</v>
      </c>
      <c r="C74" s="11"/>
    </row>
    <row r="75" spans="2:3" ht="13">
      <c r="B75" s="6" t="s">
        <v>1836</v>
      </c>
      <c r="C75" s="11"/>
    </row>
    <row r="76" spans="2:3" ht="13">
      <c r="B76" s="6" t="s">
        <v>1837</v>
      </c>
      <c r="C76" s="11"/>
    </row>
    <row r="77" spans="2:3" ht="13">
      <c r="B77" s="6" t="s">
        <v>1622</v>
      </c>
      <c r="C77" s="11"/>
    </row>
    <row r="78" spans="2:3">
      <c r="B78" s="2" t="s">
        <v>26</v>
      </c>
    </row>
    <row r="79" spans="2:3">
      <c r="B79" s="2" t="s">
        <v>1031</v>
      </c>
    </row>
    <row r="82" spans="2:6" ht="14.5">
      <c r="B82" s="35" t="s">
        <v>1032</v>
      </c>
      <c r="C82" s="40"/>
    </row>
    <row r="83" spans="2:6" ht="14.5">
      <c r="B83" s="35" t="s">
        <v>1033</v>
      </c>
      <c r="C83" s="41" t="s">
        <v>1034</v>
      </c>
    </row>
    <row r="84" spans="2:6" ht="14.5">
      <c r="B84" s="4" t="s">
        <v>1035</v>
      </c>
      <c r="C84" s="5">
        <v>2000</v>
      </c>
    </row>
    <row r="85" spans="2:6" ht="14.5">
      <c r="B85" s="4" t="s">
        <v>1037</v>
      </c>
      <c r="C85" s="5">
        <v>0</v>
      </c>
    </row>
    <row r="86" spans="2:6" ht="14.5">
      <c r="B86" s="4" t="s">
        <v>1038</v>
      </c>
      <c r="C86" s="5">
        <v>0</v>
      </c>
    </row>
    <row r="87" spans="2:6" ht="14.5">
      <c r="B87" s="4" t="s">
        <v>1039</v>
      </c>
      <c r="C87" s="5">
        <v>0</v>
      </c>
    </row>
    <row r="88" spans="2:6" ht="14.5">
      <c r="B88" s="4" t="s">
        <v>1040</v>
      </c>
      <c r="C88" s="5">
        <v>0</v>
      </c>
    </row>
    <row r="89" spans="2:6" ht="14.5">
      <c r="B89" s="4" t="s">
        <v>1041</v>
      </c>
      <c r="C89" s="5">
        <v>0</v>
      </c>
    </row>
    <row r="90" spans="2:6" ht="14.5">
      <c r="B90" s="35" t="s">
        <v>1042</v>
      </c>
      <c r="C90" s="40">
        <v>2000</v>
      </c>
    </row>
    <row r="92" spans="2:6" ht="14.5">
      <c r="B92" s="4" t="s">
        <v>35</v>
      </c>
      <c r="C92" s="5"/>
      <c r="D92" s="4"/>
    </row>
    <row r="93" spans="2:6" ht="29">
      <c r="B93" s="20" t="s">
        <v>36</v>
      </c>
      <c r="C93" s="18" t="s">
        <v>37</v>
      </c>
      <c r="D93" s="20" t="s">
        <v>38</v>
      </c>
    </row>
    <row r="94" spans="2:6" ht="14.5">
      <c r="B94" s="4" t="s">
        <v>22</v>
      </c>
      <c r="C94" s="5" t="s">
        <v>22</v>
      </c>
      <c r="D94" s="4" t="s">
        <v>22</v>
      </c>
    </row>
    <row r="96" spans="2:6" ht="13">
      <c r="B96" s="24" t="s">
        <v>39</v>
      </c>
      <c r="C96" s="25">
        <v>46112</v>
      </c>
      <c r="D96" s="16"/>
      <c r="E96" s="15"/>
      <c r="F96" s="30"/>
    </row>
    <row r="97" spans="2:7" ht="13">
      <c r="B97" s="24" t="s">
        <v>40</v>
      </c>
      <c r="C97" s="26" t="s">
        <v>41</v>
      </c>
      <c r="D97" s="24" t="s">
        <v>42</v>
      </c>
      <c r="E97" s="27" t="s">
        <v>43</v>
      </c>
      <c r="F97" s="29" t="s">
        <v>44</v>
      </c>
      <c r="G97" s="14"/>
    </row>
    <row r="98" spans="2:7">
      <c r="B98" s="22" t="s">
        <v>22</v>
      </c>
      <c r="C98" s="23" t="s">
        <v>22</v>
      </c>
      <c r="D98" s="22" t="s">
        <v>22</v>
      </c>
      <c r="E98" s="19" t="s">
        <v>22</v>
      </c>
      <c r="F98" s="28" t="s">
        <v>22</v>
      </c>
    </row>
    <row r="101" spans="2:7" ht="13">
      <c r="B101" s="6" t="s">
        <v>45</v>
      </c>
    </row>
    <row r="102" spans="2:7" ht="13">
      <c r="B102" s="6"/>
    </row>
    <row r="103" spans="2:7" ht="13">
      <c r="B103" s="6" t="s">
        <v>699</v>
      </c>
    </row>
    <row r="104" spans="2:7" ht="13">
      <c r="B104" s="27" t="s">
        <v>46</v>
      </c>
      <c r="C104" s="26" t="s">
        <v>47</v>
      </c>
      <c r="D104" s="6"/>
    </row>
    <row r="105" spans="2:7">
      <c r="B105" s="15" t="s">
        <v>3283</v>
      </c>
      <c r="C105" s="17">
        <v>140</v>
      </c>
    </row>
    <row r="106" spans="2:7">
      <c r="B106" s="15" t="s">
        <v>3284</v>
      </c>
      <c r="C106" s="17">
        <v>200</v>
      </c>
    </row>
    <row r="107" spans="2:7">
      <c r="B107" s="15" t="s">
        <v>3285</v>
      </c>
      <c r="C107" s="17">
        <v>100</v>
      </c>
    </row>
    <row r="108" spans="2:7">
      <c r="B108" s="15" t="s">
        <v>3286</v>
      </c>
      <c r="C108" s="17">
        <v>120</v>
      </c>
    </row>
    <row r="109" spans="2:7">
      <c r="B109" s="15" t="s">
        <v>3287</v>
      </c>
      <c r="C109" s="17">
        <v>250</v>
      </c>
    </row>
    <row r="110" spans="2:7">
      <c r="B110" s="15" t="s">
        <v>3288</v>
      </c>
      <c r="C110" s="17">
        <v>35</v>
      </c>
    </row>
    <row r="112" spans="2:7" ht="13">
      <c r="B112" s="27" t="s">
        <v>48</v>
      </c>
      <c r="C112" s="26" t="s">
        <v>47</v>
      </c>
    </row>
    <row r="113" spans="2:3">
      <c r="B113" s="15" t="s">
        <v>3283</v>
      </c>
      <c r="C113" s="17">
        <v>140</v>
      </c>
    </row>
    <row r="114" spans="2:3">
      <c r="B114" s="15" t="s">
        <v>3284</v>
      </c>
      <c r="C114" s="17">
        <v>200</v>
      </c>
    </row>
    <row r="115" spans="2:3">
      <c r="B115" s="15" t="s">
        <v>3285</v>
      </c>
      <c r="C115" s="17">
        <v>100</v>
      </c>
    </row>
    <row r="116" spans="2:3">
      <c r="B116" s="15" t="s">
        <v>3286</v>
      </c>
      <c r="C116" s="17">
        <v>120</v>
      </c>
    </row>
    <row r="117" spans="2:3">
      <c r="B117" s="15" t="s">
        <v>3287</v>
      </c>
      <c r="C117" s="17">
        <v>250</v>
      </c>
    </row>
    <row r="118" spans="2:3">
      <c r="B118" s="15" t="s">
        <v>3288</v>
      </c>
      <c r="C118" s="17">
        <v>35</v>
      </c>
    </row>
    <row r="121" spans="2:3" ht="13">
      <c r="B121" s="27" t="s">
        <v>49</v>
      </c>
      <c r="C121" s="26" t="s">
        <v>50</v>
      </c>
    </row>
    <row r="122" spans="2:3">
      <c r="B122" s="15" t="s">
        <v>3283</v>
      </c>
      <c r="C122" s="17">
        <v>0</v>
      </c>
    </row>
    <row r="123" spans="2:3">
      <c r="B123" s="15" t="s">
        <v>3284</v>
      </c>
      <c r="C123" s="17">
        <v>0</v>
      </c>
    </row>
    <row r="124" spans="2:3">
      <c r="B124" s="15" t="s">
        <v>3285</v>
      </c>
      <c r="C124" s="17">
        <v>390000</v>
      </c>
    </row>
    <row r="125" spans="2:3">
      <c r="B125" s="15" t="s">
        <v>3286</v>
      </c>
      <c r="C125" s="17">
        <v>0</v>
      </c>
    </row>
    <row r="126" spans="2:3">
      <c r="B126" s="15" t="s">
        <v>3287</v>
      </c>
      <c r="C126" s="17">
        <v>0</v>
      </c>
    </row>
    <row r="127" spans="2:3">
      <c r="B127" s="15" t="s">
        <v>3288</v>
      </c>
      <c r="C127" s="17">
        <v>119523.25</v>
      </c>
    </row>
    <row r="128" spans="2:3" ht="13">
      <c r="C128" s="26">
        <f>SUM(C121:C127)</f>
        <v>509523.25</v>
      </c>
    </row>
    <row r="130" spans="2:7" ht="13">
      <c r="B130" s="27" t="s">
        <v>51</v>
      </c>
      <c r="C130" s="26" t="s">
        <v>50</v>
      </c>
    </row>
    <row r="131" spans="2:7">
      <c r="B131" s="15" t="s">
        <v>3283</v>
      </c>
      <c r="C131" s="17">
        <v>370020</v>
      </c>
    </row>
    <row r="132" spans="2:7">
      <c r="B132" s="15" t="s">
        <v>3284</v>
      </c>
      <c r="C132" s="17">
        <v>760320</v>
      </c>
    </row>
    <row r="133" spans="2:7">
      <c r="B133" s="15" t="s">
        <v>3285</v>
      </c>
      <c r="C133" s="17">
        <v>1192500</v>
      </c>
    </row>
    <row r="134" spans="2:7">
      <c r="B134" s="15" t="s">
        <v>3286</v>
      </c>
      <c r="C134" s="17">
        <v>433770</v>
      </c>
    </row>
    <row r="135" spans="2:7">
      <c r="B135" s="15" t="s">
        <v>3287</v>
      </c>
      <c r="C135" s="17">
        <v>858100</v>
      </c>
    </row>
    <row r="136" spans="2:7">
      <c r="B136" s="15" t="s">
        <v>3288</v>
      </c>
      <c r="C136" s="17">
        <v>760375</v>
      </c>
    </row>
    <row r="137" spans="2:7" ht="13">
      <c r="C137" s="26">
        <f>SUM(C130:C136)</f>
        <v>4375085</v>
      </c>
    </row>
    <row r="140" spans="2:7" ht="13">
      <c r="B140" s="24" t="s">
        <v>52</v>
      </c>
      <c r="C140" s="26">
        <f xml:space="preserve"> C137-C128</f>
        <v>3865561.75</v>
      </c>
    </row>
    <row r="142" spans="2:7" ht="13">
      <c r="B142" s="24" t="s">
        <v>53</v>
      </c>
      <c r="C142" s="25">
        <v>46112</v>
      </c>
      <c r="D142" s="16"/>
      <c r="E142" s="15"/>
      <c r="F142" s="30"/>
    </row>
    <row r="143" spans="2:7" ht="13">
      <c r="B143" s="24" t="s">
        <v>40</v>
      </c>
      <c r="C143" s="26" t="s">
        <v>41</v>
      </c>
      <c r="D143" s="24" t="s">
        <v>42</v>
      </c>
      <c r="E143" s="27" t="s">
        <v>43</v>
      </c>
      <c r="F143" s="29" t="s">
        <v>44</v>
      </c>
      <c r="G143" s="14"/>
    </row>
    <row r="144" spans="2:7">
      <c r="B144" s="22" t="s">
        <v>22</v>
      </c>
      <c r="C144" s="23" t="s">
        <v>22</v>
      </c>
      <c r="D144" s="22" t="s">
        <v>22</v>
      </c>
      <c r="E144" s="19" t="s">
        <v>22</v>
      </c>
      <c r="F144" s="28" t="s">
        <v>22</v>
      </c>
    </row>
    <row r="145" spans="2:4" ht="13">
      <c r="B145" s="6" t="s">
        <v>45</v>
      </c>
    </row>
    <row r="146" spans="2:4" ht="13">
      <c r="B146" s="6"/>
    </row>
    <row r="147" spans="2:4" ht="13">
      <c r="B147" s="6" t="s">
        <v>699</v>
      </c>
    </row>
    <row r="148" spans="2:4" ht="13">
      <c r="B148" s="24" t="s">
        <v>46</v>
      </c>
      <c r="C148" s="26" t="s">
        <v>47</v>
      </c>
      <c r="D148" s="6"/>
    </row>
    <row r="149" spans="2:4">
      <c r="B149" s="16" t="s">
        <v>22</v>
      </c>
      <c r="C149" s="17" t="s">
        <v>22</v>
      </c>
    </row>
    <row r="151" spans="2:4" ht="13">
      <c r="B151" s="24" t="s">
        <v>48</v>
      </c>
      <c r="C151" s="26" t="s">
        <v>47</v>
      </c>
    </row>
    <row r="152" spans="2:4">
      <c r="B152" s="16" t="s">
        <v>22</v>
      </c>
      <c r="C152" s="17" t="s">
        <v>22</v>
      </c>
    </row>
    <row r="154" spans="2:4" ht="13">
      <c r="B154" s="24" t="s">
        <v>49</v>
      </c>
      <c r="C154" s="26" t="s">
        <v>50</v>
      </c>
    </row>
    <row r="155" spans="2:4">
      <c r="B155" s="16" t="s">
        <v>22</v>
      </c>
      <c r="C155" s="17" t="s">
        <v>22</v>
      </c>
    </row>
    <row r="157" spans="2:4" ht="13">
      <c r="B157" s="27" t="s">
        <v>51</v>
      </c>
      <c r="C157" s="26" t="s">
        <v>50</v>
      </c>
    </row>
    <row r="158" spans="2:4">
      <c r="B158" s="15" t="s">
        <v>22</v>
      </c>
      <c r="C158" s="17" t="s">
        <v>22</v>
      </c>
    </row>
    <row r="160" spans="2:4" ht="13">
      <c r="B160" s="24" t="s">
        <v>52</v>
      </c>
      <c r="C160" s="26" t="s">
        <v>22</v>
      </c>
    </row>
    <row r="163" spans="2:80" ht="13">
      <c r="B163" s="6" t="s">
        <v>700</v>
      </c>
    </row>
    <row r="165" spans="2:80" ht="13">
      <c r="B165" s="24" t="s">
        <v>40</v>
      </c>
      <c r="C165" s="26" t="s">
        <v>54</v>
      </c>
      <c r="D165" s="24" t="s">
        <v>55</v>
      </c>
      <c r="E165" s="24" t="s">
        <v>56</v>
      </c>
      <c r="F165" s="14"/>
    </row>
    <row r="166" spans="2:80">
      <c r="B166" s="16" t="s">
        <v>22</v>
      </c>
      <c r="C166" s="17" t="s">
        <v>22</v>
      </c>
      <c r="D166" s="16" t="s">
        <v>22</v>
      </c>
      <c r="E166" s="16" t="s">
        <v>22</v>
      </c>
    </row>
    <row r="169" spans="2:80" ht="13">
      <c r="B169" s="6" t="s">
        <v>57</v>
      </c>
      <c r="C169" s="11" t="s">
        <v>22</v>
      </c>
      <c r="D169" s="6"/>
      <c r="E169" s="6"/>
      <c r="F169" s="14"/>
      <c r="G169" s="14"/>
      <c r="H169" s="14"/>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row>
    <row r="171" spans="2:80" ht="13">
      <c r="B171" s="6" t="s">
        <v>701</v>
      </c>
    </row>
    <row r="173" spans="2:80" ht="13">
      <c r="B173" s="24" t="s">
        <v>58</v>
      </c>
      <c r="C173" s="26" t="s">
        <v>47</v>
      </c>
      <c r="D173" s="6"/>
    </row>
    <row r="174" spans="2:80">
      <c r="B174" s="16" t="s">
        <v>22</v>
      </c>
      <c r="C174" s="17" t="s">
        <v>22</v>
      </c>
    </row>
    <row r="177" spans="2:80" ht="13">
      <c r="B177" s="24" t="s">
        <v>59</v>
      </c>
      <c r="C177" s="26" t="s">
        <v>60</v>
      </c>
      <c r="D177" s="6"/>
    </row>
    <row r="178" spans="2:80">
      <c r="B178" s="16" t="s">
        <v>22</v>
      </c>
      <c r="C178" s="17" t="s">
        <v>22</v>
      </c>
    </row>
    <row r="181" spans="2:80" ht="13">
      <c r="B181" s="6" t="s">
        <v>61</v>
      </c>
    </row>
    <row r="184" spans="2:80" ht="13">
      <c r="B184" s="6" t="s">
        <v>702</v>
      </c>
    </row>
    <row r="186" spans="2:80" ht="13">
      <c r="B186" s="24" t="s">
        <v>40</v>
      </c>
      <c r="C186" s="26" t="s">
        <v>62</v>
      </c>
      <c r="D186" s="24" t="s">
        <v>54</v>
      </c>
      <c r="E186" s="24" t="s">
        <v>55</v>
      </c>
      <c r="F186" s="29" t="s">
        <v>56</v>
      </c>
      <c r="G186" s="14"/>
    </row>
    <row r="187" spans="2:80">
      <c r="B187" s="16" t="s">
        <v>22</v>
      </c>
      <c r="C187" s="17" t="s">
        <v>22</v>
      </c>
      <c r="D187" s="16" t="s">
        <v>22</v>
      </c>
      <c r="E187" s="16" t="s">
        <v>22</v>
      </c>
      <c r="F187" s="21" t="s">
        <v>22</v>
      </c>
    </row>
    <row r="190" spans="2:80" ht="13">
      <c r="B190" s="6" t="s">
        <v>57</v>
      </c>
      <c r="C190" s="11" t="s">
        <v>22</v>
      </c>
      <c r="D190" s="6"/>
      <c r="E190" s="6"/>
      <c r="F190" s="14"/>
      <c r="G190" s="14"/>
      <c r="H190" s="14"/>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row>
    <row r="192" spans="2:80" ht="13">
      <c r="B192" s="6" t="s">
        <v>701</v>
      </c>
    </row>
    <row r="194" spans="2:7" ht="13">
      <c r="B194" s="24" t="s">
        <v>58</v>
      </c>
      <c r="C194" s="26" t="s">
        <v>47</v>
      </c>
      <c r="D194" s="6"/>
    </row>
    <row r="195" spans="2:7">
      <c r="B195" s="16" t="s">
        <v>22</v>
      </c>
      <c r="C195" s="17" t="s">
        <v>22</v>
      </c>
    </row>
    <row r="198" spans="2:7" ht="13">
      <c r="B198" s="24" t="s">
        <v>59</v>
      </c>
      <c r="C198" s="26" t="s">
        <v>60</v>
      </c>
      <c r="D198" s="6"/>
    </row>
    <row r="199" spans="2:7">
      <c r="B199" s="16" t="s">
        <v>22</v>
      </c>
      <c r="C199" s="17" t="s">
        <v>22</v>
      </c>
    </row>
    <row r="202" spans="2:7" ht="13">
      <c r="B202" s="6" t="s">
        <v>61</v>
      </c>
    </row>
    <row r="205" spans="2:7" ht="13">
      <c r="B205" s="6" t="s">
        <v>703</v>
      </c>
    </row>
    <row r="206" spans="2:7" ht="13">
      <c r="B206" s="24" t="s">
        <v>40</v>
      </c>
      <c r="C206" s="26" t="s">
        <v>63</v>
      </c>
      <c r="D206" s="24" t="s">
        <v>64</v>
      </c>
      <c r="E206" s="24" t="s">
        <v>65</v>
      </c>
      <c r="F206" s="29" t="s">
        <v>66</v>
      </c>
      <c r="G206" s="14"/>
    </row>
    <row r="207" spans="2:7">
      <c r="B207" s="16" t="s">
        <v>22</v>
      </c>
      <c r="C207" s="17" t="s">
        <v>22</v>
      </c>
      <c r="D207" s="16" t="s">
        <v>22</v>
      </c>
      <c r="E207" s="16" t="s">
        <v>22</v>
      </c>
      <c r="F207" s="21" t="s">
        <v>22</v>
      </c>
    </row>
    <row r="208" spans="2:7">
      <c r="B208" s="2" t="s">
        <v>2543</v>
      </c>
    </row>
  </sheetData>
  <mergeCells count="3">
    <mergeCell ref="B1:E1"/>
    <mergeCell ref="C3:C7"/>
    <mergeCell ref="D3:D7"/>
  </mergeCells>
  <hyperlinks>
    <hyperlink ref="A1" location="Index!A1" display="Index" xr:uid="{770B64BA-BD93-4AE9-ADA7-B2259815EB69}"/>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1AE90-5132-4AFC-9AE5-CFC824D5DF95}">
  <dimension ref="A1:CB193"/>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1803</v>
      </c>
      <c r="C1" s="299"/>
      <c r="D1" s="299"/>
      <c r="E1" s="299"/>
    </row>
    <row r="3" spans="1:9" ht="14.5">
      <c r="B3" s="31" t="s">
        <v>1804</v>
      </c>
      <c r="C3" s="300"/>
      <c r="D3" s="301"/>
      <c r="E3" s="1"/>
    </row>
    <row r="4" spans="1:9" ht="14.5">
      <c r="B4" s="32" t="s">
        <v>1805</v>
      </c>
      <c r="C4" s="300"/>
      <c r="D4" s="301"/>
      <c r="E4" s="1"/>
    </row>
    <row r="5" spans="1:9" ht="14.5">
      <c r="B5" s="36" t="s">
        <v>97</v>
      </c>
      <c r="C5" s="300"/>
      <c r="D5" s="301"/>
      <c r="E5" s="1"/>
    </row>
    <row r="6" spans="1:9" ht="14.5">
      <c r="B6" s="32" t="s">
        <v>1373</v>
      </c>
      <c r="C6" s="300"/>
      <c r="D6" s="301"/>
      <c r="E6" s="1"/>
    </row>
    <row r="7" spans="1:9" ht="29">
      <c r="B7" s="32" t="s">
        <v>1806</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2706</v>
      </c>
      <c r="C15" s="9" t="s">
        <v>13</v>
      </c>
      <c r="D15" s="2" t="s">
        <v>72</v>
      </c>
      <c r="E15" s="2" t="s">
        <v>73</v>
      </c>
      <c r="F15" s="12">
        <v>8600000</v>
      </c>
      <c r="G15" s="12">
        <v>62913.3</v>
      </c>
      <c r="H15" s="12">
        <v>8.94</v>
      </c>
    </row>
    <row r="16" spans="1:9">
      <c r="B16" s="2" t="s">
        <v>949</v>
      </c>
      <c r="C16" s="9" t="s">
        <v>13</v>
      </c>
      <c r="D16" s="2" t="s">
        <v>72</v>
      </c>
      <c r="E16" s="2" t="s">
        <v>950</v>
      </c>
      <c r="F16" s="12">
        <v>4200000</v>
      </c>
      <c r="G16" s="12">
        <v>41134.800000000003</v>
      </c>
      <c r="H16" s="12">
        <v>5.84</v>
      </c>
    </row>
    <row r="17" spans="2:8">
      <c r="B17" s="2" t="s">
        <v>2697</v>
      </c>
      <c r="C17" s="9" t="s">
        <v>13</v>
      </c>
      <c r="D17" s="2" t="s">
        <v>452</v>
      </c>
      <c r="E17" s="2" t="s">
        <v>453</v>
      </c>
      <c r="F17" s="12">
        <v>2300000</v>
      </c>
      <c r="G17" s="12">
        <v>30909.7</v>
      </c>
      <c r="H17" s="12">
        <v>4.3899999999999997</v>
      </c>
    </row>
    <row r="18" spans="2:8">
      <c r="B18" s="2" t="s">
        <v>2995</v>
      </c>
      <c r="C18" s="9" t="s">
        <v>13</v>
      </c>
      <c r="D18" s="2" t="s">
        <v>947</v>
      </c>
      <c r="E18" s="2" t="s">
        <v>948</v>
      </c>
      <c r="F18" s="12">
        <v>1677203</v>
      </c>
      <c r="G18" s="12">
        <v>29894.47</v>
      </c>
      <c r="H18" s="12">
        <v>4.25</v>
      </c>
    </row>
    <row r="19" spans="2:8">
      <c r="B19" s="2" t="s">
        <v>3067</v>
      </c>
      <c r="C19" s="9" t="s">
        <v>13</v>
      </c>
      <c r="D19" s="2" t="s">
        <v>961</v>
      </c>
      <c r="E19" s="2" t="s">
        <v>962</v>
      </c>
      <c r="F19" s="12">
        <v>1059175</v>
      </c>
      <c r="G19" s="12">
        <v>28796.85</v>
      </c>
      <c r="H19" s="12">
        <v>4.09</v>
      </c>
    </row>
    <row r="20" spans="2:8">
      <c r="B20" s="2" t="s">
        <v>2913</v>
      </c>
      <c r="C20" s="9" t="s">
        <v>13</v>
      </c>
      <c r="D20" s="2" t="s">
        <v>72</v>
      </c>
      <c r="E20" s="2" t="s">
        <v>497</v>
      </c>
      <c r="F20" s="12">
        <v>48250000</v>
      </c>
      <c r="G20" s="12">
        <v>28395.13</v>
      </c>
      <c r="H20" s="12">
        <v>4.03</v>
      </c>
    </row>
    <row r="21" spans="2:8">
      <c r="B21" s="2" t="s">
        <v>3144</v>
      </c>
      <c r="C21" s="9" t="s">
        <v>13</v>
      </c>
      <c r="D21" s="2" t="s">
        <v>471</v>
      </c>
      <c r="E21" s="2" t="s">
        <v>1655</v>
      </c>
      <c r="F21" s="12">
        <v>4400000</v>
      </c>
      <c r="G21" s="12">
        <v>27959.8</v>
      </c>
      <c r="H21" s="12">
        <v>3.97</v>
      </c>
    </row>
    <row r="22" spans="2:8">
      <c r="B22" s="2" t="s">
        <v>2698</v>
      </c>
      <c r="C22" s="9" t="s">
        <v>13</v>
      </c>
      <c r="D22" s="2" t="s">
        <v>72</v>
      </c>
      <c r="E22" s="2" t="s">
        <v>77</v>
      </c>
      <c r="F22" s="12">
        <v>2299020</v>
      </c>
      <c r="G22" s="12">
        <v>27723.88</v>
      </c>
      <c r="H22" s="12">
        <v>3.94</v>
      </c>
    </row>
    <row r="23" spans="2:8">
      <c r="B23" s="2" t="s">
        <v>3106</v>
      </c>
      <c r="C23" s="9" t="s">
        <v>13</v>
      </c>
      <c r="D23" s="2" t="s">
        <v>468</v>
      </c>
      <c r="E23" s="2" t="s">
        <v>959</v>
      </c>
      <c r="F23" s="12">
        <v>7000000</v>
      </c>
      <c r="G23" s="12">
        <v>26887</v>
      </c>
      <c r="H23" s="12">
        <v>3.82</v>
      </c>
    </row>
    <row r="24" spans="2:8">
      <c r="B24" s="2" t="s">
        <v>2726</v>
      </c>
      <c r="C24" s="9" t="s">
        <v>13</v>
      </c>
      <c r="D24" s="2" t="s">
        <v>84</v>
      </c>
      <c r="E24" s="2" t="s">
        <v>493</v>
      </c>
      <c r="F24" s="12">
        <v>1700000</v>
      </c>
      <c r="G24" s="12">
        <v>25012.1</v>
      </c>
      <c r="H24" s="12">
        <v>3.55</v>
      </c>
    </row>
    <row r="25" spans="2:8">
      <c r="B25" s="2" t="s">
        <v>966</v>
      </c>
      <c r="C25" s="9" t="s">
        <v>13</v>
      </c>
      <c r="D25" s="2" t="s">
        <v>967</v>
      </c>
      <c r="E25" s="2" t="s">
        <v>968</v>
      </c>
      <c r="F25" s="12">
        <v>1200000</v>
      </c>
      <c r="G25" s="12">
        <v>19929.599999999999</v>
      </c>
      <c r="H25" s="12">
        <v>2.83</v>
      </c>
    </row>
    <row r="26" spans="2:8">
      <c r="B26" s="2" t="s">
        <v>2998</v>
      </c>
      <c r="C26" s="9" t="s">
        <v>13</v>
      </c>
      <c r="D26" s="2" t="s">
        <v>81</v>
      </c>
      <c r="E26" s="2" t="s">
        <v>1376</v>
      </c>
      <c r="F26" s="12">
        <v>1034389</v>
      </c>
      <c r="G26" s="12">
        <v>17321.88</v>
      </c>
      <c r="H26" s="12">
        <v>2.46</v>
      </c>
    </row>
    <row r="27" spans="2:8">
      <c r="B27" s="2" t="s">
        <v>3138</v>
      </c>
      <c r="C27" s="9" t="s">
        <v>13</v>
      </c>
      <c r="D27" s="2" t="s">
        <v>471</v>
      </c>
      <c r="E27" s="2" t="s">
        <v>1807</v>
      </c>
      <c r="F27" s="12">
        <v>5750000</v>
      </c>
      <c r="G27" s="12">
        <v>16450.75</v>
      </c>
      <c r="H27" s="12">
        <v>2.34</v>
      </c>
    </row>
    <row r="28" spans="2:8">
      <c r="B28" s="2" t="s">
        <v>3177</v>
      </c>
      <c r="C28" s="9" t="s">
        <v>13</v>
      </c>
      <c r="D28" s="2" t="s">
        <v>468</v>
      </c>
      <c r="E28" s="2" t="s">
        <v>1416</v>
      </c>
      <c r="F28" s="12">
        <v>1058204</v>
      </c>
      <c r="G28" s="12">
        <v>16296.34</v>
      </c>
      <c r="H28" s="12">
        <v>2.31</v>
      </c>
    </row>
    <row r="29" spans="2:8">
      <c r="B29" s="2" t="s">
        <v>2973</v>
      </c>
      <c r="C29" s="9" t="s">
        <v>13</v>
      </c>
      <c r="D29" s="2" t="s">
        <v>969</v>
      </c>
      <c r="E29" s="2" t="s">
        <v>970</v>
      </c>
      <c r="F29" s="12">
        <v>1700000</v>
      </c>
      <c r="G29" s="12">
        <v>15893.3</v>
      </c>
      <c r="H29" s="12">
        <v>2.2599999999999998</v>
      </c>
    </row>
    <row r="30" spans="2:8">
      <c r="B30" s="2" t="s">
        <v>3164</v>
      </c>
      <c r="C30" s="9" t="s">
        <v>13</v>
      </c>
      <c r="D30" s="2" t="s">
        <v>947</v>
      </c>
      <c r="E30" s="2" t="s">
        <v>972</v>
      </c>
      <c r="F30" s="12">
        <v>1150000</v>
      </c>
      <c r="G30" s="12">
        <v>15500.85</v>
      </c>
      <c r="H30" s="12">
        <v>2.2000000000000002</v>
      </c>
    </row>
    <row r="31" spans="2:8">
      <c r="B31" s="2" t="s">
        <v>2905</v>
      </c>
      <c r="C31" s="9" t="s">
        <v>13</v>
      </c>
      <c r="D31" s="2" t="s">
        <v>952</v>
      </c>
      <c r="E31" s="2" t="s">
        <v>1282</v>
      </c>
      <c r="F31" s="12">
        <v>1120000</v>
      </c>
      <c r="G31" s="12">
        <v>14051.52</v>
      </c>
      <c r="H31" s="12">
        <v>2</v>
      </c>
    </row>
    <row r="32" spans="2:8">
      <c r="B32" s="2" t="s">
        <v>3175</v>
      </c>
      <c r="C32" s="9" t="s">
        <v>13</v>
      </c>
      <c r="D32" s="2" t="s">
        <v>504</v>
      </c>
      <c r="E32" s="2" t="s">
        <v>1558</v>
      </c>
      <c r="F32" s="12">
        <v>402134</v>
      </c>
      <c r="G32" s="12">
        <v>13112.38</v>
      </c>
      <c r="H32" s="12">
        <v>1.86</v>
      </c>
    </row>
    <row r="33" spans="2:8">
      <c r="B33" s="2" t="s">
        <v>506</v>
      </c>
      <c r="C33" s="9" t="s">
        <v>13</v>
      </c>
      <c r="D33" s="2" t="s">
        <v>507</v>
      </c>
      <c r="E33" s="2" t="s">
        <v>508</v>
      </c>
      <c r="F33" s="12">
        <v>1745663</v>
      </c>
      <c r="G33" s="12">
        <v>13075.02</v>
      </c>
      <c r="H33" s="12">
        <v>1.86</v>
      </c>
    </row>
    <row r="34" spans="2:8">
      <c r="B34" s="2" t="s">
        <v>2996</v>
      </c>
      <c r="C34" s="9" t="s">
        <v>13</v>
      </c>
      <c r="D34" s="2" t="s">
        <v>485</v>
      </c>
      <c r="E34" s="2" t="s">
        <v>486</v>
      </c>
      <c r="F34" s="12">
        <v>363164</v>
      </c>
      <c r="G34" s="12">
        <v>12725.63</v>
      </c>
      <c r="H34" s="12">
        <v>1.81</v>
      </c>
    </row>
    <row r="35" spans="2:8">
      <c r="B35" s="2" t="s">
        <v>2914</v>
      </c>
      <c r="C35" s="9" t="s">
        <v>13</v>
      </c>
      <c r="D35" s="2" t="s">
        <v>955</v>
      </c>
      <c r="E35" s="2" t="s">
        <v>1723</v>
      </c>
      <c r="F35" s="12">
        <v>978826</v>
      </c>
      <c r="G35" s="12">
        <v>11508.06</v>
      </c>
      <c r="H35" s="12">
        <v>1.63</v>
      </c>
    </row>
    <row r="36" spans="2:8">
      <c r="B36" s="2" t="s">
        <v>3289</v>
      </c>
      <c r="C36" s="9" t="s">
        <v>13</v>
      </c>
      <c r="D36" s="2" t="s">
        <v>81</v>
      </c>
      <c r="E36" s="2" t="s">
        <v>1635</v>
      </c>
      <c r="F36" s="12">
        <v>1456877</v>
      </c>
      <c r="G36" s="12">
        <v>10912.74</v>
      </c>
      <c r="H36" s="12">
        <v>1.55</v>
      </c>
    </row>
    <row r="37" spans="2:8">
      <c r="B37" s="2" t="s">
        <v>3009</v>
      </c>
      <c r="C37" s="9" t="s">
        <v>13</v>
      </c>
      <c r="D37" s="2" t="s">
        <v>81</v>
      </c>
      <c r="E37" s="2" t="s">
        <v>1171</v>
      </c>
      <c r="F37" s="12">
        <v>413354</v>
      </c>
      <c r="G37" s="12">
        <v>10405.36</v>
      </c>
      <c r="H37" s="12">
        <v>1.48</v>
      </c>
    </row>
    <row r="38" spans="2:8">
      <c r="B38" s="2" t="s">
        <v>2937</v>
      </c>
      <c r="C38" s="9" t="s">
        <v>13</v>
      </c>
      <c r="D38" s="2" t="s">
        <v>952</v>
      </c>
      <c r="E38" s="2" t="s">
        <v>1492</v>
      </c>
      <c r="F38" s="12">
        <v>1100000</v>
      </c>
      <c r="G38" s="12">
        <v>10121.1</v>
      </c>
      <c r="H38" s="12">
        <v>1.44</v>
      </c>
    </row>
    <row r="39" spans="2:8">
      <c r="B39" s="2" t="s">
        <v>2967</v>
      </c>
      <c r="C39" s="9" t="s">
        <v>13</v>
      </c>
      <c r="D39" s="2" t="s">
        <v>952</v>
      </c>
      <c r="E39" s="2" t="s">
        <v>1066</v>
      </c>
      <c r="F39" s="12">
        <v>2500000</v>
      </c>
      <c r="G39" s="12">
        <v>10031.25</v>
      </c>
      <c r="H39" s="12">
        <v>1.42</v>
      </c>
    </row>
    <row r="40" spans="2:8">
      <c r="B40" s="2" t="s">
        <v>3168</v>
      </c>
      <c r="C40" s="9" t="s">
        <v>13</v>
      </c>
      <c r="D40" s="2" t="s">
        <v>471</v>
      </c>
      <c r="E40" s="2" t="s">
        <v>1084</v>
      </c>
      <c r="F40" s="12">
        <v>1932481</v>
      </c>
      <c r="G40" s="12">
        <v>9570.61</v>
      </c>
      <c r="H40" s="12">
        <v>1.36</v>
      </c>
    </row>
    <row r="41" spans="2:8">
      <c r="B41" s="2" t="s">
        <v>2915</v>
      </c>
      <c r="C41" s="9" t="s">
        <v>13</v>
      </c>
      <c r="D41" s="2" t="s">
        <v>78</v>
      </c>
      <c r="E41" s="2" t="s">
        <v>1808</v>
      </c>
      <c r="F41" s="12">
        <v>263657</v>
      </c>
      <c r="G41" s="12">
        <v>8472.35</v>
      </c>
      <c r="H41" s="12">
        <v>1.2</v>
      </c>
    </row>
    <row r="42" spans="2:8">
      <c r="B42" s="2" t="s">
        <v>3128</v>
      </c>
      <c r="C42" s="9" t="s">
        <v>13</v>
      </c>
      <c r="D42" s="2" t="s">
        <v>955</v>
      </c>
      <c r="E42" s="2" t="s">
        <v>1447</v>
      </c>
      <c r="F42" s="12">
        <v>31674</v>
      </c>
      <c r="G42" s="12">
        <v>8208.32</v>
      </c>
      <c r="H42" s="12">
        <v>1.17</v>
      </c>
    </row>
    <row r="43" spans="2:8">
      <c r="B43" s="2" t="s">
        <v>2912</v>
      </c>
      <c r="C43" s="9" t="s">
        <v>13</v>
      </c>
      <c r="D43" s="2" t="s">
        <v>78</v>
      </c>
      <c r="E43" s="2" t="s">
        <v>1809</v>
      </c>
      <c r="F43" s="12">
        <v>1080011</v>
      </c>
      <c r="G43" s="12">
        <v>8074.16</v>
      </c>
      <c r="H43" s="12">
        <v>1.1499999999999999</v>
      </c>
    </row>
    <row r="44" spans="2:8">
      <c r="B44" s="2" t="s">
        <v>3000</v>
      </c>
      <c r="C44" s="9" t="s">
        <v>13</v>
      </c>
      <c r="D44" s="2" t="s">
        <v>85</v>
      </c>
      <c r="E44" s="2" t="s">
        <v>1147</v>
      </c>
      <c r="F44" s="12">
        <v>998350</v>
      </c>
      <c r="G44" s="12">
        <v>7936.88</v>
      </c>
      <c r="H44" s="12">
        <v>1.1299999999999999</v>
      </c>
    </row>
    <row r="45" spans="2:8">
      <c r="B45" s="2" t="s">
        <v>2923</v>
      </c>
      <c r="C45" s="9" t="s">
        <v>13</v>
      </c>
      <c r="D45" s="2" t="s">
        <v>78</v>
      </c>
      <c r="E45" s="2" t="s">
        <v>1810</v>
      </c>
      <c r="F45" s="12">
        <v>94264</v>
      </c>
      <c r="G45" s="12">
        <v>7732</v>
      </c>
      <c r="H45" s="12">
        <v>1.1000000000000001</v>
      </c>
    </row>
    <row r="46" spans="2:8">
      <c r="B46" s="2" t="s">
        <v>2723</v>
      </c>
      <c r="C46" s="9" t="s">
        <v>13</v>
      </c>
      <c r="D46" s="2" t="s">
        <v>461</v>
      </c>
      <c r="E46" s="2" t="s">
        <v>470</v>
      </c>
      <c r="F46" s="12">
        <v>314205</v>
      </c>
      <c r="G46" s="12">
        <v>7411.78</v>
      </c>
      <c r="H46" s="12">
        <v>1.05</v>
      </c>
    </row>
    <row r="47" spans="2:8">
      <c r="B47" s="2" t="s">
        <v>2703</v>
      </c>
      <c r="C47" s="9" t="s">
        <v>13</v>
      </c>
      <c r="D47" s="2" t="s">
        <v>74</v>
      </c>
      <c r="E47" s="2" t="s">
        <v>75</v>
      </c>
      <c r="F47" s="12">
        <v>2303000</v>
      </c>
      <c r="G47" s="12">
        <v>6625.73</v>
      </c>
      <c r="H47" s="12">
        <v>0.94</v>
      </c>
    </row>
    <row r="48" spans="2:8">
      <c r="B48" s="2" t="s">
        <v>3056</v>
      </c>
      <c r="C48" s="9" t="s">
        <v>13</v>
      </c>
      <c r="D48" s="2" t="s">
        <v>841</v>
      </c>
      <c r="E48" s="2" t="s">
        <v>1146</v>
      </c>
      <c r="F48" s="12">
        <v>2100000</v>
      </c>
      <c r="G48" s="12">
        <v>6220.2</v>
      </c>
      <c r="H48" s="12">
        <v>0.88</v>
      </c>
    </row>
    <row r="49" spans="2:8">
      <c r="B49" s="2" t="s">
        <v>2965</v>
      </c>
      <c r="C49" s="9" t="s">
        <v>13</v>
      </c>
      <c r="D49" s="2" t="s">
        <v>952</v>
      </c>
      <c r="E49" s="2" t="s">
        <v>953</v>
      </c>
      <c r="F49" s="12">
        <v>56000</v>
      </c>
      <c r="G49" s="12">
        <v>6017.2</v>
      </c>
      <c r="H49" s="12">
        <v>0.85</v>
      </c>
    </row>
    <row r="50" spans="2:8">
      <c r="B50" s="2" t="s">
        <v>2974</v>
      </c>
      <c r="C50" s="9" t="s">
        <v>13</v>
      </c>
      <c r="D50" s="2" t="s">
        <v>969</v>
      </c>
      <c r="E50" s="2" t="s">
        <v>1138</v>
      </c>
      <c r="F50" s="12">
        <v>7944472</v>
      </c>
      <c r="G50" s="12">
        <v>5856.66</v>
      </c>
      <c r="H50" s="12">
        <v>0.83</v>
      </c>
    </row>
    <row r="51" spans="2:8">
      <c r="B51" s="2" t="s">
        <v>3051</v>
      </c>
      <c r="C51" s="9" t="s">
        <v>13</v>
      </c>
      <c r="D51" s="2" t="s">
        <v>955</v>
      </c>
      <c r="E51" s="2" t="s">
        <v>1490</v>
      </c>
      <c r="F51" s="12">
        <v>250000</v>
      </c>
      <c r="G51" s="12">
        <v>5784.75</v>
      </c>
      <c r="H51" s="12">
        <v>0.82</v>
      </c>
    </row>
    <row r="52" spans="2:8">
      <c r="B52" s="2" t="s">
        <v>2901</v>
      </c>
      <c r="C52" s="9" t="s">
        <v>13</v>
      </c>
      <c r="D52" s="2" t="s">
        <v>461</v>
      </c>
      <c r="E52" s="2" t="s">
        <v>951</v>
      </c>
      <c r="F52" s="12">
        <v>459518</v>
      </c>
      <c r="G52" s="12">
        <v>5746.73</v>
      </c>
      <c r="H52" s="12">
        <v>0.82</v>
      </c>
    </row>
    <row r="53" spans="2:8">
      <c r="B53" s="2" t="s">
        <v>1264</v>
      </c>
      <c r="C53" s="9" t="s">
        <v>13</v>
      </c>
      <c r="D53" s="2" t="s">
        <v>955</v>
      </c>
      <c r="E53" s="2" t="s">
        <v>1265</v>
      </c>
      <c r="F53" s="12">
        <v>260000</v>
      </c>
      <c r="G53" s="12">
        <v>5215.08</v>
      </c>
      <c r="H53" s="12">
        <v>0.74</v>
      </c>
    </row>
    <row r="54" spans="2:8">
      <c r="B54" s="2" t="s">
        <v>2944</v>
      </c>
      <c r="C54" s="9" t="s">
        <v>13</v>
      </c>
      <c r="D54" s="2" t="s">
        <v>80</v>
      </c>
      <c r="E54" s="2" t="s">
        <v>1417</v>
      </c>
      <c r="F54" s="12">
        <v>181800</v>
      </c>
      <c r="G54" s="12">
        <v>5171.66</v>
      </c>
      <c r="H54" s="12">
        <v>0.73</v>
      </c>
    </row>
    <row r="55" spans="2:8">
      <c r="B55" s="2" t="s">
        <v>2714</v>
      </c>
      <c r="C55" s="9" t="s">
        <v>13</v>
      </c>
      <c r="D55" s="2" t="s">
        <v>72</v>
      </c>
      <c r="E55" s="2" t="s">
        <v>473</v>
      </c>
      <c r="F55" s="12">
        <v>1450000</v>
      </c>
      <c r="G55" s="12">
        <v>5124.3</v>
      </c>
      <c r="H55" s="12">
        <v>0.73</v>
      </c>
    </row>
    <row r="56" spans="2:8">
      <c r="B56" s="2" t="s">
        <v>3200</v>
      </c>
      <c r="C56" s="9" t="s">
        <v>13</v>
      </c>
      <c r="D56" s="2" t="s">
        <v>1126</v>
      </c>
      <c r="E56" s="2" t="s">
        <v>1425</v>
      </c>
      <c r="F56" s="12">
        <v>5203000</v>
      </c>
      <c r="G56" s="12">
        <v>4921.5200000000004</v>
      </c>
      <c r="H56" s="12">
        <v>0.7</v>
      </c>
    </row>
    <row r="57" spans="2:8">
      <c r="B57" s="2" t="s">
        <v>3038</v>
      </c>
      <c r="C57" s="9" t="s">
        <v>13</v>
      </c>
      <c r="D57" s="2" t="s">
        <v>478</v>
      </c>
      <c r="E57" s="2" t="s">
        <v>1639</v>
      </c>
      <c r="F57" s="12">
        <v>1845561</v>
      </c>
      <c r="G57" s="12">
        <v>4238.33</v>
      </c>
      <c r="H57" s="12">
        <v>0.6</v>
      </c>
    </row>
    <row r="58" spans="2:8">
      <c r="B58" s="2" t="s">
        <v>2929</v>
      </c>
      <c r="C58" s="9" t="s">
        <v>13</v>
      </c>
      <c r="D58" s="2" t="s">
        <v>1261</v>
      </c>
      <c r="E58" s="2" t="s">
        <v>1811</v>
      </c>
      <c r="F58" s="12">
        <v>430000</v>
      </c>
      <c r="G58" s="12">
        <v>4124.99</v>
      </c>
      <c r="H58" s="12">
        <v>0.59</v>
      </c>
    </row>
    <row r="59" spans="2:8">
      <c r="B59" s="2" t="s">
        <v>3163</v>
      </c>
      <c r="C59" s="9" t="s">
        <v>13</v>
      </c>
      <c r="D59" s="2" t="s">
        <v>79</v>
      </c>
      <c r="E59" s="2" t="s">
        <v>960</v>
      </c>
      <c r="F59" s="12">
        <v>888831</v>
      </c>
      <c r="G59" s="12">
        <v>4086.4</v>
      </c>
      <c r="H59" s="12">
        <v>0.57999999999999996</v>
      </c>
    </row>
    <row r="60" spans="2:8">
      <c r="B60" s="2" t="s">
        <v>2925</v>
      </c>
      <c r="C60" s="9" t="s">
        <v>13</v>
      </c>
      <c r="D60" s="2" t="s">
        <v>1523</v>
      </c>
      <c r="E60" s="2" t="s">
        <v>1812</v>
      </c>
      <c r="F60" s="12">
        <v>2378531</v>
      </c>
      <c r="G60" s="12">
        <v>4036.84</v>
      </c>
      <c r="H60" s="12">
        <v>0.56999999999999995</v>
      </c>
    </row>
    <row r="61" spans="2:8">
      <c r="B61" s="2" t="s">
        <v>3162</v>
      </c>
      <c r="C61" s="9" t="s">
        <v>13</v>
      </c>
      <c r="D61" s="2" t="s">
        <v>461</v>
      </c>
      <c r="E61" s="2" t="s">
        <v>1448</v>
      </c>
      <c r="F61" s="12">
        <v>50000</v>
      </c>
      <c r="G61" s="12">
        <v>3365.5</v>
      </c>
      <c r="H61" s="12">
        <v>0.48</v>
      </c>
    </row>
    <row r="62" spans="2:8">
      <c r="B62" s="2" t="s">
        <v>3060</v>
      </c>
      <c r="C62" s="9" t="s">
        <v>13</v>
      </c>
      <c r="D62" s="2" t="s">
        <v>955</v>
      </c>
      <c r="E62" s="2" t="s">
        <v>1170</v>
      </c>
      <c r="F62" s="12">
        <v>62937</v>
      </c>
      <c r="G62" s="12">
        <v>3335.03</v>
      </c>
      <c r="H62" s="12">
        <v>0.47</v>
      </c>
    </row>
    <row r="63" spans="2:8">
      <c r="B63" s="2" t="s">
        <v>2955</v>
      </c>
      <c r="C63" s="9" t="s">
        <v>13</v>
      </c>
      <c r="D63" s="2" t="s">
        <v>1261</v>
      </c>
      <c r="E63" s="2" t="s">
        <v>1813</v>
      </c>
      <c r="F63" s="12">
        <v>2378531</v>
      </c>
      <c r="G63" s="12">
        <v>1789.37</v>
      </c>
      <c r="H63" s="12">
        <v>0.25</v>
      </c>
    </row>
    <row r="64" spans="2:8">
      <c r="B64" s="2" t="s">
        <v>3053</v>
      </c>
      <c r="C64" s="9" t="s">
        <v>13</v>
      </c>
      <c r="D64" s="2" t="s">
        <v>955</v>
      </c>
      <c r="E64" s="2" t="s">
        <v>1116</v>
      </c>
      <c r="F64" s="12">
        <v>27375</v>
      </c>
      <c r="G64" s="12">
        <v>1627.99</v>
      </c>
      <c r="H64" s="12">
        <v>0.23</v>
      </c>
    </row>
    <row r="65" spans="2:8">
      <c r="B65" s="2" t="s">
        <v>2953</v>
      </c>
      <c r="C65" s="9" t="s">
        <v>13</v>
      </c>
      <c r="D65" s="2" t="s">
        <v>1523</v>
      </c>
      <c r="E65" s="2" t="s">
        <v>1814</v>
      </c>
      <c r="F65" s="12">
        <v>2378531</v>
      </c>
      <c r="G65" s="12">
        <v>1211.3900000000001</v>
      </c>
      <c r="H65" s="12">
        <v>0.17</v>
      </c>
    </row>
    <row r="66" spans="2:8">
      <c r="B66" s="2" t="s">
        <v>3166</v>
      </c>
      <c r="C66" s="9" t="s">
        <v>13</v>
      </c>
      <c r="D66" s="2" t="s">
        <v>1126</v>
      </c>
      <c r="E66" s="2" t="s">
        <v>1402</v>
      </c>
      <c r="F66" s="12">
        <v>230300</v>
      </c>
      <c r="G66" s="12">
        <v>317.51</v>
      </c>
      <c r="H66" s="12">
        <v>0.05</v>
      </c>
    </row>
    <row r="67" spans="2:8" ht="13">
      <c r="B67" s="6" t="s">
        <v>88</v>
      </c>
      <c r="C67" s="11"/>
      <c r="D67" s="6"/>
      <c r="E67" s="6"/>
      <c r="F67" s="14"/>
      <c r="G67" s="14">
        <f>SUM(G12:G66)</f>
        <v>679186.08999999985</v>
      </c>
      <c r="H67" s="14">
        <f>SUM(H12:H66)</f>
        <v>96.459999999999965</v>
      </c>
    </row>
    <row r="68" spans="2:8" ht="13">
      <c r="B68" s="6" t="s">
        <v>1362</v>
      </c>
      <c r="C68" s="11"/>
      <c r="D68" s="6"/>
      <c r="E68" s="6"/>
      <c r="F68" s="14"/>
      <c r="G68" s="14">
        <v>17698.759999999998</v>
      </c>
      <c r="H68" s="14">
        <v>2.5099999999999998</v>
      </c>
    </row>
    <row r="69" spans="2:8" ht="13">
      <c r="B69" s="6" t="s">
        <v>15</v>
      </c>
      <c r="C69" s="11"/>
      <c r="D69" s="6"/>
      <c r="E69" s="6"/>
      <c r="F69" s="14"/>
      <c r="G69" s="14">
        <v>696884.85</v>
      </c>
      <c r="H69" s="14">
        <v>98.97</v>
      </c>
    </row>
    <row r="70" spans="2:8" ht="13">
      <c r="B70" s="6" t="s">
        <v>16</v>
      </c>
      <c r="C70" s="11"/>
      <c r="D70" s="6"/>
      <c r="E70" s="6"/>
      <c r="F70" s="14"/>
      <c r="G70" s="14">
        <v>7105.6148445099934</v>
      </c>
      <c r="H70" s="14">
        <v>1.0300000000000011</v>
      </c>
    </row>
    <row r="71" spans="2:8" ht="13">
      <c r="B71" s="6" t="s">
        <v>17</v>
      </c>
      <c r="C71" s="11"/>
      <c r="D71" s="6"/>
      <c r="E71" s="6"/>
      <c r="F71" s="14"/>
      <c r="G71" s="14">
        <v>703990.46484450996</v>
      </c>
      <c r="H71" s="14">
        <v>100</v>
      </c>
    </row>
    <row r="72" spans="2:8">
      <c r="B72" s="2" t="s">
        <v>18</v>
      </c>
    </row>
    <row r="73" spans="2:8" ht="13">
      <c r="B73" s="6" t="s">
        <v>19</v>
      </c>
    </row>
    <row r="74" spans="2:8" ht="13">
      <c r="B74" s="6" t="s">
        <v>20</v>
      </c>
      <c r="C74" s="9" t="s">
        <v>682</v>
      </c>
    </row>
    <row r="75" spans="2:8" ht="13">
      <c r="B75" s="6" t="s">
        <v>23</v>
      </c>
      <c r="C75" s="9" t="s">
        <v>22</v>
      </c>
    </row>
    <row r="76" spans="2:8" ht="13">
      <c r="B76" s="6" t="s">
        <v>1017</v>
      </c>
      <c r="C76" s="9" t="s">
        <v>22</v>
      </c>
    </row>
    <row r="77" spans="2:8" ht="13">
      <c r="B77" s="6" t="s">
        <v>24</v>
      </c>
      <c r="C77" s="9" t="s">
        <v>25</v>
      </c>
    </row>
    <row r="78" spans="2:8" ht="13">
      <c r="B78" s="6" t="s">
        <v>1815</v>
      </c>
      <c r="C78" s="11"/>
    </row>
    <row r="79" spans="2:8" ht="13">
      <c r="B79" s="6" t="s">
        <v>1816</v>
      </c>
      <c r="C79" s="11"/>
    </row>
    <row r="80" spans="2:8" ht="13">
      <c r="B80" s="6" t="s">
        <v>1817</v>
      </c>
      <c r="C80" s="11"/>
    </row>
    <row r="81" spans="2:3" ht="13">
      <c r="B81" s="6" t="s">
        <v>1818</v>
      </c>
      <c r="C81" s="11"/>
    </row>
    <row r="82" spans="2:3" ht="13">
      <c r="B82" s="6" t="s">
        <v>1819</v>
      </c>
      <c r="C82" s="11"/>
    </row>
    <row r="83" spans="2:3" ht="13">
      <c r="B83" s="6" t="s">
        <v>1820</v>
      </c>
      <c r="C83" s="11"/>
    </row>
    <row r="84" spans="2:3" ht="13">
      <c r="B84" s="6" t="s">
        <v>1821</v>
      </c>
      <c r="C84" s="11"/>
    </row>
    <row r="85" spans="2:3" ht="13">
      <c r="B85" s="6" t="s">
        <v>1822</v>
      </c>
      <c r="C85" s="11"/>
    </row>
    <row r="86" spans="2:3" ht="13">
      <c r="B86" s="6" t="s">
        <v>1937</v>
      </c>
      <c r="C86" s="11"/>
    </row>
    <row r="87" spans="2:3">
      <c r="B87" s="2" t="s">
        <v>26</v>
      </c>
    </row>
    <row r="88" spans="2:3">
      <c r="B88" s="2" t="s">
        <v>1031</v>
      </c>
    </row>
    <row r="91" spans="2:3" ht="14.5">
      <c r="B91" s="35" t="s">
        <v>1032</v>
      </c>
      <c r="C91" s="40"/>
    </row>
    <row r="92" spans="2:3" ht="14.5">
      <c r="B92" s="35" t="s">
        <v>1033</v>
      </c>
      <c r="C92" s="41" t="s">
        <v>1034</v>
      </c>
    </row>
    <row r="93" spans="2:3" ht="14.5">
      <c r="B93" s="4" t="s">
        <v>1035</v>
      </c>
      <c r="C93" s="5" t="s">
        <v>1036</v>
      </c>
    </row>
    <row r="94" spans="2:3" ht="14.5">
      <c r="B94" s="4" t="s">
        <v>1037</v>
      </c>
      <c r="C94" s="5" t="s">
        <v>1036</v>
      </c>
    </row>
    <row r="95" spans="2:3" ht="14.5">
      <c r="B95" s="4" t="s">
        <v>1038</v>
      </c>
      <c r="C95" s="5" t="s">
        <v>1036</v>
      </c>
    </row>
    <row r="96" spans="2:3" ht="14.5">
      <c r="B96" s="4" t="s">
        <v>1039</v>
      </c>
      <c r="C96" s="5" t="s">
        <v>1036</v>
      </c>
    </row>
    <row r="97" spans="2:7" ht="14.5">
      <c r="B97" s="4" t="s">
        <v>1040</v>
      </c>
      <c r="C97" s="5" t="s">
        <v>1036</v>
      </c>
    </row>
    <row r="98" spans="2:7" ht="14.5">
      <c r="B98" s="4" t="s">
        <v>1041</v>
      </c>
      <c r="C98" s="5" t="s">
        <v>1036</v>
      </c>
    </row>
    <row r="99" spans="2:7" ht="14.5">
      <c r="B99" s="35" t="s">
        <v>1042</v>
      </c>
      <c r="C99" s="40" t="s">
        <v>1036</v>
      </c>
    </row>
    <row r="101" spans="2:7" ht="14.5">
      <c r="B101" s="4" t="s">
        <v>35</v>
      </c>
      <c r="C101" s="5"/>
      <c r="D101" s="4"/>
    </row>
    <row r="102" spans="2:7" ht="29">
      <c r="B102" s="20" t="s">
        <v>36</v>
      </c>
      <c r="C102" s="18" t="s">
        <v>37</v>
      </c>
      <c r="D102" s="20" t="s">
        <v>38</v>
      </c>
    </row>
    <row r="103" spans="2:7" ht="14.5">
      <c r="B103" s="4" t="s">
        <v>22</v>
      </c>
      <c r="C103" s="5" t="s">
        <v>22</v>
      </c>
      <c r="D103" s="4" t="s">
        <v>22</v>
      </c>
    </row>
    <row r="105" spans="2:7" ht="13">
      <c r="B105" s="24" t="s">
        <v>39</v>
      </c>
      <c r="C105" s="25">
        <v>46112</v>
      </c>
      <c r="D105" s="16"/>
      <c r="E105" s="15"/>
      <c r="F105" s="30"/>
    </row>
    <row r="106" spans="2:7" ht="13">
      <c r="B106" s="24" t="s">
        <v>40</v>
      </c>
      <c r="C106" s="26" t="s">
        <v>41</v>
      </c>
      <c r="D106" s="24" t="s">
        <v>42</v>
      </c>
      <c r="E106" s="27" t="s">
        <v>43</v>
      </c>
      <c r="F106" s="29" t="s">
        <v>44</v>
      </c>
      <c r="G106" s="14"/>
    </row>
    <row r="107" spans="2:7">
      <c r="B107" s="22" t="s">
        <v>22</v>
      </c>
      <c r="C107" s="23" t="s">
        <v>22</v>
      </c>
      <c r="D107" s="22" t="s">
        <v>22</v>
      </c>
      <c r="E107" s="19" t="s">
        <v>22</v>
      </c>
      <c r="F107" s="28" t="s">
        <v>22</v>
      </c>
    </row>
    <row r="110" spans="2:7" ht="13">
      <c r="B110" s="6" t="s">
        <v>45</v>
      </c>
    </row>
    <row r="111" spans="2:7" ht="13">
      <c r="B111" s="6"/>
    </row>
    <row r="112" spans="2:7" ht="13">
      <c r="B112" s="6" t="s">
        <v>699</v>
      </c>
    </row>
    <row r="113" spans="2:7" ht="13">
      <c r="B113" s="24" t="s">
        <v>46</v>
      </c>
      <c r="C113" s="26" t="s">
        <v>47</v>
      </c>
      <c r="D113" s="6"/>
    </row>
    <row r="114" spans="2:7">
      <c r="B114" s="16" t="s">
        <v>22</v>
      </c>
      <c r="C114" s="17" t="s">
        <v>22</v>
      </c>
    </row>
    <row r="116" spans="2:7" ht="13">
      <c r="B116" s="24" t="s">
        <v>48</v>
      </c>
      <c r="C116" s="26" t="s">
        <v>47</v>
      </c>
    </row>
    <row r="117" spans="2:7">
      <c r="B117" s="16" t="s">
        <v>22</v>
      </c>
      <c r="C117" s="17" t="s">
        <v>22</v>
      </c>
    </row>
    <row r="119" spans="2:7" ht="13">
      <c r="B119" s="24" t="s">
        <v>49</v>
      </c>
      <c r="C119" s="26" t="s">
        <v>50</v>
      </c>
    </row>
    <row r="120" spans="2:7">
      <c r="B120" s="16" t="s">
        <v>22</v>
      </c>
      <c r="C120" s="17" t="s">
        <v>22</v>
      </c>
    </row>
    <row r="122" spans="2:7" ht="13">
      <c r="B122" s="27" t="s">
        <v>51</v>
      </c>
      <c r="C122" s="26" t="s">
        <v>50</v>
      </c>
    </row>
    <row r="123" spans="2:7">
      <c r="B123" s="15" t="s">
        <v>22</v>
      </c>
      <c r="C123" s="17" t="s">
        <v>22</v>
      </c>
    </row>
    <row r="125" spans="2:7" ht="13">
      <c r="B125" s="24" t="s">
        <v>52</v>
      </c>
      <c r="C125" s="26" t="s">
        <v>22</v>
      </c>
    </row>
    <row r="127" spans="2:7" ht="13">
      <c r="B127" s="24" t="s">
        <v>53</v>
      </c>
      <c r="C127" s="25">
        <v>46112</v>
      </c>
      <c r="D127" s="16"/>
      <c r="E127" s="15"/>
      <c r="F127" s="30"/>
    </row>
    <row r="128" spans="2:7" ht="13">
      <c r="B128" s="24" t="s">
        <v>40</v>
      </c>
      <c r="C128" s="26" t="s">
        <v>41</v>
      </c>
      <c r="D128" s="24" t="s">
        <v>42</v>
      </c>
      <c r="E128" s="27" t="s">
        <v>43</v>
      </c>
      <c r="F128" s="29" t="s">
        <v>44</v>
      </c>
      <c r="G128" s="14"/>
    </row>
    <row r="129" spans="2:6">
      <c r="B129" s="22" t="s">
        <v>22</v>
      </c>
      <c r="C129" s="23" t="s">
        <v>22</v>
      </c>
      <c r="D129" s="22" t="s">
        <v>22</v>
      </c>
      <c r="E129" s="19" t="s">
        <v>22</v>
      </c>
      <c r="F129" s="28" t="s">
        <v>22</v>
      </c>
    </row>
    <row r="130" spans="2:6" ht="13">
      <c r="B130" s="6" t="s">
        <v>45</v>
      </c>
    </row>
    <row r="131" spans="2:6" ht="13">
      <c r="B131" s="6"/>
    </row>
    <row r="132" spans="2:6" ht="13">
      <c r="B132" s="6" t="s">
        <v>699</v>
      </c>
    </row>
    <row r="133" spans="2:6" ht="13">
      <c r="B133" s="24" t="s">
        <v>46</v>
      </c>
      <c r="C133" s="26" t="s">
        <v>47</v>
      </c>
      <c r="D133" s="6"/>
    </row>
    <row r="134" spans="2:6">
      <c r="B134" s="16" t="s">
        <v>22</v>
      </c>
      <c r="C134" s="17" t="s">
        <v>22</v>
      </c>
    </row>
    <row r="136" spans="2:6" ht="13">
      <c r="B136" s="24" t="s">
        <v>48</v>
      </c>
      <c r="C136" s="26" t="s">
        <v>47</v>
      </c>
    </row>
    <row r="137" spans="2:6">
      <c r="B137" s="16" t="s">
        <v>22</v>
      </c>
      <c r="C137" s="17" t="s">
        <v>22</v>
      </c>
    </row>
    <row r="139" spans="2:6" ht="13">
      <c r="B139" s="24" t="s">
        <v>49</v>
      </c>
      <c r="C139" s="26" t="s">
        <v>50</v>
      </c>
    </row>
    <row r="140" spans="2:6">
      <c r="B140" s="16" t="s">
        <v>22</v>
      </c>
      <c r="C140" s="17" t="s">
        <v>22</v>
      </c>
    </row>
    <row r="142" spans="2:6" ht="13">
      <c r="B142" s="27" t="s">
        <v>51</v>
      </c>
      <c r="C142" s="26" t="s">
        <v>50</v>
      </c>
    </row>
    <row r="143" spans="2:6">
      <c r="B143" s="15" t="s">
        <v>22</v>
      </c>
      <c r="C143" s="17" t="s">
        <v>22</v>
      </c>
    </row>
    <row r="145" spans="2:80" ht="13">
      <c r="B145" s="24" t="s">
        <v>52</v>
      </c>
      <c r="C145" s="26" t="s">
        <v>22</v>
      </c>
    </row>
    <row r="148" spans="2:80" ht="13">
      <c r="B148" s="6" t="s">
        <v>700</v>
      </c>
    </row>
    <row r="150" spans="2:80" ht="13">
      <c r="B150" s="24" t="s">
        <v>40</v>
      </c>
      <c r="C150" s="26" t="s">
        <v>54</v>
      </c>
      <c r="D150" s="24" t="s">
        <v>55</v>
      </c>
      <c r="E150" s="24" t="s">
        <v>56</v>
      </c>
      <c r="F150" s="14"/>
    </row>
    <row r="151" spans="2:80">
      <c r="B151" s="16" t="s">
        <v>22</v>
      </c>
      <c r="C151" s="17" t="s">
        <v>22</v>
      </c>
      <c r="D151" s="16" t="s">
        <v>22</v>
      </c>
      <c r="E151" s="16" t="s">
        <v>22</v>
      </c>
    </row>
    <row r="154" spans="2:80" ht="13">
      <c r="B154" s="6" t="s">
        <v>57</v>
      </c>
      <c r="C154" s="11" t="s">
        <v>22</v>
      </c>
      <c r="D154" s="6"/>
      <c r="E154" s="6"/>
      <c r="F154" s="14"/>
      <c r="G154" s="14"/>
      <c r="H154" s="14"/>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row>
    <row r="156" spans="2:80" ht="13">
      <c r="B156" s="6" t="s">
        <v>701</v>
      </c>
    </row>
    <row r="158" spans="2:80" ht="13">
      <c r="B158" s="24" t="s">
        <v>58</v>
      </c>
      <c r="C158" s="26" t="s">
        <v>47</v>
      </c>
      <c r="D158" s="6"/>
    </row>
    <row r="159" spans="2:80">
      <c r="B159" s="16" t="s">
        <v>22</v>
      </c>
      <c r="C159" s="17" t="s">
        <v>22</v>
      </c>
    </row>
    <row r="162" spans="2:80" ht="13">
      <c r="B162" s="24" t="s">
        <v>59</v>
      </c>
      <c r="C162" s="26" t="s">
        <v>60</v>
      </c>
      <c r="D162" s="6"/>
    </row>
    <row r="163" spans="2:80">
      <c r="B163" s="16" t="s">
        <v>22</v>
      </c>
      <c r="C163" s="17" t="s">
        <v>22</v>
      </c>
    </row>
    <row r="166" spans="2:80" ht="13">
      <c r="B166" s="6" t="s">
        <v>61</v>
      </c>
    </row>
    <row r="169" spans="2:80" ht="13">
      <c r="B169" s="6" t="s">
        <v>702</v>
      </c>
    </row>
    <row r="171" spans="2:80" ht="13">
      <c r="B171" s="24" t="s">
        <v>40</v>
      </c>
      <c r="C171" s="26" t="s">
        <v>62</v>
      </c>
      <c r="D171" s="24" t="s">
        <v>54</v>
      </c>
      <c r="E171" s="24" t="s">
        <v>55</v>
      </c>
      <c r="F171" s="29" t="s">
        <v>56</v>
      </c>
      <c r="G171" s="14"/>
    </row>
    <row r="172" spans="2:80">
      <c r="B172" s="16" t="s">
        <v>22</v>
      </c>
      <c r="C172" s="17" t="s">
        <v>22</v>
      </c>
      <c r="D172" s="16" t="s">
        <v>22</v>
      </c>
      <c r="E172" s="16" t="s">
        <v>22</v>
      </c>
      <c r="F172" s="21" t="s">
        <v>22</v>
      </c>
    </row>
    <row r="175" spans="2:80" ht="13">
      <c r="B175" s="6" t="s">
        <v>57</v>
      </c>
      <c r="C175" s="11" t="s">
        <v>22</v>
      </c>
      <c r="D175" s="6"/>
      <c r="E175" s="6"/>
      <c r="F175" s="14"/>
      <c r="G175" s="14"/>
      <c r="H175" s="14"/>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row>
    <row r="177" spans="2:7" ht="13">
      <c r="B177" s="6" t="s">
        <v>701</v>
      </c>
    </row>
    <row r="179" spans="2:7" ht="13">
      <c r="B179" s="24" t="s">
        <v>58</v>
      </c>
      <c r="C179" s="26" t="s">
        <v>47</v>
      </c>
      <c r="D179" s="6"/>
    </row>
    <row r="180" spans="2:7">
      <c r="B180" s="16" t="s">
        <v>22</v>
      </c>
      <c r="C180" s="17" t="s">
        <v>22</v>
      </c>
    </row>
    <row r="183" spans="2:7" ht="13">
      <c r="B183" s="24" t="s">
        <v>59</v>
      </c>
      <c r="C183" s="26" t="s">
        <v>60</v>
      </c>
      <c r="D183" s="6"/>
    </row>
    <row r="184" spans="2:7">
      <c r="B184" s="16" t="s">
        <v>22</v>
      </c>
      <c r="C184" s="17" t="s">
        <v>22</v>
      </c>
    </row>
    <row r="187" spans="2:7" ht="13">
      <c r="B187" s="6" t="s">
        <v>61</v>
      </c>
    </row>
    <row r="190" spans="2:7" ht="13">
      <c r="B190" s="6" t="s">
        <v>703</v>
      </c>
    </row>
    <row r="191" spans="2:7" ht="13">
      <c r="B191" s="24" t="s">
        <v>40</v>
      </c>
      <c r="C191" s="26" t="s">
        <v>63</v>
      </c>
      <c r="D191" s="24" t="s">
        <v>64</v>
      </c>
      <c r="E191" s="24" t="s">
        <v>65</v>
      </c>
      <c r="F191" s="29" t="s">
        <v>66</v>
      </c>
      <c r="G191" s="14"/>
    </row>
    <row r="192" spans="2:7">
      <c r="B192" s="16" t="s">
        <v>22</v>
      </c>
      <c r="C192" s="17" t="s">
        <v>22</v>
      </c>
      <c r="D192" s="16" t="s">
        <v>22</v>
      </c>
      <c r="E192" s="16" t="s">
        <v>22</v>
      </c>
      <c r="F192" s="21" t="s">
        <v>22</v>
      </c>
    </row>
    <row r="193" spans="2:2">
      <c r="B193" s="2" t="s">
        <v>2543</v>
      </c>
    </row>
  </sheetData>
  <mergeCells count="3">
    <mergeCell ref="B1:E1"/>
    <mergeCell ref="C3:C7"/>
    <mergeCell ref="D3:D7"/>
  </mergeCells>
  <hyperlinks>
    <hyperlink ref="A1" location="Index!A1" display="Index" xr:uid="{2FEA8263-A96F-42D7-A87F-5401BCDBF1DF}"/>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A7F67-7F34-45A8-903B-1F2E549A75F5}">
  <dimension ref="A1:CB201"/>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1764</v>
      </c>
      <c r="C1" s="299"/>
      <c r="D1" s="299"/>
      <c r="E1" s="299"/>
    </row>
    <row r="3" spans="1:9" ht="14.5">
      <c r="B3" s="31" t="s">
        <v>1765</v>
      </c>
      <c r="C3" s="300"/>
      <c r="D3" s="301"/>
      <c r="E3" s="1"/>
    </row>
    <row r="4" spans="1:9" ht="14.5">
      <c r="B4" s="32" t="s">
        <v>1766</v>
      </c>
      <c r="C4" s="300"/>
      <c r="D4" s="301"/>
      <c r="E4" s="1"/>
    </row>
    <row r="5" spans="1:9" ht="14.5">
      <c r="B5" s="32" t="s">
        <v>97</v>
      </c>
      <c r="C5" s="300"/>
      <c r="D5" s="301"/>
      <c r="E5" s="1"/>
    </row>
    <row r="6" spans="1:9" ht="14.5">
      <c r="B6" s="36" t="s">
        <v>945</v>
      </c>
      <c r="C6" s="300"/>
      <c r="D6" s="301"/>
      <c r="E6" s="1"/>
    </row>
    <row r="7" spans="1:9" ht="29">
      <c r="B7" s="32" t="s">
        <v>1767</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2996</v>
      </c>
      <c r="C15" s="9" t="s">
        <v>13</v>
      </c>
      <c r="D15" s="2" t="s">
        <v>485</v>
      </c>
      <c r="E15" s="2" t="s">
        <v>486</v>
      </c>
      <c r="F15" s="12">
        <v>349889</v>
      </c>
      <c r="G15" s="12">
        <v>12260.46</v>
      </c>
      <c r="H15" s="12">
        <v>6.85</v>
      </c>
    </row>
    <row r="16" spans="1:9">
      <c r="B16" s="2" t="s">
        <v>2892</v>
      </c>
      <c r="C16" s="9" t="s">
        <v>13</v>
      </c>
      <c r="D16" s="2" t="s">
        <v>969</v>
      </c>
      <c r="E16" s="2" t="s">
        <v>1115</v>
      </c>
      <c r="F16" s="12">
        <v>2325000</v>
      </c>
      <c r="G16" s="12">
        <v>8617.61</v>
      </c>
      <c r="H16" s="12">
        <v>4.8099999999999996</v>
      </c>
    </row>
    <row r="17" spans="2:8">
      <c r="B17" s="2" t="s">
        <v>2937</v>
      </c>
      <c r="C17" s="9" t="s">
        <v>13</v>
      </c>
      <c r="D17" s="2" t="s">
        <v>952</v>
      </c>
      <c r="E17" s="2" t="s">
        <v>1492</v>
      </c>
      <c r="F17" s="12">
        <v>696000</v>
      </c>
      <c r="G17" s="12">
        <v>6403.9</v>
      </c>
      <c r="H17" s="12">
        <v>3.58</v>
      </c>
    </row>
    <row r="18" spans="2:8">
      <c r="B18" s="2" t="s">
        <v>2721</v>
      </c>
      <c r="C18" s="9" t="s">
        <v>13</v>
      </c>
      <c r="D18" s="2" t="s">
        <v>487</v>
      </c>
      <c r="E18" s="2" t="s">
        <v>488</v>
      </c>
      <c r="F18" s="12">
        <v>460000</v>
      </c>
      <c r="G18" s="12">
        <v>6037.96</v>
      </c>
      <c r="H18" s="12">
        <v>3.37</v>
      </c>
    </row>
    <row r="19" spans="2:8">
      <c r="B19" s="2" t="s">
        <v>3001</v>
      </c>
      <c r="C19" s="9" t="s">
        <v>13</v>
      </c>
      <c r="D19" s="2" t="s">
        <v>1089</v>
      </c>
      <c r="E19" s="2" t="s">
        <v>1169</v>
      </c>
      <c r="F19" s="12">
        <v>140000</v>
      </c>
      <c r="G19" s="12">
        <v>5520.9</v>
      </c>
      <c r="H19" s="12">
        <v>3.08</v>
      </c>
    </row>
    <row r="20" spans="2:8">
      <c r="B20" s="2" t="s">
        <v>2965</v>
      </c>
      <c r="C20" s="9" t="s">
        <v>13</v>
      </c>
      <c r="D20" s="2" t="s">
        <v>952</v>
      </c>
      <c r="E20" s="2" t="s">
        <v>953</v>
      </c>
      <c r="F20" s="12">
        <v>47300</v>
      </c>
      <c r="G20" s="12">
        <v>5082.3900000000003</v>
      </c>
      <c r="H20" s="12">
        <v>2.84</v>
      </c>
    </row>
    <row r="21" spans="2:8">
      <c r="B21" s="2" t="s">
        <v>2973</v>
      </c>
      <c r="C21" s="9" t="s">
        <v>13</v>
      </c>
      <c r="D21" s="2" t="s">
        <v>969</v>
      </c>
      <c r="E21" s="2" t="s">
        <v>970</v>
      </c>
      <c r="F21" s="12">
        <v>522143</v>
      </c>
      <c r="G21" s="12">
        <v>4881.51</v>
      </c>
      <c r="H21" s="12">
        <v>2.73</v>
      </c>
    </row>
    <row r="22" spans="2:8">
      <c r="B22" s="2" t="s">
        <v>2960</v>
      </c>
      <c r="C22" s="9" t="s">
        <v>13</v>
      </c>
      <c r="D22" s="2" t="s">
        <v>969</v>
      </c>
      <c r="E22" s="2" t="s">
        <v>1466</v>
      </c>
      <c r="F22" s="12">
        <v>3000000</v>
      </c>
      <c r="G22" s="12">
        <v>4512.8999999999996</v>
      </c>
      <c r="H22" s="12">
        <v>2.52</v>
      </c>
    </row>
    <row r="23" spans="2:8">
      <c r="B23" s="2" t="s">
        <v>3011</v>
      </c>
      <c r="C23" s="9" t="s">
        <v>13</v>
      </c>
      <c r="D23" s="2" t="s">
        <v>969</v>
      </c>
      <c r="E23" s="2" t="s">
        <v>1691</v>
      </c>
      <c r="F23" s="12">
        <v>320000</v>
      </c>
      <c r="G23" s="12">
        <v>4178.5600000000004</v>
      </c>
      <c r="H23" s="12">
        <v>2.33</v>
      </c>
    </row>
    <row r="24" spans="2:8">
      <c r="B24" s="2" t="s">
        <v>3025</v>
      </c>
      <c r="C24" s="9" t="s">
        <v>13</v>
      </c>
      <c r="D24" s="2" t="s">
        <v>81</v>
      </c>
      <c r="E24" s="2" t="s">
        <v>1387</v>
      </c>
      <c r="F24" s="12">
        <v>29700</v>
      </c>
      <c r="G24" s="12">
        <v>4089.1</v>
      </c>
      <c r="H24" s="12">
        <v>2.2799999999999998</v>
      </c>
    </row>
    <row r="25" spans="2:8">
      <c r="B25" s="2" t="s">
        <v>3089</v>
      </c>
      <c r="C25" s="9" t="s">
        <v>13</v>
      </c>
      <c r="D25" s="2" t="s">
        <v>480</v>
      </c>
      <c r="E25" s="2" t="s">
        <v>1154</v>
      </c>
      <c r="F25" s="12">
        <v>86168</v>
      </c>
      <c r="G25" s="12">
        <v>3877.65</v>
      </c>
      <c r="H25" s="12">
        <v>2.17</v>
      </c>
    </row>
    <row r="26" spans="2:8">
      <c r="B26" s="2" t="s">
        <v>3002</v>
      </c>
      <c r="C26" s="9" t="s">
        <v>13</v>
      </c>
      <c r="D26" s="2" t="s">
        <v>504</v>
      </c>
      <c r="E26" s="2" t="s">
        <v>1061</v>
      </c>
      <c r="F26" s="12">
        <v>1575000</v>
      </c>
      <c r="G26" s="12">
        <v>3866.63</v>
      </c>
      <c r="H26" s="12">
        <v>2.16</v>
      </c>
    </row>
    <row r="27" spans="2:8">
      <c r="B27" s="2" t="s">
        <v>2895</v>
      </c>
      <c r="C27" s="9" t="s">
        <v>13</v>
      </c>
      <c r="D27" s="2" t="s">
        <v>969</v>
      </c>
      <c r="E27" s="2" t="s">
        <v>1140</v>
      </c>
      <c r="F27" s="12">
        <v>1293333</v>
      </c>
      <c r="G27" s="12">
        <v>3829.56</v>
      </c>
      <c r="H27" s="12">
        <v>2.14</v>
      </c>
    </row>
    <row r="28" spans="2:8">
      <c r="B28" s="2" t="s">
        <v>2890</v>
      </c>
      <c r="C28" s="9" t="s">
        <v>13</v>
      </c>
      <c r="D28" s="2" t="s">
        <v>947</v>
      </c>
      <c r="E28" s="2" t="s">
        <v>1064</v>
      </c>
      <c r="F28" s="12">
        <v>903458</v>
      </c>
      <c r="G28" s="12">
        <v>3777.81</v>
      </c>
      <c r="H28" s="12">
        <v>2.11</v>
      </c>
    </row>
    <row r="29" spans="2:8">
      <c r="B29" s="2" t="s">
        <v>3118</v>
      </c>
      <c r="C29" s="9" t="s">
        <v>13</v>
      </c>
      <c r="D29" s="2" t="s">
        <v>504</v>
      </c>
      <c r="E29" s="2" t="s">
        <v>1768</v>
      </c>
      <c r="F29" s="12">
        <v>61500</v>
      </c>
      <c r="G29" s="12">
        <v>3654.02</v>
      </c>
      <c r="H29" s="12">
        <v>2.04</v>
      </c>
    </row>
    <row r="30" spans="2:8">
      <c r="B30" s="2" t="s">
        <v>3165</v>
      </c>
      <c r="C30" s="9" t="s">
        <v>13</v>
      </c>
      <c r="D30" s="2" t="s">
        <v>81</v>
      </c>
      <c r="E30" s="2" t="s">
        <v>1401</v>
      </c>
      <c r="F30" s="12">
        <v>92500</v>
      </c>
      <c r="G30" s="12">
        <v>3556.44</v>
      </c>
      <c r="H30" s="12">
        <v>1.99</v>
      </c>
    </row>
    <row r="31" spans="2:8">
      <c r="B31" s="2" t="s">
        <v>2920</v>
      </c>
      <c r="C31" s="9" t="s">
        <v>13</v>
      </c>
      <c r="D31" s="2" t="s">
        <v>480</v>
      </c>
      <c r="E31" s="2" t="s">
        <v>1769</v>
      </c>
      <c r="F31" s="12">
        <v>427755</v>
      </c>
      <c r="G31" s="12">
        <v>3408.57</v>
      </c>
      <c r="H31" s="12">
        <v>1.9</v>
      </c>
    </row>
    <row r="32" spans="2:8">
      <c r="B32" s="2" t="s">
        <v>3094</v>
      </c>
      <c r="C32" s="9" t="s">
        <v>13</v>
      </c>
      <c r="D32" s="2" t="s">
        <v>84</v>
      </c>
      <c r="E32" s="2" t="s">
        <v>1059</v>
      </c>
      <c r="F32" s="12">
        <v>640000</v>
      </c>
      <c r="G32" s="12">
        <v>3226.24</v>
      </c>
      <c r="H32" s="12">
        <v>1.8</v>
      </c>
    </row>
    <row r="33" spans="2:8">
      <c r="B33" s="2" t="s">
        <v>3145</v>
      </c>
      <c r="C33" s="9" t="s">
        <v>13</v>
      </c>
      <c r="D33" s="2" t="s">
        <v>480</v>
      </c>
      <c r="E33" s="2" t="s">
        <v>1770</v>
      </c>
      <c r="F33" s="12">
        <v>87041</v>
      </c>
      <c r="G33" s="12">
        <v>3165.33</v>
      </c>
      <c r="H33" s="12">
        <v>1.77</v>
      </c>
    </row>
    <row r="34" spans="2:8">
      <c r="B34" s="2" t="s">
        <v>3290</v>
      </c>
      <c r="C34" s="9" t="s">
        <v>13</v>
      </c>
      <c r="D34" s="2" t="s">
        <v>952</v>
      </c>
      <c r="E34" s="2" t="s">
        <v>1494</v>
      </c>
      <c r="F34" s="12">
        <v>1093548</v>
      </c>
      <c r="G34" s="12">
        <v>3073.96</v>
      </c>
      <c r="H34" s="12">
        <v>1.72</v>
      </c>
    </row>
    <row r="35" spans="2:8">
      <c r="B35" s="2" t="s">
        <v>2967</v>
      </c>
      <c r="C35" s="9" t="s">
        <v>13</v>
      </c>
      <c r="D35" s="2" t="s">
        <v>952</v>
      </c>
      <c r="E35" s="2" t="s">
        <v>1066</v>
      </c>
      <c r="F35" s="12">
        <v>750000</v>
      </c>
      <c r="G35" s="12">
        <v>3009.38</v>
      </c>
      <c r="H35" s="12">
        <v>1.68</v>
      </c>
    </row>
    <row r="36" spans="2:8">
      <c r="B36" s="2" t="s">
        <v>3277</v>
      </c>
      <c r="C36" s="9" t="s">
        <v>13</v>
      </c>
      <c r="D36" s="2" t="s">
        <v>485</v>
      </c>
      <c r="E36" s="2" t="s">
        <v>1661</v>
      </c>
      <c r="F36" s="12">
        <v>377647</v>
      </c>
      <c r="G36" s="12">
        <v>3005.88</v>
      </c>
      <c r="H36" s="12">
        <v>1.68</v>
      </c>
    </row>
    <row r="37" spans="2:8">
      <c r="B37" s="2" t="s">
        <v>3072</v>
      </c>
      <c r="C37" s="9" t="s">
        <v>13</v>
      </c>
      <c r="D37" s="2" t="s">
        <v>480</v>
      </c>
      <c r="E37" s="2" t="s">
        <v>1771</v>
      </c>
      <c r="F37" s="12">
        <v>186700</v>
      </c>
      <c r="G37" s="12">
        <v>2985.33</v>
      </c>
      <c r="H37" s="12">
        <v>1.67</v>
      </c>
    </row>
    <row r="38" spans="2:8">
      <c r="B38" s="2" t="s">
        <v>2975</v>
      </c>
      <c r="C38" s="9" t="s">
        <v>13</v>
      </c>
      <c r="D38" s="2" t="s">
        <v>969</v>
      </c>
      <c r="E38" s="2" t="s">
        <v>1077</v>
      </c>
      <c r="F38" s="12">
        <v>775000</v>
      </c>
      <c r="G38" s="12">
        <v>2935.31</v>
      </c>
      <c r="H38" s="12">
        <v>1.64</v>
      </c>
    </row>
    <row r="39" spans="2:8">
      <c r="B39" s="2" t="s">
        <v>1772</v>
      </c>
      <c r="C39" s="9" t="s">
        <v>13</v>
      </c>
      <c r="D39" s="2" t="s">
        <v>1050</v>
      </c>
      <c r="E39" s="2" t="s">
        <v>1773</v>
      </c>
      <c r="F39" s="12">
        <v>92970</v>
      </c>
      <c r="G39" s="12">
        <v>2821.92</v>
      </c>
      <c r="H39" s="12">
        <v>1.58</v>
      </c>
    </row>
    <row r="40" spans="2:8">
      <c r="B40" s="2" t="s">
        <v>3008</v>
      </c>
      <c r="C40" s="9" t="s">
        <v>13</v>
      </c>
      <c r="D40" s="2" t="s">
        <v>84</v>
      </c>
      <c r="E40" s="2" t="s">
        <v>1134</v>
      </c>
      <c r="F40" s="12">
        <v>182000</v>
      </c>
      <c r="G40" s="12">
        <v>2741.47</v>
      </c>
      <c r="H40" s="12">
        <v>1.53</v>
      </c>
    </row>
    <row r="41" spans="2:8">
      <c r="B41" s="2" t="s">
        <v>2978</v>
      </c>
      <c r="C41" s="9" t="s">
        <v>13</v>
      </c>
      <c r="D41" s="2" t="s">
        <v>967</v>
      </c>
      <c r="E41" s="2" t="s">
        <v>1774</v>
      </c>
      <c r="F41" s="12">
        <v>1000000</v>
      </c>
      <c r="G41" s="12">
        <v>2688.5</v>
      </c>
      <c r="H41" s="12">
        <v>1.5</v>
      </c>
    </row>
    <row r="42" spans="2:8">
      <c r="B42" s="2" t="s">
        <v>3073</v>
      </c>
      <c r="C42" s="9" t="s">
        <v>13</v>
      </c>
      <c r="D42" s="2" t="s">
        <v>480</v>
      </c>
      <c r="E42" s="2" t="s">
        <v>1775</v>
      </c>
      <c r="F42" s="12">
        <v>80323</v>
      </c>
      <c r="G42" s="12">
        <v>2590.66</v>
      </c>
      <c r="H42" s="12">
        <v>1.45</v>
      </c>
    </row>
    <row r="43" spans="2:8">
      <c r="B43" s="2" t="s">
        <v>2993</v>
      </c>
      <c r="C43" s="9" t="s">
        <v>13</v>
      </c>
      <c r="D43" s="2" t="s">
        <v>480</v>
      </c>
      <c r="E43" s="2" t="s">
        <v>1776</v>
      </c>
      <c r="F43" s="12">
        <v>115496</v>
      </c>
      <c r="G43" s="12">
        <v>2542.9899999999998</v>
      </c>
      <c r="H43" s="12">
        <v>1.42</v>
      </c>
    </row>
    <row r="44" spans="2:8">
      <c r="B44" s="2" t="s">
        <v>3146</v>
      </c>
      <c r="C44" s="9" t="s">
        <v>13</v>
      </c>
      <c r="D44" s="2" t="s">
        <v>507</v>
      </c>
      <c r="E44" s="2" t="s">
        <v>1636</v>
      </c>
      <c r="F44" s="12">
        <v>8170</v>
      </c>
      <c r="G44" s="12">
        <v>2460.8000000000002</v>
      </c>
      <c r="H44" s="12">
        <v>1.37</v>
      </c>
    </row>
    <row r="45" spans="2:8">
      <c r="B45" s="2" t="s">
        <v>2927</v>
      </c>
      <c r="C45" s="9" t="s">
        <v>13</v>
      </c>
      <c r="D45" s="2" t="s">
        <v>487</v>
      </c>
      <c r="E45" s="2" t="s">
        <v>1777</v>
      </c>
      <c r="F45" s="12">
        <v>1724690</v>
      </c>
      <c r="G45" s="12">
        <v>2455.79</v>
      </c>
      <c r="H45" s="12">
        <v>1.37</v>
      </c>
    </row>
    <row r="46" spans="2:8">
      <c r="B46" s="2" t="s">
        <v>3291</v>
      </c>
      <c r="C46" s="9" t="s">
        <v>13</v>
      </c>
      <c r="D46" s="2" t="s">
        <v>480</v>
      </c>
      <c r="E46" s="2" t="s">
        <v>1778</v>
      </c>
      <c r="F46" s="12">
        <v>207156</v>
      </c>
      <c r="G46" s="12">
        <v>2434.08</v>
      </c>
      <c r="H46" s="12">
        <v>1.36</v>
      </c>
    </row>
    <row r="47" spans="2:8">
      <c r="B47" s="2" t="s">
        <v>2961</v>
      </c>
      <c r="C47" s="9" t="s">
        <v>13</v>
      </c>
      <c r="D47" s="2" t="s">
        <v>480</v>
      </c>
      <c r="E47" s="2" t="s">
        <v>1779</v>
      </c>
      <c r="F47" s="12">
        <v>176700</v>
      </c>
      <c r="G47" s="12">
        <v>2390.9299999999998</v>
      </c>
      <c r="H47" s="12">
        <v>1.34</v>
      </c>
    </row>
    <row r="48" spans="2:8">
      <c r="B48" s="2" t="s">
        <v>3021</v>
      </c>
      <c r="C48" s="9" t="s">
        <v>13</v>
      </c>
      <c r="D48" s="2" t="s">
        <v>84</v>
      </c>
      <c r="E48" s="2" t="s">
        <v>1400</v>
      </c>
      <c r="F48" s="12">
        <v>167000</v>
      </c>
      <c r="G48" s="12">
        <v>2369.73</v>
      </c>
      <c r="H48" s="12">
        <v>1.32</v>
      </c>
    </row>
    <row r="49" spans="2:8">
      <c r="B49" s="2" t="s">
        <v>3120</v>
      </c>
      <c r="C49" s="9" t="s">
        <v>13</v>
      </c>
      <c r="D49" s="2" t="s">
        <v>504</v>
      </c>
      <c r="E49" s="2" t="s">
        <v>1278</v>
      </c>
      <c r="F49" s="12">
        <v>78880</v>
      </c>
      <c r="G49" s="12">
        <v>2315.13</v>
      </c>
      <c r="H49" s="12">
        <v>1.29</v>
      </c>
    </row>
    <row r="50" spans="2:8">
      <c r="B50" s="2" t="s">
        <v>3276</v>
      </c>
      <c r="C50" s="9" t="s">
        <v>13</v>
      </c>
      <c r="D50" s="2" t="s">
        <v>1089</v>
      </c>
      <c r="E50" s="2" t="s">
        <v>1780</v>
      </c>
      <c r="F50" s="12">
        <v>673750</v>
      </c>
      <c r="G50" s="12">
        <v>2242.2399999999998</v>
      </c>
      <c r="H50" s="12">
        <v>1.25</v>
      </c>
    </row>
    <row r="51" spans="2:8">
      <c r="B51" s="2" t="s">
        <v>3020</v>
      </c>
      <c r="C51" s="9" t="s">
        <v>13</v>
      </c>
      <c r="D51" s="2" t="s">
        <v>485</v>
      </c>
      <c r="E51" s="2" t="s">
        <v>1781</v>
      </c>
      <c r="F51" s="12">
        <v>208159</v>
      </c>
      <c r="G51" s="12">
        <v>2201.4899999999998</v>
      </c>
      <c r="H51" s="12">
        <v>1.23</v>
      </c>
    </row>
    <row r="52" spans="2:8">
      <c r="B52" s="2" t="s">
        <v>3292</v>
      </c>
      <c r="C52" s="9" t="s">
        <v>13</v>
      </c>
      <c r="D52" s="2" t="s">
        <v>79</v>
      </c>
      <c r="E52" s="2" t="s">
        <v>979</v>
      </c>
      <c r="F52" s="12">
        <v>542720</v>
      </c>
      <c r="G52" s="12">
        <v>2189.33</v>
      </c>
      <c r="H52" s="12">
        <v>1.22</v>
      </c>
    </row>
    <row r="53" spans="2:8">
      <c r="B53" s="2" t="s">
        <v>3170</v>
      </c>
      <c r="C53" s="9" t="s">
        <v>13</v>
      </c>
      <c r="D53" s="2" t="s">
        <v>78</v>
      </c>
      <c r="E53" s="2" t="s">
        <v>1633</v>
      </c>
      <c r="F53" s="12">
        <v>29798</v>
      </c>
      <c r="G53" s="12">
        <v>2039.38</v>
      </c>
      <c r="H53" s="12">
        <v>1.1399999999999999</v>
      </c>
    </row>
    <row r="54" spans="2:8">
      <c r="B54" s="2" t="s">
        <v>1782</v>
      </c>
      <c r="C54" s="9" t="s">
        <v>13</v>
      </c>
      <c r="D54" s="2" t="s">
        <v>485</v>
      </c>
      <c r="E54" s="2" t="s">
        <v>1783</v>
      </c>
      <c r="F54" s="12">
        <v>747556</v>
      </c>
      <c r="G54" s="12">
        <v>2030.36</v>
      </c>
      <c r="H54" s="12">
        <v>1.1299999999999999</v>
      </c>
    </row>
    <row r="55" spans="2:8">
      <c r="B55" s="2" t="s">
        <v>2885</v>
      </c>
      <c r="C55" s="9" t="s">
        <v>13</v>
      </c>
      <c r="D55" s="2" t="s">
        <v>504</v>
      </c>
      <c r="E55" s="2" t="s">
        <v>1281</v>
      </c>
      <c r="F55" s="12">
        <v>78880</v>
      </c>
      <c r="G55" s="12">
        <v>2023.67</v>
      </c>
      <c r="H55" s="12">
        <v>1.1299999999999999</v>
      </c>
    </row>
    <row r="56" spans="2:8">
      <c r="B56" s="2" t="s">
        <v>2905</v>
      </c>
      <c r="C56" s="9" t="s">
        <v>13</v>
      </c>
      <c r="D56" s="2" t="s">
        <v>952</v>
      </c>
      <c r="E56" s="2" t="s">
        <v>1282</v>
      </c>
      <c r="F56" s="12">
        <v>158000</v>
      </c>
      <c r="G56" s="12">
        <v>1982.27</v>
      </c>
      <c r="H56" s="12">
        <v>1.1100000000000001</v>
      </c>
    </row>
    <row r="57" spans="2:8">
      <c r="B57" s="2" t="s">
        <v>3293</v>
      </c>
      <c r="C57" s="9" t="s">
        <v>13</v>
      </c>
      <c r="D57" s="2" t="s">
        <v>485</v>
      </c>
      <c r="E57" s="2" t="s">
        <v>980</v>
      </c>
      <c r="F57" s="12">
        <v>1040462</v>
      </c>
      <c r="G57" s="12">
        <v>1670.46</v>
      </c>
      <c r="H57" s="12">
        <v>0.93</v>
      </c>
    </row>
    <row r="58" spans="2:8">
      <c r="B58" s="2" t="s">
        <v>3278</v>
      </c>
      <c r="C58" s="9" t="s">
        <v>13</v>
      </c>
      <c r="D58" s="2" t="s">
        <v>480</v>
      </c>
      <c r="E58" s="2" t="s">
        <v>1784</v>
      </c>
      <c r="F58" s="12">
        <v>80000</v>
      </c>
      <c r="G58" s="12">
        <v>1666.56</v>
      </c>
      <c r="H58" s="12">
        <v>0.93</v>
      </c>
    </row>
    <row r="59" spans="2:8">
      <c r="B59" s="2" t="s">
        <v>3294</v>
      </c>
      <c r="C59" s="9" t="s">
        <v>13</v>
      </c>
      <c r="D59" s="2" t="s">
        <v>84</v>
      </c>
      <c r="E59" s="2" t="s">
        <v>1692</v>
      </c>
      <c r="F59" s="12">
        <v>1409174</v>
      </c>
      <c r="G59" s="12">
        <v>1572.5</v>
      </c>
      <c r="H59" s="12">
        <v>0.88</v>
      </c>
    </row>
    <row r="60" spans="2:8">
      <c r="B60" s="2" t="s">
        <v>3194</v>
      </c>
      <c r="C60" s="9" t="s">
        <v>13</v>
      </c>
      <c r="D60" s="2" t="s">
        <v>967</v>
      </c>
      <c r="E60" s="2" t="s">
        <v>1785</v>
      </c>
      <c r="F60" s="12">
        <v>5810</v>
      </c>
      <c r="G60" s="12">
        <v>1529.48</v>
      </c>
      <c r="H60" s="12">
        <v>0.85</v>
      </c>
    </row>
    <row r="61" spans="2:8">
      <c r="B61" s="2" t="s">
        <v>1786</v>
      </c>
      <c r="C61" s="9" t="s">
        <v>13</v>
      </c>
      <c r="D61" s="2" t="s">
        <v>485</v>
      </c>
      <c r="E61" s="2" t="s">
        <v>1787</v>
      </c>
      <c r="F61" s="12">
        <v>172687</v>
      </c>
      <c r="G61" s="12">
        <v>1488.99</v>
      </c>
      <c r="H61" s="12">
        <v>0.83</v>
      </c>
    </row>
    <row r="62" spans="2:8">
      <c r="B62" s="2" t="s">
        <v>1788</v>
      </c>
      <c r="C62" s="9" t="s">
        <v>13</v>
      </c>
      <c r="D62" s="2" t="s">
        <v>1089</v>
      </c>
      <c r="E62" s="2" t="s">
        <v>1789</v>
      </c>
      <c r="F62" s="12">
        <v>310658</v>
      </c>
      <c r="G62" s="12">
        <v>1433.69</v>
      </c>
      <c r="H62" s="12">
        <v>0.8</v>
      </c>
    </row>
    <row r="63" spans="2:8">
      <c r="B63" s="2" t="s">
        <v>1529</v>
      </c>
      <c r="C63" s="9" t="s">
        <v>13</v>
      </c>
      <c r="D63" s="2" t="s">
        <v>81</v>
      </c>
      <c r="E63" s="2" t="s">
        <v>1530</v>
      </c>
      <c r="F63" s="12">
        <v>816702</v>
      </c>
      <c r="G63" s="12">
        <v>1292.68</v>
      </c>
      <c r="H63" s="12">
        <v>0.72</v>
      </c>
    </row>
    <row r="64" spans="2:8">
      <c r="B64" s="2" t="s">
        <v>3295</v>
      </c>
      <c r="C64" s="9" t="s">
        <v>13</v>
      </c>
      <c r="D64" s="2" t="s">
        <v>485</v>
      </c>
      <c r="E64" s="2" t="s">
        <v>1790</v>
      </c>
      <c r="F64" s="12">
        <v>1123700</v>
      </c>
      <c r="G64" s="12">
        <v>1270.23</v>
      </c>
      <c r="H64" s="12">
        <v>0.71</v>
      </c>
    </row>
    <row r="65" spans="2:8">
      <c r="B65" s="2" t="s">
        <v>3037</v>
      </c>
      <c r="C65" s="9" t="s">
        <v>13</v>
      </c>
      <c r="D65" s="2" t="s">
        <v>485</v>
      </c>
      <c r="E65" s="2" t="s">
        <v>1263</v>
      </c>
      <c r="F65" s="12">
        <v>245000</v>
      </c>
      <c r="G65" s="12">
        <v>1252.69</v>
      </c>
      <c r="H65" s="12">
        <v>0.7</v>
      </c>
    </row>
    <row r="66" spans="2:8">
      <c r="B66" s="2" t="s">
        <v>3296</v>
      </c>
      <c r="C66" s="9" t="s">
        <v>13</v>
      </c>
      <c r="D66" s="2" t="s">
        <v>81</v>
      </c>
      <c r="E66" s="2" t="s">
        <v>1791</v>
      </c>
      <c r="F66" s="12">
        <v>80000</v>
      </c>
      <c r="G66" s="12">
        <v>1130.96</v>
      </c>
      <c r="H66" s="12">
        <v>0.63</v>
      </c>
    </row>
    <row r="67" spans="2:8">
      <c r="B67" s="2" t="s">
        <v>3297</v>
      </c>
      <c r="C67" s="9" t="s">
        <v>13</v>
      </c>
      <c r="D67" s="2" t="s">
        <v>80</v>
      </c>
      <c r="E67" s="2" t="s">
        <v>982</v>
      </c>
      <c r="F67" s="12">
        <v>560000</v>
      </c>
      <c r="G67" s="12">
        <v>1108.24</v>
      </c>
      <c r="H67" s="12">
        <v>0.62</v>
      </c>
    </row>
    <row r="68" spans="2:8">
      <c r="B68" s="2" t="s">
        <v>1532</v>
      </c>
      <c r="C68" s="9" t="s">
        <v>13</v>
      </c>
      <c r="D68" s="2" t="s">
        <v>480</v>
      </c>
      <c r="E68" s="2" t="s">
        <v>1533</v>
      </c>
      <c r="F68" s="12">
        <v>468988</v>
      </c>
      <c r="G68" s="12">
        <v>1054.99</v>
      </c>
      <c r="H68" s="12">
        <v>0.59</v>
      </c>
    </row>
    <row r="69" spans="2:8">
      <c r="B69" s="2" t="s">
        <v>1792</v>
      </c>
      <c r="C69" s="9" t="s">
        <v>13</v>
      </c>
      <c r="D69" s="2" t="s">
        <v>78</v>
      </c>
      <c r="E69" s="2" t="s">
        <v>1793</v>
      </c>
      <c r="F69" s="12">
        <v>427235</v>
      </c>
      <c r="G69" s="12">
        <v>843.92</v>
      </c>
      <c r="H69" s="12">
        <v>0.47</v>
      </c>
    </row>
    <row r="70" spans="2:8">
      <c r="B70" s="2" t="s">
        <v>3298</v>
      </c>
      <c r="C70" s="9" t="s">
        <v>13</v>
      </c>
      <c r="D70" s="2" t="s">
        <v>504</v>
      </c>
      <c r="E70" s="2" t="s">
        <v>1534</v>
      </c>
      <c r="F70" s="12">
        <v>33566</v>
      </c>
      <c r="G70" s="12">
        <v>694.45</v>
      </c>
      <c r="H70" s="12">
        <v>0.39</v>
      </c>
    </row>
    <row r="71" spans="2:8">
      <c r="B71" s="2" t="s">
        <v>3081</v>
      </c>
      <c r="C71" s="9" t="s">
        <v>13</v>
      </c>
      <c r="D71" s="2" t="s">
        <v>80</v>
      </c>
      <c r="E71" s="2" t="s">
        <v>1397</v>
      </c>
      <c r="F71" s="12">
        <v>68000</v>
      </c>
      <c r="G71" s="12">
        <v>625.66999999999996</v>
      </c>
      <c r="H71" s="12">
        <v>0.35</v>
      </c>
    </row>
    <row r="72" spans="2:8" ht="13">
      <c r="B72" s="6" t="s">
        <v>88</v>
      </c>
      <c r="G72" s="14">
        <f>SUM(G15:G71)</f>
        <v>170113.65000000002</v>
      </c>
      <c r="H72" s="14">
        <f>SUM(H15:H71)</f>
        <v>95</v>
      </c>
    </row>
    <row r="73" spans="2:8" ht="13">
      <c r="B73" s="6" t="s">
        <v>3800</v>
      </c>
    </row>
    <row r="74" spans="2:8">
      <c r="B74" s="2" t="s">
        <v>1284</v>
      </c>
      <c r="C74" s="9" t="s">
        <v>13</v>
      </c>
      <c r="D74" s="2" t="s">
        <v>84</v>
      </c>
      <c r="E74" s="2" t="s">
        <v>1285</v>
      </c>
      <c r="F74" s="12">
        <v>575247</v>
      </c>
      <c r="G74" s="12">
        <v>1862.02</v>
      </c>
      <c r="H74" s="12">
        <v>1.04</v>
      </c>
    </row>
    <row r="75" spans="2:8" ht="13">
      <c r="B75" s="6" t="s">
        <v>3801</v>
      </c>
      <c r="C75" s="11"/>
      <c r="D75" s="6"/>
      <c r="E75" s="6"/>
      <c r="F75" s="14"/>
      <c r="G75" s="14">
        <f>G74</f>
        <v>1862.02</v>
      </c>
      <c r="H75" s="14">
        <f>H74</f>
        <v>1.04</v>
      </c>
    </row>
    <row r="76" spans="2:8" ht="13">
      <c r="B76" s="6" t="s">
        <v>1362</v>
      </c>
      <c r="C76" s="11"/>
      <c r="D76" s="6"/>
      <c r="E76" s="6"/>
      <c r="F76" s="14"/>
      <c r="G76" s="14">
        <v>3724.15</v>
      </c>
      <c r="H76" s="14">
        <v>2.08</v>
      </c>
    </row>
    <row r="77" spans="2:8" ht="13">
      <c r="B77" s="6" t="s">
        <v>15</v>
      </c>
      <c r="C77" s="11"/>
      <c r="D77" s="6"/>
      <c r="E77" s="6"/>
      <c r="F77" s="14"/>
      <c r="G77" s="14">
        <f>G76+G75+G72</f>
        <v>175699.82000000004</v>
      </c>
      <c r="H77" s="14">
        <f>H76+H75+H72</f>
        <v>98.12</v>
      </c>
    </row>
    <row r="78" spans="2:8" ht="13">
      <c r="B78" s="6" t="s">
        <v>16</v>
      </c>
      <c r="C78" s="11"/>
      <c r="D78" s="6"/>
      <c r="E78" s="6"/>
      <c r="F78" s="14"/>
      <c r="G78" s="14">
        <f>G79-G77</f>
        <v>3338.205561789975</v>
      </c>
      <c r="H78" s="14">
        <f>H79-H77</f>
        <v>1.8799999999999955</v>
      </c>
    </row>
    <row r="79" spans="2:8" ht="13">
      <c r="B79" s="6" t="s">
        <v>17</v>
      </c>
      <c r="C79" s="11"/>
      <c r="D79" s="6"/>
      <c r="E79" s="6"/>
      <c r="F79" s="14"/>
      <c r="G79" s="14">
        <v>179038.02556179001</v>
      </c>
      <c r="H79" s="14">
        <v>100</v>
      </c>
    </row>
    <row r="80" spans="2:8">
      <c r="B80" s="2" t="s">
        <v>18</v>
      </c>
    </row>
    <row r="81" spans="2:3" ht="13">
      <c r="B81" s="6" t="s">
        <v>19</v>
      </c>
    </row>
    <row r="82" spans="2:3" ht="13">
      <c r="B82" s="6" t="s">
        <v>20</v>
      </c>
      <c r="C82" s="9" t="s">
        <v>682</v>
      </c>
    </row>
    <row r="83" spans="2:3" ht="13">
      <c r="B83" s="6" t="s">
        <v>23</v>
      </c>
      <c r="C83" s="9" t="s">
        <v>22</v>
      </c>
    </row>
    <row r="84" spans="2:3" ht="13">
      <c r="B84" s="6" t="s">
        <v>1017</v>
      </c>
      <c r="C84" s="9" t="s">
        <v>22</v>
      </c>
    </row>
    <row r="85" spans="2:3" ht="13">
      <c r="B85" s="6" t="s">
        <v>24</v>
      </c>
      <c r="C85" s="9" t="s">
        <v>25</v>
      </c>
    </row>
    <row r="86" spans="2:3" ht="13">
      <c r="B86" s="6" t="s">
        <v>1794</v>
      </c>
      <c r="C86" s="11"/>
    </row>
    <row r="87" spans="2:3" ht="13">
      <c r="B87" s="6" t="s">
        <v>1795</v>
      </c>
      <c r="C87" s="11"/>
    </row>
    <row r="88" spans="2:3" ht="13">
      <c r="B88" s="6" t="s">
        <v>1796</v>
      </c>
      <c r="C88" s="11"/>
    </row>
    <row r="89" spans="2:3" ht="13">
      <c r="B89" s="6" t="s">
        <v>1797</v>
      </c>
      <c r="C89" s="11"/>
    </row>
    <row r="90" spans="2:3" ht="13">
      <c r="B90" s="6" t="s">
        <v>1798</v>
      </c>
      <c r="C90" s="11"/>
    </row>
    <row r="91" spans="2:3" ht="13">
      <c r="B91" s="6" t="s">
        <v>1799</v>
      </c>
      <c r="C91" s="11"/>
    </row>
    <row r="92" spans="2:3" ht="13">
      <c r="B92" s="6" t="s">
        <v>1800</v>
      </c>
      <c r="C92" s="11"/>
    </row>
    <row r="93" spans="2:3" ht="13">
      <c r="B93" s="6" t="s">
        <v>1801</v>
      </c>
      <c r="C93" s="11"/>
    </row>
    <row r="94" spans="2:3" ht="13">
      <c r="B94" s="6" t="s">
        <v>1928</v>
      </c>
      <c r="C94" s="11"/>
    </row>
    <row r="95" spans="2:3">
      <c r="B95" s="2" t="s">
        <v>26</v>
      </c>
    </row>
    <row r="96" spans="2:3">
      <c r="B96" s="2" t="s">
        <v>1031</v>
      </c>
    </row>
    <row r="99" spans="2:4" ht="14.5">
      <c r="B99" s="35" t="s">
        <v>1032</v>
      </c>
      <c r="C99" s="40"/>
    </row>
    <row r="100" spans="2:4" ht="14.5">
      <c r="B100" s="35" t="s">
        <v>1033</v>
      </c>
      <c r="C100" s="41" t="s">
        <v>1034</v>
      </c>
    </row>
    <row r="101" spans="2:4" ht="14.5">
      <c r="B101" s="4" t="s">
        <v>1035</v>
      </c>
      <c r="C101" s="5" t="s">
        <v>1036</v>
      </c>
    </row>
    <row r="102" spans="2:4" ht="14.5">
      <c r="B102" s="4" t="s">
        <v>1037</v>
      </c>
      <c r="C102" s="5" t="s">
        <v>1036</v>
      </c>
    </row>
    <row r="103" spans="2:4" ht="14.5">
      <c r="B103" s="4" t="s">
        <v>1038</v>
      </c>
      <c r="C103" s="5" t="s">
        <v>1036</v>
      </c>
    </row>
    <row r="104" spans="2:4" ht="14.5">
      <c r="B104" s="4" t="s">
        <v>1039</v>
      </c>
      <c r="C104" s="5" t="s">
        <v>1036</v>
      </c>
    </row>
    <row r="105" spans="2:4" ht="14.5">
      <c r="B105" s="4" t="s">
        <v>1040</v>
      </c>
      <c r="C105" s="5" t="s">
        <v>1036</v>
      </c>
    </row>
    <row r="106" spans="2:4" ht="14.5">
      <c r="B106" s="4" t="s">
        <v>1041</v>
      </c>
      <c r="C106" s="5" t="s">
        <v>1036</v>
      </c>
    </row>
    <row r="107" spans="2:4" ht="14.5">
      <c r="B107" s="35" t="s">
        <v>1042</v>
      </c>
      <c r="C107" s="40" t="s">
        <v>1036</v>
      </c>
    </row>
    <row r="109" spans="2:4" ht="14.5">
      <c r="B109" s="4" t="s">
        <v>35</v>
      </c>
      <c r="C109" s="5"/>
      <c r="D109" s="4"/>
    </row>
    <row r="110" spans="2:4" ht="29">
      <c r="B110" s="20" t="s">
        <v>36</v>
      </c>
      <c r="C110" s="18" t="s">
        <v>37</v>
      </c>
      <c r="D110" s="20" t="s">
        <v>38</v>
      </c>
    </row>
    <row r="111" spans="2:4" ht="14.5">
      <c r="B111" s="4" t="s">
        <v>22</v>
      </c>
      <c r="C111" s="5" t="s">
        <v>22</v>
      </c>
      <c r="D111" s="4" t="s">
        <v>22</v>
      </c>
    </row>
    <row r="113" spans="2:7" ht="13">
      <c r="B113" s="24" t="s">
        <v>39</v>
      </c>
      <c r="C113" s="25">
        <v>46112</v>
      </c>
      <c r="D113" s="16"/>
      <c r="E113" s="15"/>
      <c r="F113" s="30"/>
    </row>
    <row r="114" spans="2:7" ht="13">
      <c r="B114" s="24" t="s">
        <v>40</v>
      </c>
      <c r="C114" s="26" t="s">
        <v>41</v>
      </c>
      <c r="D114" s="24" t="s">
        <v>42</v>
      </c>
      <c r="E114" s="27" t="s">
        <v>43</v>
      </c>
      <c r="F114" s="29" t="s">
        <v>44</v>
      </c>
      <c r="G114" s="14"/>
    </row>
    <row r="115" spans="2:7">
      <c r="B115" s="22" t="s">
        <v>22</v>
      </c>
      <c r="C115" s="23" t="s">
        <v>22</v>
      </c>
      <c r="D115" s="22" t="s">
        <v>22</v>
      </c>
      <c r="E115" s="19" t="s">
        <v>22</v>
      </c>
      <c r="F115" s="28" t="s">
        <v>22</v>
      </c>
    </row>
    <row r="118" spans="2:7" ht="13">
      <c r="B118" s="6" t="s">
        <v>45</v>
      </c>
    </row>
    <row r="119" spans="2:7" ht="13">
      <c r="B119" s="6"/>
    </row>
    <row r="120" spans="2:7" ht="13">
      <c r="B120" s="6" t="s">
        <v>699</v>
      </c>
    </row>
    <row r="121" spans="2:7" ht="13">
      <c r="B121" s="24" t="s">
        <v>46</v>
      </c>
      <c r="C121" s="26" t="s">
        <v>47</v>
      </c>
      <c r="D121" s="6"/>
    </row>
    <row r="122" spans="2:7">
      <c r="B122" s="16" t="s">
        <v>22</v>
      </c>
      <c r="C122" s="17" t="s">
        <v>22</v>
      </c>
    </row>
    <row r="124" spans="2:7" ht="13">
      <c r="B124" s="24" t="s">
        <v>48</v>
      </c>
      <c r="C124" s="26" t="s">
        <v>47</v>
      </c>
    </row>
    <row r="125" spans="2:7">
      <c r="B125" s="16" t="s">
        <v>22</v>
      </c>
      <c r="C125" s="17" t="s">
        <v>22</v>
      </c>
    </row>
    <row r="127" spans="2:7" ht="13">
      <c r="B127" s="24" t="s">
        <v>49</v>
      </c>
      <c r="C127" s="26" t="s">
        <v>50</v>
      </c>
    </row>
    <row r="128" spans="2:7">
      <c r="B128" s="16" t="s">
        <v>22</v>
      </c>
      <c r="C128" s="17" t="s">
        <v>22</v>
      </c>
    </row>
    <row r="130" spans="2:7" ht="13">
      <c r="B130" s="27" t="s">
        <v>51</v>
      </c>
      <c r="C130" s="26" t="s">
        <v>50</v>
      </c>
    </row>
    <row r="131" spans="2:7">
      <c r="B131" s="15" t="s">
        <v>22</v>
      </c>
      <c r="C131" s="17" t="s">
        <v>22</v>
      </c>
    </row>
    <row r="133" spans="2:7" ht="13">
      <c r="B133" s="24" t="s">
        <v>52</v>
      </c>
      <c r="C133" s="26" t="s">
        <v>22</v>
      </c>
    </row>
    <row r="135" spans="2:7" ht="13">
      <c r="B135" s="24" t="s">
        <v>53</v>
      </c>
      <c r="C135" s="25">
        <v>46112</v>
      </c>
      <c r="D135" s="16"/>
      <c r="E135" s="15"/>
      <c r="F135" s="30"/>
    </row>
    <row r="136" spans="2:7" ht="13">
      <c r="B136" s="24" t="s">
        <v>40</v>
      </c>
      <c r="C136" s="26" t="s">
        <v>41</v>
      </c>
      <c r="D136" s="24" t="s">
        <v>42</v>
      </c>
      <c r="E136" s="27" t="s">
        <v>43</v>
      </c>
      <c r="F136" s="29" t="s">
        <v>44</v>
      </c>
      <c r="G136" s="14"/>
    </row>
    <row r="137" spans="2:7">
      <c r="B137" s="22" t="s">
        <v>22</v>
      </c>
      <c r="C137" s="23" t="s">
        <v>22</v>
      </c>
      <c r="D137" s="22" t="s">
        <v>22</v>
      </c>
      <c r="E137" s="19" t="s">
        <v>22</v>
      </c>
      <c r="F137" s="28" t="s">
        <v>22</v>
      </c>
    </row>
    <row r="138" spans="2:7" ht="13">
      <c r="B138" s="6" t="s">
        <v>45</v>
      </c>
    </row>
    <row r="139" spans="2:7" ht="13">
      <c r="B139" s="6"/>
    </row>
    <row r="140" spans="2:7" ht="13">
      <c r="B140" s="6" t="s">
        <v>699</v>
      </c>
    </row>
    <row r="141" spans="2:7" ht="13">
      <c r="B141" s="24" t="s">
        <v>46</v>
      </c>
      <c r="C141" s="26" t="s">
        <v>47</v>
      </c>
      <c r="D141" s="6"/>
    </row>
    <row r="142" spans="2:7">
      <c r="B142" s="16" t="s">
        <v>22</v>
      </c>
      <c r="C142" s="17" t="s">
        <v>22</v>
      </c>
    </row>
    <row r="144" spans="2:7" ht="13">
      <c r="B144" s="24" t="s">
        <v>48</v>
      </c>
      <c r="C144" s="26" t="s">
        <v>47</v>
      </c>
    </row>
    <row r="145" spans="2:6">
      <c r="B145" s="16" t="s">
        <v>22</v>
      </c>
      <c r="C145" s="17" t="s">
        <v>22</v>
      </c>
    </row>
    <row r="147" spans="2:6" ht="13">
      <c r="B147" s="24" t="s">
        <v>49</v>
      </c>
      <c r="C147" s="26" t="s">
        <v>50</v>
      </c>
    </row>
    <row r="148" spans="2:6">
      <c r="B148" s="16" t="s">
        <v>22</v>
      </c>
      <c r="C148" s="17" t="s">
        <v>22</v>
      </c>
    </row>
    <row r="150" spans="2:6" ht="13">
      <c r="B150" s="27" t="s">
        <v>51</v>
      </c>
      <c r="C150" s="26" t="s">
        <v>50</v>
      </c>
    </row>
    <row r="151" spans="2:6">
      <c r="B151" s="15" t="s">
        <v>22</v>
      </c>
      <c r="C151" s="17" t="s">
        <v>22</v>
      </c>
    </row>
    <row r="153" spans="2:6" ht="13">
      <c r="B153" s="24" t="s">
        <v>52</v>
      </c>
      <c r="C153" s="26" t="s">
        <v>22</v>
      </c>
    </row>
    <row r="156" spans="2:6" ht="13">
      <c r="B156" s="6" t="s">
        <v>700</v>
      </c>
    </row>
    <row r="158" spans="2:6" ht="13">
      <c r="B158" s="24" t="s">
        <v>40</v>
      </c>
      <c r="C158" s="26" t="s">
        <v>54</v>
      </c>
      <c r="D158" s="24" t="s">
        <v>55</v>
      </c>
      <c r="E158" s="24" t="s">
        <v>56</v>
      </c>
      <c r="F158" s="14"/>
    </row>
    <row r="159" spans="2:6">
      <c r="B159" s="16" t="s">
        <v>22</v>
      </c>
      <c r="C159" s="17" t="s">
        <v>22</v>
      </c>
      <c r="D159" s="16" t="s">
        <v>22</v>
      </c>
      <c r="E159" s="16" t="s">
        <v>22</v>
      </c>
    </row>
    <row r="162" spans="2:80" ht="13">
      <c r="B162" s="6" t="s">
        <v>57</v>
      </c>
      <c r="C162" s="11" t="s">
        <v>22</v>
      </c>
      <c r="D162" s="6"/>
      <c r="E162" s="6"/>
      <c r="F162" s="14"/>
      <c r="G162" s="14"/>
      <c r="H162" s="14"/>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row>
    <row r="164" spans="2:80" ht="13">
      <c r="B164" s="6" t="s">
        <v>701</v>
      </c>
    </row>
    <row r="166" spans="2:80" ht="13">
      <c r="B166" s="24" t="s">
        <v>58</v>
      </c>
      <c r="C166" s="26" t="s">
        <v>47</v>
      </c>
      <c r="D166" s="6"/>
    </row>
    <row r="167" spans="2:80">
      <c r="B167" s="16" t="s">
        <v>22</v>
      </c>
      <c r="C167" s="17" t="s">
        <v>22</v>
      </c>
    </row>
    <row r="170" spans="2:80" ht="13">
      <c r="B170" s="24" t="s">
        <v>59</v>
      </c>
      <c r="C170" s="26" t="s">
        <v>60</v>
      </c>
      <c r="D170" s="6"/>
    </row>
    <row r="171" spans="2:80">
      <c r="B171" s="16" t="s">
        <v>22</v>
      </c>
      <c r="C171" s="17" t="s">
        <v>22</v>
      </c>
    </row>
    <row r="174" spans="2:80" ht="13">
      <c r="B174" s="6" t="s">
        <v>61</v>
      </c>
    </row>
    <row r="177" spans="2:80" ht="13">
      <c r="B177" s="6" t="s">
        <v>702</v>
      </c>
    </row>
    <row r="179" spans="2:80" ht="13">
      <c r="B179" s="24" t="s">
        <v>40</v>
      </c>
      <c r="C179" s="26" t="s">
        <v>62</v>
      </c>
      <c r="D179" s="24" t="s">
        <v>54</v>
      </c>
      <c r="E179" s="24" t="s">
        <v>55</v>
      </c>
      <c r="F179" s="29" t="s">
        <v>56</v>
      </c>
      <c r="G179" s="14"/>
    </row>
    <row r="180" spans="2:80">
      <c r="B180" s="16" t="s">
        <v>22</v>
      </c>
      <c r="C180" s="17" t="s">
        <v>22</v>
      </c>
      <c r="D180" s="16" t="s">
        <v>22</v>
      </c>
      <c r="E180" s="16" t="s">
        <v>22</v>
      </c>
      <c r="F180" s="21" t="s">
        <v>22</v>
      </c>
    </row>
    <row r="183" spans="2:80" ht="13">
      <c r="B183" s="6" t="s">
        <v>57</v>
      </c>
      <c r="C183" s="11" t="s">
        <v>22</v>
      </c>
      <c r="D183" s="6"/>
      <c r="E183" s="6"/>
      <c r="F183" s="14"/>
      <c r="G183" s="14"/>
      <c r="H183" s="14"/>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row>
    <row r="185" spans="2:80" ht="13">
      <c r="B185" s="6" t="s">
        <v>701</v>
      </c>
    </row>
    <row r="187" spans="2:80" ht="13">
      <c r="B187" s="24" t="s">
        <v>58</v>
      </c>
      <c r="C187" s="26" t="s">
        <v>47</v>
      </c>
      <c r="D187" s="6"/>
    </row>
    <row r="188" spans="2:80">
      <c r="B188" s="16" t="s">
        <v>22</v>
      </c>
      <c r="C188" s="17" t="s">
        <v>22</v>
      </c>
    </row>
    <row r="191" spans="2:80" ht="13">
      <c r="B191" s="24" t="s">
        <v>59</v>
      </c>
      <c r="C191" s="26" t="s">
        <v>60</v>
      </c>
      <c r="D191" s="6"/>
    </row>
    <row r="192" spans="2:80">
      <c r="B192" s="16" t="s">
        <v>22</v>
      </c>
      <c r="C192" s="17" t="s">
        <v>22</v>
      </c>
    </row>
    <row r="195" spans="2:7" ht="13">
      <c r="B195" s="6" t="s">
        <v>61</v>
      </c>
    </row>
    <row r="198" spans="2:7" ht="13">
      <c r="B198" s="6" t="s">
        <v>703</v>
      </c>
    </row>
    <row r="199" spans="2:7" ht="13">
      <c r="B199" s="24" t="s">
        <v>40</v>
      </c>
      <c r="C199" s="26" t="s">
        <v>63</v>
      </c>
      <c r="D199" s="24" t="s">
        <v>64</v>
      </c>
      <c r="E199" s="24" t="s">
        <v>65</v>
      </c>
      <c r="F199" s="29" t="s">
        <v>66</v>
      </c>
      <c r="G199" s="14"/>
    </row>
    <row r="200" spans="2:7">
      <c r="B200" s="16" t="s">
        <v>22</v>
      </c>
      <c r="C200" s="17" t="s">
        <v>22</v>
      </c>
      <c r="D200" s="16" t="s">
        <v>22</v>
      </c>
      <c r="E200" s="16" t="s">
        <v>22</v>
      </c>
      <c r="F200" s="21" t="s">
        <v>22</v>
      </c>
    </row>
    <row r="201" spans="2:7">
      <c r="B201" s="2" t="s">
        <v>2543</v>
      </c>
    </row>
  </sheetData>
  <mergeCells count="3">
    <mergeCell ref="B1:E1"/>
    <mergeCell ref="C3:C7"/>
    <mergeCell ref="D3:D7"/>
  </mergeCells>
  <hyperlinks>
    <hyperlink ref="A1" location="Index!A1" display="Index" xr:uid="{F0F9460C-5085-4AB1-BAE8-BF9CDB9F5EAB}"/>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0500D-EA88-436E-9A3B-B64FCC422E1D}">
  <dimension ref="A1:CB179"/>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9" width="1.7265625" style="2" bestFit="1" customWidth="1"/>
    <col min="10" max="16384" width="9.1796875" style="2"/>
  </cols>
  <sheetData>
    <row r="1" spans="1:9" ht="13">
      <c r="A1" s="3" t="s">
        <v>0</v>
      </c>
      <c r="B1" s="299" t="s">
        <v>1739</v>
      </c>
      <c r="C1" s="299"/>
      <c r="D1" s="299"/>
      <c r="E1" s="299"/>
    </row>
    <row r="3" spans="1:9" ht="14.5">
      <c r="B3" s="31" t="s">
        <v>1740</v>
      </c>
      <c r="C3" s="300"/>
      <c r="D3" s="301"/>
      <c r="E3" s="1"/>
    </row>
    <row r="4" spans="1:9" ht="14.5">
      <c r="B4" s="32" t="s">
        <v>1741</v>
      </c>
      <c r="C4" s="300"/>
      <c r="D4" s="301"/>
      <c r="E4" s="1"/>
    </row>
    <row r="5" spans="1:9" ht="14.5">
      <c r="B5" s="32" t="s">
        <v>97</v>
      </c>
      <c r="C5" s="300"/>
      <c r="D5" s="301"/>
      <c r="E5" s="1"/>
    </row>
    <row r="6" spans="1:9" ht="14.5">
      <c r="B6" s="36" t="s">
        <v>945</v>
      </c>
      <c r="C6" s="300"/>
      <c r="D6" s="301"/>
      <c r="E6" s="1"/>
    </row>
    <row r="7" spans="1:9" ht="29">
      <c r="B7" s="36" t="s">
        <v>1742</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3047</v>
      </c>
      <c r="C15" s="9" t="s">
        <v>13</v>
      </c>
      <c r="D15" s="2" t="s">
        <v>955</v>
      </c>
      <c r="E15" s="2" t="s">
        <v>1137</v>
      </c>
      <c r="F15" s="12">
        <v>723130</v>
      </c>
      <c r="G15" s="12">
        <v>12706.84</v>
      </c>
      <c r="H15" s="12">
        <v>10.34</v>
      </c>
    </row>
    <row r="16" spans="1:9">
      <c r="B16" s="2" t="s">
        <v>3128</v>
      </c>
      <c r="C16" s="9" t="s">
        <v>13</v>
      </c>
      <c r="D16" s="2" t="s">
        <v>955</v>
      </c>
      <c r="E16" s="2" t="s">
        <v>1447</v>
      </c>
      <c r="F16" s="12">
        <v>27953</v>
      </c>
      <c r="G16" s="12">
        <v>7244.02</v>
      </c>
      <c r="H16" s="12">
        <v>5.89</v>
      </c>
    </row>
    <row r="17" spans="2:8">
      <c r="B17" s="2" t="s">
        <v>3053</v>
      </c>
      <c r="C17" s="9" t="s">
        <v>13</v>
      </c>
      <c r="D17" s="2" t="s">
        <v>955</v>
      </c>
      <c r="E17" s="2" t="s">
        <v>1116</v>
      </c>
      <c r="F17" s="12">
        <v>120600</v>
      </c>
      <c r="G17" s="12">
        <v>7172.08</v>
      </c>
      <c r="H17" s="12">
        <v>5.83</v>
      </c>
    </row>
    <row r="18" spans="2:8">
      <c r="B18" s="2" t="s">
        <v>3299</v>
      </c>
      <c r="C18" s="9" t="s">
        <v>13</v>
      </c>
      <c r="D18" s="2" t="s">
        <v>85</v>
      </c>
      <c r="E18" s="2" t="s">
        <v>975</v>
      </c>
      <c r="F18" s="12">
        <v>1261727</v>
      </c>
      <c r="G18" s="12">
        <v>6626.59</v>
      </c>
      <c r="H18" s="12">
        <v>5.39</v>
      </c>
    </row>
    <row r="19" spans="2:8">
      <c r="B19" s="2" t="s">
        <v>3005</v>
      </c>
      <c r="C19" s="9" t="s">
        <v>13</v>
      </c>
      <c r="D19" s="2" t="s">
        <v>85</v>
      </c>
      <c r="E19" s="2" t="s">
        <v>1162</v>
      </c>
      <c r="F19" s="12">
        <v>656746</v>
      </c>
      <c r="G19" s="12">
        <v>6319.87</v>
      </c>
      <c r="H19" s="12">
        <v>5.14</v>
      </c>
    </row>
    <row r="20" spans="2:8">
      <c r="B20" s="2" t="s">
        <v>3054</v>
      </c>
      <c r="C20" s="9" t="s">
        <v>13</v>
      </c>
      <c r="D20" s="2" t="s">
        <v>955</v>
      </c>
      <c r="E20" s="2" t="s">
        <v>1129</v>
      </c>
      <c r="F20" s="12">
        <v>512604</v>
      </c>
      <c r="G20" s="12">
        <v>6275.3</v>
      </c>
      <c r="H20" s="12">
        <v>5.0999999999999996</v>
      </c>
    </row>
    <row r="21" spans="2:8">
      <c r="B21" s="2" t="s">
        <v>3003</v>
      </c>
      <c r="C21" s="9" t="s">
        <v>13</v>
      </c>
      <c r="D21" s="2" t="s">
        <v>85</v>
      </c>
      <c r="E21" s="2" t="s">
        <v>1131</v>
      </c>
      <c r="F21" s="12">
        <v>70484</v>
      </c>
      <c r="G21" s="12">
        <v>5229.21</v>
      </c>
      <c r="H21" s="12">
        <v>4.25</v>
      </c>
    </row>
    <row r="22" spans="2:8">
      <c r="B22" s="2" t="s">
        <v>2725</v>
      </c>
      <c r="C22" s="9" t="s">
        <v>13</v>
      </c>
      <c r="D22" s="2" t="s">
        <v>85</v>
      </c>
      <c r="E22" s="2" t="s">
        <v>495</v>
      </c>
      <c r="F22" s="12">
        <v>447133</v>
      </c>
      <c r="G22" s="12">
        <v>5200.6000000000004</v>
      </c>
      <c r="H22" s="12">
        <v>4.2300000000000004</v>
      </c>
    </row>
    <row r="23" spans="2:8">
      <c r="B23" s="2" t="s">
        <v>1264</v>
      </c>
      <c r="C23" s="9" t="s">
        <v>13</v>
      </c>
      <c r="D23" s="2" t="s">
        <v>955</v>
      </c>
      <c r="E23" s="2" t="s">
        <v>1265</v>
      </c>
      <c r="F23" s="12">
        <v>219045</v>
      </c>
      <c r="G23" s="12">
        <v>4393.6000000000004</v>
      </c>
      <c r="H23" s="12">
        <v>3.57</v>
      </c>
    </row>
    <row r="24" spans="2:8">
      <c r="B24" s="2" t="s">
        <v>3300</v>
      </c>
      <c r="C24" s="9" t="s">
        <v>13</v>
      </c>
      <c r="D24" s="2" t="s">
        <v>961</v>
      </c>
      <c r="E24" s="2" t="s">
        <v>1497</v>
      </c>
      <c r="F24" s="12">
        <v>92824</v>
      </c>
      <c r="G24" s="12">
        <v>4312.2299999999996</v>
      </c>
      <c r="H24" s="12">
        <v>3.51</v>
      </c>
    </row>
    <row r="25" spans="2:8">
      <c r="B25" s="2" t="s">
        <v>3052</v>
      </c>
      <c r="C25" s="9" t="s">
        <v>13</v>
      </c>
      <c r="D25" s="2" t="s">
        <v>955</v>
      </c>
      <c r="E25" s="2" t="s">
        <v>1155</v>
      </c>
      <c r="F25" s="12">
        <v>337596</v>
      </c>
      <c r="G25" s="12">
        <v>4236.49</v>
      </c>
      <c r="H25" s="12">
        <v>3.45</v>
      </c>
    </row>
    <row r="26" spans="2:8">
      <c r="B26" s="2" t="s">
        <v>3051</v>
      </c>
      <c r="C26" s="9" t="s">
        <v>13</v>
      </c>
      <c r="D26" s="2" t="s">
        <v>955</v>
      </c>
      <c r="E26" s="2" t="s">
        <v>1490</v>
      </c>
      <c r="F26" s="12">
        <v>168778</v>
      </c>
      <c r="G26" s="12">
        <v>3905.35</v>
      </c>
      <c r="H26" s="12">
        <v>3.18</v>
      </c>
    </row>
    <row r="27" spans="2:8">
      <c r="B27" s="2" t="s">
        <v>3000</v>
      </c>
      <c r="C27" s="9" t="s">
        <v>13</v>
      </c>
      <c r="D27" s="2" t="s">
        <v>85</v>
      </c>
      <c r="E27" s="2" t="s">
        <v>1147</v>
      </c>
      <c r="F27" s="12">
        <v>489986</v>
      </c>
      <c r="G27" s="12">
        <v>3895.39</v>
      </c>
      <c r="H27" s="12">
        <v>3.17</v>
      </c>
    </row>
    <row r="28" spans="2:8">
      <c r="B28" s="2" t="s">
        <v>3236</v>
      </c>
      <c r="C28" s="9" t="s">
        <v>13</v>
      </c>
      <c r="D28" s="2" t="s">
        <v>85</v>
      </c>
      <c r="E28" s="2" t="s">
        <v>1267</v>
      </c>
      <c r="F28" s="12">
        <v>854704</v>
      </c>
      <c r="G28" s="12">
        <v>3709.42</v>
      </c>
      <c r="H28" s="12">
        <v>3.02</v>
      </c>
    </row>
    <row r="29" spans="2:8">
      <c r="B29" s="2" t="s">
        <v>3130</v>
      </c>
      <c r="C29" s="9" t="s">
        <v>13</v>
      </c>
      <c r="D29" s="2" t="s">
        <v>85</v>
      </c>
      <c r="E29" s="2" t="s">
        <v>1255</v>
      </c>
      <c r="F29" s="12">
        <v>252030</v>
      </c>
      <c r="G29" s="12">
        <v>3306.89</v>
      </c>
      <c r="H29" s="12">
        <v>2.69</v>
      </c>
    </row>
    <row r="30" spans="2:8">
      <c r="B30" s="2" t="s">
        <v>3133</v>
      </c>
      <c r="C30" s="9" t="s">
        <v>13</v>
      </c>
      <c r="D30" s="2" t="s">
        <v>85</v>
      </c>
      <c r="E30" s="2" t="s">
        <v>1630</v>
      </c>
      <c r="F30" s="12">
        <v>833132</v>
      </c>
      <c r="G30" s="12">
        <v>3248.38</v>
      </c>
      <c r="H30" s="12">
        <v>2.64</v>
      </c>
    </row>
    <row r="31" spans="2:8">
      <c r="B31" s="2" t="s">
        <v>1743</v>
      </c>
      <c r="C31" s="9" t="s">
        <v>13</v>
      </c>
      <c r="D31" s="2" t="s">
        <v>955</v>
      </c>
      <c r="E31" s="2" t="s">
        <v>1744</v>
      </c>
      <c r="F31" s="12">
        <v>325978</v>
      </c>
      <c r="G31" s="12">
        <v>3168.51</v>
      </c>
      <c r="H31" s="12">
        <v>2.58</v>
      </c>
    </row>
    <row r="32" spans="2:8">
      <c r="B32" s="2" t="s">
        <v>3060</v>
      </c>
      <c r="C32" s="9" t="s">
        <v>13</v>
      </c>
      <c r="D32" s="2" t="s">
        <v>955</v>
      </c>
      <c r="E32" s="2" t="s">
        <v>1170</v>
      </c>
      <c r="F32" s="12">
        <v>56870</v>
      </c>
      <c r="G32" s="12">
        <v>3013.54</v>
      </c>
      <c r="H32" s="12">
        <v>2.4500000000000002</v>
      </c>
    </row>
    <row r="33" spans="2:8">
      <c r="B33" s="2" t="s">
        <v>3063</v>
      </c>
      <c r="C33" s="9" t="s">
        <v>13</v>
      </c>
      <c r="D33" s="2" t="s">
        <v>955</v>
      </c>
      <c r="E33" s="2" t="s">
        <v>1631</v>
      </c>
      <c r="F33" s="12">
        <v>143183</v>
      </c>
      <c r="G33" s="12">
        <v>2955.87</v>
      </c>
      <c r="H33" s="12">
        <v>2.4</v>
      </c>
    </row>
    <row r="34" spans="2:8">
      <c r="B34" s="2" t="s">
        <v>3131</v>
      </c>
      <c r="C34" s="9" t="s">
        <v>13</v>
      </c>
      <c r="D34" s="2" t="s">
        <v>955</v>
      </c>
      <c r="E34" s="2" t="s">
        <v>1449</v>
      </c>
      <c r="F34" s="12">
        <v>115413</v>
      </c>
      <c r="G34" s="12">
        <v>2634.88</v>
      </c>
      <c r="H34" s="12">
        <v>2.14</v>
      </c>
    </row>
    <row r="35" spans="2:8">
      <c r="B35" s="2" t="s">
        <v>3076</v>
      </c>
      <c r="C35" s="9" t="s">
        <v>13</v>
      </c>
      <c r="D35" s="2" t="s">
        <v>955</v>
      </c>
      <c r="E35" s="2" t="s">
        <v>1745</v>
      </c>
      <c r="F35" s="12">
        <v>21264</v>
      </c>
      <c r="G35" s="12">
        <v>2557.42</v>
      </c>
      <c r="H35" s="12">
        <v>2.08</v>
      </c>
    </row>
    <row r="36" spans="2:8">
      <c r="B36" s="2" t="s">
        <v>3129</v>
      </c>
      <c r="C36" s="9" t="s">
        <v>13</v>
      </c>
      <c r="D36" s="2" t="s">
        <v>955</v>
      </c>
      <c r="E36" s="2" t="s">
        <v>1276</v>
      </c>
      <c r="F36" s="12">
        <v>89426</v>
      </c>
      <c r="G36" s="12">
        <v>2508.4899999999998</v>
      </c>
      <c r="H36" s="12">
        <v>2.04</v>
      </c>
    </row>
    <row r="37" spans="2:8">
      <c r="B37" s="2" t="s">
        <v>3132</v>
      </c>
      <c r="C37" s="9" t="s">
        <v>13</v>
      </c>
      <c r="D37" s="2" t="s">
        <v>85</v>
      </c>
      <c r="E37" s="2" t="s">
        <v>1746</v>
      </c>
      <c r="F37" s="12">
        <v>256532</v>
      </c>
      <c r="G37" s="12">
        <v>2465.5300000000002</v>
      </c>
      <c r="H37" s="12">
        <v>2.0099999999999998</v>
      </c>
    </row>
    <row r="38" spans="2:8">
      <c r="B38" s="2" t="s">
        <v>3301</v>
      </c>
      <c r="C38" s="9" t="s">
        <v>13</v>
      </c>
      <c r="D38" s="2" t="s">
        <v>955</v>
      </c>
      <c r="E38" s="2" t="s">
        <v>1747</v>
      </c>
      <c r="F38" s="12">
        <v>704119</v>
      </c>
      <c r="G38" s="12">
        <v>2260.9299999999998</v>
      </c>
      <c r="H38" s="12">
        <v>1.84</v>
      </c>
    </row>
    <row r="39" spans="2:8">
      <c r="B39" s="2" t="s">
        <v>3302</v>
      </c>
      <c r="C39" s="9" t="s">
        <v>13</v>
      </c>
      <c r="D39" s="2" t="s">
        <v>955</v>
      </c>
      <c r="E39" s="2" t="s">
        <v>1638</v>
      </c>
      <c r="F39" s="12">
        <v>65268</v>
      </c>
      <c r="G39" s="12">
        <v>2094.91</v>
      </c>
      <c r="H39" s="12">
        <v>1.7</v>
      </c>
    </row>
    <row r="40" spans="2:8">
      <c r="B40" s="2" t="s">
        <v>3246</v>
      </c>
      <c r="C40" s="9" t="s">
        <v>13</v>
      </c>
      <c r="D40" s="2" t="s">
        <v>85</v>
      </c>
      <c r="E40" s="2" t="s">
        <v>1725</v>
      </c>
      <c r="F40" s="12">
        <v>200823</v>
      </c>
      <c r="G40" s="12">
        <v>1729.89</v>
      </c>
      <c r="H40" s="12">
        <v>1.41</v>
      </c>
    </row>
    <row r="41" spans="2:8">
      <c r="B41" s="2" t="s">
        <v>3015</v>
      </c>
      <c r="C41" s="9" t="s">
        <v>13</v>
      </c>
      <c r="D41" s="2" t="s">
        <v>85</v>
      </c>
      <c r="E41" s="2" t="s">
        <v>1748</v>
      </c>
      <c r="F41" s="12">
        <v>265216</v>
      </c>
      <c r="G41" s="12">
        <v>1648.32</v>
      </c>
      <c r="H41" s="12">
        <v>1.34</v>
      </c>
    </row>
    <row r="42" spans="2:8">
      <c r="B42" s="2" t="s">
        <v>3058</v>
      </c>
      <c r="C42" s="9" t="s">
        <v>13</v>
      </c>
      <c r="D42" s="2" t="s">
        <v>955</v>
      </c>
      <c r="E42" s="2" t="s">
        <v>1057</v>
      </c>
      <c r="F42" s="12">
        <v>113009</v>
      </c>
      <c r="G42" s="12">
        <v>1474.09</v>
      </c>
      <c r="H42" s="12">
        <v>1.2</v>
      </c>
    </row>
    <row r="43" spans="2:8">
      <c r="B43" s="2" t="s">
        <v>3110</v>
      </c>
      <c r="C43" s="9" t="s">
        <v>13</v>
      </c>
      <c r="D43" s="2" t="s">
        <v>955</v>
      </c>
      <c r="E43" s="2" t="s">
        <v>956</v>
      </c>
      <c r="F43" s="12">
        <v>32086</v>
      </c>
      <c r="G43" s="12">
        <v>1354.09</v>
      </c>
      <c r="H43" s="12">
        <v>1.1000000000000001</v>
      </c>
    </row>
    <row r="44" spans="2:8">
      <c r="B44" s="2" t="s">
        <v>1749</v>
      </c>
      <c r="C44" s="9" t="s">
        <v>13</v>
      </c>
      <c r="D44" s="2" t="s">
        <v>955</v>
      </c>
      <c r="E44" s="2" t="s">
        <v>1750</v>
      </c>
      <c r="F44" s="12">
        <v>59181</v>
      </c>
      <c r="G44" s="12">
        <v>920.86</v>
      </c>
      <c r="H44" s="12">
        <v>0.75</v>
      </c>
    </row>
    <row r="45" spans="2:8">
      <c r="B45" s="2" t="s">
        <v>3303</v>
      </c>
      <c r="C45" s="9" t="s">
        <v>13</v>
      </c>
      <c r="D45" s="2" t="s">
        <v>955</v>
      </c>
      <c r="E45" s="2" t="s">
        <v>1751</v>
      </c>
      <c r="F45" s="12">
        <v>17855</v>
      </c>
      <c r="G45" s="12">
        <v>856.83</v>
      </c>
      <c r="H45" s="12">
        <v>0.7</v>
      </c>
    </row>
    <row r="46" spans="2:8">
      <c r="B46" s="2" t="s">
        <v>3067</v>
      </c>
      <c r="C46" s="9" t="s">
        <v>13</v>
      </c>
      <c r="D46" s="2" t="s">
        <v>961</v>
      </c>
      <c r="E46" s="2" t="s">
        <v>962</v>
      </c>
      <c r="F46" s="12">
        <v>28365</v>
      </c>
      <c r="G46" s="12">
        <v>771.19</v>
      </c>
      <c r="H46" s="12">
        <v>0.63</v>
      </c>
    </row>
    <row r="47" spans="2:8">
      <c r="B47" s="2" t="s">
        <v>2733</v>
      </c>
      <c r="C47" s="9" t="s">
        <v>13</v>
      </c>
      <c r="D47" s="2" t="s">
        <v>86</v>
      </c>
      <c r="E47" s="2" t="s">
        <v>87</v>
      </c>
      <c r="F47" s="12">
        <v>129971</v>
      </c>
      <c r="G47" s="12">
        <v>767.61</v>
      </c>
      <c r="H47" s="12">
        <v>0.62</v>
      </c>
    </row>
    <row r="48" spans="2:8">
      <c r="B48" s="2" t="s">
        <v>3078</v>
      </c>
      <c r="C48" s="9" t="s">
        <v>13</v>
      </c>
      <c r="D48" s="2" t="s">
        <v>78</v>
      </c>
      <c r="E48" s="2" t="s">
        <v>1628</v>
      </c>
      <c r="F48" s="12">
        <v>106297</v>
      </c>
      <c r="G48" s="12">
        <v>619.98</v>
      </c>
      <c r="H48" s="12">
        <v>0.5</v>
      </c>
    </row>
    <row r="49" spans="2:9">
      <c r="B49" s="2" t="s">
        <v>2986</v>
      </c>
      <c r="C49" s="9" t="s">
        <v>13</v>
      </c>
      <c r="D49" s="2" t="s">
        <v>961</v>
      </c>
      <c r="E49" s="2" t="s">
        <v>1752</v>
      </c>
      <c r="F49" s="12">
        <v>131888</v>
      </c>
      <c r="G49" s="12">
        <v>480.67</v>
      </c>
      <c r="H49" s="12">
        <v>0.39</v>
      </c>
    </row>
    <row r="50" spans="2:9">
      <c r="B50" s="2" t="s">
        <v>1753</v>
      </c>
      <c r="C50" s="9" t="s">
        <v>13</v>
      </c>
      <c r="D50" s="2" t="s">
        <v>955</v>
      </c>
      <c r="E50" s="2" t="s">
        <v>1754</v>
      </c>
      <c r="F50" s="12">
        <v>50888</v>
      </c>
      <c r="G50" s="12">
        <v>415.48</v>
      </c>
      <c r="H50" s="12">
        <v>0.34</v>
      </c>
    </row>
    <row r="51" spans="2:9">
      <c r="B51" s="2" t="s">
        <v>3252</v>
      </c>
      <c r="C51" s="9" t="s">
        <v>13</v>
      </c>
      <c r="D51" s="2" t="s">
        <v>85</v>
      </c>
      <c r="E51" s="2" t="s">
        <v>1755</v>
      </c>
      <c r="F51" s="12">
        <v>20129</v>
      </c>
      <c r="G51" s="12">
        <v>81.83</v>
      </c>
      <c r="H51" s="12">
        <v>7.0000000000000007E-2</v>
      </c>
    </row>
    <row r="52" spans="2:9">
      <c r="B52" s="2" t="s">
        <v>3127</v>
      </c>
      <c r="C52" s="9" t="s">
        <v>13</v>
      </c>
      <c r="D52" s="2" t="s">
        <v>955</v>
      </c>
      <c r="E52" s="2" t="s">
        <v>1627</v>
      </c>
      <c r="F52" s="12">
        <v>249</v>
      </c>
      <c r="G52" s="12">
        <v>3.99</v>
      </c>
      <c r="H52" s="12">
        <v>0</v>
      </c>
      <c r="I52" s="2" t="s">
        <v>1168</v>
      </c>
    </row>
    <row r="53" spans="2:9" ht="13">
      <c r="B53" s="6" t="s">
        <v>88</v>
      </c>
      <c r="C53" s="11"/>
      <c r="D53" s="6"/>
      <c r="E53" s="6"/>
      <c r="F53" s="14"/>
      <c r="G53" s="14">
        <f>SUM(G12:G52)</f>
        <v>122567.17</v>
      </c>
      <c r="H53" s="14">
        <f>SUM(H12:H52)</f>
        <v>99.690000000000026</v>
      </c>
    </row>
    <row r="54" spans="2:9" ht="13">
      <c r="B54" s="6" t="s">
        <v>1362</v>
      </c>
      <c r="C54" s="11"/>
      <c r="D54" s="6"/>
      <c r="E54" s="6"/>
      <c r="F54" s="14"/>
      <c r="G54" s="14">
        <v>321.08999999999997</v>
      </c>
      <c r="H54" s="14">
        <v>0.26</v>
      </c>
    </row>
    <row r="55" spans="2:9" ht="13">
      <c r="B55" s="6" t="s">
        <v>15</v>
      </c>
      <c r="C55" s="11"/>
      <c r="D55" s="6"/>
      <c r="E55" s="6"/>
      <c r="F55" s="14"/>
      <c r="G55" s="14">
        <v>122888.26</v>
      </c>
      <c r="H55" s="14">
        <v>99.95</v>
      </c>
    </row>
    <row r="56" spans="2:9" ht="13">
      <c r="B56" s="6" t="s">
        <v>16</v>
      </c>
      <c r="C56" s="11"/>
      <c r="D56" s="6"/>
      <c r="E56" s="6"/>
      <c r="F56" s="14"/>
      <c r="G56" s="14">
        <v>53.921539610000934</v>
      </c>
      <c r="H56" s="14">
        <v>4.9999999999997158E-2</v>
      </c>
    </row>
    <row r="57" spans="2:9" ht="13">
      <c r="B57" s="6" t="s">
        <v>17</v>
      </c>
      <c r="C57" s="11"/>
      <c r="D57" s="6"/>
      <c r="E57" s="6"/>
      <c r="F57" s="14"/>
      <c r="G57" s="14">
        <v>122942.18153961</v>
      </c>
      <c r="H57" s="14">
        <v>100</v>
      </c>
    </row>
    <row r="58" spans="2:9">
      <c r="B58" s="2" t="s">
        <v>18</v>
      </c>
    </row>
    <row r="59" spans="2:9" ht="13">
      <c r="B59" s="6" t="s">
        <v>19</v>
      </c>
    </row>
    <row r="60" spans="2:9" ht="13">
      <c r="B60" s="6" t="s">
        <v>20</v>
      </c>
      <c r="C60" s="9" t="s">
        <v>682</v>
      </c>
    </row>
    <row r="61" spans="2:9" ht="13">
      <c r="B61" s="6" t="s">
        <v>23</v>
      </c>
      <c r="C61" s="9" t="s">
        <v>22</v>
      </c>
    </row>
    <row r="62" spans="2:9" ht="13">
      <c r="B62" s="6" t="s">
        <v>1017</v>
      </c>
      <c r="C62" s="9" t="s">
        <v>22</v>
      </c>
    </row>
    <row r="63" spans="2:9" ht="13">
      <c r="B63" s="6" t="s">
        <v>24</v>
      </c>
      <c r="C63" s="9" t="s">
        <v>25</v>
      </c>
    </row>
    <row r="64" spans="2:9" ht="13">
      <c r="B64" s="6" t="s">
        <v>1756</v>
      </c>
      <c r="C64" s="11"/>
    </row>
    <row r="65" spans="2:3" ht="13">
      <c r="B65" s="6" t="s">
        <v>1757</v>
      </c>
      <c r="C65" s="11"/>
    </row>
    <row r="66" spans="2:3" ht="13">
      <c r="B66" s="6" t="s">
        <v>1758</v>
      </c>
      <c r="C66" s="11"/>
    </row>
    <row r="67" spans="2:3" ht="13">
      <c r="B67" s="6" t="s">
        <v>1759</v>
      </c>
      <c r="C67" s="11"/>
    </row>
    <row r="68" spans="2:3" ht="13">
      <c r="B68" s="6" t="s">
        <v>1760</v>
      </c>
      <c r="C68" s="11"/>
    </row>
    <row r="69" spans="2:3" ht="13">
      <c r="B69" s="6" t="s">
        <v>1761</v>
      </c>
      <c r="C69" s="11"/>
    </row>
    <row r="70" spans="2:3" ht="13">
      <c r="B70" s="6" t="s">
        <v>1762</v>
      </c>
      <c r="C70" s="11"/>
    </row>
    <row r="71" spans="2:3" ht="13">
      <c r="B71" s="6" t="s">
        <v>1763</v>
      </c>
      <c r="C71" s="11"/>
    </row>
    <row r="72" spans="2:3" ht="13">
      <c r="B72" s="6" t="s">
        <v>3788</v>
      </c>
      <c r="C72" s="11"/>
    </row>
    <row r="73" spans="2:3">
      <c r="B73" s="2" t="s">
        <v>26</v>
      </c>
    </row>
    <row r="74" spans="2:3">
      <c r="B74" s="2" t="s">
        <v>1031</v>
      </c>
    </row>
    <row r="77" spans="2:3" ht="14.5">
      <c r="B77" s="35" t="s">
        <v>1032</v>
      </c>
      <c r="C77" s="40"/>
    </row>
    <row r="78" spans="2:3" ht="14.5">
      <c r="B78" s="35" t="s">
        <v>1033</v>
      </c>
      <c r="C78" s="41" t="s">
        <v>1034</v>
      </c>
    </row>
    <row r="79" spans="2:3" ht="14.5">
      <c r="B79" s="4" t="s">
        <v>1035</v>
      </c>
      <c r="C79" s="5" t="s">
        <v>1036</v>
      </c>
    </row>
    <row r="80" spans="2:3" ht="14.5">
      <c r="B80" s="4" t="s">
        <v>1037</v>
      </c>
      <c r="C80" s="5" t="s">
        <v>1036</v>
      </c>
    </row>
    <row r="81" spans="2:7" ht="14.5">
      <c r="B81" s="4" t="s">
        <v>1038</v>
      </c>
      <c r="C81" s="5" t="s">
        <v>1036</v>
      </c>
    </row>
    <row r="82" spans="2:7" ht="14.5">
      <c r="B82" s="4" t="s">
        <v>1039</v>
      </c>
      <c r="C82" s="5" t="s">
        <v>1036</v>
      </c>
    </row>
    <row r="83" spans="2:7" ht="14.5">
      <c r="B83" s="4" t="s">
        <v>1040</v>
      </c>
      <c r="C83" s="5" t="s">
        <v>1036</v>
      </c>
    </row>
    <row r="84" spans="2:7" ht="14.5">
      <c r="B84" s="4" t="s">
        <v>1041</v>
      </c>
      <c r="C84" s="5" t="s">
        <v>1036</v>
      </c>
    </row>
    <row r="85" spans="2:7" ht="14.5">
      <c r="B85" s="35" t="s">
        <v>1042</v>
      </c>
      <c r="C85" s="40" t="s">
        <v>1036</v>
      </c>
    </row>
    <row r="87" spans="2:7" ht="14.5">
      <c r="B87" s="4" t="s">
        <v>35</v>
      </c>
      <c r="C87" s="5"/>
      <c r="D87" s="4"/>
    </row>
    <row r="88" spans="2:7" ht="29">
      <c r="B88" s="20" t="s">
        <v>36</v>
      </c>
      <c r="C88" s="18" t="s">
        <v>37</v>
      </c>
      <c r="D88" s="20" t="s">
        <v>38</v>
      </c>
    </row>
    <row r="89" spans="2:7" ht="14.5">
      <c r="B89" s="4" t="s">
        <v>22</v>
      </c>
      <c r="C89" s="5" t="s">
        <v>22</v>
      </c>
      <c r="D89" s="4" t="s">
        <v>22</v>
      </c>
    </row>
    <row r="91" spans="2:7" ht="13">
      <c r="B91" s="24" t="s">
        <v>39</v>
      </c>
      <c r="C91" s="25">
        <v>46112</v>
      </c>
      <c r="D91" s="16"/>
      <c r="E91" s="15"/>
      <c r="F91" s="30"/>
    </row>
    <row r="92" spans="2:7" ht="13">
      <c r="B92" s="24" t="s">
        <v>40</v>
      </c>
      <c r="C92" s="26" t="s">
        <v>41</v>
      </c>
      <c r="D92" s="24" t="s">
        <v>42</v>
      </c>
      <c r="E92" s="27" t="s">
        <v>43</v>
      </c>
      <c r="F92" s="29" t="s">
        <v>44</v>
      </c>
      <c r="G92" s="14"/>
    </row>
    <row r="93" spans="2:7">
      <c r="B93" s="22" t="s">
        <v>22</v>
      </c>
      <c r="C93" s="23" t="s">
        <v>22</v>
      </c>
      <c r="D93" s="22" t="s">
        <v>22</v>
      </c>
      <c r="E93" s="19" t="s">
        <v>22</v>
      </c>
      <c r="F93" s="28" t="s">
        <v>22</v>
      </c>
    </row>
    <row r="96" spans="2:7" ht="13">
      <c r="B96" s="6" t="s">
        <v>45</v>
      </c>
    </row>
    <row r="97" spans="2:4" ht="13">
      <c r="B97" s="6"/>
    </row>
    <row r="98" spans="2:4" ht="13">
      <c r="B98" s="6" t="s">
        <v>699</v>
      </c>
    </row>
    <row r="99" spans="2:4" ht="13">
      <c r="B99" s="24" t="s">
        <v>46</v>
      </c>
      <c r="C99" s="26" t="s">
        <v>47</v>
      </c>
      <c r="D99" s="6"/>
    </row>
    <row r="100" spans="2:4">
      <c r="B100" s="16" t="s">
        <v>22</v>
      </c>
      <c r="C100" s="17" t="s">
        <v>22</v>
      </c>
    </row>
    <row r="102" spans="2:4" ht="13">
      <c r="B102" s="24" t="s">
        <v>48</v>
      </c>
      <c r="C102" s="26" t="s">
        <v>47</v>
      </c>
    </row>
    <row r="103" spans="2:4">
      <c r="B103" s="16" t="s">
        <v>22</v>
      </c>
      <c r="C103" s="17" t="s">
        <v>22</v>
      </c>
    </row>
    <row r="105" spans="2:4" ht="13">
      <c r="B105" s="24" t="s">
        <v>49</v>
      </c>
      <c r="C105" s="26" t="s">
        <v>50</v>
      </c>
    </row>
    <row r="106" spans="2:4">
      <c r="B106" s="16" t="s">
        <v>22</v>
      </c>
      <c r="C106" s="17" t="s">
        <v>22</v>
      </c>
    </row>
    <row r="108" spans="2:4" ht="13">
      <c r="B108" s="27" t="s">
        <v>51</v>
      </c>
      <c r="C108" s="26" t="s">
        <v>50</v>
      </c>
    </row>
    <row r="109" spans="2:4">
      <c r="B109" s="15" t="s">
        <v>22</v>
      </c>
      <c r="C109" s="17" t="s">
        <v>22</v>
      </c>
    </row>
    <row r="111" spans="2:4" ht="13">
      <c r="B111" s="24" t="s">
        <v>52</v>
      </c>
      <c r="C111" s="26" t="s">
        <v>22</v>
      </c>
    </row>
    <row r="113" spans="2:7" ht="13">
      <c r="B113" s="24" t="s">
        <v>53</v>
      </c>
      <c r="C113" s="25">
        <v>46112</v>
      </c>
      <c r="D113" s="16"/>
      <c r="E113" s="15"/>
      <c r="F113" s="30"/>
    </row>
    <row r="114" spans="2:7" ht="13">
      <c r="B114" s="24" t="s">
        <v>40</v>
      </c>
      <c r="C114" s="26" t="s">
        <v>41</v>
      </c>
      <c r="D114" s="24" t="s">
        <v>42</v>
      </c>
      <c r="E114" s="27" t="s">
        <v>43</v>
      </c>
      <c r="F114" s="29" t="s">
        <v>44</v>
      </c>
      <c r="G114" s="14"/>
    </row>
    <row r="115" spans="2:7">
      <c r="B115" s="22" t="s">
        <v>22</v>
      </c>
      <c r="C115" s="23" t="s">
        <v>22</v>
      </c>
      <c r="D115" s="22" t="s">
        <v>22</v>
      </c>
      <c r="E115" s="19" t="s">
        <v>22</v>
      </c>
      <c r="F115" s="28" t="s">
        <v>22</v>
      </c>
    </row>
    <row r="116" spans="2:7" ht="13">
      <c r="B116" s="6" t="s">
        <v>45</v>
      </c>
    </row>
    <row r="117" spans="2:7" ht="13">
      <c r="B117" s="6"/>
    </row>
    <row r="118" spans="2:7" ht="13">
      <c r="B118" s="6" t="s">
        <v>699</v>
      </c>
    </row>
    <row r="119" spans="2:7" ht="13">
      <c r="B119" s="24" t="s">
        <v>46</v>
      </c>
      <c r="C119" s="26" t="s">
        <v>47</v>
      </c>
      <c r="D119" s="6"/>
    </row>
    <row r="120" spans="2:7">
      <c r="B120" s="16" t="s">
        <v>22</v>
      </c>
      <c r="C120" s="17" t="s">
        <v>22</v>
      </c>
    </row>
    <row r="122" spans="2:7" ht="13">
      <c r="B122" s="24" t="s">
        <v>48</v>
      </c>
      <c r="C122" s="26" t="s">
        <v>47</v>
      </c>
    </row>
    <row r="123" spans="2:7">
      <c r="B123" s="16" t="s">
        <v>22</v>
      </c>
      <c r="C123" s="17" t="s">
        <v>22</v>
      </c>
    </row>
    <row r="125" spans="2:7" ht="13">
      <c r="B125" s="24" t="s">
        <v>49</v>
      </c>
      <c r="C125" s="26" t="s">
        <v>50</v>
      </c>
    </row>
    <row r="126" spans="2:7">
      <c r="B126" s="16" t="s">
        <v>22</v>
      </c>
      <c r="C126" s="17" t="s">
        <v>22</v>
      </c>
    </row>
    <row r="128" spans="2:7" ht="13">
      <c r="B128" s="27" t="s">
        <v>51</v>
      </c>
      <c r="C128" s="26" t="s">
        <v>50</v>
      </c>
    </row>
    <row r="129" spans="2:80">
      <c r="B129" s="15" t="s">
        <v>22</v>
      </c>
      <c r="C129" s="17" t="s">
        <v>22</v>
      </c>
    </row>
    <row r="131" spans="2:80" ht="13">
      <c r="B131" s="24" t="s">
        <v>52</v>
      </c>
      <c r="C131" s="26" t="s">
        <v>22</v>
      </c>
    </row>
    <row r="134" spans="2:80" ht="13">
      <c r="B134" s="6" t="s">
        <v>700</v>
      </c>
    </row>
    <row r="136" spans="2:80" ht="13">
      <c r="B136" s="24" t="s">
        <v>40</v>
      </c>
      <c r="C136" s="26" t="s">
        <v>54</v>
      </c>
      <c r="D136" s="24" t="s">
        <v>55</v>
      </c>
      <c r="E136" s="24" t="s">
        <v>56</v>
      </c>
      <c r="F136" s="14"/>
    </row>
    <row r="137" spans="2:80">
      <c r="B137" s="16" t="s">
        <v>22</v>
      </c>
      <c r="C137" s="17" t="s">
        <v>22</v>
      </c>
      <c r="D137" s="16" t="s">
        <v>22</v>
      </c>
      <c r="E137" s="16" t="s">
        <v>22</v>
      </c>
    </row>
    <row r="140" spans="2:80" ht="13">
      <c r="B140" s="6" t="s">
        <v>57</v>
      </c>
      <c r="C140" s="11" t="s">
        <v>22</v>
      </c>
      <c r="D140" s="6"/>
      <c r="E140" s="6"/>
      <c r="F140" s="14"/>
      <c r="G140" s="14"/>
      <c r="H140" s="14"/>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row>
    <row r="142" spans="2:80" ht="13">
      <c r="B142" s="6" t="s">
        <v>701</v>
      </c>
    </row>
    <row r="144" spans="2:80" ht="13">
      <c r="B144" s="24" t="s">
        <v>58</v>
      </c>
      <c r="C144" s="26" t="s">
        <v>47</v>
      </c>
      <c r="D144" s="6"/>
    </row>
    <row r="145" spans="2:7">
      <c r="B145" s="16" t="s">
        <v>22</v>
      </c>
      <c r="C145" s="17" t="s">
        <v>22</v>
      </c>
    </row>
    <row r="148" spans="2:7" ht="13">
      <c r="B148" s="24" t="s">
        <v>59</v>
      </c>
      <c r="C148" s="26" t="s">
        <v>60</v>
      </c>
      <c r="D148" s="6"/>
    </row>
    <row r="149" spans="2:7">
      <c r="B149" s="16" t="s">
        <v>22</v>
      </c>
      <c r="C149" s="17" t="s">
        <v>22</v>
      </c>
    </row>
    <row r="152" spans="2:7" ht="13">
      <c r="B152" s="6" t="s">
        <v>61</v>
      </c>
    </row>
    <row r="155" spans="2:7" ht="13">
      <c r="B155" s="6" t="s">
        <v>702</v>
      </c>
    </row>
    <row r="157" spans="2:7" ht="13">
      <c r="B157" s="24" t="s">
        <v>40</v>
      </c>
      <c r="C157" s="26" t="s">
        <v>62</v>
      </c>
      <c r="D157" s="24" t="s">
        <v>54</v>
      </c>
      <c r="E157" s="24" t="s">
        <v>55</v>
      </c>
      <c r="F157" s="29" t="s">
        <v>56</v>
      </c>
      <c r="G157" s="14"/>
    </row>
    <row r="158" spans="2:7">
      <c r="B158" s="16" t="s">
        <v>22</v>
      </c>
      <c r="C158" s="17" t="s">
        <v>22</v>
      </c>
      <c r="D158" s="16" t="s">
        <v>22</v>
      </c>
      <c r="E158" s="16" t="s">
        <v>22</v>
      </c>
      <c r="F158" s="21" t="s">
        <v>22</v>
      </c>
    </row>
    <row r="161" spans="2:80" ht="13">
      <c r="B161" s="6" t="s">
        <v>57</v>
      </c>
      <c r="C161" s="11" t="s">
        <v>22</v>
      </c>
      <c r="D161" s="6"/>
      <c r="E161" s="6"/>
      <c r="F161" s="14"/>
      <c r="G161" s="14"/>
      <c r="H161" s="14"/>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row>
    <row r="163" spans="2:80" ht="13">
      <c r="B163" s="6" t="s">
        <v>701</v>
      </c>
    </row>
    <row r="165" spans="2:80" ht="13">
      <c r="B165" s="24" t="s">
        <v>58</v>
      </c>
      <c r="C165" s="26" t="s">
        <v>47</v>
      </c>
      <c r="D165" s="6"/>
    </row>
    <row r="166" spans="2:80">
      <c r="B166" s="16" t="s">
        <v>22</v>
      </c>
      <c r="C166" s="17" t="s">
        <v>22</v>
      </c>
    </row>
    <row r="169" spans="2:80" ht="13">
      <c r="B169" s="24" t="s">
        <v>59</v>
      </c>
      <c r="C169" s="26" t="s">
        <v>60</v>
      </c>
      <c r="D169" s="6"/>
    </row>
    <row r="170" spans="2:80">
      <c r="B170" s="16" t="s">
        <v>22</v>
      </c>
      <c r="C170" s="17" t="s">
        <v>22</v>
      </c>
    </row>
    <row r="173" spans="2:80" ht="13">
      <c r="B173" s="6" t="s">
        <v>61</v>
      </c>
    </row>
    <row r="176" spans="2:80" ht="13">
      <c r="B176" s="6" t="s">
        <v>703</v>
      </c>
    </row>
    <row r="177" spans="2:7" ht="13">
      <c r="B177" s="24" t="s">
        <v>40</v>
      </c>
      <c r="C177" s="26" t="s">
        <v>63</v>
      </c>
      <c r="D177" s="24" t="s">
        <v>64</v>
      </c>
      <c r="E177" s="24" t="s">
        <v>65</v>
      </c>
      <c r="F177" s="29" t="s">
        <v>66</v>
      </c>
      <c r="G177" s="14"/>
    </row>
    <row r="178" spans="2:7">
      <c r="B178" s="16" t="s">
        <v>22</v>
      </c>
      <c r="C178" s="17" t="s">
        <v>22</v>
      </c>
      <c r="D178" s="16" t="s">
        <v>22</v>
      </c>
      <c r="E178" s="16" t="s">
        <v>22</v>
      </c>
      <c r="F178" s="21" t="s">
        <v>22</v>
      </c>
    </row>
    <row r="179" spans="2:7">
      <c r="B179" s="2" t="s">
        <v>2543</v>
      </c>
    </row>
  </sheetData>
  <mergeCells count="3">
    <mergeCell ref="B1:E1"/>
    <mergeCell ref="C3:C7"/>
    <mergeCell ref="D3:D7"/>
  </mergeCells>
  <hyperlinks>
    <hyperlink ref="A1" location="Index!A1" display="Index" xr:uid="{FD9BA31A-26DE-487A-9163-76D4C956E973}"/>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52CB2-BFC2-48BE-A681-1D5BED02AB3C}">
  <dimension ref="A1:CB202"/>
  <sheetViews>
    <sheetView workbookViewId="0"/>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1716</v>
      </c>
      <c r="C1" s="299"/>
      <c r="D1" s="299"/>
      <c r="E1" s="299"/>
    </row>
    <row r="3" spans="1:9" ht="14.5">
      <c r="B3" s="31" t="s">
        <v>1717</v>
      </c>
      <c r="C3" s="300"/>
      <c r="D3" s="301"/>
    </row>
    <row r="4" spans="1:9" ht="14.5">
      <c r="B4" s="32" t="s">
        <v>1718</v>
      </c>
      <c r="C4" s="300"/>
      <c r="D4" s="301"/>
    </row>
    <row r="5" spans="1:9" ht="14.5">
      <c r="B5" s="32" t="s">
        <v>97</v>
      </c>
      <c r="C5" s="300"/>
      <c r="D5" s="301"/>
    </row>
    <row r="6" spans="1:9" ht="14.5">
      <c r="B6" s="32" t="s">
        <v>945</v>
      </c>
      <c r="C6" s="300"/>
      <c r="D6" s="301"/>
    </row>
    <row r="7" spans="1:9" ht="29">
      <c r="B7" s="32" t="s">
        <v>1719</v>
      </c>
      <c r="C7" s="300"/>
      <c r="D7" s="301"/>
    </row>
    <row r="8" spans="1:9" ht="29">
      <c r="B8" s="32" t="s">
        <v>100</v>
      </c>
      <c r="C8" s="39" t="s">
        <v>101</v>
      </c>
      <c r="D8" s="39" t="s">
        <v>102</v>
      </c>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3097</v>
      </c>
      <c r="C15" s="9" t="s">
        <v>13</v>
      </c>
      <c r="D15" s="2" t="s">
        <v>72</v>
      </c>
      <c r="E15" s="2" t="s">
        <v>958</v>
      </c>
      <c r="F15" s="12">
        <v>546000</v>
      </c>
      <c r="G15" s="12">
        <v>6340.7</v>
      </c>
      <c r="H15" s="12">
        <v>5.08</v>
      </c>
    </row>
    <row r="16" spans="1:9">
      <c r="B16" s="2" t="s">
        <v>2698</v>
      </c>
      <c r="C16" s="9" t="s">
        <v>13</v>
      </c>
      <c r="D16" s="2" t="s">
        <v>72</v>
      </c>
      <c r="E16" s="2" t="s">
        <v>77</v>
      </c>
      <c r="F16" s="12">
        <v>478000</v>
      </c>
      <c r="G16" s="12">
        <v>5764.2</v>
      </c>
      <c r="H16" s="12">
        <v>4.62</v>
      </c>
    </row>
    <row r="17" spans="2:8">
      <c r="B17" s="2" t="s">
        <v>2697</v>
      </c>
      <c r="C17" s="9" t="s">
        <v>13</v>
      </c>
      <c r="D17" s="2" t="s">
        <v>452</v>
      </c>
      <c r="E17" s="2" t="s">
        <v>453</v>
      </c>
      <c r="F17" s="12">
        <v>367000</v>
      </c>
      <c r="G17" s="12">
        <v>4932.1099999999997</v>
      </c>
      <c r="H17" s="12">
        <v>3.95</v>
      </c>
    </row>
    <row r="18" spans="2:8">
      <c r="B18" s="2" t="s">
        <v>2721</v>
      </c>
      <c r="C18" s="9" t="s">
        <v>13</v>
      </c>
      <c r="D18" s="2" t="s">
        <v>487</v>
      </c>
      <c r="E18" s="2" t="s">
        <v>488</v>
      </c>
      <c r="F18" s="12">
        <v>333888</v>
      </c>
      <c r="G18" s="12">
        <v>4382.6099999999997</v>
      </c>
      <c r="H18" s="12">
        <v>3.51</v>
      </c>
    </row>
    <row r="19" spans="2:8">
      <c r="B19" s="2" t="s">
        <v>3130</v>
      </c>
      <c r="C19" s="9" t="s">
        <v>13</v>
      </c>
      <c r="D19" s="2" t="s">
        <v>85</v>
      </c>
      <c r="E19" s="2" t="s">
        <v>1255</v>
      </c>
      <c r="F19" s="12">
        <v>327540</v>
      </c>
      <c r="G19" s="12">
        <v>4297.6499999999996</v>
      </c>
      <c r="H19" s="12">
        <v>3.44</v>
      </c>
    </row>
    <row r="20" spans="2:8">
      <c r="B20" s="2" t="s">
        <v>2995</v>
      </c>
      <c r="C20" s="9" t="s">
        <v>13</v>
      </c>
      <c r="D20" s="2" t="s">
        <v>947</v>
      </c>
      <c r="E20" s="2" t="s">
        <v>948</v>
      </c>
      <c r="F20" s="12">
        <v>234548</v>
      </c>
      <c r="G20" s="12">
        <v>4180.58</v>
      </c>
      <c r="H20" s="12">
        <v>3.35</v>
      </c>
    </row>
    <row r="21" spans="2:8">
      <c r="B21" s="2" t="s">
        <v>3003</v>
      </c>
      <c r="C21" s="9" t="s">
        <v>13</v>
      </c>
      <c r="D21" s="2" t="s">
        <v>85</v>
      </c>
      <c r="E21" s="2" t="s">
        <v>1131</v>
      </c>
      <c r="F21" s="12">
        <v>50972</v>
      </c>
      <c r="G21" s="12">
        <v>3781.61</v>
      </c>
      <c r="H21" s="12">
        <v>3.03</v>
      </c>
    </row>
    <row r="22" spans="2:8">
      <c r="B22" s="2" t="s">
        <v>2996</v>
      </c>
      <c r="C22" s="9" t="s">
        <v>13</v>
      </c>
      <c r="D22" s="2" t="s">
        <v>485</v>
      </c>
      <c r="E22" s="2" t="s">
        <v>486</v>
      </c>
      <c r="F22" s="12">
        <v>101500</v>
      </c>
      <c r="G22" s="12">
        <v>3556.66</v>
      </c>
      <c r="H22" s="12">
        <v>2.85</v>
      </c>
    </row>
    <row r="23" spans="2:8">
      <c r="B23" s="2" t="s">
        <v>2701</v>
      </c>
      <c r="C23" s="9" t="s">
        <v>13</v>
      </c>
      <c r="D23" s="2" t="s">
        <v>76</v>
      </c>
      <c r="E23" s="2" t="s">
        <v>454</v>
      </c>
      <c r="F23" s="12">
        <v>1500000</v>
      </c>
      <c r="G23" s="12">
        <v>3434.7</v>
      </c>
      <c r="H23" s="12">
        <v>2.75</v>
      </c>
    </row>
    <row r="24" spans="2:8">
      <c r="B24" s="2" t="s">
        <v>2894</v>
      </c>
      <c r="C24" s="9" t="s">
        <v>13</v>
      </c>
      <c r="D24" s="2" t="s">
        <v>841</v>
      </c>
      <c r="E24" s="2" t="s">
        <v>974</v>
      </c>
      <c r="F24" s="12">
        <v>65000</v>
      </c>
      <c r="G24" s="12">
        <v>3290.95</v>
      </c>
      <c r="H24" s="12">
        <v>2.64</v>
      </c>
    </row>
    <row r="25" spans="2:8">
      <c r="B25" s="2" t="s">
        <v>2706</v>
      </c>
      <c r="C25" s="9" t="s">
        <v>13</v>
      </c>
      <c r="D25" s="2" t="s">
        <v>72</v>
      </c>
      <c r="E25" s="2" t="s">
        <v>73</v>
      </c>
      <c r="F25" s="12">
        <v>426000</v>
      </c>
      <c r="G25" s="12">
        <v>3116.4</v>
      </c>
      <c r="H25" s="12">
        <v>2.5</v>
      </c>
    </row>
    <row r="26" spans="2:8">
      <c r="B26" s="2" t="s">
        <v>3046</v>
      </c>
      <c r="C26" s="9" t="s">
        <v>13</v>
      </c>
      <c r="D26" s="2" t="s">
        <v>841</v>
      </c>
      <c r="E26" s="2" t="s">
        <v>954</v>
      </c>
      <c r="F26" s="12">
        <v>105000</v>
      </c>
      <c r="G26" s="12">
        <v>3102.44</v>
      </c>
      <c r="H26" s="12">
        <v>2.4900000000000002</v>
      </c>
    </row>
    <row r="27" spans="2:8">
      <c r="B27" s="2" t="s">
        <v>3204</v>
      </c>
      <c r="C27" s="9" t="s">
        <v>13</v>
      </c>
      <c r="D27" s="2" t="s">
        <v>461</v>
      </c>
      <c r="E27" s="2" t="s">
        <v>1257</v>
      </c>
      <c r="F27" s="12">
        <v>222000</v>
      </c>
      <c r="G27" s="12">
        <v>3072.48</v>
      </c>
      <c r="H27" s="12">
        <v>2.46</v>
      </c>
    </row>
    <row r="28" spans="2:8">
      <c r="B28" s="2" t="s">
        <v>3304</v>
      </c>
      <c r="C28" s="9" t="s">
        <v>13</v>
      </c>
      <c r="D28" s="2" t="s">
        <v>955</v>
      </c>
      <c r="E28" s="2" t="s">
        <v>1720</v>
      </c>
      <c r="F28" s="12">
        <v>120000</v>
      </c>
      <c r="G28" s="12">
        <v>3070.32</v>
      </c>
      <c r="H28" s="12">
        <v>2.46</v>
      </c>
    </row>
    <row r="29" spans="2:8">
      <c r="B29" s="2" t="s">
        <v>1259</v>
      </c>
      <c r="C29" s="9" t="s">
        <v>13</v>
      </c>
      <c r="D29" s="2" t="s">
        <v>76</v>
      </c>
      <c r="E29" s="2" t="s">
        <v>1260</v>
      </c>
      <c r="F29" s="12">
        <v>2762115</v>
      </c>
      <c r="G29" s="12">
        <v>2908.51</v>
      </c>
      <c r="H29" s="12">
        <v>2.33</v>
      </c>
    </row>
    <row r="30" spans="2:8">
      <c r="B30" s="2" t="s">
        <v>3164</v>
      </c>
      <c r="C30" s="9" t="s">
        <v>13</v>
      </c>
      <c r="D30" s="2" t="s">
        <v>947</v>
      </c>
      <c r="E30" s="2" t="s">
        <v>972</v>
      </c>
      <c r="F30" s="12">
        <v>199477</v>
      </c>
      <c r="G30" s="12">
        <v>2688.75</v>
      </c>
      <c r="H30" s="12">
        <v>2.15</v>
      </c>
    </row>
    <row r="31" spans="2:8">
      <c r="B31" s="2" t="s">
        <v>2906</v>
      </c>
      <c r="C31" s="9" t="s">
        <v>13</v>
      </c>
      <c r="D31" s="2" t="s">
        <v>1097</v>
      </c>
      <c r="E31" s="2" t="s">
        <v>1144</v>
      </c>
      <c r="F31" s="12">
        <v>179630</v>
      </c>
      <c r="G31" s="12">
        <v>2564.7600000000002</v>
      </c>
      <c r="H31" s="12">
        <v>2.0499999999999998</v>
      </c>
    </row>
    <row r="32" spans="2:8">
      <c r="B32" s="2" t="s">
        <v>3236</v>
      </c>
      <c r="C32" s="9" t="s">
        <v>13</v>
      </c>
      <c r="D32" s="2" t="s">
        <v>85</v>
      </c>
      <c r="E32" s="2" t="s">
        <v>1267</v>
      </c>
      <c r="F32" s="12">
        <v>584420</v>
      </c>
      <c r="G32" s="12">
        <v>2536.38</v>
      </c>
      <c r="H32" s="12">
        <v>2.0299999999999998</v>
      </c>
    </row>
    <row r="33" spans="2:8">
      <c r="B33" s="2" t="s">
        <v>3175</v>
      </c>
      <c r="C33" s="9" t="s">
        <v>13</v>
      </c>
      <c r="D33" s="2" t="s">
        <v>504</v>
      </c>
      <c r="E33" s="2" t="s">
        <v>1558</v>
      </c>
      <c r="F33" s="12">
        <v>72521</v>
      </c>
      <c r="G33" s="12">
        <v>2364.69</v>
      </c>
      <c r="H33" s="12">
        <v>1.89</v>
      </c>
    </row>
    <row r="34" spans="2:8">
      <c r="B34" s="2" t="s">
        <v>2901</v>
      </c>
      <c r="C34" s="9" t="s">
        <v>13</v>
      </c>
      <c r="D34" s="2" t="s">
        <v>461</v>
      </c>
      <c r="E34" s="2" t="s">
        <v>951</v>
      </c>
      <c r="F34" s="12">
        <v>175711</v>
      </c>
      <c r="G34" s="12">
        <v>2197.44</v>
      </c>
      <c r="H34" s="12">
        <v>1.76</v>
      </c>
    </row>
    <row r="35" spans="2:8">
      <c r="B35" s="2" t="s">
        <v>3025</v>
      </c>
      <c r="C35" s="9" t="s">
        <v>13</v>
      </c>
      <c r="D35" s="2" t="s">
        <v>81</v>
      </c>
      <c r="E35" s="2" t="s">
        <v>1387</v>
      </c>
      <c r="F35" s="12">
        <v>15407</v>
      </c>
      <c r="G35" s="12">
        <v>2121.2399999999998</v>
      </c>
      <c r="H35" s="12">
        <v>1.7</v>
      </c>
    </row>
    <row r="36" spans="2:8">
      <c r="B36" s="2" t="s">
        <v>2732</v>
      </c>
      <c r="C36" s="9" t="s">
        <v>13</v>
      </c>
      <c r="D36" s="2" t="s">
        <v>841</v>
      </c>
      <c r="E36" s="2" t="s">
        <v>842</v>
      </c>
      <c r="F36" s="12">
        <v>16500</v>
      </c>
      <c r="G36" s="12">
        <v>2030.49</v>
      </c>
      <c r="H36" s="12">
        <v>1.63</v>
      </c>
    </row>
    <row r="37" spans="2:8">
      <c r="B37" s="2" t="s">
        <v>3150</v>
      </c>
      <c r="C37" s="9" t="s">
        <v>13</v>
      </c>
      <c r="D37" s="2" t="s">
        <v>76</v>
      </c>
      <c r="E37" s="2" t="s">
        <v>1378</v>
      </c>
      <c r="F37" s="12">
        <v>764677</v>
      </c>
      <c r="G37" s="12">
        <v>1988.54</v>
      </c>
      <c r="H37" s="12">
        <v>1.59</v>
      </c>
    </row>
    <row r="38" spans="2:8">
      <c r="B38" s="2" t="s">
        <v>489</v>
      </c>
      <c r="C38" s="9" t="s">
        <v>13</v>
      </c>
      <c r="D38" s="2" t="s">
        <v>72</v>
      </c>
      <c r="E38" s="2" t="s">
        <v>490</v>
      </c>
      <c r="F38" s="12">
        <v>800000</v>
      </c>
      <c r="G38" s="12">
        <v>1980.8</v>
      </c>
      <c r="H38" s="12">
        <v>1.59</v>
      </c>
    </row>
    <row r="39" spans="2:8">
      <c r="B39" s="2" t="s">
        <v>3153</v>
      </c>
      <c r="C39" s="9" t="s">
        <v>13</v>
      </c>
      <c r="D39" s="2" t="s">
        <v>977</v>
      </c>
      <c r="E39" s="2" t="s">
        <v>978</v>
      </c>
      <c r="F39" s="12">
        <v>475000</v>
      </c>
      <c r="G39" s="12">
        <v>1949.64</v>
      </c>
      <c r="H39" s="12">
        <v>1.56</v>
      </c>
    </row>
    <row r="40" spans="2:8">
      <c r="B40" s="2" t="s">
        <v>3100</v>
      </c>
      <c r="C40" s="9" t="s">
        <v>13</v>
      </c>
      <c r="D40" s="2" t="s">
        <v>72</v>
      </c>
      <c r="E40" s="2" t="s">
        <v>957</v>
      </c>
      <c r="F40" s="12">
        <v>660000</v>
      </c>
      <c r="G40" s="12">
        <v>1912.35</v>
      </c>
      <c r="H40" s="12">
        <v>1.53</v>
      </c>
    </row>
    <row r="41" spans="2:8">
      <c r="B41" s="2" t="s">
        <v>2708</v>
      </c>
      <c r="C41" s="9" t="s">
        <v>13</v>
      </c>
      <c r="D41" s="2" t="s">
        <v>72</v>
      </c>
      <c r="E41" s="2" t="s">
        <v>464</v>
      </c>
      <c r="F41" s="12">
        <v>652076</v>
      </c>
      <c r="G41" s="12">
        <v>1887.11</v>
      </c>
      <c r="H41" s="12">
        <v>1.51</v>
      </c>
    </row>
    <row r="42" spans="2:8">
      <c r="B42" s="2" t="s">
        <v>3240</v>
      </c>
      <c r="C42" s="9" t="s">
        <v>13</v>
      </c>
      <c r="D42" s="2" t="s">
        <v>1523</v>
      </c>
      <c r="E42" s="2" t="s">
        <v>1545</v>
      </c>
      <c r="F42" s="12">
        <v>918395</v>
      </c>
      <c r="G42" s="12">
        <v>1877.11</v>
      </c>
      <c r="H42" s="12">
        <v>1.5</v>
      </c>
    </row>
    <row r="43" spans="2:8">
      <c r="B43" s="2" t="s">
        <v>3063</v>
      </c>
      <c r="C43" s="9" t="s">
        <v>13</v>
      </c>
      <c r="D43" s="2" t="s">
        <v>955</v>
      </c>
      <c r="E43" s="2" t="s">
        <v>1631</v>
      </c>
      <c r="F43" s="12">
        <v>84332</v>
      </c>
      <c r="G43" s="12">
        <v>1740.95</v>
      </c>
      <c r="H43" s="12">
        <v>1.39</v>
      </c>
    </row>
    <row r="44" spans="2:8">
      <c r="B44" s="2" t="s">
        <v>3224</v>
      </c>
      <c r="C44" s="9" t="s">
        <v>13</v>
      </c>
      <c r="D44" s="2" t="s">
        <v>471</v>
      </c>
      <c r="E44" s="2" t="s">
        <v>971</v>
      </c>
      <c r="F44" s="12">
        <v>100000</v>
      </c>
      <c r="G44" s="12">
        <v>1631.8</v>
      </c>
      <c r="H44" s="12">
        <v>1.31</v>
      </c>
    </row>
    <row r="45" spans="2:8">
      <c r="B45" s="2" t="s">
        <v>1495</v>
      </c>
      <c r="C45" s="9" t="s">
        <v>13</v>
      </c>
      <c r="D45" s="2" t="s">
        <v>504</v>
      </c>
      <c r="E45" s="2" t="s">
        <v>1496</v>
      </c>
      <c r="F45" s="12">
        <v>691242</v>
      </c>
      <c r="G45" s="12">
        <v>1502.55</v>
      </c>
      <c r="H45" s="12">
        <v>1.2</v>
      </c>
    </row>
    <row r="46" spans="2:8">
      <c r="B46" s="2" t="s">
        <v>3207</v>
      </c>
      <c r="C46" s="9" t="s">
        <v>13</v>
      </c>
      <c r="D46" s="2" t="s">
        <v>1261</v>
      </c>
      <c r="E46" s="2" t="s">
        <v>1552</v>
      </c>
      <c r="F46" s="12">
        <v>103477</v>
      </c>
      <c r="G46" s="12">
        <v>1499.49</v>
      </c>
      <c r="H46" s="12">
        <v>1.2</v>
      </c>
    </row>
    <row r="47" spans="2:8">
      <c r="B47" s="2" t="s">
        <v>3107</v>
      </c>
      <c r="C47" s="9" t="s">
        <v>13</v>
      </c>
      <c r="D47" s="2" t="s">
        <v>81</v>
      </c>
      <c r="E47" s="2" t="s">
        <v>976</v>
      </c>
      <c r="F47" s="12">
        <v>1412500</v>
      </c>
      <c r="G47" s="12">
        <v>1484.26</v>
      </c>
      <c r="H47" s="12">
        <v>1.19</v>
      </c>
    </row>
    <row r="48" spans="2:8">
      <c r="B48" s="2" t="s">
        <v>3201</v>
      </c>
      <c r="C48" s="9" t="s">
        <v>13</v>
      </c>
      <c r="D48" s="2" t="s">
        <v>1126</v>
      </c>
      <c r="E48" s="2" t="s">
        <v>1550</v>
      </c>
      <c r="F48" s="12">
        <v>139421</v>
      </c>
      <c r="G48" s="12">
        <v>1474.1</v>
      </c>
      <c r="H48" s="12">
        <v>1.18</v>
      </c>
    </row>
    <row r="49" spans="2:8">
      <c r="B49" s="2" t="s">
        <v>3243</v>
      </c>
      <c r="C49" s="9" t="s">
        <v>13</v>
      </c>
      <c r="D49" s="2" t="s">
        <v>81</v>
      </c>
      <c r="E49" s="2" t="s">
        <v>1721</v>
      </c>
      <c r="F49" s="12">
        <v>20971</v>
      </c>
      <c r="G49" s="12">
        <v>1463.15</v>
      </c>
      <c r="H49" s="12">
        <v>1.17</v>
      </c>
    </row>
    <row r="50" spans="2:8">
      <c r="B50" s="2" t="s">
        <v>3007</v>
      </c>
      <c r="C50" s="9" t="s">
        <v>13</v>
      </c>
      <c r="D50" s="2" t="s">
        <v>81</v>
      </c>
      <c r="E50" s="2" t="s">
        <v>1103</v>
      </c>
      <c r="F50" s="12">
        <v>300000</v>
      </c>
      <c r="G50" s="12">
        <v>1444.5</v>
      </c>
      <c r="H50" s="12">
        <v>1.1599999999999999</v>
      </c>
    </row>
    <row r="51" spans="2:8">
      <c r="B51" s="2" t="s">
        <v>2938</v>
      </c>
      <c r="C51" s="9" t="s">
        <v>13</v>
      </c>
      <c r="D51" s="2" t="s">
        <v>78</v>
      </c>
      <c r="E51" s="2" t="s">
        <v>1722</v>
      </c>
      <c r="F51" s="12">
        <v>583444</v>
      </c>
      <c r="G51" s="12">
        <v>1411.64</v>
      </c>
      <c r="H51" s="12">
        <v>1.1299999999999999</v>
      </c>
    </row>
    <row r="52" spans="2:8">
      <c r="B52" s="2" t="s">
        <v>2962</v>
      </c>
      <c r="C52" s="9" t="s">
        <v>13</v>
      </c>
      <c r="D52" s="2" t="s">
        <v>81</v>
      </c>
      <c r="E52" s="2" t="s">
        <v>1603</v>
      </c>
      <c r="F52" s="12">
        <v>269429</v>
      </c>
      <c r="G52" s="12">
        <v>1384.6</v>
      </c>
      <c r="H52" s="12">
        <v>1.1100000000000001</v>
      </c>
    </row>
    <row r="53" spans="2:8">
      <c r="B53" s="2" t="s">
        <v>2914</v>
      </c>
      <c r="C53" s="9" t="s">
        <v>13</v>
      </c>
      <c r="D53" s="2" t="s">
        <v>955</v>
      </c>
      <c r="E53" s="2" t="s">
        <v>1723</v>
      </c>
      <c r="F53" s="12">
        <v>111384</v>
      </c>
      <c r="G53" s="12">
        <v>1309.54</v>
      </c>
      <c r="H53" s="12">
        <v>1.05</v>
      </c>
    </row>
    <row r="54" spans="2:8">
      <c r="B54" s="2" t="s">
        <v>3299</v>
      </c>
      <c r="C54" s="9" t="s">
        <v>13</v>
      </c>
      <c r="D54" s="2" t="s">
        <v>85</v>
      </c>
      <c r="E54" s="2" t="s">
        <v>975</v>
      </c>
      <c r="F54" s="12">
        <v>236598</v>
      </c>
      <c r="G54" s="12">
        <v>1242.6099999999999</v>
      </c>
      <c r="H54" s="12">
        <v>1</v>
      </c>
    </row>
    <row r="55" spans="2:8">
      <c r="B55" s="2" t="s">
        <v>3216</v>
      </c>
      <c r="C55" s="9" t="s">
        <v>13</v>
      </c>
      <c r="D55" s="2" t="s">
        <v>461</v>
      </c>
      <c r="E55" s="2" t="s">
        <v>1547</v>
      </c>
      <c r="F55" s="12">
        <v>575821</v>
      </c>
      <c r="G55" s="12">
        <v>1206.92</v>
      </c>
      <c r="H55" s="12">
        <v>0.97</v>
      </c>
    </row>
    <row r="56" spans="2:8">
      <c r="B56" s="2" t="s">
        <v>3305</v>
      </c>
      <c r="C56" s="9" t="s">
        <v>13</v>
      </c>
      <c r="D56" s="2" t="s">
        <v>1523</v>
      </c>
      <c r="E56" s="2" t="s">
        <v>1551</v>
      </c>
      <c r="F56" s="12">
        <v>77926</v>
      </c>
      <c r="G56" s="12">
        <v>1080.99</v>
      </c>
      <c r="H56" s="12">
        <v>0.87</v>
      </c>
    </row>
    <row r="57" spans="2:8">
      <c r="B57" s="2" t="s">
        <v>3133</v>
      </c>
      <c r="C57" s="9" t="s">
        <v>13</v>
      </c>
      <c r="D57" s="2" t="s">
        <v>85</v>
      </c>
      <c r="E57" s="2" t="s">
        <v>1630</v>
      </c>
      <c r="F57" s="12">
        <v>277220</v>
      </c>
      <c r="G57" s="12">
        <v>1080.8800000000001</v>
      </c>
      <c r="H57" s="12">
        <v>0.87</v>
      </c>
    </row>
    <row r="58" spans="2:8">
      <c r="B58" s="2" t="s">
        <v>3058</v>
      </c>
      <c r="C58" s="9" t="s">
        <v>13</v>
      </c>
      <c r="D58" s="2" t="s">
        <v>955</v>
      </c>
      <c r="E58" s="2" t="s">
        <v>1057</v>
      </c>
      <c r="F58" s="12">
        <v>80000</v>
      </c>
      <c r="G58" s="12">
        <v>1043.52</v>
      </c>
      <c r="H58" s="12">
        <v>0.84</v>
      </c>
    </row>
    <row r="59" spans="2:8">
      <c r="B59" s="2" t="s">
        <v>3221</v>
      </c>
      <c r="C59" s="9" t="s">
        <v>13</v>
      </c>
      <c r="D59" s="2" t="s">
        <v>461</v>
      </c>
      <c r="E59" s="2" t="s">
        <v>1562</v>
      </c>
      <c r="F59" s="12">
        <v>247732</v>
      </c>
      <c r="G59" s="12">
        <v>996.63</v>
      </c>
      <c r="H59" s="12">
        <v>0.8</v>
      </c>
    </row>
    <row r="60" spans="2:8">
      <c r="B60" s="2" t="s">
        <v>949</v>
      </c>
      <c r="C60" s="9" t="s">
        <v>13</v>
      </c>
      <c r="D60" s="2" t="s">
        <v>72</v>
      </c>
      <c r="E60" s="2" t="s">
        <v>950</v>
      </c>
      <c r="F60" s="12">
        <v>100000</v>
      </c>
      <c r="G60" s="12">
        <v>979.4</v>
      </c>
      <c r="H60" s="12">
        <v>0.78</v>
      </c>
    </row>
    <row r="61" spans="2:8">
      <c r="B61" s="2" t="s">
        <v>3012</v>
      </c>
      <c r="C61" s="9" t="s">
        <v>13</v>
      </c>
      <c r="D61" s="2" t="s">
        <v>85</v>
      </c>
      <c r="E61" s="2" t="s">
        <v>1724</v>
      </c>
      <c r="F61" s="12">
        <v>145372</v>
      </c>
      <c r="G61" s="12">
        <v>973.99</v>
      </c>
      <c r="H61" s="12">
        <v>0.78</v>
      </c>
    </row>
    <row r="62" spans="2:8">
      <c r="B62" s="2" t="s">
        <v>2919</v>
      </c>
      <c r="C62" s="9" t="s">
        <v>13</v>
      </c>
      <c r="D62" s="2" t="s">
        <v>480</v>
      </c>
      <c r="E62" s="2" t="s">
        <v>1632</v>
      </c>
      <c r="F62" s="12">
        <v>115433</v>
      </c>
      <c r="G62" s="12">
        <v>895.41</v>
      </c>
      <c r="H62" s="12">
        <v>0.72</v>
      </c>
    </row>
    <row r="63" spans="2:8">
      <c r="B63" s="2" t="s">
        <v>3246</v>
      </c>
      <c r="C63" s="9" t="s">
        <v>13</v>
      </c>
      <c r="D63" s="2" t="s">
        <v>85</v>
      </c>
      <c r="E63" s="2" t="s">
        <v>1725</v>
      </c>
      <c r="F63" s="12">
        <v>96940</v>
      </c>
      <c r="G63" s="12">
        <v>835.04</v>
      </c>
      <c r="H63" s="12">
        <v>0.67</v>
      </c>
    </row>
    <row r="64" spans="2:8">
      <c r="B64" s="2" t="s">
        <v>3001</v>
      </c>
      <c r="C64" s="9" t="s">
        <v>13</v>
      </c>
      <c r="D64" s="2" t="s">
        <v>1089</v>
      </c>
      <c r="E64" s="2" t="s">
        <v>1169</v>
      </c>
      <c r="F64" s="12">
        <v>20000</v>
      </c>
      <c r="G64" s="12">
        <v>788.7</v>
      </c>
      <c r="H64" s="12">
        <v>0.63</v>
      </c>
    </row>
    <row r="65" spans="2:8">
      <c r="B65" s="2" t="s">
        <v>3242</v>
      </c>
      <c r="C65" s="9" t="s">
        <v>13</v>
      </c>
      <c r="D65" s="2" t="s">
        <v>72</v>
      </c>
      <c r="E65" s="2" t="s">
        <v>1726</v>
      </c>
      <c r="F65" s="12">
        <v>1549157</v>
      </c>
      <c r="G65" s="12">
        <v>782.48</v>
      </c>
      <c r="H65" s="12">
        <v>0.63</v>
      </c>
    </row>
    <row r="66" spans="2:8">
      <c r="B66" s="2" t="s">
        <v>2960</v>
      </c>
      <c r="C66" s="9" t="s">
        <v>13</v>
      </c>
      <c r="D66" s="2" t="s">
        <v>969</v>
      </c>
      <c r="E66" s="2" t="s">
        <v>1466</v>
      </c>
      <c r="F66" s="12">
        <v>500000</v>
      </c>
      <c r="G66" s="12">
        <v>752.15</v>
      </c>
      <c r="H66" s="12">
        <v>0.6</v>
      </c>
    </row>
    <row r="67" spans="2:8">
      <c r="B67" s="2" t="s">
        <v>2944</v>
      </c>
      <c r="C67" s="9" t="s">
        <v>13</v>
      </c>
      <c r="D67" s="2" t="s">
        <v>80</v>
      </c>
      <c r="E67" s="2" t="s">
        <v>1417</v>
      </c>
      <c r="F67" s="12">
        <v>25000</v>
      </c>
      <c r="G67" s="12">
        <v>711.18</v>
      </c>
      <c r="H67" s="12">
        <v>0.56999999999999995</v>
      </c>
    </row>
    <row r="68" spans="2:8">
      <c r="B68" s="2" t="s">
        <v>3306</v>
      </c>
      <c r="C68" s="9" t="s">
        <v>13</v>
      </c>
      <c r="D68" s="2" t="s">
        <v>955</v>
      </c>
      <c r="E68" s="2" t="s">
        <v>1727</v>
      </c>
      <c r="F68" s="12">
        <v>144093</v>
      </c>
      <c r="G68" s="12">
        <v>695.18</v>
      </c>
      <c r="H68" s="12">
        <v>0.56000000000000005</v>
      </c>
    </row>
    <row r="69" spans="2:8">
      <c r="B69" s="2" t="s">
        <v>2713</v>
      </c>
      <c r="C69" s="9" t="s">
        <v>13</v>
      </c>
      <c r="D69" s="2" t="s">
        <v>80</v>
      </c>
      <c r="E69" s="2" t="s">
        <v>840</v>
      </c>
      <c r="F69" s="12">
        <v>6500</v>
      </c>
      <c r="G69" s="12">
        <v>628.75</v>
      </c>
      <c r="H69" s="12">
        <v>0.5</v>
      </c>
    </row>
    <row r="70" spans="2:8">
      <c r="B70" s="2" t="s">
        <v>1728</v>
      </c>
      <c r="C70" s="9" t="s">
        <v>13</v>
      </c>
      <c r="D70" s="2" t="s">
        <v>955</v>
      </c>
      <c r="E70" s="2" t="s">
        <v>1729</v>
      </c>
      <c r="F70" s="12">
        <v>400000</v>
      </c>
      <c r="G70" s="12">
        <v>546.16</v>
      </c>
      <c r="H70" s="12">
        <v>0.44</v>
      </c>
    </row>
    <row r="71" spans="2:8">
      <c r="B71" s="2" t="s">
        <v>3307</v>
      </c>
      <c r="C71" s="9" t="s">
        <v>13</v>
      </c>
      <c r="D71" s="2" t="s">
        <v>955</v>
      </c>
      <c r="E71" s="2" t="s">
        <v>1730</v>
      </c>
      <c r="F71" s="12">
        <v>301870</v>
      </c>
      <c r="G71" s="12">
        <v>495.07</v>
      </c>
      <c r="H71" s="12">
        <v>0.4</v>
      </c>
    </row>
    <row r="72" spans="2:8">
      <c r="B72" s="2" t="s">
        <v>2887</v>
      </c>
      <c r="C72" s="9" t="s">
        <v>13</v>
      </c>
      <c r="D72" s="2" t="s">
        <v>1567</v>
      </c>
      <c r="E72" s="2" t="s">
        <v>1568</v>
      </c>
      <c r="F72" s="12">
        <v>458676</v>
      </c>
      <c r="G72" s="12">
        <v>400.42</v>
      </c>
      <c r="H72" s="12">
        <v>0.32</v>
      </c>
    </row>
    <row r="73" spans="2:8">
      <c r="B73" s="2" t="s">
        <v>1606</v>
      </c>
      <c r="C73" s="9" t="s">
        <v>13</v>
      </c>
      <c r="D73" s="2" t="s">
        <v>80</v>
      </c>
      <c r="E73" s="2" t="s">
        <v>1607</v>
      </c>
      <c r="F73" s="12">
        <v>25000</v>
      </c>
      <c r="G73" s="12">
        <v>360.25</v>
      </c>
      <c r="H73" s="12">
        <v>0.28999999999999998</v>
      </c>
    </row>
    <row r="74" spans="2:8">
      <c r="B74" s="2" t="s">
        <v>3209</v>
      </c>
      <c r="C74" s="9" t="s">
        <v>13</v>
      </c>
      <c r="D74" s="2" t="s">
        <v>76</v>
      </c>
      <c r="E74" s="2" t="s">
        <v>1569</v>
      </c>
      <c r="F74" s="12">
        <v>112590</v>
      </c>
      <c r="G74" s="12">
        <v>158.08000000000001</v>
      </c>
      <c r="H74" s="12">
        <v>0.13</v>
      </c>
    </row>
    <row r="75" spans="2:8">
      <c r="B75" s="2" t="s">
        <v>2888</v>
      </c>
      <c r="C75" s="9" t="s">
        <v>13</v>
      </c>
      <c r="D75" s="2" t="s">
        <v>1612</v>
      </c>
      <c r="E75" s="2" t="s">
        <v>1613</v>
      </c>
      <c r="F75" s="12">
        <v>50251</v>
      </c>
      <c r="G75" s="12">
        <v>79.52</v>
      </c>
      <c r="H75" s="12">
        <v>0.06</v>
      </c>
    </row>
    <row r="76" spans="2:8" ht="13">
      <c r="B76" s="6" t="s">
        <v>88</v>
      </c>
      <c r="C76" s="11"/>
      <c r="D76" s="6"/>
      <c r="E76" s="6"/>
      <c r="F76" s="14"/>
      <c r="G76" s="14">
        <f>SUM(G12:G75)</f>
        <v>120411.13000000002</v>
      </c>
      <c r="H76" s="14">
        <f>SUM(H12:H75)</f>
        <v>96.470000000000013</v>
      </c>
    </row>
    <row r="77" spans="2:8" ht="13">
      <c r="B77" s="6" t="s">
        <v>1362</v>
      </c>
      <c r="C77" s="11"/>
      <c r="D77" s="6"/>
      <c r="E77" s="6"/>
      <c r="F77" s="14"/>
      <c r="G77" s="14">
        <v>3040.74</v>
      </c>
      <c r="H77" s="14">
        <v>2.4300000000000002</v>
      </c>
    </row>
    <row r="78" spans="2:8" ht="13">
      <c r="B78" s="6" t="s">
        <v>15</v>
      </c>
      <c r="C78" s="11"/>
      <c r="D78" s="6"/>
      <c r="E78" s="6"/>
      <c r="F78" s="14"/>
      <c r="G78" s="14">
        <v>123451.87000000001</v>
      </c>
      <c r="H78" s="14">
        <v>98.9</v>
      </c>
    </row>
    <row r="79" spans="2:8" ht="13">
      <c r="B79" s="6" t="s">
        <v>16</v>
      </c>
      <c r="C79" s="11"/>
      <c r="D79" s="6"/>
      <c r="E79" s="6"/>
      <c r="F79" s="14"/>
      <c r="G79" s="14">
        <v>1391.9337957099979</v>
      </c>
      <c r="H79" s="14">
        <v>1.0999999999999943</v>
      </c>
    </row>
    <row r="80" spans="2:8" ht="13">
      <c r="B80" s="6" t="s">
        <v>17</v>
      </c>
      <c r="C80" s="11"/>
      <c r="D80" s="6"/>
      <c r="E80" s="6"/>
      <c r="F80" s="14"/>
      <c r="G80" s="14">
        <v>124843.80379571</v>
      </c>
      <c r="H80" s="14">
        <v>100</v>
      </c>
    </row>
    <row r="81" spans="2:3">
      <c r="B81" s="2" t="s">
        <v>18</v>
      </c>
    </row>
    <row r="82" spans="2:3" ht="13">
      <c r="B82" s="6" t="s">
        <v>19</v>
      </c>
    </row>
    <row r="83" spans="2:3" ht="13">
      <c r="B83" s="6" t="s">
        <v>20</v>
      </c>
      <c r="C83" s="9" t="s">
        <v>682</v>
      </c>
    </row>
    <row r="84" spans="2:3" ht="13">
      <c r="B84" s="6" t="s">
        <v>23</v>
      </c>
      <c r="C84" s="9" t="s">
        <v>22</v>
      </c>
    </row>
    <row r="85" spans="2:3" ht="13">
      <c r="B85" s="6" t="s">
        <v>1017</v>
      </c>
      <c r="C85" s="9" t="s">
        <v>22</v>
      </c>
    </row>
    <row r="86" spans="2:3" ht="13">
      <c r="B86" s="6" t="s">
        <v>24</v>
      </c>
      <c r="C86" s="9" t="s">
        <v>25</v>
      </c>
    </row>
    <row r="87" spans="2:3" ht="13">
      <c r="B87" s="6" t="s">
        <v>1731</v>
      </c>
      <c r="C87" s="11"/>
    </row>
    <row r="88" spans="2:3" ht="13">
      <c r="B88" s="6" t="s">
        <v>1732</v>
      </c>
      <c r="C88" s="11"/>
    </row>
    <row r="89" spans="2:3" ht="13">
      <c r="B89" s="6" t="s">
        <v>1733</v>
      </c>
      <c r="C89" s="11"/>
    </row>
    <row r="90" spans="2:3" ht="13">
      <c r="B90" s="6" t="s">
        <v>1734</v>
      </c>
      <c r="C90" s="11"/>
    </row>
    <row r="91" spans="2:3" ht="13">
      <c r="B91" s="6" t="s">
        <v>1735</v>
      </c>
      <c r="C91" s="11"/>
    </row>
    <row r="92" spans="2:3" ht="13">
      <c r="B92" s="6" t="s">
        <v>1736</v>
      </c>
      <c r="C92" s="11"/>
    </row>
    <row r="93" spans="2:3" ht="13">
      <c r="B93" s="6" t="s">
        <v>1737</v>
      </c>
      <c r="C93" s="11"/>
    </row>
    <row r="94" spans="2:3" ht="13">
      <c r="B94" s="6" t="s">
        <v>1738</v>
      </c>
      <c r="C94" s="11"/>
    </row>
    <row r="95" spans="2:3" ht="13">
      <c r="B95" s="6" t="s">
        <v>1823</v>
      </c>
      <c r="C95" s="11"/>
    </row>
    <row r="96" spans="2:3">
      <c r="B96" s="2" t="s">
        <v>26</v>
      </c>
    </row>
    <row r="97" spans="2:4">
      <c r="B97" s="2" t="s">
        <v>1031</v>
      </c>
    </row>
    <row r="100" spans="2:4" ht="14.5">
      <c r="B100" s="35" t="s">
        <v>1032</v>
      </c>
      <c r="C100" s="40"/>
    </row>
    <row r="101" spans="2:4" ht="14.5">
      <c r="B101" s="35" t="s">
        <v>1033</v>
      </c>
      <c r="C101" s="41" t="s">
        <v>1034</v>
      </c>
    </row>
    <row r="102" spans="2:4" ht="14.5">
      <c r="B102" s="4" t="s">
        <v>1035</v>
      </c>
      <c r="C102" s="5">
        <v>1000</v>
      </c>
    </row>
    <row r="103" spans="2:4" ht="14.5">
      <c r="B103" s="4" t="s">
        <v>1037</v>
      </c>
      <c r="C103" s="5">
        <v>0</v>
      </c>
    </row>
    <row r="104" spans="2:4" ht="14.5">
      <c r="B104" s="4" t="s">
        <v>1038</v>
      </c>
      <c r="C104" s="5">
        <v>0</v>
      </c>
    </row>
    <row r="105" spans="2:4" ht="14.5">
      <c r="B105" s="4" t="s">
        <v>1039</v>
      </c>
      <c r="C105" s="5">
        <v>0</v>
      </c>
    </row>
    <row r="106" spans="2:4" ht="14.5">
      <c r="B106" s="4" t="s">
        <v>1040</v>
      </c>
      <c r="C106" s="5">
        <v>0</v>
      </c>
    </row>
    <row r="107" spans="2:4" ht="14.5">
      <c r="B107" s="4" t="s">
        <v>1041</v>
      </c>
      <c r="C107" s="5">
        <v>0</v>
      </c>
    </row>
    <row r="108" spans="2:4" ht="14.5">
      <c r="B108" s="35" t="s">
        <v>1042</v>
      </c>
      <c r="C108" s="40">
        <v>1000</v>
      </c>
    </row>
    <row r="110" spans="2:4" ht="14.5">
      <c r="B110" s="4" t="s">
        <v>35</v>
      </c>
      <c r="C110" s="5"/>
      <c r="D110" s="4"/>
    </row>
    <row r="111" spans="2:4" ht="29">
      <c r="B111" s="20" t="s">
        <v>36</v>
      </c>
      <c r="C111" s="18" t="s">
        <v>37</v>
      </c>
      <c r="D111" s="20" t="s">
        <v>38</v>
      </c>
    </row>
    <row r="112" spans="2:4" ht="14.5">
      <c r="B112" s="4" t="s">
        <v>22</v>
      </c>
      <c r="C112" s="5" t="s">
        <v>22</v>
      </c>
      <c r="D112" s="4" t="s">
        <v>22</v>
      </c>
    </row>
    <row r="114" spans="2:7" ht="13">
      <c r="B114" s="24" t="s">
        <v>39</v>
      </c>
      <c r="C114" s="25">
        <v>46112</v>
      </c>
      <c r="D114" s="16"/>
      <c r="E114" s="15"/>
      <c r="F114" s="30"/>
    </row>
    <row r="115" spans="2:7" ht="13">
      <c r="B115" s="24" t="s">
        <v>40</v>
      </c>
      <c r="C115" s="26" t="s">
        <v>41</v>
      </c>
      <c r="D115" s="24" t="s">
        <v>42</v>
      </c>
      <c r="E115" s="27" t="s">
        <v>43</v>
      </c>
      <c r="F115" s="29" t="s">
        <v>44</v>
      </c>
      <c r="G115" s="14"/>
    </row>
    <row r="116" spans="2:7">
      <c r="B116" s="22" t="s">
        <v>22</v>
      </c>
      <c r="C116" s="23" t="s">
        <v>22</v>
      </c>
      <c r="D116" s="22" t="s">
        <v>22</v>
      </c>
      <c r="E116" s="19" t="s">
        <v>22</v>
      </c>
      <c r="F116" s="28" t="s">
        <v>22</v>
      </c>
    </row>
    <row r="119" spans="2:7" ht="13">
      <c r="B119" s="6" t="s">
        <v>45</v>
      </c>
    </row>
    <row r="120" spans="2:7" ht="13">
      <c r="B120" s="6"/>
    </row>
    <row r="121" spans="2:7" ht="13">
      <c r="B121" s="6" t="s">
        <v>699</v>
      </c>
    </row>
    <row r="122" spans="2:7" ht="13">
      <c r="B122" s="24" t="s">
        <v>46</v>
      </c>
      <c r="C122" s="26" t="s">
        <v>47</v>
      </c>
      <c r="D122" s="6"/>
    </row>
    <row r="123" spans="2:7">
      <c r="B123" s="16" t="s">
        <v>22</v>
      </c>
      <c r="C123" s="17" t="s">
        <v>22</v>
      </c>
    </row>
    <row r="125" spans="2:7" ht="13">
      <c r="B125" s="24" t="s">
        <v>48</v>
      </c>
      <c r="C125" s="26" t="s">
        <v>47</v>
      </c>
    </row>
    <row r="126" spans="2:7">
      <c r="B126" s="16" t="s">
        <v>22</v>
      </c>
      <c r="C126" s="17" t="s">
        <v>22</v>
      </c>
    </row>
    <row r="128" spans="2:7" ht="13">
      <c r="B128" s="24" t="s">
        <v>49</v>
      </c>
      <c r="C128" s="26" t="s">
        <v>50</v>
      </c>
    </row>
    <row r="129" spans="2:7">
      <c r="B129" s="16" t="s">
        <v>22</v>
      </c>
      <c r="C129" s="17" t="s">
        <v>22</v>
      </c>
    </row>
    <row r="131" spans="2:7" ht="13">
      <c r="B131" s="27" t="s">
        <v>51</v>
      </c>
      <c r="C131" s="26" t="s">
        <v>50</v>
      </c>
    </row>
    <row r="132" spans="2:7">
      <c r="B132" s="15" t="s">
        <v>22</v>
      </c>
      <c r="C132" s="17" t="s">
        <v>22</v>
      </c>
    </row>
    <row r="134" spans="2:7" ht="13">
      <c r="B134" s="24" t="s">
        <v>52</v>
      </c>
      <c r="C134" s="26" t="s">
        <v>22</v>
      </c>
    </row>
    <row r="136" spans="2:7" ht="13">
      <c r="B136" s="24" t="s">
        <v>53</v>
      </c>
      <c r="C136" s="25">
        <v>46112</v>
      </c>
      <c r="D136" s="16"/>
      <c r="E136" s="15"/>
      <c r="F136" s="30"/>
    </row>
    <row r="137" spans="2:7" ht="13">
      <c r="B137" s="24" t="s">
        <v>40</v>
      </c>
      <c r="C137" s="26" t="s">
        <v>41</v>
      </c>
      <c r="D137" s="24" t="s">
        <v>42</v>
      </c>
      <c r="E137" s="27" t="s">
        <v>43</v>
      </c>
      <c r="F137" s="29" t="s">
        <v>44</v>
      </c>
      <c r="G137" s="14"/>
    </row>
    <row r="138" spans="2:7">
      <c r="B138" s="22" t="s">
        <v>22</v>
      </c>
      <c r="C138" s="23" t="s">
        <v>22</v>
      </c>
      <c r="D138" s="22" t="s">
        <v>22</v>
      </c>
      <c r="E138" s="19" t="s">
        <v>22</v>
      </c>
      <c r="F138" s="28" t="s">
        <v>22</v>
      </c>
    </row>
    <row r="139" spans="2:7" ht="13">
      <c r="B139" s="6" t="s">
        <v>45</v>
      </c>
    </row>
    <row r="140" spans="2:7" ht="13">
      <c r="B140" s="6"/>
    </row>
    <row r="141" spans="2:7" ht="13">
      <c r="B141" s="6" t="s">
        <v>699</v>
      </c>
    </row>
    <row r="142" spans="2:7" ht="13">
      <c r="B142" s="24" t="s">
        <v>46</v>
      </c>
      <c r="C142" s="26" t="s">
        <v>47</v>
      </c>
      <c r="D142" s="6"/>
    </row>
    <row r="143" spans="2:7">
      <c r="B143" s="16" t="s">
        <v>22</v>
      </c>
      <c r="C143" s="17" t="s">
        <v>22</v>
      </c>
    </row>
    <row r="145" spans="2:6" ht="13">
      <c r="B145" s="24" t="s">
        <v>48</v>
      </c>
      <c r="C145" s="26" t="s">
        <v>47</v>
      </c>
    </row>
    <row r="146" spans="2:6">
      <c r="B146" s="16" t="s">
        <v>22</v>
      </c>
      <c r="C146" s="17" t="s">
        <v>22</v>
      </c>
    </row>
    <row r="148" spans="2:6" ht="13">
      <c r="B148" s="24" t="s">
        <v>49</v>
      </c>
      <c r="C148" s="26" t="s">
        <v>50</v>
      </c>
    </row>
    <row r="149" spans="2:6">
      <c r="B149" s="16" t="s">
        <v>22</v>
      </c>
      <c r="C149" s="17" t="s">
        <v>22</v>
      </c>
    </row>
    <row r="151" spans="2:6" ht="13">
      <c r="B151" s="27" t="s">
        <v>51</v>
      </c>
      <c r="C151" s="26" t="s">
        <v>50</v>
      </c>
    </row>
    <row r="152" spans="2:6">
      <c r="B152" s="15" t="s">
        <v>22</v>
      </c>
      <c r="C152" s="17" t="s">
        <v>22</v>
      </c>
    </row>
    <row r="154" spans="2:6" ht="13">
      <c r="B154" s="24" t="s">
        <v>52</v>
      </c>
      <c r="C154" s="26" t="s">
        <v>22</v>
      </c>
    </row>
    <row r="157" spans="2:6" ht="13">
      <c r="B157" s="6" t="s">
        <v>700</v>
      </c>
    </row>
    <row r="159" spans="2:6" ht="13">
      <c r="B159" s="24" t="s">
        <v>40</v>
      </c>
      <c r="C159" s="26" t="s">
        <v>54</v>
      </c>
      <c r="D159" s="24" t="s">
        <v>55</v>
      </c>
      <c r="E159" s="24" t="s">
        <v>56</v>
      </c>
      <c r="F159" s="14"/>
    </row>
    <row r="160" spans="2:6">
      <c r="B160" s="16" t="s">
        <v>22</v>
      </c>
      <c r="C160" s="17" t="s">
        <v>22</v>
      </c>
      <c r="D160" s="16" t="s">
        <v>22</v>
      </c>
      <c r="E160" s="16" t="s">
        <v>22</v>
      </c>
    </row>
    <row r="163" spans="2:80" ht="13">
      <c r="B163" s="6" t="s">
        <v>57</v>
      </c>
      <c r="C163" s="11" t="s">
        <v>22</v>
      </c>
      <c r="D163" s="6"/>
      <c r="E163" s="6"/>
      <c r="F163" s="14"/>
      <c r="G163" s="14"/>
      <c r="H163" s="14"/>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row>
    <row r="165" spans="2:80" ht="13">
      <c r="B165" s="6" t="s">
        <v>701</v>
      </c>
    </row>
    <row r="167" spans="2:80" ht="13">
      <c r="B167" s="24" t="s">
        <v>58</v>
      </c>
      <c r="C167" s="26" t="s">
        <v>47</v>
      </c>
      <c r="D167" s="6"/>
    </row>
    <row r="168" spans="2:80">
      <c r="B168" s="16" t="s">
        <v>22</v>
      </c>
      <c r="C168" s="17" t="s">
        <v>22</v>
      </c>
    </row>
    <row r="171" spans="2:80" ht="13">
      <c r="B171" s="24" t="s">
        <v>59</v>
      </c>
      <c r="C171" s="26" t="s">
        <v>60</v>
      </c>
      <c r="D171" s="6"/>
    </row>
    <row r="172" spans="2:80">
      <c r="B172" s="16" t="s">
        <v>22</v>
      </c>
      <c r="C172" s="17" t="s">
        <v>22</v>
      </c>
    </row>
    <row r="175" spans="2:80" ht="13">
      <c r="B175" s="6" t="s">
        <v>61</v>
      </c>
    </row>
    <row r="178" spans="2:80" ht="13">
      <c r="B178" s="6" t="s">
        <v>702</v>
      </c>
    </row>
    <row r="180" spans="2:80" ht="13">
      <c r="B180" s="24" t="s">
        <v>40</v>
      </c>
      <c r="C180" s="26" t="s">
        <v>62</v>
      </c>
      <c r="D180" s="24" t="s">
        <v>54</v>
      </c>
      <c r="E180" s="24" t="s">
        <v>55</v>
      </c>
      <c r="F180" s="29" t="s">
        <v>56</v>
      </c>
      <c r="G180" s="14"/>
    </row>
    <row r="181" spans="2:80">
      <c r="B181" s="16" t="s">
        <v>22</v>
      </c>
      <c r="C181" s="17" t="s">
        <v>22</v>
      </c>
      <c r="D181" s="16" t="s">
        <v>22</v>
      </c>
      <c r="E181" s="16" t="s">
        <v>22</v>
      </c>
      <c r="F181" s="21" t="s">
        <v>22</v>
      </c>
    </row>
    <row r="184" spans="2:80" ht="13">
      <c r="B184" s="6" t="s">
        <v>57</v>
      </c>
      <c r="C184" s="11" t="s">
        <v>22</v>
      </c>
      <c r="D184" s="6"/>
      <c r="E184" s="6"/>
      <c r="F184" s="14"/>
      <c r="G184" s="14"/>
      <c r="H184" s="14"/>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row>
    <row r="186" spans="2:80" ht="13">
      <c r="B186" s="6" t="s">
        <v>701</v>
      </c>
    </row>
    <row r="188" spans="2:80" ht="13">
      <c r="B188" s="24" t="s">
        <v>58</v>
      </c>
      <c r="C188" s="26" t="s">
        <v>47</v>
      </c>
      <c r="D188" s="6"/>
    </row>
    <row r="189" spans="2:80">
      <c r="B189" s="16" t="s">
        <v>22</v>
      </c>
      <c r="C189" s="17" t="s">
        <v>22</v>
      </c>
    </row>
    <row r="192" spans="2:80" ht="13">
      <c r="B192" s="24" t="s">
        <v>59</v>
      </c>
      <c r="C192" s="26" t="s">
        <v>60</v>
      </c>
      <c r="D192" s="6"/>
    </row>
    <row r="193" spans="2:7">
      <c r="B193" s="16" t="s">
        <v>22</v>
      </c>
      <c r="C193" s="17" t="s">
        <v>22</v>
      </c>
    </row>
    <row r="196" spans="2:7" ht="13">
      <c r="B196" s="6" t="s">
        <v>61</v>
      </c>
    </row>
    <row r="199" spans="2:7" ht="13">
      <c r="B199" s="6" t="s">
        <v>703</v>
      </c>
    </row>
    <row r="200" spans="2:7" ht="13">
      <c r="B200" s="24" t="s">
        <v>40</v>
      </c>
      <c r="C200" s="26" t="s">
        <v>63</v>
      </c>
      <c r="D200" s="24" t="s">
        <v>64</v>
      </c>
      <c r="E200" s="24" t="s">
        <v>65</v>
      </c>
      <c r="F200" s="29" t="s">
        <v>66</v>
      </c>
      <c r="G200" s="14"/>
    </row>
    <row r="201" spans="2:7">
      <c r="B201" s="16" t="s">
        <v>22</v>
      </c>
      <c r="C201" s="17" t="s">
        <v>22</v>
      </c>
      <c r="D201" s="16" t="s">
        <v>22</v>
      </c>
      <c r="E201" s="16" t="s">
        <v>22</v>
      </c>
      <c r="F201" s="21" t="s">
        <v>22</v>
      </c>
    </row>
    <row r="202" spans="2:7">
      <c r="B202" s="2" t="s">
        <v>2543</v>
      </c>
    </row>
  </sheetData>
  <mergeCells count="3">
    <mergeCell ref="B1:E1"/>
    <mergeCell ref="C3:C7"/>
    <mergeCell ref="D3:D7"/>
  </mergeCells>
  <hyperlinks>
    <hyperlink ref="A1" location="Index!A1" display="Index" xr:uid="{3BD65D15-C765-40A2-BEE9-66D5A09618F0}"/>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245F-8AA5-40E5-9051-EAD514737512}">
  <dimension ref="A1:CB174"/>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1701</v>
      </c>
      <c r="C1" s="299"/>
      <c r="D1" s="299"/>
      <c r="E1" s="299"/>
    </row>
    <row r="3" spans="1:9" ht="14.5">
      <c r="B3" s="31" t="s">
        <v>1702</v>
      </c>
      <c r="C3" s="300"/>
      <c r="D3" s="301"/>
      <c r="E3" s="1"/>
    </row>
    <row r="4" spans="1:9" ht="14.5">
      <c r="B4" s="32" t="s">
        <v>1703</v>
      </c>
      <c r="C4" s="300"/>
      <c r="D4" s="301"/>
      <c r="E4" s="1"/>
    </row>
    <row r="5" spans="1:9" ht="14.5">
      <c r="B5" s="32" t="s">
        <v>97</v>
      </c>
      <c r="C5" s="300"/>
      <c r="D5" s="301"/>
      <c r="E5" s="1"/>
    </row>
    <row r="6" spans="1:9" ht="14.5">
      <c r="B6" s="32" t="s">
        <v>945</v>
      </c>
      <c r="C6" s="300"/>
      <c r="D6" s="301"/>
      <c r="E6" s="1"/>
    </row>
    <row r="7" spans="1:9" ht="29">
      <c r="B7" s="32" t="s">
        <v>1704</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2701</v>
      </c>
      <c r="C15" s="9" t="s">
        <v>13</v>
      </c>
      <c r="D15" s="2" t="s">
        <v>76</v>
      </c>
      <c r="E15" s="2" t="s">
        <v>454</v>
      </c>
      <c r="F15" s="12">
        <v>7920000</v>
      </c>
      <c r="G15" s="12">
        <v>18135.22</v>
      </c>
      <c r="H15" s="12">
        <v>8.02</v>
      </c>
    </row>
    <row r="16" spans="1:9">
      <c r="B16" s="2" t="s">
        <v>2711</v>
      </c>
      <c r="C16" s="9" t="s">
        <v>13</v>
      </c>
      <c r="D16" s="2" t="s">
        <v>80</v>
      </c>
      <c r="E16" s="2" t="s">
        <v>475</v>
      </c>
      <c r="F16" s="12">
        <v>450000</v>
      </c>
      <c r="G16" s="12">
        <v>17781.3</v>
      </c>
      <c r="H16" s="12">
        <v>7.86</v>
      </c>
    </row>
    <row r="17" spans="2:8">
      <c r="B17" s="2" t="s">
        <v>2720</v>
      </c>
      <c r="C17" s="9" t="s">
        <v>13</v>
      </c>
      <c r="D17" s="2" t="s">
        <v>466</v>
      </c>
      <c r="E17" s="2" t="s">
        <v>483</v>
      </c>
      <c r="F17" s="12">
        <v>1125000</v>
      </c>
      <c r="G17" s="12">
        <v>13216.5</v>
      </c>
      <c r="H17" s="12">
        <v>5.85</v>
      </c>
    </row>
    <row r="18" spans="2:8">
      <c r="B18" s="2" t="s">
        <v>2703</v>
      </c>
      <c r="C18" s="9" t="s">
        <v>13</v>
      </c>
      <c r="D18" s="2" t="s">
        <v>74</v>
      </c>
      <c r="E18" s="2" t="s">
        <v>75</v>
      </c>
      <c r="F18" s="12">
        <v>3807000</v>
      </c>
      <c r="G18" s="12">
        <v>10952.74</v>
      </c>
      <c r="H18" s="12">
        <v>4.84</v>
      </c>
    </row>
    <row r="19" spans="2:8">
      <c r="B19" s="2" t="s">
        <v>2712</v>
      </c>
      <c r="C19" s="9" t="s">
        <v>13</v>
      </c>
      <c r="D19" s="2" t="s">
        <v>468</v>
      </c>
      <c r="E19" s="2" t="s">
        <v>469</v>
      </c>
      <c r="F19" s="12">
        <v>405000</v>
      </c>
      <c r="G19" s="12">
        <v>10648.67</v>
      </c>
      <c r="H19" s="12">
        <v>4.71</v>
      </c>
    </row>
    <row r="20" spans="2:8">
      <c r="B20" s="2" t="s">
        <v>2713</v>
      </c>
      <c r="C20" s="9" t="s">
        <v>13</v>
      </c>
      <c r="D20" s="2" t="s">
        <v>80</v>
      </c>
      <c r="E20" s="2" t="s">
        <v>840</v>
      </c>
      <c r="F20" s="12">
        <v>108000</v>
      </c>
      <c r="G20" s="12">
        <v>10446.84</v>
      </c>
      <c r="H20" s="12">
        <v>4.62</v>
      </c>
    </row>
    <row r="21" spans="2:8">
      <c r="B21" s="2" t="s">
        <v>2710</v>
      </c>
      <c r="C21" s="9" t="s">
        <v>13</v>
      </c>
      <c r="D21" s="2" t="s">
        <v>79</v>
      </c>
      <c r="E21" s="2" t="s">
        <v>463</v>
      </c>
      <c r="F21" s="12">
        <v>961000</v>
      </c>
      <c r="G21" s="12">
        <v>9752.23</v>
      </c>
      <c r="H21" s="12">
        <v>4.3099999999999996</v>
      </c>
    </row>
    <row r="22" spans="2:8">
      <c r="B22" s="2" t="s">
        <v>3106</v>
      </c>
      <c r="C22" s="9" t="s">
        <v>13</v>
      </c>
      <c r="D22" s="2" t="s">
        <v>468</v>
      </c>
      <c r="E22" s="2" t="s">
        <v>959</v>
      </c>
      <c r="F22" s="12">
        <v>2439000</v>
      </c>
      <c r="G22" s="12">
        <v>9368.2000000000007</v>
      </c>
      <c r="H22" s="12">
        <v>4.1399999999999997</v>
      </c>
    </row>
    <row r="23" spans="2:8">
      <c r="B23" s="2" t="s">
        <v>465</v>
      </c>
      <c r="C23" s="9" t="s">
        <v>13</v>
      </c>
      <c r="D23" s="2" t="s">
        <v>466</v>
      </c>
      <c r="E23" s="2" t="s">
        <v>467</v>
      </c>
      <c r="F23" s="12">
        <v>1305000</v>
      </c>
      <c r="G23" s="12">
        <v>8116.45</v>
      </c>
      <c r="H23" s="12">
        <v>3.59</v>
      </c>
    </row>
    <row r="24" spans="2:8">
      <c r="B24" s="2" t="s">
        <v>2702</v>
      </c>
      <c r="C24" s="9" t="s">
        <v>13</v>
      </c>
      <c r="D24" s="2" t="s">
        <v>455</v>
      </c>
      <c r="E24" s="2" t="s">
        <v>457</v>
      </c>
      <c r="F24" s="12">
        <v>324000</v>
      </c>
      <c r="G24" s="12">
        <v>7741.66</v>
      </c>
      <c r="H24" s="12">
        <v>3.42</v>
      </c>
    </row>
    <row r="25" spans="2:8">
      <c r="B25" s="2" t="s">
        <v>2704</v>
      </c>
      <c r="C25" s="9" t="s">
        <v>13</v>
      </c>
      <c r="D25" s="2" t="s">
        <v>455</v>
      </c>
      <c r="E25" s="2" t="s">
        <v>456</v>
      </c>
      <c r="F25" s="12">
        <v>288000</v>
      </c>
      <c r="G25" s="12">
        <v>7728.48</v>
      </c>
      <c r="H25" s="12">
        <v>3.42</v>
      </c>
    </row>
    <row r="26" spans="2:8">
      <c r="B26" s="2" t="s">
        <v>2903</v>
      </c>
      <c r="C26" s="9" t="s">
        <v>13</v>
      </c>
      <c r="D26" s="2" t="s">
        <v>76</v>
      </c>
      <c r="E26" s="2" t="s">
        <v>1266</v>
      </c>
      <c r="F26" s="12">
        <v>459888</v>
      </c>
      <c r="G26" s="12">
        <v>7588.15</v>
      </c>
      <c r="H26" s="12">
        <v>3.36</v>
      </c>
    </row>
    <row r="27" spans="2:8">
      <c r="B27" s="2" t="s">
        <v>2705</v>
      </c>
      <c r="C27" s="9" t="s">
        <v>13</v>
      </c>
      <c r="D27" s="2" t="s">
        <v>459</v>
      </c>
      <c r="E27" s="2" t="s">
        <v>460</v>
      </c>
      <c r="F27" s="12">
        <v>329070</v>
      </c>
      <c r="G27" s="12">
        <v>7563.34</v>
      </c>
      <c r="H27" s="12">
        <v>3.35</v>
      </c>
    </row>
    <row r="28" spans="2:8">
      <c r="B28" s="2" t="s">
        <v>3049</v>
      </c>
      <c r="C28" s="9" t="s">
        <v>13</v>
      </c>
      <c r="D28" s="2" t="s">
        <v>841</v>
      </c>
      <c r="E28" s="2" t="s">
        <v>1375</v>
      </c>
      <c r="F28" s="12">
        <v>81000</v>
      </c>
      <c r="G28" s="12">
        <v>7113.02</v>
      </c>
      <c r="H28" s="12">
        <v>3.15</v>
      </c>
    </row>
    <row r="29" spans="2:8">
      <c r="B29" s="2" t="s">
        <v>3117</v>
      </c>
      <c r="C29" s="9" t="s">
        <v>13</v>
      </c>
      <c r="D29" s="2" t="s">
        <v>468</v>
      </c>
      <c r="E29" s="2" t="s">
        <v>1114</v>
      </c>
      <c r="F29" s="12">
        <v>504000</v>
      </c>
      <c r="G29" s="12">
        <v>6142.75</v>
      </c>
      <c r="H29" s="12">
        <v>2.72</v>
      </c>
    </row>
    <row r="30" spans="2:8">
      <c r="B30" s="2" t="s">
        <v>1606</v>
      </c>
      <c r="C30" s="9" t="s">
        <v>13</v>
      </c>
      <c r="D30" s="2" t="s">
        <v>80</v>
      </c>
      <c r="E30" s="2" t="s">
        <v>1607</v>
      </c>
      <c r="F30" s="12">
        <v>396000</v>
      </c>
      <c r="G30" s="12">
        <v>5706.36</v>
      </c>
      <c r="H30" s="12">
        <v>2.52</v>
      </c>
    </row>
    <row r="31" spans="2:8">
      <c r="B31" s="2" t="s">
        <v>3066</v>
      </c>
      <c r="C31" s="9" t="s">
        <v>13</v>
      </c>
      <c r="D31" s="2" t="s">
        <v>841</v>
      </c>
      <c r="E31" s="2" t="s">
        <v>1382</v>
      </c>
      <c r="F31" s="12">
        <v>720000</v>
      </c>
      <c r="G31" s="12">
        <v>5428.8</v>
      </c>
      <c r="H31" s="12">
        <v>2.4</v>
      </c>
    </row>
    <row r="32" spans="2:8">
      <c r="B32" s="2" t="s">
        <v>3003</v>
      </c>
      <c r="C32" s="9" t="s">
        <v>13</v>
      </c>
      <c r="D32" s="2" t="s">
        <v>85</v>
      </c>
      <c r="E32" s="2" t="s">
        <v>1131</v>
      </c>
      <c r="F32" s="12">
        <v>63000</v>
      </c>
      <c r="G32" s="12">
        <v>4673.97</v>
      </c>
      <c r="H32" s="12">
        <v>2.0699999999999998</v>
      </c>
    </row>
    <row r="33" spans="2:8">
      <c r="B33" s="2" t="s">
        <v>3156</v>
      </c>
      <c r="C33" s="9" t="s">
        <v>13</v>
      </c>
      <c r="D33" s="2" t="s">
        <v>80</v>
      </c>
      <c r="E33" s="2" t="s">
        <v>1389</v>
      </c>
      <c r="F33" s="12">
        <v>279000</v>
      </c>
      <c r="G33" s="12">
        <v>4493.8500000000004</v>
      </c>
      <c r="H33" s="12">
        <v>1.99</v>
      </c>
    </row>
    <row r="34" spans="2:8">
      <c r="B34" s="2" t="s">
        <v>2732</v>
      </c>
      <c r="C34" s="9" t="s">
        <v>13</v>
      </c>
      <c r="D34" s="2" t="s">
        <v>841</v>
      </c>
      <c r="E34" s="2" t="s">
        <v>842</v>
      </c>
      <c r="F34" s="12">
        <v>36000</v>
      </c>
      <c r="G34" s="12">
        <v>4430.16</v>
      </c>
      <c r="H34" s="12">
        <v>1.96</v>
      </c>
    </row>
    <row r="35" spans="2:8">
      <c r="B35" s="2" t="s">
        <v>3108</v>
      </c>
      <c r="C35" s="9" t="s">
        <v>13</v>
      </c>
      <c r="D35" s="2" t="s">
        <v>455</v>
      </c>
      <c r="E35" s="2" t="s">
        <v>1073</v>
      </c>
      <c r="F35" s="12">
        <v>198000</v>
      </c>
      <c r="G35" s="12">
        <v>4388.47</v>
      </c>
      <c r="H35" s="12">
        <v>1.94</v>
      </c>
    </row>
    <row r="36" spans="2:8">
      <c r="B36" s="2" t="s">
        <v>2724</v>
      </c>
      <c r="C36" s="9" t="s">
        <v>13</v>
      </c>
      <c r="D36" s="2" t="s">
        <v>80</v>
      </c>
      <c r="E36" s="2" t="s">
        <v>491</v>
      </c>
      <c r="F36" s="12">
        <v>456797</v>
      </c>
      <c r="G36" s="12">
        <v>4093.36</v>
      </c>
      <c r="H36" s="12">
        <v>1.81</v>
      </c>
    </row>
    <row r="37" spans="2:8">
      <c r="B37" s="2" t="s">
        <v>3234</v>
      </c>
      <c r="C37" s="9" t="s">
        <v>13</v>
      </c>
      <c r="D37" s="2" t="s">
        <v>76</v>
      </c>
      <c r="E37" s="2" t="s">
        <v>1377</v>
      </c>
      <c r="F37" s="12">
        <v>108000</v>
      </c>
      <c r="G37" s="12">
        <v>3559.46</v>
      </c>
      <c r="H37" s="12">
        <v>1.57</v>
      </c>
    </row>
    <row r="38" spans="2:8">
      <c r="B38" s="2" t="s">
        <v>2910</v>
      </c>
      <c r="C38" s="9" t="s">
        <v>13</v>
      </c>
      <c r="D38" s="2" t="s">
        <v>80</v>
      </c>
      <c r="E38" s="2" t="s">
        <v>1705</v>
      </c>
      <c r="F38" s="12">
        <v>1036288</v>
      </c>
      <c r="G38" s="12">
        <v>3438.4</v>
      </c>
      <c r="H38" s="12">
        <v>1.52</v>
      </c>
    </row>
    <row r="39" spans="2:8">
      <c r="B39" s="2" t="s">
        <v>3308</v>
      </c>
      <c r="C39" s="9" t="s">
        <v>13</v>
      </c>
      <c r="D39" s="2" t="s">
        <v>977</v>
      </c>
      <c r="E39" s="2" t="s">
        <v>1409</v>
      </c>
      <c r="F39" s="12">
        <v>45000</v>
      </c>
      <c r="G39" s="12">
        <v>3264.08</v>
      </c>
      <c r="H39" s="12">
        <v>1.44</v>
      </c>
    </row>
    <row r="40" spans="2:8">
      <c r="B40" s="2" t="s">
        <v>3309</v>
      </c>
      <c r="C40" s="9" t="s">
        <v>13</v>
      </c>
      <c r="D40" s="2" t="s">
        <v>80</v>
      </c>
      <c r="E40" s="2" t="s">
        <v>1706</v>
      </c>
      <c r="F40" s="12">
        <v>67032</v>
      </c>
      <c r="G40" s="12">
        <v>3058.47</v>
      </c>
      <c r="H40" s="12">
        <v>1.35</v>
      </c>
    </row>
    <row r="41" spans="2:8">
      <c r="B41" s="2" t="s">
        <v>2722</v>
      </c>
      <c r="C41" s="9" t="s">
        <v>13</v>
      </c>
      <c r="D41" s="2" t="s">
        <v>455</v>
      </c>
      <c r="E41" s="2" t="s">
        <v>484</v>
      </c>
      <c r="F41" s="12">
        <v>2007000</v>
      </c>
      <c r="G41" s="12">
        <v>3012.91</v>
      </c>
      <c r="H41" s="12">
        <v>1.33</v>
      </c>
    </row>
    <row r="42" spans="2:8">
      <c r="B42" s="2" t="s">
        <v>3181</v>
      </c>
      <c r="C42" s="9" t="s">
        <v>13</v>
      </c>
      <c r="D42" s="2" t="s">
        <v>79</v>
      </c>
      <c r="E42" s="2" t="s">
        <v>1421</v>
      </c>
      <c r="F42" s="12">
        <v>1422022</v>
      </c>
      <c r="G42" s="12">
        <v>2527.9299999999998</v>
      </c>
      <c r="H42" s="12">
        <v>1.1200000000000001</v>
      </c>
    </row>
    <row r="43" spans="2:8">
      <c r="B43" s="2" t="s">
        <v>2962</v>
      </c>
      <c r="C43" s="9" t="s">
        <v>13</v>
      </c>
      <c r="D43" s="2" t="s">
        <v>81</v>
      </c>
      <c r="E43" s="2" t="s">
        <v>1603</v>
      </c>
      <c r="F43" s="12">
        <v>462000</v>
      </c>
      <c r="G43" s="12">
        <v>2374.2199999999998</v>
      </c>
      <c r="H43" s="12">
        <v>1.05</v>
      </c>
    </row>
    <row r="44" spans="2:8">
      <c r="B44" s="2" t="s">
        <v>3130</v>
      </c>
      <c r="C44" s="9" t="s">
        <v>13</v>
      </c>
      <c r="D44" s="2" t="s">
        <v>85</v>
      </c>
      <c r="E44" s="2" t="s">
        <v>1255</v>
      </c>
      <c r="F44" s="12">
        <v>180000</v>
      </c>
      <c r="G44" s="12">
        <v>2361.7800000000002</v>
      </c>
      <c r="H44" s="12">
        <v>1.04</v>
      </c>
    </row>
    <row r="45" spans="2:8">
      <c r="B45" s="2" t="s">
        <v>3310</v>
      </c>
      <c r="C45" s="9" t="s">
        <v>13</v>
      </c>
      <c r="D45" s="2" t="s">
        <v>80</v>
      </c>
      <c r="E45" s="2" t="s">
        <v>1707</v>
      </c>
      <c r="F45" s="12">
        <v>106462</v>
      </c>
      <c r="G45" s="12">
        <v>2324.38</v>
      </c>
      <c r="H45" s="12">
        <v>1.03</v>
      </c>
    </row>
    <row r="46" spans="2:8">
      <c r="B46" s="2" t="s">
        <v>3082</v>
      </c>
      <c r="C46" s="9" t="s">
        <v>13</v>
      </c>
      <c r="D46" s="2" t="s">
        <v>80</v>
      </c>
      <c r="E46" s="2" t="s">
        <v>1399</v>
      </c>
      <c r="F46" s="12">
        <v>393000</v>
      </c>
      <c r="G46" s="12">
        <v>1846.71</v>
      </c>
      <c r="H46" s="12">
        <v>0.82</v>
      </c>
    </row>
    <row r="47" spans="2:8">
      <c r="B47" s="2" t="s">
        <v>2735</v>
      </c>
      <c r="C47" s="9" t="s">
        <v>13</v>
      </c>
      <c r="D47" s="2" t="s">
        <v>466</v>
      </c>
      <c r="E47" s="2" t="s">
        <v>509</v>
      </c>
      <c r="F47" s="12">
        <v>315000</v>
      </c>
      <c r="G47" s="12">
        <v>1684.31</v>
      </c>
      <c r="H47" s="12">
        <v>0.74</v>
      </c>
    </row>
    <row r="48" spans="2:8" ht="13">
      <c r="B48" s="6" t="s">
        <v>88</v>
      </c>
      <c r="C48" s="11"/>
      <c r="D48" s="6"/>
      <c r="E48" s="6"/>
      <c r="F48" s="14"/>
      <c r="G48" s="14">
        <f>SUM(G12:G47)</f>
        <v>214963.16999999993</v>
      </c>
      <c r="H48" s="14">
        <f>SUM(H12:H47)</f>
        <v>95.05999999999996</v>
      </c>
    </row>
    <row r="49" spans="2:8" ht="13">
      <c r="B49" s="6" t="s">
        <v>1362</v>
      </c>
      <c r="C49" s="11"/>
      <c r="D49" s="6"/>
      <c r="E49" s="6"/>
      <c r="F49" s="14"/>
      <c r="G49" s="14">
        <v>305.39999999999998</v>
      </c>
      <c r="H49" s="14">
        <v>0.13</v>
      </c>
    </row>
    <row r="50" spans="2:8" ht="13">
      <c r="B50" s="6" t="s">
        <v>15</v>
      </c>
      <c r="C50" s="11"/>
      <c r="D50" s="6"/>
      <c r="E50" s="6"/>
      <c r="F50" s="14"/>
      <c r="G50" s="14">
        <v>215268.57</v>
      </c>
      <c r="H50" s="14">
        <v>95.19</v>
      </c>
    </row>
    <row r="51" spans="2:8" ht="13">
      <c r="B51" s="6" t="s">
        <v>16</v>
      </c>
      <c r="C51" s="11"/>
      <c r="D51" s="6"/>
      <c r="E51" s="6"/>
      <c r="F51" s="14"/>
      <c r="G51" s="14">
        <v>10838.6698729</v>
      </c>
      <c r="H51" s="14">
        <v>4.8100000000000023</v>
      </c>
    </row>
    <row r="52" spans="2:8" ht="13">
      <c r="B52" s="6" t="s">
        <v>17</v>
      </c>
      <c r="C52" s="11"/>
      <c r="D52" s="6"/>
      <c r="E52" s="6"/>
      <c r="F52" s="14"/>
      <c r="G52" s="14">
        <v>226107.23987290001</v>
      </c>
      <c r="H52" s="14">
        <v>100</v>
      </c>
    </row>
    <row r="53" spans="2:8">
      <c r="B53" s="2" t="s">
        <v>18</v>
      </c>
    </row>
    <row r="54" spans="2:8" ht="13">
      <c r="B54" s="6" t="s">
        <v>19</v>
      </c>
    </row>
    <row r="55" spans="2:8" ht="13">
      <c r="B55" s="6" t="s">
        <v>20</v>
      </c>
      <c r="C55" s="9" t="s">
        <v>682</v>
      </c>
    </row>
    <row r="56" spans="2:8" ht="13">
      <c r="B56" s="6" t="s">
        <v>23</v>
      </c>
      <c r="C56" s="9" t="s">
        <v>22</v>
      </c>
    </row>
    <row r="57" spans="2:8" ht="13">
      <c r="B57" s="6" t="s">
        <v>1017</v>
      </c>
      <c r="C57" s="9" t="s">
        <v>22</v>
      </c>
    </row>
    <row r="58" spans="2:8" ht="13">
      <c r="B58" s="6" t="s">
        <v>24</v>
      </c>
      <c r="C58" s="9" t="s">
        <v>25</v>
      </c>
    </row>
    <row r="59" spans="2:8" ht="13">
      <c r="B59" s="6" t="s">
        <v>1708</v>
      </c>
      <c r="C59" s="11"/>
    </row>
    <row r="60" spans="2:8" ht="13">
      <c r="B60" s="6" t="s">
        <v>1709</v>
      </c>
      <c r="C60" s="11"/>
    </row>
    <row r="61" spans="2:8" ht="13">
      <c r="B61" s="6" t="s">
        <v>1710</v>
      </c>
      <c r="C61" s="11"/>
    </row>
    <row r="62" spans="2:8" ht="13">
      <c r="B62" s="6" t="s">
        <v>1711</v>
      </c>
      <c r="C62" s="11"/>
    </row>
    <row r="63" spans="2:8" ht="13">
      <c r="B63" s="6" t="s">
        <v>1712</v>
      </c>
      <c r="C63" s="11"/>
    </row>
    <row r="64" spans="2:8" ht="13">
      <c r="B64" s="6" t="s">
        <v>1713</v>
      </c>
      <c r="C64" s="11"/>
    </row>
    <row r="65" spans="2:3" ht="13">
      <c r="B65" s="6" t="s">
        <v>1714</v>
      </c>
      <c r="C65" s="11"/>
    </row>
    <row r="66" spans="2:3" ht="13">
      <c r="B66" s="6" t="s">
        <v>1715</v>
      </c>
      <c r="C66" s="11"/>
    </row>
    <row r="67" spans="2:3" ht="13">
      <c r="B67" s="6" t="s">
        <v>2113</v>
      </c>
      <c r="C67" s="11"/>
    </row>
    <row r="68" spans="2:3">
      <c r="B68" s="2" t="s">
        <v>26</v>
      </c>
    </row>
    <row r="69" spans="2:3">
      <c r="B69" s="2" t="s">
        <v>1031</v>
      </c>
    </row>
    <row r="72" spans="2:3" ht="14.5">
      <c r="B72" s="35" t="s">
        <v>1032</v>
      </c>
      <c r="C72" s="40"/>
    </row>
    <row r="73" spans="2:3" ht="14.5">
      <c r="B73" s="35" t="s">
        <v>1033</v>
      </c>
      <c r="C73" s="41" t="s">
        <v>1034</v>
      </c>
    </row>
    <row r="74" spans="2:3" ht="14.5">
      <c r="B74" s="4" t="s">
        <v>1035</v>
      </c>
      <c r="C74" s="5" t="s">
        <v>1036</v>
      </c>
    </row>
    <row r="75" spans="2:3" ht="14.5">
      <c r="B75" s="4" t="s">
        <v>1037</v>
      </c>
      <c r="C75" s="5" t="s">
        <v>1036</v>
      </c>
    </row>
    <row r="76" spans="2:3" ht="14.5">
      <c r="B76" s="4" t="s">
        <v>1038</v>
      </c>
      <c r="C76" s="5" t="s">
        <v>1036</v>
      </c>
    </row>
    <row r="77" spans="2:3" ht="14.5">
      <c r="B77" s="4" t="s">
        <v>1039</v>
      </c>
      <c r="C77" s="5" t="s">
        <v>1036</v>
      </c>
    </row>
    <row r="78" spans="2:3" ht="14.5">
      <c r="B78" s="4" t="s">
        <v>1040</v>
      </c>
      <c r="C78" s="5" t="s">
        <v>1036</v>
      </c>
    </row>
    <row r="79" spans="2:3" ht="14.5">
      <c r="B79" s="4" t="s">
        <v>1041</v>
      </c>
      <c r="C79" s="5" t="s">
        <v>1036</v>
      </c>
    </row>
    <row r="80" spans="2:3" ht="14.5">
      <c r="B80" s="35" t="s">
        <v>1042</v>
      </c>
      <c r="C80" s="40" t="s">
        <v>1036</v>
      </c>
    </row>
    <row r="82" spans="2:7" ht="14.5">
      <c r="B82" s="4" t="s">
        <v>35</v>
      </c>
      <c r="C82" s="5"/>
      <c r="D82" s="4"/>
    </row>
    <row r="83" spans="2:7" ht="29">
      <c r="B83" s="20" t="s">
        <v>36</v>
      </c>
      <c r="C83" s="18" t="s">
        <v>37</v>
      </c>
      <c r="D83" s="20" t="s">
        <v>38</v>
      </c>
    </row>
    <row r="84" spans="2:7" ht="14.5">
      <c r="B84" s="4" t="s">
        <v>22</v>
      </c>
      <c r="C84" s="5" t="s">
        <v>22</v>
      </c>
      <c r="D84" s="4" t="s">
        <v>22</v>
      </c>
    </row>
    <row r="86" spans="2:7" ht="13">
      <c r="B86" s="24" t="s">
        <v>39</v>
      </c>
      <c r="C86" s="25">
        <v>46112</v>
      </c>
      <c r="D86" s="16"/>
      <c r="E86" s="15"/>
      <c r="F86" s="30"/>
    </row>
    <row r="87" spans="2:7" ht="13">
      <c r="B87" s="24" t="s">
        <v>40</v>
      </c>
      <c r="C87" s="26" t="s">
        <v>41</v>
      </c>
      <c r="D87" s="24" t="s">
        <v>42</v>
      </c>
      <c r="E87" s="27" t="s">
        <v>43</v>
      </c>
      <c r="F87" s="29" t="s">
        <v>44</v>
      </c>
      <c r="G87" s="14"/>
    </row>
    <row r="88" spans="2:7">
      <c r="B88" s="22" t="s">
        <v>22</v>
      </c>
      <c r="C88" s="23" t="s">
        <v>22</v>
      </c>
      <c r="D88" s="22" t="s">
        <v>22</v>
      </c>
      <c r="E88" s="19" t="s">
        <v>22</v>
      </c>
      <c r="F88" s="28" t="s">
        <v>22</v>
      </c>
    </row>
    <row r="91" spans="2:7" ht="13">
      <c r="B91" s="6" t="s">
        <v>45</v>
      </c>
    </row>
    <row r="92" spans="2:7" ht="13">
      <c r="B92" s="6"/>
    </row>
    <row r="93" spans="2:7" ht="13">
      <c r="B93" s="6" t="s">
        <v>699</v>
      </c>
    </row>
    <row r="94" spans="2:7" ht="13">
      <c r="B94" s="24" t="s">
        <v>46</v>
      </c>
      <c r="C94" s="26" t="s">
        <v>47</v>
      </c>
      <c r="D94" s="6"/>
    </row>
    <row r="95" spans="2:7">
      <c r="B95" s="16" t="s">
        <v>22</v>
      </c>
      <c r="C95" s="17" t="s">
        <v>22</v>
      </c>
    </row>
    <row r="97" spans="2:7" ht="13">
      <c r="B97" s="24" t="s">
        <v>48</v>
      </c>
      <c r="C97" s="26" t="s">
        <v>47</v>
      </c>
    </row>
    <row r="98" spans="2:7">
      <c r="B98" s="16" t="s">
        <v>22</v>
      </c>
      <c r="C98" s="17" t="s">
        <v>22</v>
      </c>
    </row>
    <row r="100" spans="2:7" ht="13">
      <c r="B100" s="24" t="s">
        <v>49</v>
      </c>
      <c r="C100" s="26" t="s">
        <v>50</v>
      </c>
    </row>
    <row r="101" spans="2:7">
      <c r="B101" s="16" t="s">
        <v>22</v>
      </c>
      <c r="C101" s="17" t="s">
        <v>22</v>
      </c>
    </row>
    <row r="103" spans="2:7" ht="13">
      <c r="B103" s="27" t="s">
        <v>51</v>
      </c>
      <c r="C103" s="26" t="s">
        <v>50</v>
      </c>
    </row>
    <row r="104" spans="2:7">
      <c r="B104" s="15" t="s">
        <v>22</v>
      </c>
      <c r="C104" s="17" t="s">
        <v>22</v>
      </c>
    </row>
    <row r="106" spans="2:7" ht="13">
      <c r="B106" s="24" t="s">
        <v>52</v>
      </c>
      <c r="C106" s="26" t="s">
        <v>22</v>
      </c>
    </row>
    <row r="108" spans="2:7" ht="13">
      <c r="B108" s="24" t="s">
        <v>53</v>
      </c>
      <c r="C108" s="25">
        <v>46112</v>
      </c>
      <c r="D108" s="16"/>
      <c r="E108" s="15"/>
      <c r="F108" s="30"/>
    </row>
    <row r="109" spans="2:7" ht="13">
      <c r="B109" s="24" t="s">
        <v>40</v>
      </c>
      <c r="C109" s="26" t="s">
        <v>41</v>
      </c>
      <c r="D109" s="24" t="s">
        <v>42</v>
      </c>
      <c r="E109" s="27" t="s">
        <v>43</v>
      </c>
      <c r="F109" s="29" t="s">
        <v>44</v>
      </c>
      <c r="G109" s="14"/>
    </row>
    <row r="110" spans="2:7">
      <c r="B110" s="22" t="s">
        <v>22</v>
      </c>
      <c r="C110" s="23" t="s">
        <v>22</v>
      </c>
      <c r="D110" s="22" t="s">
        <v>22</v>
      </c>
      <c r="E110" s="19" t="s">
        <v>22</v>
      </c>
      <c r="F110" s="28" t="s">
        <v>22</v>
      </c>
    </row>
    <row r="111" spans="2:7" ht="13">
      <c r="B111" s="6" t="s">
        <v>45</v>
      </c>
    </row>
    <row r="112" spans="2:7" ht="13">
      <c r="B112" s="6"/>
    </row>
    <row r="113" spans="2:4" ht="13">
      <c r="B113" s="6" t="s">
        <v>699</v>
      </c>
    </row>
    <row r="114" spans="2:4" ht="13">
      <c r="B114" s="24" t="s">
        <v>46</v>
      </c>
      <c r="C114" s="26" t="s">
        <v>47</v>
      </c>
      <c r="D114" s="6"/>
    </row>
    <row r="115" spans="2:4">
      <c r="B115" s="16" t="s">
        <v>22</v>
      </c>
      <c r="C115" s="17" t="s">
        <v>22</v>
      </c>
    </row>
    <row r="117" spans="2:4" ht="13">
      <c r="B117" s="24" t="s">
        <v>48</v>
      </c>
      <c r="C117" s="26" t="s">
        <v>47</v>
      </c>
    </row>
    <row r="118" spans="2:4">
      <c r="B118" s="16" t="s">
        <v>22</v>
      </c>
      <c r="C118" s="17" t="s">
        <v>22</v>
      </c>
    </row>
    <row r="120" spans="2:4" ht="13">
      <c r="B120" s="24" t="s">
        <v>49</v>
      </c>
      <c r="C120" s="26" t="s">
        <v>50</v>
      </c>
    </row>
    <row r="121" spans="2:4">
      <c r="B121" s="16" t="s">
        <v>22</v>
      </c>
      <c r="C121" s="17" t="s">
        <v>22</v>
      </c>
    </row>
    <row r="123" spans="2:4" ht="13">
      <c r="B123" s="27" t="s">
        <v>51</v>
      </c>
      <c r="C123" s="26" t="s">
        <v>50</v>
      </c>
    </row>
    <row r="124" spans="2:4">
      <c r="B124" s="15" t="s">
        <v>22</v>
      </c>
      <c r="C124" s="17" t="s">
        <v>22</v>
      </c>
    </row>
    <row r="126" spans="2:4" ht="13">
      <c r="B126" s="24" t="s">
        <v>52</v>
      </c>
      <c r="C126" s="26" t="s">
        <v>22</v>
      </c>
    </row>
    <row r="129" spans="2:80" ht="13">
      <c r="B129" s="6" t="s">
        <v>700</v>
      </c>
    </row>
    <row r="131" spans="2:80" ht="13">
      <c r="B131" s="24" t="s">
        <v>40</v>
      </c>
      <c r="C131" s="26" t="s">
        <v>54</v>
      </c>
      <c r="D131" s="24" t="s">
        <v>55</v>
      </c>
      <c r="E131" s="24" t="s">
        <v>56</v>
      </c>
      <c r="F131" s="14"/>
    </row>
    <row r="132" spans="2:80">
      <c r="B132" s="16" t="s">
        <v>22</v>
      </c>
      <c r="C132" s="17" t="s">
        <v>22</v>
      </c>
      <c r="D132" s="16" t="s">
        <v>22</v>
      </c>
      <c r="E132" s="16" t="s">
        <v>22</v>
      </c>
    </row>
    <row r="135" spans="2:80" ht="13">
      <c r="B135" s="6" t="s">
        <v>57</v>
      </c>
      <c r="C135" s="11" t="s">
        <v>22</v>
      </c>
      <c r="D135" s="6"/>
      <c r="E135" s="6"/>
      <c r="F135" s="14"/>
      <c r="G135" s="14"/>
      <c r="H135" s="14"/>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row>
    <row r="137" spans="2:80" ht="13">
      <c r="B137" s="6" t="s">
        <v>701</v>
      </c>
    </row>
    <row r="139" spans="2:80" ht="13">
      <c r="B139" s="24" t="s">
        <v>58</v>
      </c>
      <c r="C139" s="26" t="s">
        <v>47</v>
      </c>
      <c r="D139" s="6"/>
    </row>
    <row r="140" spans="2:80">
      <c r="B140" s="16" t="s">
        <v>22</v>
      </c>
      <c r="C140" s="17" t="s">
        <v>22</v>
      </c>
    </row>
    <row r="143" spans="2:80" ht="13">
      <c r="B143" s="24" t="s">
        <v>59</v>
      </c>
      <c r="C143" s="26" t="s">
        <v>60</v>
      </c>
      <c r="D143" s="6"/>
    </row>
    <row r="144" spans="2:80">
      <c r="B144" s="16" t="s">
        <v>22</v>
      </c>
      <c r="C144" s="17" t="s">
        <v>22</v>
      </c>
    </row>
    <row r="147" spans="2:80" ht="13">
      <c r="B147" s="6" t="s">
        <v>61</v>
      </c>
    </row>
    <row r="150" spans="2:80" ht="13">
      <c r="B150" s="6" t="s">
        <v>702</v>
      </c>
    </row>
    <row r="152" spans="2:80" ht="13">
      <c r="B152" s="24" t="s">
        <v>40</v>
      </c>
      <c r="C152" s="26" t="s">
        <v>62</v>
      </c>
      <c r="D152" s="24" t="s">
        <v>54</v>
      </c>
      <c r="E152" s="24" t="s">
        <v>55</v>
      </c>
      <c r="F152" s="29" t="s">
        <v>56</v>
      </c>
      <c r="G152" s="14"/>
    </row>
    <row r="153" spans="2:80">
      <c r="B153" s="16" t="s">
        <v>22</v>
      </c>
      <c r="C153" s="17" t="s">
        <v>22</v>
      </c>
      <c r="D153" s="16" t="s">
        <v>22</v>
      </c>
      <c r="E153" s="16" t="s">
        <v>22</v>
      </c>
      <c r="F153" s="21" t="s">
        <v>22</v>
      </c>
    </row>
    <row r="156" spans="2:80" ht="13">
      <c r="B156" s="6" t="s">
        <v>57</v>
      </c>
      <c r="C156" s="11" t="s">
        <v>22</v>
      </c>
      <c r="D156" s="6"/>
      <c r="E156" s="6"/>
      <c r="F156" s="14"/>
      <c r="G156" s="14"/>
      <c r="H156" s="14"/>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row>
    <row r="158" spans="2:80" ht="13">
      <c r="B158" s="6" t="s">
        <v>701</v>
      </c>
    </row>
    <row r="160" spans="2:80" ht="13">
      <c r="B160" s="24" t="s">
        <v>58</v>
      </c>
      <c r="C160" s="26" t="s">
        <v>47</v>
      </c>
      <c r="D160" s="6"/>
    </row>
    <row r="161" spans="2:7">
      <c r="B161" s="16" t="s">
        <v>22</v>
      </c>
      <c r="C161" s="17" t="s">
        <v>22</v>
      </c>
    </row>
    <row r="164" spans="2:7" ht="13">
      <c r="B164" s="24" t="s">
        <v>59</v>
      </c>
      <c r="C164" s="26" t="s">
        <v>60</v>
      </c>
      <c r="D164" s="6"/>
    </row>
    <row r="165" spans="2:7">
      <c r="B165" s="16" t="s">
        <v>22</v>
      </c>
      <c r="C165" s="17" t="s">
        <v>22</v>
      </c>
    </row>
    <row r="168" spans="2:7" ht="13">
      <c r="B168" s="6" t="s">
        <v>61</v>
      </c>
    </row>
    <row r="171" spans="2:7" ht="13">
      <c r="B171" s="6" t="s">
        <v>703</v>
      </c>
    </row>
    <row r="172" spans="2:7" ht="13">
      <c r="B172" s="24" t="s">
        <v>40</v>
      </c>
      <c r="C172" s="26" t="s">
        <v>63</v>
      </c>
      <c r="D172" s="24" t="s">
        <v>64</v>
      </c>
      <c r="E172" s="24" t="s">
        <v>65</v>
      </c>
      <c r="F172" s="29" t="s">
        <v>66</v>
      </c>
      <c r="G172" s="14"/>
    </row>
    <row r="173" spans="2:7">
      <c r="B173" s="16" t="s">
        <v>22</v>
      </c>
      <c r="C173" s="17" t="s">
        <v>22</v>
      </c>
      <c r="D173" s="16" t="s">
        <v>22</v>
      </c>
      <c r="E173" s="16" t="s">
        <v>22</v>
      </c>
      <c r="F173" s="21" t="s">
        <v>22</v>
      </c>
    </row>
    <row r="174" spans="2:7">
      <c r="B174" s="2" t="s">
        <v>2543</v>
      </c>
    </row>
  </sheetData>
  <mergeCells count="3">
    <mergeCell ref="B1:E1"/>
    <mergeCell ref="C3:C7"/>
    <mergeCell ref="D3:D7"/>
  </mergeCells>
  <hyperlinks>
    <hyperlink ref="A1" location="Index!A1" display="Index" xr:uid="{9C1F70E4-2978-4671-89B1-93AE8B506AD1}"/>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6B246-F928-4336-B23E-53BB9340BD87}">
  <dimension ref="A1:CB170"/>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1683</v>
      </c>
      <c r="C1" s="299"/>
      <c r="D1" s="299"/>
      <c r="E1" s="299"/>
    </row>
    <row r="3" spans="1:9" ht="14.5">
      <c r="B3" s="31" t="s">
        <v>1684</v>
      </c>
      <c r="C3" s="300"/>
      <c r="D3" s="301"/>
      <c r="E3" s="1"/>
    </row>
    <row r="4" spans="1:9" ht="14.5">
      <c r="B4" s="32" t="s">
        <v>1685</v>
      </c>
      <c r="C4" s="300"/>
      <c r="D4" s="301"/>
      <c r="E4" s="1"/>
    </row>
    <row r="5" spans="1:9" ht="14.5">
      <c r="B5" s="32" t="s">
        <v>97</v>
      </c>
      <c r="C5" s="300"/>
      <c r="D5" s="301"/>
      <c r="E5" s="1"/>
    </row>
    <row r="6" spans="1:9" ht="14.5">
      <c r="B6" s="32" t="s">
        <v>945</v>
      </c>
      <c r="C6" s="300"/>
      <c r="D6" s="301"/>
      <c r="E6" s="1"/>
    </row>
    <row r="7" spans="1:9" ht="14.5">
      <c r="B7" s="32" t="s">
        <v>1686</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2965</v>
      </c>
      <c r="C15" s="9" t="s">
        <v>13</v>
      </c>
      <c r="D15" s="2" t="s">
        <v>952</v>
      </c>
      <c r="E15" s="2" t="s">
        <v>953</v>
      </c>
      <c r="F15" s="12">
        <v>34768</v>
      </c>
      <c r="G15" s="12">
        <v>3735.82</v>
      </c>
      <c r="H15" s="12">
        <v>8.91</v>
      </c>
    </row>
    <row r="16" spans="1:9">
      <c r="B16" s="2" t="s">
        <v>2706</v>
      </c>
      <c r="C16" s="9" t="s">
        <v>13</v>
      </c>
      <c r="D16" s="2" t="s">
        <v>72</v>
      </c>
      <c r="E16" s="2" t="s">
        <v>73</v>
      </c>
      <c r="F16" s="12">
        <v>508178</v>
      </c>
      <c r="G16" s="12">
        <v>3717.58</v>
      </c>
      <c r="H16" s="12">
        <v>8.8699999999999992</v>
      </c>
    </row>
    <row r="17" spans="2:8">
      <c r="B17" s="2" t="s">
        <v>2996</v>
      </c>
      <c r="C17" s="9" t="s">
        <v>13</v>
      </c>
      <c r="D17" s="2" t="s">
        <v>485</v>
      </c>
      <c r="E17" s="2" t="s">
        <v>486</v>
      </c>
      <c r="F17" s="12">
        <v>96500</v>
      </c>
      <c r="G17" s="12">
        <v>3381.46</v>
      </c>
      <c r="H17" s="12">
        <v>8.07</v>
      </c>
    </row>
    <row r="18" spans="2:8">
      <c r="B18" s="2" t="s">
        <v>2698</v>
      </c>
      <c r="C18" s="9" t="s">
        <v>13</v>
      </c>
      <c r="D18" s="2" t="s">
        <v>72</v>
      </c>
      <c r="E18" s="2" t="s">
        <v>77</v>
      </c>
      <c r="F18" s="12">
        <v>240000</v>
      </c>
      <c r="G18" s="12">
        <v>2894.16</v>
      </c>
      <c r="H18" s="12">
        <v>6.91</v>
      </c>
    </row>
    <row r="19" spans="2:8">
      <c r="B19" s="2" t="s">
        <v>2892</v>
      </c>
      <c r="C19" s="9" t="s">
        <v>13</v>
      </c>
      <c r="D19" s="2" t="s">
        <v>969</v>
      </c>
      <c r="E19" s="2" t="s">
        <v>1115</v>
      </c>
      <c r="F19" s="12">
        <v>760275</v>
      </c>
      <c r="G19" s="12">
        <v>2817.96</v>
      </c>
      <c r="H19" s="12">
        <v>6.72</v>
      </c>
    </row>
    <row r="20" spans="2:8">
      <c r="B20" s="2" t="s">
        <v>1687</v>
      </c>
      <c r="C20" s="9" t="s">
        <v>13</v>
      </c>
      <c r="D20" s="2" t="s">
        <v>480</v>
      </c>
      <c r="E20" s="2" t="s">
        <v>1688</v>
      </c>
      <c r="F20" s="12">
        <v>154726</v>
      </c>
      <c r="G20" s="12">
        <v>2001.23</v>
      </c>
      <c r="H20" s="12">
        <v>4.78</v>
      </c>
    </row>
    <row r="21" spans="2:8">
      <c r="B21" s="2" t="s">
        <v>2970</v>
      </c>
      <c r="C21" s="9" t="s">
        <v>13</v>
      </c>
      <c r="D21" s="2" t="s">
        <v>1048</v>
      </c>
      <c r="E21" s="2" t="s">
        <v>1049</v>
      </c>
      <c r="F21" s="12">
        <v>174761</v>
      </c>
      <c r="G21" s="12">
        <v>1961.69</v>
      </c>
      <c r="H21" s="12">
        <v>4.68</v>
      </c>
    </row>
    <row r="22" spans="2:8">
      <c r="B22" s="2" t="s">
        <v>3082</v>
      </c>
      <c r="C22" s="9" t="s">
        <v>13</v>
      </c>
      <c r="D22" s="2" t="s">
        <v>80</v>
      </c>
      <c r="E22" s="2" t="s">
        <v>1399</v>
      </c>
      <c r="F22" s="12">
        <v>383921</v>
      </c>
      <c r="G22" s="12">
        <v>1804.04</v>
      </c>
      <c r="H22" s="12">
        <v>4.3</v>
      </c>
    </row>
    <row r="23" spans="2:8">
      <c r="B23" s="2" t="s">
        <v>3017</v>
      </c>
      <c r="C23" s="9" t="s">
        <v>13</v>
      </c>
      <c r="D23" s="2" t="s">
        <v>84</v>
      </c>
      <c r="E23" s="2" t="s">
        <v>1110</v>
      </c>
      <c r="F23" s="12">
        <v>154989</v>
      </c>
      <c r="G23" s="12">
        <v>1745.95</v>
      </c>
      <c r="H23" s="12">
        <v>4.17</v>
      </c>
    </row>
    <row r="24" spans="2:8">
      <c r="B24" s="2" t="s">
        <v>2967</v>
      </c>
      <c r="C24" s="9" t="s">
        <v>13</v>
      </c>
      <c r="D24" s="2" t="s">
        <v>952</v>
      </c>
      <c r="E24" s="2" t="s">
        <v>1066</v>
      </c>
      <c r="F24" s="12">
        <v>406600</v>
      </c>
      <c r="G24" s="12">
        <v>1631.48</v>
      </c>
      <c r="H24" s="12">
        <v>3.89</v>
      </c>
    </row>
    <row r="25" spans="2:8">
      <c r="B25" s="2" t="s">
        <v>3311</v>
      </c>
      <c r="C25" s="9" t="s">
        <v>13</v>
      </c>
      <c r="D25" s="2" t="s">
        <v>480</v>
      </c>
      <c r="E25" s="2" t="s">
        <v>1689</v>
      </c>
      <c r="F25" s="12">
        <v>164678</v>
      </c>
      <c r="G25" s="12">
        <v>1472.22</v>
      </c>
      <c r="H25" s="12">
        <v>3.51</v>
      </c>
    </row>
    <row r="26" spans="2:8">
      <c r="B26" s="2" t="s">
        <v>3155</v>
      </c>
      <c r="C26" s="9" t="s">
        <v>13</v>
      </c>
      <c r="D26" s="2" t="s">
        <v>1048</v>
      </c>
      <c r="E26" s="2" t="s">
        <v>1055</v>
      </c>
      <c r="F26" s="12">
        <v>965257</v>
      </c>
      <c r="G26" s="12">
        <v>1461.59</v>
      </c>
      <c r="H26" s="12">
        <v>3.49</v>
      </c>
    </row>
    <row r="27" spans="2:8">
      <c r="B27" s="2" t="s">
        <v>3061</v>
      </c>
      <c r="C27" s="9" t="s">
        <v>13</v>
      </c>
      <c r="D27" s="2" t="s">
        <v>80</v>
      </c>
      <c r="E27" s="2" t="s">
        <v>1172</v>
      </c>
      <c r="F27" s="12">
        <v>95000</v>
      </c>
      <c r="G27" s="12">
        <v>1131.07</v>
      </c>
      <c r="H27" s="12">
        <v>2.7</v>
      </c>
    </row>
    <row r="28" spans="2:8">
      <c r="B28" s="2" t="s">
        <v>2939</v>
      </c>
      <c r="C28" s="9" t="s">
        <v>13</v>
      </c>
      <c r="D28" s="2" t="s">
        <v>84</v>
      </c>
      <c r="E28" s="2" t="s">
        <v>1690</v>
      </c>
      <c r="F28" s="12">
        <v>283568</v>
      </c>
      <c r="G28" s="12">
        <v>1060.97</v>
      </c>
      <c r="H28" s="12">
        <v>2.5299999999999998</v>
      </c>
    </row>
    <row r="29" spans="2:8">
      <c r="B29" s="2" t="s">
        <v>3247</v>
      </c>
      <c r="C29" s="9" t="s">
        <v>13</v>
      </c>
      <c r="D29" s="2" t="s">
        <v>80</v>
      </c>
      <c r="E29" s="2" t="s">
        <v>1656</v>
      </c>
      <c r="F29" s="12">
        <v>645329</v>
      </c>
      <c r="G29" s="12">
        <v>1008.65</v>
      </c>
      <c r="H29" s="12">
        <v>2.41</v>
      </c>
    </row>
    <row r="30" spans="2:8">
      <c r="B30" s="2" t="s">
        <v>949</v>
      </c>
      <c r="C30" s="9" t="s">
        <v>13</v>
      </c>
      <c r="D30" s="2" t="s">
        <v>72</v>
      </c>
      <c r="E30" s="2" t="s">
        <v>950</v>
      </c>
      <c r="F30" s="12">
        <v>90000</v>
      </c>
      <c r="G30" s="12">
        <v>881.46</v>
      </c>
      <c r="H30" s="12">
        <v>2.1</v>
      </c>
    </row>
    <row r="31" spans="2:8">
      <c r="B31" s="2" t="s">
        <v>1517</v>
      </c>
      <c r="C31" s="9" t="s">
        <v>13</v>
      </c>
      <c r="D31" s="2" t="s">
        <v>471</v>
      </c>
      <c r="E31" s="2" t="s">
        <v>1518</v>
      </c>
      <c r="F31" s="12">
        <v>64484</v>
      </c>
      <c r="G31" s="12">
        <v>695.14</v>
      </c>
      <c r="H31" s="12">
        <v>1.66</v>
      </c>
    </row>
    <row r="32" spans="2:8">
      <c r="B32" s="2" t="s">
        <v>3250</v>
      </c>
      <c r="C32" s="9" t="s">
        <v>13</v>
      </c>
      <c r="D32" s="2" t="s">
        <v>80</v>
      </c>
      <c r="E32" s="2" t="s">
        <v>981</v>
      </c>
      <c r="F32" s="12">
        <v>373990</v>
      </c>
      <c r="G32" s="12">
        <v>640.79</v>
      </c>
      <c r="H32" s="12">
        <v>1.53</v>
      </c>
    </row>
    <row r="33" spans="2:8">
      <c r="B33" s="2" t="s">
        <v>3011</v>
      </c>
      <c r="C33" s="9" t="s">
        <v>13</v>
      </c>
      <c r="D33" s="2" t="s">
        <v>969</v>
      </c>
      <c r="E33" s="2" t="s">
        <v>1691</v>
      </c>
      <c r="F33" s="12">
        <v>49038</v>
      </c>
      <c r="G33" s="12">
        <v>640.34</v>
      </c>
      <c r="H33" s="12">
        <v>1.53</v>
      </c>
    </row>
    <row r="34" spans="2:8">
      <c r="B34" s="2" t="s">
        <v>2726</v>
      </c>
      <c r="C34" s="9" t="s">
        <v>13</v>
      </c>
      <c r="D34" s="2" t="s">
        <v>84</v>
      </c>
      <c r="E34" s="2" t="s">
        <v>493</v>
      </c>
      <c r="F34" s="12">
        <v>42000</v>
      </c>
      <c r="G34" s="12">
        <v>617.95000000000005</v>
      </c>
      <c r="H34" s="12">
        <v>1.47</v>
      </c>
    </row>
    <row r="35" spans="2:8">
      <c r="B35" s="2" t="s">
        <v>2944</v>
      </c>
      <c r="C35" s="9" t="s">
        <v>13</v>
      </c>
      <c r="D35" s="2" t="s">
        <v>80</v>
      </c>
      <c r="E35" s="2" t="s">
        <v>1417</v>
      </c>
      <c r="F35" s="12">
        <v>21513</v>
      </c>
      <c r="G35" s="12">
        <v>611.98</v>
      </c>
      <c r="H35" s="12">
        <v>1.46</v>
      </c>
    </row>
    <row r="36" spans="2:8">
      <c r="B36" s="2" t="s">
        <v>2913</v>
      </c>
      <c r="C36" s="9" t="s">
        <v>13</v>
      </c>
      <c r="D36" s="2" t="s">
        <v>72</v>
      </c>
      <c r="E36" s="2" t="s">
        <v>497</v>
      </c>
      <c r="F36" s="12">
        <v>1010157</v>
      </c>
      <c r="G36" s="12">
        <v>594.48</v>
      </c>
      <c r="H36" s="12">
        <v>1.42</v>
      </c>
    </row>
    <row r="37" spans="2:8">
      <c r="B37" s="2" t="s">
        <v>2936</v>
      </c>
      <c r="C37" s="9" t="s">
        <v>13</v>
      </c>
      <c r="D37" s="2" t="s">
        <v>80</v>
      </c>
      <c r="E37" s="2" t="s">
        <v>1521</v>
      </c>
      <c r="F37" s="12">
        <v>304520</v>
      </c>
      <c r="G37" s="12">
        <v>549.08000000000004</v>
      </c>
      <c r="H37" s="12">
        <v>1.31</v>
      </c>
    </row>
    <row r="38" spans="2:8">
      <c r="B38" s="2" t="s">
        <v>3233</v>
      </c>
      <c r="C38" s="9" t="s">
        <v>13</v>
      </c>
      <c r="D38" s="2" t="s">
        <v>80</v>
      </c>
      <c r="E38" s="2" t="s">
        <v>1074</v>
      </c>
      <c r="F38" s="12">
        <v>23800</v>
      </c>
      <c r="G38" s="12">
        <v>515.32000000000005</v>
      </c>
      <c r="H38" s="12">
        <v>1.23</v>
      </c>
    </row>
    <row r="39" spans="2:8">
      <c r="B39" s="2" t="s">
        <v>2968</v>
      </c>
      <c r="C39" s="9" t="s">
        <v>13</v>
      </c>
      <c r="D39" s="2" t="s">
        <v>1048</v>
      </c>
      <c r="E39" s="2" t="s">
        <v>1136</v>
      </c>
      <c r="F39" s="12">
        <v>43608</v>
      </c>
      <c r="G39" s="12">
        <v>485.4</v>
      </c>
      <c r="H39" s="12">
        <v>1.1599999999999999</v>
      </c>
    </row>
    <row r="40" spans="2:8">
      <c r="B40" s="2" t="s">
        <v>1610</v>
      </c>
      <c r="C40" s="9" t="s">
        <v>13</v>
      </c>
      <c r="D40" s="2" t="s">
        <v>80</v>
      </c>
      <c r="E40" s="2" t="s">
        <v>1611</v>
      </c>
      <c r="F40" s="12">
        <v>311034</v>
      </c>
      <c r="G40" s="12">
        <v>472.8</v>
      </c>
      <c r="H40" s="12">
        <v>1.1299999999999999</v>
      </c>
    </row>
    <row r="41" spans="2:8">
      <c r="B41" s="2" t="s">
        <v>3294</v>
      </c>
      <c r="C41" s="9" t="s">
        <v>13</v>
      </c>
      <c r="D41" s="2" t="s">
        <v>84</v>
      </c>
      <c r="E41" s="2" t="s">
        <v>1692</v>
      </c>
      <c r="F41" s="12">
        <v>422845</v>
      </c>
      <c r="G41" s="12">
        <v>471.85</v>
      </c>
      <c r="H41" s="12">
        <v>1.1299999999999999</v>
      </c>
    </row>
    <row r="42" spans="2:8">
      <c r="B42" s="2" t="s">
        <v>2937</v>
      </c>
      <c r="C42" s="9" t="s">
        <v>13</v>
      </c>
      <c r="D42" s="2" t="s">
        <v>952</v>
      </c>
      <c r="E42" s="2" t="s">
        <v>1492</v>
      </c>
      <c r="F42" s="12">
        <v>51236</v>
      </c>
      <c r="G42" s="12">
        <v>471.42</v>
      </c>
      <c r="H42" s="12">
        <v>1.1200000000000001</v>
      </c>
    </row>
    <row r="43" spans="2:8">
      <c r="B43" s="2" t="s">
        <v>1606</v>
      </c>
      <c r="C43" s="9" t="s">
        <v>13</v>
      </c>
      <c r="D43" s="2" t="s">
        <v>80</v>
      </c>
      <c r="E43" s="2" t="s">
        <v>1607</v>
      </c>
      <c r="F43" s="12">
        <v>30093</v>
      </c>
      <c r="G43" s="12">
        <v>433.64</v>
      </c>
      <c r="H43" s="12">
        <v>1.03</v>
      </c>
    </row>
    <row r="44" spans="2:8" ht="13">
      <c r="B44" s="6" t="s">
        <v>88</v>
      </c>
      <c r="C44" s="11"/>
      <c r="D44" s="6"/>
      <c r="E44" s="6"/>
      <c r="F44" s="14"/>
      <c r="G44" s="14">
        <f>SUM(G12:G43)</f>
        <v>39907.520000000004</v>
      </c>
      <c r="H44" s="14">
        <f>SUM(H12:H43)</f>
        <v>95.219999999999985</v>
      </c>
    </row>
    <row r="45" spans="2:8" ht="13">
      <c r="B45" s="6" t="s">
        <v>1362</v>
      </c>
      <c r="C45" s="11"/>
      <c r="D45" s="6"/>
      <c r="E45" s="6"/>
      <c r="F45" s="14"/>
      <c r="G45" s="14">
        <v>210.95</v>
      </c>
      <c r="H45" s="14">
        <v>0.5</v>
      </c>
    </row>
    <row r="46" spans="2:8" ht="13">
      <c r="B46" s="6" t="s">
        <v>15</v>
      </c>
      <c r="C46" s="11"/>
      <c r="D46" s="6"/>
      <c r="E46" s="6"/>
      <c r="F46" s="14"/>
      <c r="G46" s="14">
        <v>40118.469999999994</v>
      </c>
      <c r="H46" s="14">
        <v>95.72</v>
      </c>
    </row>
    <row r="47" spans="2:8" ht="13">
      <c r="B47" s="6" t="s">
        <v>16</v>
      </c>
      <c r="C47" s="11"/>
      <c r="D47" s="6"/>
      <c r="E47" s="6"/>
      <c r="F47" s="14"/>
      <c r="G47" s="14">
        <v>1790.458380300003</v>
      </c>
      <c r="H47" s="14">
        <v>4.2800000000000011</v>
      </c>
    </row>
    <row r="48" spans="2:8" ht="13">
      <c r="B48" s="6" t="s">
        <v>17</v>
      </c>
      <c r="C48" s="11"/>
      <c r="D48" s="6"/>
      <c r="E48" s="6"/>
      <c r="F48" s="14"/>
      <c r="G48" s="14">
        <v>41908.9283803</v>
      </c>
      <c r="H48" s="14">
        <v>100</v>
      </c>
    </row>
    <row r="49" spans="2:3">
      <c r="B49" s="2" t="s">
        <v>18</v>
      </c>
    </row>
    <row r="50" spans="2:3" ht="13">
      <c r="B50" s="6" t="s">
        <v>19</v>
      </c>
    </row>
    <row r="51" spans="2:3" ht="13">
      <c r="B51" s="6" t="s">
        <v>20</v>
      </c>
      <c r="C51" s="9" t="s">
        <v>682</v>
      </c>
    </row>
    <row r="52" spans="2:3" ht="13">
      <c r="B52" s="6" t="s">
        <v>23</v>
      </c>
      <c r="C52" s="9" t="s">
        <v>22</v>
      </c>
    </row>
    <row r="53" spans="2:3" ht="13">
      <c r="B53" s="6" t="s">
        <v>1017</v>
      </c>
      <c r="C53" s="9" t="s">
        <v>22</v>
      </c>
    </row>
    <row r="54" spans="2:3" ht="13">
      <c r="B54" s="6" t="s">
        <v>24</v>
      </c>
      <c r="C54" s="9" t="s">
        <v>25</v>
      </c>
    </row>
    <row r="55" spans="2:3" ht="13">
      <c r="B55" s="6" t="s">
        <v>1693</v>
      </c>
      <c r="C55" s="11"/>
    </row>
    <row r="56" spans="2:3" ht="13">
      <c r="B56" s="6" t="s">
        <v>1694</v>
      </c>
      <c r="C56" s="11"/>
    </row>
    <row r="57" spans="2:3" ht="13">
      <c r="B57" s="6" t="s">
        <v>1695</v>
      </c>
      <c r="C57" s="11"/>
    </row>
    <row r="58" spans="2:3" ht="13">
      <c r="B58" s="6" t="s">
        <v>1696</v>
      </c>
      <c r="C58" s="11"/>
    </row>
    <row r="59" spans="2:3" ht="13">
      <c r="B59" s="6" t="s">
        <v>1697</v>
      </c>
      <c r="C59" s="11"/>
    </row>
    <row r="60" spans="2:3" ht="13">
      <c r="B60" s="6" t="s">
        <v>1698</v>
      </c>
      <c r="C60" s="11"/>
    </row>
    <row r="61" spans="2:3" ht="13">
      <c r="B61" s="6" t="s">
        <v>1699</v>
      </c>
      <c r="C61" s="11"/>
    </row>
    <row r="62" spans="2:3" ht="13">
      <c r="B62" s="6" t="s">
        <v>1700</v>
      </c>
      <c r="C62" s="11"/>
    </row>
    <row r="63" spans="2:3" ht="13">
      <c r="B63" s="6" t="s">
        <v>2212</v>
      </c>
      <c r="C63" s="11"/>
    </row>
    <row r="64" spans="2:3">
      <c r="B64" s="2" t="s">
        <v>26</v>
      </c>
    </row>
    <row r="65" spans="2:4">
      <c r="B65" s="2" t="s">
        <v>1031</v>
      </c>
    </row>
    <row r="68" spans="2:4" ht="14.5">
      <c r="B68" s="35" t="s">
        <v>1032</v>
      </c>
      <c r="C68" s="40"/>
    </row>
    <row r="69" spans="2:4" ht="14.5">
      <c r="B69" s="35" t="s">
        <v>1033</v>
      </c>
      <c r="C69" s="41" t="s">
        <v>1034</v>
      </c>
    </row>
    <row r="70" spans="2:4" ht="14.5">
      <c r="B70" s="4" t="s">
        <v>1035</v>
      </c>
      <c r="C70" s="5" t="s">
        <v>1036</v>
      </c>
    </row>
    <row r="71" spans="2:4" ht="14.5">
      <c r="B71" s="4" t="s">
        <v>1037</v>
      </c>
      <c r="C71" s="5" t="s">
        <v>1036</v>
      </c>
    </row>
    <row r="72" spans="2:4" ht="14.5">
      <c r="B72" s="4" t="s">
        <v>1038</v>
      </c>
      <c r="C72" s="5" t="s">
        <v>1036</v>
      </c>
    </row>
    <row r="73" spans="2:4" ht="14.5">
      <c r="B73" s="4" t="s">
        <v>1039</v>
      </c>
      <c r="C73" s="5" t="s">
        <v>1036</v>
      </c>
    </row>
    <row r="74" spans="2:4" ht="14.5">
      <c r="B74" s="4" t="s">
        <v>1040</v>
      </c>
      <c r="C74" s="5" t="s">
        <v>1036</v>
      </c>
    </row>
    <row r="75" spans="2:4" ht="14.5">
      <c r="B75" s="4" t="s">
        <v>1041</v>
      </c>
      <c r="C75" s="5" t="s">
        <v>1036</v>
      </c>
    </row>
    <row r="76" spans="2:4" ht="14.5">
      <c r="B76" s="35" t="s">
        <v>1042</v>
      </c>
      <c r="C76" s="40" t="s">
        <v>1036</v>
      </c>
    </row>
    <row r="78" spans="2:4" ht="14.5">
      <c r="B78" s="4" t="s">
        <v>35</v>
      </c>
      <c r="C78" s="5"/>
      <c r="D78" s="4"/>
    </row>
    <row r="79" spans="2:4" ht="29">
      <c r="B79" s="20" t="s">
        <v>36</v>
      </c>
      <c r="C79" s="18" t="s">
        <v>37</v>
      </c>
      <c r="D79" s="20" t="s">
        <v>38</v>
      </c>
    </row>
    <row r="80" spans="2:4" ht="14.5">
      <c r="B80" s="4" t="s">
        <v>22</v>
      </c>
      <c r="C80" s="5" t="s">
        <v>22</v>
      </c>
      <c r="D80" s="4" t="s">
        <v>22</v>
      </c>
    </row>
    <row r="82" spans="2:7" ht="13">
      <c r="B82" s="24" t="s">
        <v>39</v>
      </c>
      <c r="C82" s="25">
        <v>46112</v>
      </c>
      <c r="D82" s="16"/>
      <c r="E82" s="15"/>
      <c r="F82" s="30"/>
    </row>
    <row r="83" spans="2:7" ht="13">
      <c r="B83" s="24" t="s">
        <v>40</v>
      </c>
      <c r="C83" s="26" t="s">
        <v>41</v>
      </c>
      <c r="D83" s="24" t="s">
        <v>42</v>
      </c>
      <c r="E83" s="27" t="s">
        <v>43</v>
      </c>
      <c r="F83" s="29" t="s">
        <v>44</v>
      </c>
      <c r="G83" s="14"/>
    </row>
    <row r="84" spans="2:7">
      <c r="B84" s="22" t="s">
        <v>22</v>
      </c>
      <c r="C84" s="23" t="s">
        <v>22</v>
      </c>
      <c r="D84" s="22" t="s">
        <v>22</v>
      </c>
      <c r="E84" s="19" t="s">
        <v>22</v>
      </c>
      <c r="F84" s="28" t="s">
        <v>22</v>
      </c>
    </row>
    <row r="87" spans="2:7" ht="13">
      <c r="B87" s="6" t="s">
        <v>45</v>
      </c>
    </row>
    <row r="88" spans="2:7" ht="13">
      <c r="B88" s="6"/>
    </row>
    <row r="89" spans="2:7" ht="13">
      <c r="B89" s="6" t="s">
        <v>699</v>
      </c>
    </row>
    <row r="90" spans="2:7" ht="13">
      <c r="B90" s="24" t="s">
        <v>46</v>
      </c>
      <c r="C90" s="26" t="s">
        <v>47</v>
      </c>
      <c r="D90" s="6"/>
    </row>
    <row r="91" spans="2:7">
      <c r="B91" s="16" t="s">
        <v>22</v>
      </c>
      <c r="C91" s="17" t="s">
        <v>22</v>
      </c>
    </row>
    <row r="93" spans="2:7" ht="13">
      <c r="B93" s="24" t="s">
        <v>48</v>
      </c>
      <c r="C93" s="26" t="s">
        <v>47</v>
      </c>
    </row>
    <row r="94" spans="2:7">
      <c r="B94" s="16" t="s">
        <v>22</v>
      </c>
      <c r="C94" s="17" t="s">
        <v>22</v>
      </c>
    </row>
    <row r="96" spans="2:7" ht="13">
      <c r="B96" s="24" t="s">
        <v>49</v>
      </c>
      <c r="C96" s="26" t="s">
        <v>50</v>
      </c>
    </row>
    <row r="97" spans="2:7">
      <c r="B97" s="16" t="s">
        <v>22</v>
      </c>
      <c r="C97" s="17" t="s">
        <v>22</v>
      </c>
    </row>
    <row r="99" spans="2:7" ht="13">
      <c r="B99" s="27" t="s">
        <v>51</v>
      </c>
      <c r="C99" s="26" t="s">
        <v>50</v>
      </c>
    </row>
    <row r="100" spans="2:7">
      <c r="B100" s="15" t="s">
        <v>22</v>
      </c>
      <c r="C100" s="17" t="s">
        <v>22</v>
      </c>
    </row>
    <row r="102" spans="2:7" ht="13">
      <c r="B102" s="24" t="s">
        <v>52</v>
      </c>
      <c r="C102" s="26" t="s">
        <v>22</v>
      </c>
    </row>
    <row r="104" spans="2:7" ht="13">
      <c r="B104" s="24" t="s">
        <v>53</v>
      </c>
      <c r="C104" s="25">
        <v>46112</v>
      </c>
      <c r="D104" s="16"/>
      <c r="E104" s="15"/>
      <c r="F104" s="30"/>
    </row>
    <row r="105" spans="2:7" ht="13">
      <c r="B105" s="24" t="s">
        <v>40</v>
      </c>
      <c r="C105" s="26" t="s">
        <v>41</v>
      </c>
      <c r="D105" s="24" t="s">
        <v>42</v>
      </c>
      <c r="E105" s="27" t="s">
        <v>43</v>
      </c>
      <c r="F105" s="29" t="s">
        <v>44</v>
      </c>
      <c r="G105" s="14"/>
    </row>
    <row r="106" spans="2:7">
      <c r="B106" s="22" t="s">
        <v>22</v>
      </c>
      <c r="C106" s="23" t="s">
        <v>22</v>
      </c>
      <c r="D106" s="22" t="s">
        <v>22</v>
      </c>
      <c r="E106" s="19" t="s">
        <v>22</v>
      </c>
      <c r="F106" s="28" t="s">
        <v>22</v>
      </c>
    </row>
    <row r="107" spans="2:7" ht="13">
      <c r="B107" s="6" t="s">
        <v>45</v>
      </c>
    </row>
    <row r="108" spans="2:7" ht="13">
      <c r="B108" s="6"/>
    </row>
    <row r="109" spans="2:7" ht="13">
      <c r="B109" s="6" t="s">
        <v>699</v>
      </c>
    </row>
    <row r="110" spans="2:7" ht="13">
      <c r="B110" s="24" t="s">
        <v>46</v>
      </c>
      <c r="C110" s="26" t="s">
        <v>47</v>
      </c>
      <c r="D110" s="6"/>
    </row>
    <row r="111" spans="2:7">
      <c r="B111" s="16" t="s">
        <v>22</v>
      </c>
      <c r="C111" s="17" t="s">
        <v>22</v>
      </c>
    </row>
    <row r="113" spans="2:6" ht="13">
      <c r="B113" s="24" t="s">
        <v>48</v>
      </c>
      <c r="C113" s="26" t="s">
        <v>47</v>
      </c>
    </row>
    <row r="114" spans="2:6">
      <c r="B114" s="16" t="s">
        <v>22</v>
      </c>
      <c r="C114" s="17" t="s">
        <v>22</v>
      </c>
    </row>
    <row r="116" spans="2:6" ht="13">
      <c r="B116" s="24" t="s">
        <v>49</v>
      </c>
      <c r="C116" s="26" t="s">
        <v>50</v>
      </c>
    </row>
    <row r="117" spans="2:6">
      <c r="B117" s="16" t="s">
        <v>22</v>
      </c>
      <c r="C117" s="17" t="s">
        <v>22</v>
      </c>
    </row>
    <row r="119" spans="2:6" ht="13">
      <c r="B119" s="27" t="s">
        <v>51</v>
      </c>
      <c r="C119" s="26" t="s">
        <v>50</v>
      </c>
    </row>
    <row r="120" spans="2:6">
      <c r="B120" s="15" t="s">
        <v>22</v>
      </c>
      <c r="C120" s="17" t="s">
        <v>22</v>
      </c>
    </row>
    <row r="122" spans="2:6" ht="13">
      <c r="B122" s="24" t="s">
        <v>52</v>
      </c>
      <c r="C122" s="26" t="s">
        <v>22</v>
      </c>
    </row>
    <row r="125" spans="2:6" ht="13">
      <c r="B125" s="6" t="s">
        <v>700</v>
      </c>
    </row>
    <row r="127" spans="2:6" ht="13">
      <c r="B127" s="24" t="s">
        <v>40</v>
      </c>
      <c r="C127" s="26" t="s">
        <v>54</v>
      </c>
      <c r="D127" s="24" t="s">
        <v>55</v>
      </c>
      <c r="E127" s="24" t="s">
        <v>56</v>
      </c>
      <c r="F127" s="14"/>
    </row>
    <row r="128" spans="2:6">
      <c r="B128" s="16" t="s">
        <v>22</v>
      </c>
      <c r="C128" s="17" t="s">
        <v>22</v>
      </c>
      <c r="D128" s="16" t="s">
        <v>22</v>
      </c>
      <c r="E128" s="16" t="s">
        <v>22</v>
      </c>
    </row>
    <row r="131" spans="2:80" ht="13">
      <c r="B131" s="6" t="s">
        <v>57</v>
      </c>
      <c r="C131" s="11" t="s">
        <v>22</v>
      </c>
      <c r="D131" s="6"/>
      <c r="E131" s="6"/>
      <c r="F131" s="14"/>
      <c r="G131" s="14"/>
      <c r="H131" s="14"/>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row>
    <row r="133" spans="2:80" ht="13">
      <c r="B133" s="6" t="s">
        <v>701</v>
      </c>
    </row>
    <row r="135" spans="2:80" ht="13">
      <c r="B135" s="24" t="s">
        <v>58</v>
      </c>
      <c r="C135" s="26" t="s">
        <v>47</v>
      </c>
      <c r="D135" s="6"/>
    </row>
    <row r="136" spans="2:80">
      <c r="B136" s="16" t="s">
        <v>22</v>
      </c>
      <c r="C136" s="17" t="s">
        <v>22</v>
      </c>
    </row>
    <row r="139" spans="2:80" ht="13">
      <c r="B139" s="24" t="s">
        <v>59</v>
      </c>
      <c r="C139" s="26" t="s">
        <v>60</v>
      </c>
      <c r="D139" s="6"/>
    </row>
    <row r="140" spans="2:80">
      <c r="B140" s="16" t="s">
        <v>22</v>
      </c>
      <c r="C140" s="17" t="s">
        <v>22</v>
      </c>
    </row>
    <row r="143" spans="2:80" ht="13">
      <c r="B143" s="6" t="s">
        <v>61</v>
      </c>
    </row>
    <row r="146" spans="2:80" ht="13">
      <c r="B146" s="6" t="s">
        <v>702</v>
      </c>
    </row>
    <row r="148" spans="2:80" ht="13">
      <c r="B148" s="24" t="s">
        <v>40</v>
      </c>
      <c r="C148" s="26" t="s">
        <v>62</v>
      </c>
      <c r="D148" s="24" t="s">
        <v>54</v>
      </c>
      <c r="E148" s="24" t="s">
        <v>55</v>
      </c>
      <c r="F148" s="29" t="s">
        <v>56</v>
      </c>
      <c r="G148" s="14"/>
    </row>
    <row r="149" spans="2:80">
      <c r="B149" s="16" t="s">
        <v>22</v>
      </c>
      <c r="C149" s="17" t="s">
        <v>22</v>
      </c>
      <c r="D149" s="16" t="s">
        <v>22</v>
      </c>
      <c r="E149" s="16" t="s">
        <v>22</v>
      </c>
      <c r="F149" s="21" t="s">
        <v>22</v>
      </c>
    </row>
    <row r="152" spans="2:80" ht="13">
      <c r="B152" s="6" t="s">
        <v>57</v>
      </c>
      <c r="C152" s="11" t="s">
        <v>22</v>
      </c>
      <c r="D152" s="6"/>
      <c r="E152" s="6"/>
      <c r="F152" s="14"/>
      <c r="G152" s="14"/>
      <c r="H152" s="14"/>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row>
    <row r="154" spans="2:80" ht="13">
      <c r="B154" s="6" t="s">
        <v>701</v>
      </c>
    </row>
    <row r="156" spans="2:80" ht="13">
      <c r="B156" s="24" t="s">
        <v>58</v>
      </c>
      <c r="C156" s="26" t="s">
        <v>47</v>
      </c>
      <c r="D156" s="6"/>
    </row>
    <row r="157" spans="2:80">
      <c r="B157" s="16" t="s">
        <v>22</v>
      </c>
      <c r="C157" s="17" t="s">
        <v>22</v>
      </c>
    </row>
    <row r="160" spans="2:80" ht="13">
      <c r="B160" s="24" t="s">
        <v>59</v>
      </c>
      <c r="C160" s="26" t="s">
        <v>60</v>
      </c>
      <c r="D160" s="6"/>
    </row>
    <row r="161" spans="2:7">
      <c r="B161" s="16" t="s">
        <v>22</v>
      </c>
      <c r="C161" s="17" t="s">
        <v>22</v>
      </c>
    </row>
    <row r="164" spans="2:7" ht="13">
      <c r="B164" s="6" t="s">
        <v>61</v>
      </c>
    </row>
    <row r="167" spans="2:7" ht="13">
      <c r="B167" s="6" t="s">
        <v>703</v>
      </c>
    </row>
    <row r="168" spans="2:7" ht="13">
      <c r="B168" s="24" t="s">
        <v>40</v>
      </c>
      <c r="C168" s="26" t="s">
        <v>63</v>
      </c>
      <c r="D168" s="24" t="s">
        <v>64</v>
      </c>
      <c r="E168" s="24" t="s">
        <v>65</v>
      </c>
      <c r="F168" s="29" t="s">
        <v>66</v>
      </c>
      <c r="G168" s="14"/>
    </row>
    <row r="169" spans="2:7">
      <c r="B169" s="16" t="s">
        <v>22</v>
      </c>
      <c r="C169" s="17" t="s">
        <v>22</v>
      </c>
      <c r="D169" s="16" t="s">
        <v>22</v>
      </c>
      <c r="E169" s="16" t="s">
        <v>22</v>
      </c>
      <c r="F169" s="21" t="s">
        <v>22</v>
      </c>
    </row>
    <row r="170" spans="2:7">
      <c r="B170" s="2" t="s">
        <v>2543</v>
      </c>
    </row>
  </sheetData>
  <mergeCells count="3">
    <mergeCell ref="B1:E1"/>
    <mergeCell ref="C3:C7"/>
    <mergeCell ref="D3:D7"/>
  </mergeCells>
  <hyperlinks>
    <hyperlink ref="A1" location="Index!A1" display="Index" xr:uid="{48903963-894E-425B-9EBE-908E36B78B53}"/>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93E9E-8D1B-4878-A6B3-E89E883AABDF}">
  <dimension ref="A1:CB168"/>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1671</v>
      </c>
      <c r="C1" s="299"/>
      <c r="D1" s="299"/>
      <c r="E1" s="299"/>
    </row>
    <row r="3" spans="1:9" ht="14.5">
      <c r="B3" s="31" t="s">
        <v>1672</v>
      </c>
      <c r="C3" s="300"/>
      <c r="D3" s="301"/>
      <c r="E3" s="1"/>
    </row>
    <row r="4" spans="1:9" ht="14.5">
      <c r="B4" s="32" t="s">
        <v>1673</v>
      </c>
      <c r="C4" s="300"/>
      <c r="D4" s="301"/>
      <c r="E4" s="1"/>
    </row>
    <row r="5" spans="1:9" ht="14.5">
      <c r="B5" s="36" t="s">
        <v>97</v>
      </c>
      <c r="C5" s="300"/>
      <c r="D5" s="301"/>
      <c r="E5" s="1"/>
    </row>
    <row r="6" spans="1:9" ht="14.5">
      <c r="B6" s="32" t="s">
        <v>1373</v>
      </c>
      <c r="C6" s="300"/>
      <c r="D6" s="301"/>
      <c r="E6" s="1"/>
    </row>
    <row r="7" spans="1:9" ht="29">
      <c r="B7" s="32" t="s">
        <v>1674</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2706</v>
      </c>
      <c r="C15" s="9" t="s">
        <v>13</v>
      </c>
      <c r="D15" s="2" t="s">
        <v>72</v>
      </c>
      <c r="E15" s="2" t="s">
        <v>73</v>
      </c>
      <c r="F15" s="12">
        <v>1611618</v>
      </c>
      <c r="G15" s="12">
        <v>11789.79</v>
      </c>
      <c r="H15" s="12">
        <v>7.36</v>
      </c>
    </row>
    <row r="16" spans="1:9">
      <c r="B16" s="2" t="s">
        <v>2698</v>
      </c>
      <c r="C16" s="9" t="s">
        <v>13</v>
      </c>
      <c r="D16" s="2" t="s">
        <v>72</v>
      </c>
      <c r="E16" s="2" t="s">
        <v>77</v>
      </c>
      <c r="F16" s="12">
        <v>912220</v>
      </c>
      <c r="G16" s="12">
        <v>11000.46</v>
      </c>
      <c r="H16" s="12">
        <v>6.87</v>
      </c>
    </row>
    <row r="17" spans="2:8">
      <c r="B17" s="2" t="s">
        <v>3097</v>
      </c>
      <c r="C17" s="9" t="s">
        <v>13</v>
      </c>
      <c r="D17" s="2" t="s">
        <v>72</v>
      </c>
      <c r="E17" s="2" t="s">
        <v>958</v>
      </c>
      <c r="F17" s="12">
        <v>755500</v>
      </c>
      <c r="G17" s="12">
        <v>8773.6200000000008</v>
      </c>
      <c r="H17" s="12">
        <v>5.48</v>
      </c>
    </row>
    <row r="18" spans="2:8">
      <c r="B18" s="2" t="s">
        <v>2697</v>
      </c>
      <c r="C18" s="9" t="s">
        <v>13</v>
      </c>
      <c r="D18" s="2" t="s">
        <v>452</v>
      </c>
      <c r="E18" s="2" t="s">
        <v>453</v>
      </c>
      <c r="F18" s="12">
        <v>645748</v>
      </c>
      <c r="G18" s="12">
        <v>8678.2099999999991</v>
      </c>
      <c r="H18" s="12">
        <v>5.42</v>
      </c>
    </row>
    <row r="19" spans="2:8">
      <c r="B19" s="2" t="s">
        <v>2892</v>
      </c>
      <c r="C19" s="9" t="s">
        <v>13</v>
      </c>
      <c r="D19" s="2" t="s">
        <v>969</v>
      </c>
      <c r="E19" s="2" t="s">
        <v>1115</v>
      </c>
      <c r="F19" s="12">
        <v>2173502</v>
      </c>
      <c r="G19" s="12">
        <v>8056.09</v>
      </c>
      <c r="H19" s="12">
        <v>5.03</v>
      </c>
    </row>
    <row r="20" spans="2:8">
      <c r="B20" s="2" t="s">
        <v>2996</v>
      </c>
      <c r="C20" s="9" t="s">
        <v>13</v>
      </c>
      <c r="D20" s="2" t="s">
        <v>485</v>
      </c>
      <c r="E20" s="2" t="s">
        <v>486</v>
      </c>
      <c r="F20" s="12">
        <v>190629</v>
      </c>
      <c r="G20" s="12">
        <v>6679.83</v>
      </c>
      <c r="H20" s="12">
        <v>4.17</v>
      </c>
    </row>
    <row r="21" spans="2:8">
      <c r="B21" s="2" t="s">
        <v>3236</v>
      </c>
      <c r="C21" s="9" t="s">
        <v>13</v>
      </c>
      <c r="D21" s="2" t="s">
        <v>85</v>
      </c>
      <c r="E21" s="2" t="s">
        <v>1267</v>
      </c>
      <c r="F21" s="12">
        <v>1465157</v>
      </c>
      <c r="G21" s="12">
        <v>6358.78</v>
      </c>
      <c r="H21" s="12">
        <v>3.97</v>
      </c>
    </row>
    <row r="22" spans="2:8">
      <c r="B22" s="2" t="s">
        <v>2965</v>
      </c>
      <c r="C22" s="9" t="s">
        <v>13</v>
      </c>
      <c r="D22" s="2" t="s">
        <v>952</v>
      </c>
      <c r="E22" s="2" t="s">
        <v>953</v>
      </c>
      <c r="F22" s="12">
        <v>57240</v>
      </c>
      <c r="G22" s="12">
        <v>6150.44</v>
      </c>
      <c r="H22" s="12">
        <v>3.84</v>
      </c>
    </row>
    <row r="23" spans="2:8">
      <c r="B23" s="2" t="s">
        <v>2901</v>
      </c>
      <c r="C23" s="9" t="s">
        <v>13</v>
      </c>
      <c r="D23" s="2" t="s">
        <v>461</v>
      </c>
      <c r="E23" s="2" t="s">
        <v>951</v>
      </c>
      <c r="F23" s="12">
        <v>479352</v>
      </c>
      <c r="G23" s="12">
        <v>5994.78</v>
      </c>
      <c r="H23" s="12">
        <v>3.74</v>
      </c>
    </row>
    <row r="24" spans="2:8">
      <c r="B24" s="2" t="s">
        <v>3225</v>
      </c>
      <c r="C24" s="9" t="s">
        <v>13</v>
      </c>
      <c r="D24" s="2" t="s">
        <v>86</v>
      </c>
      <c r="E24" s="2" t="s">
        <v>1106</v>
      </c>
      <c r="F24" s="12">
        <v>336000</v>
      </c>
      <c r="G24" s="12">
        <v>5971.73</v>
      </c>
      <c r="H24" s="12">
        <v>3.73</v>
      </c>
    </row>
    <row r="25" spans="2:8">
      <c r="B25" s="2" t="s">
        <v>3046</v>
      </c>
      <c r="C25" s="9" t="s">
        <v>13</v>
      </c>
      <c r="D25" s="2" t="s">
        <v>841</v>
      </c>
      <c r="E25" s="2" t="s">
        <v>954</v>
      </c>
      <c r="F25" s="12">
        <v>202100</v>
      </c>
      <c r="G25" s="12">
        <v>5971.45</v>
      </c>
      <c r="H25" s="12">
        <v>3.73</v>
      </c>
    </row>
    <row r="26" spans="2:8">
      <c r="B26" s="2" t="s">
        <v>3107</v>
      </c>
      <c r="C26" s="9" t="s">
        <v>13</v>
      </c>
      <c r="D26" s="2" t="s">
        <v>81</v>
      </c>
      <c r="E26" s="2" t="s">
        <v>976</v>
      </c>
      <c r="F26" s="12">
        <v>5434000</v>
      </c>
      <c r="G26" s="12">
        <v>5710.05</v>
      </c>
      <c r="H26" s="12">
        <v>3.57</v>
      </c>
    </row>
    <row r="27" spans="2:8">
      <c r="B27" s="2" t="s">
        <v>2721</v>
      </c>
      <c r="C27" s="9" t="s">
        <v>13</v>
      </c>
      <c r="D27" s="2" t="s">
        <v>487</v>
      </c>
      <c r="E27" s="2" t="s">
        <v>488</v>
      </c>
      <c r="F27" s="12">
        <v>435000</v>
      </c>
      <c r="G27" s="12">
        <v>5709.81</v>
      </c>
      <c r="H27" s="12">
        <v>3.57</v>
      </c>
    </row>
    <row r="28" spans="2:8">
      <c r="B28" s="2" t="s">
        <v>3071</v>
      </c>
      <c r="C28" s="9" t="s">
        <v>13</v>
      </c>
      <c r="D28" s="2" t="s">
        <v>1149</v>
      </c>
      <c r="E28" s="2" t="s">
        <v>1150</v>
      </c>
      <c r="F28" s="12">
        <v>17155</v>
      </c>
      <c r="G28" s="12">
        <v>5451</v>
      </c>
      <c r="H28" s="12">
        <v>3.4</v>
      </c>
    </row>
    <row r="29" spans="2:8">
      <c r="B29" s="2" t="s">
        <v>2967</v>
      </c>
      <c r="C29" s="9" t="s">
        <v>13</v>
      </c>
      <c r="D29" s="2" t="s">
        <v>952</v>
      </c>
      <c r="E29" s="2" t="s">
        <v>1066</v>
      </c>
      <c r="F29" s="12">
        <v>1351330</v>
      </c>
      <c r="G29" s="12">
        <v>5422.21</v>
      </c>
      <c r="H29" s="12">
        <v>3.39</v>
      </c>
    </row>
    <row r="30" spans="2:8">
      <c r="B30" s="2" t="s">
        <v>2995</v>
      </c>
      <c r="C30" s="9" t="s">
        <v>13</v>
      </c>
      <c r="D30" s="2" t="s">
        <v>947</v>
      </c>
      <c r="E30" s="2" t="s">
        <v>948</v>
      </c>
      <c r="F30" s="12">
        <v>300000</v>
      </c>
      <c r="G30" s="12">
        <v>5347.2</v>
      </c>
      <c r="H30" s="12">
        <v>3.34</v>
      </c>
    </row>
    <row r="31" spans="2:8">
      <c r="B31" s="2" t="s">
        <v>3299</v>
      </c>
      <c r="C31" s="9" t="s">
        <v>13</v>
      </c>
      <c r="D31" s="2" t="s">
        <v>85</v>
      </c>
      <c r="E31" s="2" t="s">
        <v>975</v>
      </c>
      <c r="F31" s="12">
        <v>1008833</v>
      </c>
      <c r="G31" s="12">
        <v>5298.39</v>
      </c>
      <c r="H31" s="12">
        <v>3.31</v>
      </c>
    </row>
    <row r="32" spans="2:8">
      <c r="B32" s="2" t="s">
        <v>2733</v>
      </c>
      <c r="C32" s="9" t="s">
        <v>13</v>
      </c>
      <c r="D32" s="2" t="s">
        <v>86</v>
      </c>
      <c r="E32" s="2" t="s">
        <v>87</v>
      </c>
      <c r="F32" s="12">
        <v>819723</v>
      </c>
      <c r="G32" s="12">
        <v>4841.28</v>
      </c>
      <c r="H32" s="12">
        <v>3.02</v>
      </c>
    </row>
    <row r="33" spans="2:8">
      <c r="B33" s="2" t="s">
        <v>3164</v>
      </c>
      <c r="C33" s="9" t="s">
        <v>13</v>
      </c>
      <c r="D33" s="2" t="s">
        <v>947</v>
      </c>
      <c r="E33" s="2" t="s">
        <v>972</v>
      </c>
      <c r="F33" s="12">
        <v>347588</v>
      </c>
      <c r="G33" s="12">
        <v>4685.1400000000003</v>
      </c>
      <c r="H33" s="12">
        <v>2.93</v>
      </c>
    </row>
    <row r="34" spans="2:8">
      <c r="B34" s="2" t="s">
        <v>2968</v>
      </c>
      <c r="C34" s="9" t="s">
        <v>13</v>
      </c>
      <c r="D34" s="2" t="s">
        <v>1048</v>
      </c>
      <c r="E34" s="2" t="s">
        <v>1136</v>
      </c>
      <c r="F34" s="12">
        <v>405000</v>
      </c>
      <c r="G34" s="12">
        <v>4508.0600000000004</v>
      </c>
      <c r="H34" s="12">
        <v>2.82</v>
      </c>
    </row>
    <row r="35" spans="2:8">
      <c r="B35" s="2" t="s">
        <v>3061</v>
      </c>
      <c r="C35" s="9" t="s">
        <v>13</v>
      </c>
      <c r="D35" s="2" t="s">
        <v>80</v>
      </c>
      <c r="E35" s="2" t="s">
        <v>1172</v>
      </c>
      <c r="F35" s="12">
        <v>369100</v>
      </c>
      <c r="G35" s="12">
        <v>4394.5</v>
      </c>
      <c r="H35" s="12">
        <v>2.74</v>
      </c>
    </row>
    <row r="36" spans="2:8">
      <c r="B36" s="2" t="s">
        <v>2898</v>
      </c>
      <c r="C36" s="9" t="s">
        <v>13</v>
      </c>
      <c r="D36" s="2" t="s">
        <v>471</v>
      </c>
      <c r="E36" s="2" t="s">
        <v>1072</v>
      </c>
      <c r="F36" s="12">
        <v>1072500</v>
      </c>
      <c r="G36" s="12">
        <v>4070.14</v>
      </c>
      <c r="H36" s="12">
        <v>2.54</v>
      </c>
    </row>
    <row r="37" spans="2:8">
      <c r="B37" s="2" t="s">
        <v>2726</v>
      </c>
      <c r="C37" s="9" t="s">
        <v>13</v>
      </c>
      <c r="D37" s="2" t="s">
        <v>84</v>
      </c>
      <c r="E37" s="2" t="s">
        <v>493</v>
      </c>
      <c r="F37" s="12">
        <v>268116</v>
      </c>
      <c r="G37" s="12">
        <v>3944.79</v>
      </c>
      <c r="H37" s="12">
        <v>2.46</v>
      </c>
    </row>
    <row r="38" spans="2:8">
      <c r="B38" s="2" t="s">
        <v>3047</v>
      </c>
      <c r="C38" s="9" t="s">
        <v>13</v>
      </c>
      <c r="D38" s="2" t="s">
        <v>955</v>
      </c>
      <c r="E38" s="2" t="s">
        <v>1137</v>
      </c>
      <c r="F38" s="12">
        <v>200000</v>
      </c>
      <c r="G38" s="12">
        <v>3514.4</v>
      </c>
      <c r="H38" s="12">
        <v>2.2000000000000002</v>
      </c>
    </row>
    <row r="39" spans="2:8">
      <c r="B39" s="2" t="s">
        <v>3158</v>
      </c>
      <c r="C39" s="9" t="s">
        <v>13</v>
      </c>
      <c r="D39" s="2" t="s">
        <v>1126</v>
      </c>
      <c r="E39" s="2" t="s">
        <v>1396</v>
      </c>
      <c r="F39" s="12">
        <v>757500</v>
      </c>
      <c r="G39" s="12">
        <v>3288.31</v>
      </c>
      <c r="H39" s="12">
        <v>2.0499999999999998</v>
      </c>
    </row>
    <row r="40" spans="2:8">
      <c r="B40" s="2" t="s">
        <v>3293</v>
      </c>
      <c r="C40" s="9" t="s">
        <v>13</v>
      </c>
      <c r="D40" s="2" t="s">
        <v>485</v>
      </c>
      <c r="E40" s="2" t="s">
        <v>980</v>
      </c>
      <c r="F40" s="12">
        <v>1569023</v>
      </c>
      <c r="G40" s="12">
        <v>2519.0700000000002</v>
      </c>
      <c r="H40" s="12">
        <v>1.57</v>
      </c>
    </row>
    <row r="41" spans="2:8">
      <c r="B41" s="2" t="s">
        <v>2960</v>
      </c>
      <c r="C41" s="9" t="s">
        <v>13</v>
      </c>
      <c r="D41" s="2" t="s">
        <v>969</v>
      </c>
      <c r="E41" s="2" t="s">
        <v>1466</v>
      </c>
      <c r="F41" s="12">
        <v>970000</v>
      </c>
      <c r="G41" s="12">
        <v>1459.17</v>
      </c>
      <c r="H41" s="12">
        <v>0.91</v>
      </c>
    </row>
    <row r="42" spans="2:8" ht="13">
      <c r="B42" s="6" t="s">
        <v>88</v>
      </c>
      <c r="C42" s="11"/>
      <c r="D42" s="6"/>
      <c r="E42" s="6"/>
      <c r="F42" s="14"/>
      <c r="G42" s="14">
        <f>SUM(G12:G41)</f>
        <v>155588.70000000004</v>
      </c>
      <c r="H42" s="14">
        <f>SUM(H12:H41)</f>
        <v>97.159999999999982</v>
      </c>
    </row>
    <row r="43" spans="2:8" ht="13">
      <c r="B43" s="6" t="s">
        <v>1362</v>
      </c>
      <c r="C43" s="11"/>
      <c r="D43" s="6"/>
      <c r="E43" s="6"/>
      <c r="F43" s="14"/>
      <c r="G43" s="14">
        <v>241.38</v>
      </c>
      <c r="H43" s="14">
        <v>0.15</v>
      </c>
    </row>
    <row r="44" spans="2:8" ht="13">
      <c r="B44" s="6" t="s">
        <v>15</v>
      </c>
      <c r="C44" s="11"/>
      <c r="D44" s="6"/>
      <c r="E44" s="6"/>
      <c r="F44" s="14"/>
      <c r="G44" s="14">
        <v>155830.08000000002</v>
      </c>
      <c r="H44" s="14">
        <v>97.31</v>
      </c>
    </row>
    <row r="45" spans="2:8" ht="13">
      <c r="B45" s="6" t="s">
        <v>16</v>
      </c>
      <c r="C45" s="11"/>
      <c r="D45" s="6"/>
      <c r="E45" s="6"/>
      <c r="F45" s="14"/>
      <c r="G45" s="14">
        <v>4269.1712639999796</v>
      </c>
      <c r="H45" s="14">
        <v>2.6899999999999977</v>
      </c>
    </row>
    <row r="46" spans="2:8" ht="13">
      <c r="B46" s="6" t="s">
        <v>17</v>
      </c>
      <c r="C46" s="11"/>
      <c r="D46" s="6"/>
      <c r="E46" s="6"/>
      <c r="F46" s="14"/>
      <c r="G46" s="14">
        <v>160099.25126399999</v>
      </c>
      <c r="H46" s="14">
        <v>100</v>
      </c>
    </row>
    <row r="47" spans="2:8">
      <c r="B47" s="2" t="s">
        <v>18</v>
      </c>
    </row>
    <row r="48" spans="2:8" ht="13">
      <c r="B48" s="6" t="s">
        <v>19</v>
      </c>
    </row>
    <row r="49" spans="2:3" ht="13">
      <c r="B49" s="6" t="s">
        <v>20</v>
      </c>
      <c r="C49" s="9" t="s">
        <v>682</v>
      </c>
    </row>
    <row r="50" spans="2:3" ht="13">
      <c r="B50" s="6" t="s">
        <v>23</v>
      </c>
      <c r="C50" s="9" t="s">
        <v>22</v>
      </c>
    </row>
    <row r="51" spans="2:3" ht="13">
      <c r="B51" s="6" t="s">
        <v>1017</v>
      </c>
      <c r="C51" s="9" t="s">
        <v>22</v>
      </c>
    </row>
    <row r="52" spans="2:3" ht="13">
      <c r="B52" s="6" t="s">
        <v>24</v>
      </c>
      <c r="C52" s="9" t="s">
        <v>25</v>
      </c>
    </row>
    <row r="53" spans="2:3" ht="13">
      <c r="B53" s="6" t="s">
        <v>1675</v>
      </c>
      <c r="C53" s="11"/>
    </row>
    <row r="54" spans="2:3" ht="13">
      <c r="B54" s="6" t="s">
        <v>1676</v>
      </c>
      <c r="C54" s="11"/>
    </row>
    <row r="55" spans="2:3" ht="13">
      <c r="B55" s="6" t="s">
        <v>1677</v>
      </c>
      <c r="C55" s="11"/>
    </row>
    <row r="56" spans="2:3" ht="13">
      <c r="B56" s="6" t="s">
        <v>1678</v>
      </c>
      <c r="C56" s="11"/>
    </row>
    <row r="57" spans="2:3" ht="13">
      <c r="B57" s="6" t="s">
        <v>1679</v>
      </c>
      <c r="C57" s="11"/>
    </row>
    <row r="58" spans="2:3" ht="13">
      <c r="B58" s="6" t="s">
        <v>1680</v>
      </c>
      <c r="C58" s="11"/>
    </row>
    <row r="59" spans="2:3" ht="13">
      <c r="B59" s="6" t="s">
        <v>1681</v>
      </c>
      <c r="C59" s="11"/>
    </row>
    <row r="60" spans="2:3" ht="13">
      <c r="B60" s="6" t="s">
        <v>1682</v>
      </c>
      <c r="C60" s="11"/>
    </row>
    <row r="61" spans="2:3" ht="13">
      <c r="B61" s="6" t="s">
        <v>2185</v>
      </c>
      <c r="C61" s="11"/>
    </row>
    <row r="62" spans="2:3">
      <c r="B62" s="2" t="s">
        <v>26</v>
      </c>
    </row>
    <row r="63" spans="2:3">
      <c r="B63" s="2" t="s">
        <v>1031</v>
      </c>
    </row>
    <row r="66" spans="2:6" ht="14.5">
      <c r="B66" s="35" t="s">
        <v>1032</v>
      </c>
      <c r="C66" s="40"/>
    </row>
    <row r="67" spans="2:6" ht="14.5">
      <c r="B67" s="35" t="s">
        <v>1033</v>
      </c>
      <c r="C67" s="41" t="s">
        <v>1034</v>
      </c>
    </row>
    <row r="68" spans="2:6" ht="14.5">
      <c r="B68" s="4" t="s">
        <v>1035</v>
      </c>
      <c r="C68" s="5" t="s">
        <v>1036</v>
      </c>
    </row>
    <row r="69" spans="2:6" ht="14.5">
      <c r="B69" s="4" t="s">
        <v>1037</v>
      </c>
      <c r="C69" s="5" t="s">
        <v>1036</v>
      </c>
    </row>
    <row r="70" spans="2:6" ht="14.5">
      <c r="B70" s="4" t="s">
        <v>1038</v>
      </c>
      <c r="C70" s="5" t="s">
        <v>1036</v>
      </c>
    </row>
    <row r="71" spans="2:6" ht="14.5">
      <c r="B71" s="4" t="s">
        <v>1039</v>
      </c>
      <c r="C71" s="5" t="s">
        <v>1036</v>
      </c>
    </row>
    <row r="72" spans="2:6" ht="14.5">
      <c r="B72" s="4" t="s">
        <v>1040</v>
      </c>
      <c r="C72" s="5" t="s">
        <v>1036</v>
      </c>
    </row>
    <row r="73" spans="2:6" ht="14.5">
      <c r="B73" s="4" t="s">
        <v>1041</v>
      </c>
      <c r="C73" s="5" t="s">
        <v>1036</v>
      </c>
    </row>
    <row r="74" spans="2:6" ht="14.5">
      <c r="B74" s="35" t="s">
        <v>1042</v>
      </c>
      <c r="C74" s="40" t="s">
        <v>1036</v>
      </c>
    </row>
    <row r="76" spans="2:6" ht="14.5">
      <c r="B76" s="4" t="s">
        <v>35</v>
      </c>
      <c r="C76" s="5"/>
      <c r="D76" s="4"/>
    </row>
    <row r="77" spans="2:6" ht="29">
      <c r="B77" s="20" t="s">
        <v>36</v>
      </c>
      <c r="C77" s="18" t="s">
        <v>37</v>
      </c>
      <c r="D77" s="20" t="s">
        <v>38</v>
      </c>
    </row>
    <row r="78" spans="2:6" ht="14.5">
      <c r="B78" s="4" t="s">
        <v>22</v>
      </c>
      <c r="C78" s="5" t="s">
        <v>22</v>
      </c>
      <c r="D78" s="4" t="s">
        <v>22</v>
      </c>
    </row>
    <row r="80" spans="2:6" ht="13">
      <c r="B80" s="24" t="s">
        <v>39</v>
      </c>
      <c r="C80" s="25">
        <v>46112</v>
      </c>
      <c r="D80" s="16"/>
      <c r="E80" s="15"/>
      <c r="F80" s="30"/>
    </row>
    <row r="81" spans="2:7" ht="13">
      <c r="B81" s="24" t="s">
        <v>40</v>
      </c>
      <c r="C81" s="26" t="s">
        <v>41</v>
      </c>
      <c r="D81" s="24" t="s">
        <v>42</v>
      </c>
      <c r="E81" s="27" t="s">
        <v>43</v>
      </c>
      <c r="F81" s="29" t="s">
        <v>44</v>
      </c>
      <c r="G81" s="14"/>
    </row>
    <row r="82" spans="2:7">
      <c r="B82" s="22" t="s">
        <v>22</v>
      </c>
      <c r="C82" s="23" t="s">
        <v>22</v>
      </c>
      <c r="D82" s="22" t="s">
        <v>22</v>
      </c>
      <c r="E82" s="19" t="s">
        <v>22</v>
      </c>
      <c r="F82" s="28" t="s">
        <v>22</v>
      </c>
    </row>
    <row r="85" spans="2:7" ht="13">
      <c r="B85" s="6" t="s">
        <v>45</v>
      </c>
    </row>
    <row r="86" spans="2:7" ht="13">
      <c r="B86" s="6"/>
    </row>
    <row r="87" spans="2:7" ht="13">
      <c r="B87" s="6" t="s">
        <v>699</v>
      </c>
    </row>
    <row r="88" spans="2:7" ht="13">
      <c r="B88" s="24" t="s">
        <v>46</v>
      </c>
      <c r="C88" s="26" t="s">
        <v>47</v>
      </c>
      <c r="D88" s="6"/>
    </row>
    <row r="89" spans="2:7">
      <c r="B89" s="16" t="s">
        <v>22</v>
      </c>
      <c r="C89" s="17" t="s">
        <v>22</v>
      </c>
    </row>
    <row r="91" spans="2:7" ht="13">
      <c r="B91" s="24" t="s">
        <v>48</v>
      </c>
      <c r="C91" s="26" t="s">
        <v>47</v>
      </c>
    </row>
    <row r="92" spans="2:7">
      <c r="B92" s="16" t="s">
        <v>22</v>
      </c>
      <c r="C92" s="17" t="s">
        <v>22</v>
      </c>
    </row>
    <row r="94" spans="2:7" ht="13">
      <c r="B94" s="24" t="s">
        <v>49</v>
      </c>
      <c r="C94" s="26" t="s">
        <v>50</v>
      </c>
    </row>
    <row r="95" spans="2:7">
      <c r="B95" s="16" t="s">
        <v>22</v>
      </c>
      <c r="C95" s="17" t="s">
        <v>22</v>
      </c>
    </row>
    <row r="97" spans="2:7" ht="13">
      <c r="B97" s="27" t="s">
        <v>51</v>
      </c>
      <c r="C97" s="26" t="s">
        <v>50</v>
      </c>
    </row>
    <row r="98" spans="2:7">
      <c r="B98" s="15" t="s">
        <v>22</v>
      </c>
      <c r="C98" s="17" t="s">
        <v>22</v>
      </c>
    </row>
    <row r="100" spans="2:7" ht="13">
      <c r="B100" s="24" t="s">
        <v>52</v>
      </c>
      <c r="C100" s="26" t="s">
        <v>22</v>
      </c>
    </row>
    <row r="102" spans="2:7" ht="13">
      <c r="B102" s="24" t="s">
        <v>53</v>
      </c>
      <c r="C102" s="25">
        <v>46112</v>
      </c>
      <c r="D102" s="16"/>
      <c r="E102" s="15"/>
      <c r="F102" s="30"/>
    </row>
    <row r="103" spans="2:7" ht="13">
      <c r="B103" s="24" t="s">
        <v>40</v>
      </c>
      <c r="C103" s="26" t="s">
        <v>41</v>
      </c>
      <c r="D103" s="24" t="s">
        <v>42</v>
      </c>
      <c r="E103" s="27" t="s">
        <v>43</v>
      </c>
      <c r="F103" s="29" t="s">
        <v>44</v>
      </c>
      <c r="G103" s="14"/>
    </row>
    <row r="104" spans="2:7">
      <c r="B104" s="22" t="s">
        <v>22</v>
      </c>
      <c r="C104" s="23" t="s">
        <v>22</v>
      </c>
      <c r="D104" s="22" t="s">
        <v>22</v>
      </c>
      <c r="E104" s="19" t="s">
        <v>22</v>
      </c>
      <c r="F104" s="28" t="s">
        <v>22</v>
      </c>
    </row>
    <row r="105" spans="2:7" ht="13">
      <c r="B105" s="6" t="s">
        <v>45</v>
      </c>
    </row>
    <row r="106" spans="2:7" ht="13">
      <c r="B106" s="6"/>
    </row>
    <row r="107" spans="2:7" ht="13">
      <c r="B107" s="6" t="s">
        <v>699</v>
      </c>
    </row>
    <row r="108" spans="2:7" ht="13">
      <c r="B108" s="24" t="s">
        <v>46</v>
      </c>
      <c r="C108" s="26" t="s">
        <v>47</v>
      </c>
      <c r="D108" s="6"/>
    </row>
    <row r="109" spans="2:7">
      <c r="B109" s="16" t="s">
        <v>22</v>
      </c>
      <c r="C109" s="17" t="s">
        <v>22</v>
      </c>
    </row>
    <row r="111" spans="2:7" ht="13">
      <c r="B111" s="24" t="s">
        <v>48</v>
      </c>
      <c r="C111" s="26" t="s">
        <v>47</v>
      </c>
    </row>
    <row r="112" spans="2:7">
      <c r="B112" s="16" t="s">
        <v>22</v>
      </c>
      <c r="C112" s="17" t="s">
        <v>22</v>
      </c>
    </row>
    <row r="114" spans="2:6" ht="13">
      <c r="B114" s="24" t="s">
        <v>49</v>
      </c>
      <c r="C114" s="26" t="s">
        <v>50</v>
      </c>
    </row>
    <row r="115" spans="2:6">
      <c r="B115" s="16" t="s">
        <v>22</v>
      </c>
      <c r="C115" s="17" t="s">
        <v>22</v>
      </c>
    </row>
    <row r="117" spans="2:6" ht="13">
      <c r="B117" s="27" t="s">
        <v>51</v>
      </c>
      <c r="C117" s="26" t="s">
        <v>50</v>
      </c>
    </row>
    <row r="118" spans="2:6">
      <c r="B118" s="15" t="s">
        <v>22</v>
      </c>
      <c r="C118" s="17" t="s">
        <v>22</v>
      </c>
    </row>
    <row r="120" spans="2:6" ht="13">
      <c r="B120" s="24" t="s">
        <v>52</v>
      </c>
      <c r="C120" s="26" t="s">
        <v>22</v>
      </c>
    </row>
    <row r="123" spans="2:6" ht="13">
      <c r="B123" s="6" t="s">
        <v>700</v>
      </c>
    </row>
    <row r="125" spans="2:6" ht="13">
      <c r="B125" s="24" t="s">
        <v>40</v>
      </c>
      <c r="C125" s="26" t="s">
        <v>54</v>
      </c>
      <c r="D125" s="24" t="s">
        <v>55</v>
      </c>
      <c r="E125" s="24" t="s">
        <v>56</v>
      </c>
      <c r="F125" s="14"/>
    </row>
    <row r="126" spans="2:6">
      <c r="B126" s="16" t="s">
        <v>22</v>
      </c>
      <c r="C126" s="17" t="s">
        <v>22</v>
      </c>
      <c r="D126" s="16" t="s">
        <v>22</v>
      </c>
      <c r="E126" s="16" t="s">
        <v>22</v>
      </c>
    </row>
    <row r="129" spans="2:80" ht="13">
      <c r="B129" s="6" t="s">
        <v>57</v>
      </c>
      <c r="C129" s="11" t="s">
        <v>22</v>
      </c>
      <c r="D129" s="6"/>
      <c r="E129" s="6"/>
      <c r="F129" s="14"/>
      <c r="G129" s="14"/>
      <c r="H129" s="14"/>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row>
    <row r="131" spans="2:80" ht="13">
      <c r="B131" s="6" t="s">
        <v>701</v>
      </c>
    </row>
    <row r="133" spans="2:80" ht="13">
      <c r="B133" s="24" t="s">
        <v>58</v>
      </c>
      <c r="C133" s="26" t="s">
        <v>47</v>
      </c>
      <c r="D133" s="6"/>
    </row>
    <row r="134" spans="2:80">
      <c r="B134" s="16" t="s">
        <v>22</v>
      </c>
      <c r="C134" s="17" t="s">
        <v>22</v>
      </c>
    </row>
    <row r="137" spans="2:80" ht="13">
      <c r="B137" s="24" t="s">
        <v>59</v>
      </c>
      <c r="C137" s="26" t="s">
        <v>60</v>
      </c>
      <c r="D137" s="6"/>
    </row>
    <row r="138" spans="2:80">
      <c r="B138" s="16" t="s">
        <v>22</v>
      </c>
      <c r="C138" s="17" t="s">
        <v>22</v>
      </c>
    </row>
    <row r="141" spans="2:80" ht="13">
      <c r="B141" s="6" t="s">
        <v>61</v>
      </c>
    </row>
    <row r="144" spans="2:80" ht="13">
      <c r="B144" s="6" t="s">
        <v>702</v>
      </c>
    </row>
    <row r="146" spans="2:80" ht="13">
      <c r="B146" s="24" t="s">
        <v>40</v>
      </c>
      <c r="C146" s="26" t="s">
        <v>62</v>
      </c>
      <c r="D146" s="24" t="s">
        <v>54</v>
      </c>
      <c r="E146" s="24" t="s">
        <v>55</v>
      </c>
      <c r="F146" s="29" t="s">
        <v>56</v>
      </c>
      <c r="G146" s="14"/>
    </row>
    <row r="147" spans="2:80">
      <c r="B147" s="16" t="s">
        <v>22</v>
      </c>
      <c r="C147" s="17" t="s">
        <v>22</v>
      </c>
      <c r="D147" s="16" t="s">
        <v>22</v>
      </c>
      <c r="E147" s="16" t="s">
        <v>22</v>
      </c>
      <c r="F147" s="21" t="s">
        <v>22</v>
      </c>
    </row>
    <row r="150" spans="2:80" ht="13">
      <c r="B150" s="6" t="s">
        <v>57</v>
      </c>
      <c r="C150" s="11" t="s">
        <v>22</v>
      </c>
      <c r="D150" s="6"/>
      <c r="E150" s="6"/>
      <c r="F150" s="14"/>
      <c r="G150" s="14"/>
      <c r="H150" s="14"/>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row>
    <row r="152" spans="2:80" ht="13">
      <c r="B152" s="6" t="s">
        <v>701</v>
      </c>
    </row>
    <row r="154" spans="2:80" ht="13">
      <c r="B154" s="24" t="s">
        <v>58</v>
      </c>
      <c r="C154" s="26" t="s">
        <v>47</v>
      </c>
      <c r="D154" s="6"/>
    </row>
    <row r="155" spans="2:80">
      <c r="B155" s="16" t="s">
        <v>22</v>
      </c>
      <c r="C155" s="17" t="s">
        <v>22</v>
      </c>
    </row>
    <row r="158" spans="2:80" ht="13">
      <c r="B158" s="24" t="s">
        <v>59</v>
      </c>
      <c r="C158" s="26" t="s">
        <v>60</v>
      </c>
      <c r="D158" s="6"/>
    </row>
    <row r="159" spans="2:80">
      <c r="B159" s="16" t="s">
        <v>22</v>
      </c>
      <c r="C159" s="17" t="s">
        <v>22</v>
      </c>
    </row>
    <row r="162" spans="2:7" ht="13">
      <c r="B162" s="6" t="s">
        <v>61</v>
      </c>
    </row>
    <row r="165" spans="2:7" ht="13">
      <c r="B165" s="6" t="s">
        <v>703</v>
      </c>
    </row>
    <row r="166" spans="2:7" ht="13">
      <c r="B166" s="24" t="s">
        <v>40</v>
      </c>
      <c r="C166" s="26" t="s">
        <v>63</v>
      </c>
      <c r="D166" s="24" t="s">
        <v>64</v>
      </c>
      <c r="E166" s="24" t="s">
        <v>65</v>
      </c>
      <c r="F166" s="29" t="s">
        <v>66</v>
      </c>
      <c r="G166" s="14"/>
    </row>
    <row r="167" spans="2:7">
      <c r="B167" s="16" t="s">
        <v>22</v>
      </c>
      <c r="C167" s="17" t="s">
        <v>22</v>
      </c>
      <c r="D167" s="16" t="s">
        <v>22</v>
      </c>
      <c r="E167" s="16" t="s">
        <v>22</v>
      </c>
      <c r="F167" s="21" t="s">
        <v>22</v>
      </c>
    </row>
    <row r="168" spans="2:7">
      <c r="B168" s="2" t="s">
        <v>2543</v>
      </c>
    </row>
  </sheetData>
  <mergeCells count="3">
    <mergeCell ref="B1:E1"/>
    <mergeCell ref="C3:C7"/>
    <mergeCell ref="D3:D7"/>
  </mergeCells>
  <hyperlinks>
    <hyperlink ref="A1" location="Index!A1" display="Index" xr:uid="{4ABE2DCF-A1A9-4FF3-AE39-CD2BD58F0D02}"/>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4EE2-1F3D-440A-8635-C71E63FDE817}">
  <dimension ref="A1:CB212"/>
  <sheetViews>
    <sheetView workbookViewId="0"/>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1649</v>
      </c>
      <c r="C1" s="299"/>
      <c r="D1" s="299"/>
      <c r="E1" s="299"/>
    </row>
    <row r="3" spans="1:9" ht="14.5">
      <c r="B3" s="31" t="s">
        <v>1650</v>
      </c>
      <c r="C3" s="300"/>
      <c r="D3" s="301"/>
      <c r="E3" s="1"/>
    </row>
    <row r="4" spans="1:9" ht="14.5">
      <c r="B4" s="36" t="s">
        <v>1651</v>
      </c>
      <c r="C4" s="300"/>
      <c r="D4" s="301"/>
      <c r="E4" s="1"/>
    </row>
    <row r="5" spans="1:9" ht="14.5">
      <c r="B5" s="36" t="s">
        <v>97</v>
      </c>
      <c r="C5" s="300"/>
      <c r="D5" s="301"/>
      <c r="E5" s="1"/>
    </row>
    <row r="6" spans="1:9" ht="14.5">
      <c r="B6" s="32" t="s">
        <v>1652</v>
      </c>
      <c r="C6" s="300"/>
      <c r="D6" s="301"/>
      <c r="E6" s="1"/>
    </row>
    <row r="7" spans="1:9" ht="29">
      <c r="B7" s="32" t="s">
        <v>1653</v>
      </c>
      <c r="C7" s="300"/>
      <c r="D7" s="301"/>
      <c r="E7" s="1"/>
    </row>
    <row r="8" spans="1:9" ht="43.5">
      <c r="B8" s="32" t="s">
        <v>1654</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2706</v>
      </c>
      <c r="C15" s="9" t="s">
        <v>13</v>
      </c>
      <c r="D15" s="2" t="s">
        <v>72</v>
      </c>
      <c r="E15" s="2" t="s">
        <v>73</v>
      </c>
      <c r="F15" s="12">
        <v>2802000</v>
      </c>
      <c r="G15" s="12">
        <v>20498.03</v>
      </c>
      <c r="H15" s="12">
        <v>6.19</v>
      </c>
    </row>
    <row r="16" spans="1:9">
      <c r="B16" s="2" t="s">
        <v>2698</v>
      </c>
      <c r="C16" s="9" t="s">
        <v>13</v>
      </c>
      <c r="D16" s="2" t="s">
        <v>72</v>
      </c>
      <c r="E16" s="2" t="s">
        <v>77</v>
      </c>
      <c r="F16" s="12">
        <v>1546129</v>
      </c>
      <c r="G16" s="12">
        <v>18644.77</v>
      </c>
      <c r="H16" s="12">
        <v>5.63</v>
      </c>
    </row>
    <row r="17" spans="2:8">
      <c r="B17" s="2" t="s">
        <v>2697</v>
      </c>
      <c r="C17" s="9" t="s">
        <v>13</v>
      </c>
      <c r="D17" s="2" t="s">
        <v>452</v>
      </c>
      <c r="E17" s="2" t="s">
        <v>453</v>
      </c>
      <c r="F17" s="12">
        <v>1185356</v>
      </c>
      <c r="G17" s="12">
        <v>15930</v>
      </c>
      <c r="H17" s="12">
        <v>4.8099999999999996</v>
      </c>
    </row>
    <row r="18" spans="2:8">
      <c r="B18" s="2" t="s">
        <v>3097</v>
      </c>
      <c r="C18" s="9" t="s">
        <v>13</v>
      </c>
      <c r="D18" s="2" t="s">
        <v>72</v>
      </c>
      <c r="E18" s="2" t="s">
        <v>958</v>
      </c>
      <c r="F18" s="12">
        <v>992500</v>
      </c>
      <c r="G18" s="12">
        <v>11525.9</v>
      </c>
      <c r="H18" s="12">
        <v>3.48</v>
      </c>
    </row>
    <row r="19" spans="2:8">
      <c r="B19" s="2" t="s">
        <v>2995</v>
      </c>
      <c r="C19" s="9" t="s">
        <v>13</v>
      </c>
      <c r="D19" s="2" t="s">
        <v>947</v>
      </c>
      <c r="E19" s="2" t="s">
        <v>948</v>
      </c>
      <c r="F19" s="12">
        <v>645000</v>
      </c>
      <c r="G19" s="12">
        <v>11496.48</v>
      </c>
      <c r="H19" s="12">
        <v>3.47</v>
      </c>
    </row>
    <row r="20" spans="2:8">
      <c r="B20" s="2" t="s">
        <v>2996</v>
      </c>
      <c r="C20" s="9" t="s">
        <v>13</v>
      </c>
      <c r="D20" s="2" t="s">
        <v>485</v>
      </c>
      <c r="E20" s="2" t="s">
        <v>486</v>
      </c>
      <c r="F20" s="12">
        <v>314900</v>
      </c>
      <c r="G20" s="12">
        <v>11034.41</v>
      </c>
      <c r="H20" s="12">
        <v>3.33</v>
      </c>
    </row>
    <row r="21" spans="2:8">
      <c r="B21" s="2" t="s">
        <v>2732</v>
      </c>
      <c r="C21" s="9" t="s">
        <v>13</v>
      </c>
      <c r="D21" s="2" t="s">
        <v>841</v>
      </c>
      <c r="E21" s="2" t="s">
        <v>842</v>
      </c>
      <c r="F21" s="12">
        <v>76501</v>
      </c>
      <c r="G21" s="12">
        <v>9414.2099999999991</v>
      </c>
      <c r="H21" s="12">
        <v>2.84</v>
      </c>
    </row>
    <row r="22" spans="2:8">
      <c r="B22" s="2" t="s">
        <v>2892</v>
      </c>
      <c r="C22" s="9" t="s">
        <v>13</v>
      </c>
      <c r="D22" s="2" t="s">
        <v>969</v>
      </c>
      <c r="E22" s="2" t="s">
        <v>1115</v>
      </c>
      <c r="F22" s="12">
        <v>2444695</v>
      </c>
      <c r="G22" s="12">
        <v>9061.26</v>
      </c>
      <c r="H22" s="12">
        <v>2.74</v>
      </c>
    </row>
    <row r="23" spans="2:8">
      <c r="B23" s="2" t="s">
        <v>2967</v>
      </c>
      <c r="C23" s="9" t="s">
        <v>13</v>
      </c>
      <c r="D23" s="2" t="s">
        <v>952</v>
      </c>
      <c r="E23" s="2" t="s">
        <v>1066</v>
      </c>
      <c r="F23" s="12">
        <v>1886209</v>
      </c>
      <c r="G23" s="12">
        <v>7568.41</v>
      </c>
      <c r="H23" s="12">
        <v>2.29</v>
      </c>
    </row>
    <row r="24" spans="2:8">
      <c r="B24" s="2" t="s">
        <v>2703</v>
      </c>
      <c r="C24" s="9" t="s">
        <v>13</v>
      </c>
      <c r="D24" s="2" t="s">
        <v>74</v>
      </c>
      <c r="E24" s="2" t="s">
        <v>75</v>
      </c>
      <c r="F24" s="12">
        <v>2330000</v>
      </c>
      <c r="G24" s="12">
        <v>6703.41</v>
      </c>
      <c r="H24" s="12">
        <v>2.0299999999999998</v>
      </c>
    </row>
    <row r="25" spans="2:8">
      <c r="B25" s="2" t="s">
        <v>2901</v>
      </c>
      <c r="C25" s="9" t="s">
        <v>13</v>
      </c>
      <c r="D25" s="2" t="s">
        <v>461</v>
      </c>
      <c r="E25" s="2" t="s">
        <v>951</v>
      </c>
      <c r="F25" s="12">
        <v>518277</v>
      </c>
      <c r="G25" s="12">
        <v>6481.57</v>
      </c>
      <c r="H25" s="12">
        <v>1.96</v>
      </c>
    </row>
    <row r="26" spans="2:8">
      <c r="B26" s="2" t="s">
        <v>3103</v>
      </c>
      <c r="C26" s="9" t="s">
        <v>13</v>
      </c>
      <c r="D26" s="2" t="s">
        <v>466</v>
      </c>
      <c r="E26" s="2" t="s">
        <v>1141</v>
      </c>
      <c r="F26" s="12">
        <v>118503</v>
      </c>
      <c r="G26" s="12">
        <v>6426.42</v>
      </c>
      <c r="H26" s="12">
        <v>1.94</v>
      </c>
    </row>
    <row r="27" spans="2:8">
      <c r="B27" s="2" t="s">
        <v>3224</v>
      </c>
      <c r="C27" s="9" t="s">
        <v>13</v>
      </c>
      <c r="D27" s="2" t="s">
        <v>471</v>
      </c>
      <c r="E27" s="2" t="s">
        <v>971</v>
      </c>
      <c r="F27" s="12">
        <v>385000</v>
      </c>
      <c r="G27" s="12">
        <v>6282.43</v>
      </c>
      <c r="H27" s="12">
        <v>1.9</v>
      </c>
    </row>
    <row r="28" spans="2:8">
      <c r="B28" s="2" t="s">
        <v>3047</v>
      </c>
      <c r="C28" s="9" t="s">
        <v>13</v>
      </c>
      <c r="D28" s="2" t="s">
        <v>955</v>
      </c>
      <c r="E28" s="2" t="s">
        <v>1137</v>
      </c>
      <c r="F28" s="12">
        <v>330000</v>
      </c>
      <c r="G28" s="12">
        <v>5798.76</v>
      </c>
      <c r="H28" s="12">
        <v>1.75</v>
      </c>
    </row>
    <row r="29" spans="2:8">
      <c r="B29" s="2" t="s">
        <v>2733</v>
      </c>
      <c r="C29" s="9" t="s">
        <v>13</v>
      </c>
      <c r="D29" s="2" t="s">
        <v>86</v>
      </c>
      <c r="E29" s="2" t="s">
        <v>87</v>
      </c>
      <c r="F29" s="12">
        <v>956000</v>
      </c>
      <c r="G29" s="12">
        <v>5646.14</v>
      </c>
      <c r="H29" s="12">
        <v>1.71</v>
      </c>
    </row>
    <row r="30" spans="2:8">
      <c r="B30" s="2" t="s">
        <v>2723</v>
      </c>
      <c r="C30" s="9" t="s">
        <v>13</v>
      </c>
      <c r="D30" s="2" t="s">
        <v>461</v>
      </c>
      <c r="E30" s="2" t="s">
        <v>470</v>
      </c>
      <c r="F30" s="12">
        <v>236250</v>
      </c>
      <c r="G30" s="12">
        <v>5572.9</v>
      </c>
      <c r="H30" s="12">
        <v>1.68</v>
      </c>
    </row>
    <row r="31" spans="2:8">
      <c r="B31" s="2" t="s">
        <v>3225</v>
      </c>
      <c r="C31" s="9" t="s">
        <v>13</v>
      </c>
      <c r="D31" s="2" t="s">
        <v>86</v>
      </c>
      <c r="E31" s="2" t="s">
        <v>1106</v>
      </c>
      <c r="F31" s="12">
        <v>313000</v>
      </c>
      <c r="G31" s="12">
        <v>5562.95</v>
      </c>
      <c r="H31" s="12">
        <v>1.68</v>
      </c>
    </row>
    <row r="32" spans="2:8">
      <c r="B32" s="2" t="s">
        <v>3107</v>
      </c>
      <c r="C32" s="9" t="s">
        <v>13</v>
      </c>
      <c r="D32" s="2" t="s">
        <v>81</v>
      </c>
      <c r="E32" s="2" t="s">
        <v>976</v>
      </c>
      <c r="F32" s="12">
        <v>5175000</v>
      </c>
      <c r="G32" s="12">
        <v>5437.89</v>
      </c>
      <c r="H32" s="12">
        <v>1.64</v>
      </c>
    </row>
    <row r="33" spans="2:8">
      <c r="B33" s="2" t="s">
        <v>3008</v>
      </c>
      <c r="C33" s="9" t="s">
        <v>13</v>
      </c>
      <c r="D33" s="2" t="s">
        <v>84</v>
      </c>
      <c r="E33" s="2" t="s">
        <v>1134</v>
      </c>
      <c r="F33" s="12">
        <v>350142</v>
      </c>
      <c r="G33" s="12">
        <v>5274.19</v>
      </c>
      <c r="H33" s="12">
        <v>1.59</v>
      </c>
    </row>
    <row r="34" spans="2:8">
      <c r="B34" s="2" t="s">
        <v>2970</v>
      </c>
      <c r="C34" s="9" t="s">
        <v>13</v>
      </c>
      <c r="D34" s="2" t="s">
        <v>1048</v>
      </c>
      <c r="E34" s="2" t="s">
        <v>1049</v>
      </c>
      <c r="F34" s="12">
        <v>466779</v>
      </c>
      <c r="G34" s="12">
        <v>5239.59</v>
      </c>
      <c r="H34" s="12">
        <v>1.58</v>
      </c>
    </row>
    <row r="35" spans="2:8">
      <c r="B35" s="2" t="s">
        <v>3007</v>
      </c>
      <c r="C35" s="9" t="s">
        <v>13</v>
      </c>
      <c r="D35" s="2" t="s">
        <v>81</v>
      </c>
      <c r="E35" s="2" t="s">
        <v>1103</v>
      </c>
      <c r="F35" s="12">
        <v>1076094</v>
      </c>
      <c r="G35" s="12">
        <v>5181.3900000000003</v>
      </c>
      <c r="H35" s="12">
        <v>1.57</v>
      </c>
    </row>
    <row r="36" spans="2:8">
      <c r="B36" s="2" t="s">
        <v>3144</v>
      </c>
      <c r="C36" s="9" t="s">
        <v>13</v>
      </c>
      <c r="D36" s="2" t="s">
        <v>471</v>
      </c>
      <c r="E36" s="2" t="s">
        <v>1655</v>
      </c>
      <c r="F36" s="12">
        <v>806798</v>
      </c>
      <c r="G36" s="12">
        <v>5126.8</v>
      </c>
      <c r="H36" s="12">
        <v>1.55</v>
      </c>
    </row>
    <row r="37" spans="2:8">
      <c r="B37" s="2" t="s">
        <v>3112</v>
      </c>
      <c r="C37" s="9" t="s">
        <v>13</v>
      </c>
      <c r="D37" s="2" t="s">
        <v>977</v>
      </c>
      <c r="E37" s="2" t="s">
        <v>1087</v>
      </c>
      <c r="F37" s="12">
        <v>520000</v>
      </c>
      <c r="G37" s="12">
        <v>5120.96</v>
      </c>
      <c r="H37" s="12">
        <v>1.55</v>
      </c>
    </row>
    <row r="38" spans="2:8">
      <c r="B38" s="2" t="s">
        <v>3111</v>
      </c>
      <c r="C38" s="9" t="s">
        <v>13</v>
      </c>
      <c r="D38" s="2" t="s">
        <v>78</v>
      </c>
      <c r="E38" s="2" t="s">
        <v>1161</v>
      </c>
      <c r="F38" s="12">
        <v>391915</v>
      </c>
      <c r="G38" s="12">
        <v>5036.1099999999997</v>
      </c>
      <c r="H38" s="12">
        <v>1.52</v>
      </c>
    </row>
    <row r="39" spans="2:8">
      <c r="B39" s="2" t="s">
        <v>3247</v>
      </c>
      <c r="C39" s="9" t="s">
        <v>13</v>
      </c>
      <c r="D39" s="2" t="s">
        <v>80</v>
      </c>
      <c r="E39" s="2" t="s">
        <v>1656</v>
      </c>
      <c r="F39" s="12">
        <v>3151630</v>
      </c>
      <c r="G39" s="12">
        <v>4926</v>
      </c>
      <c r="H39" s="12">
        <v>1.49</v>
      </c>
    </row>
    <row r="40" spans="2:8">
      <c r="B40" s="2" t="s">
        <v>3133</v>
      </c>
      <c r="C40" s="9" t="s">
        <v>13</v>
      </c>
      <c r="D40" s="2" t="s">
        <v>85</v>
      </c>
      <c r="E40" s="2" t="s">
        <v>1630</v>
      </c>
      <c r="F40" s="12">
        <v>1251589</v>
      </c>
      <c r="G40" s="12">
        <v>4879.95</v>
      </c>
      <c r="H40" s="12">
        <v>1.47</v>
      </c>
    </row>
    <row r="41" spans="2:8">
      <c r="B41" s="2" t="s">
        <v>2968</v>
      </c>
      <c r="C41" s="9" t="s">
        <v>13</v>
      </c>
      <c r="D41" s="2" t="s">
        <v>1048</v>
      </c>
      <c r="E41" s="2" t="s">
        <v>1136</v>
      </c>
      <c r="F41" s="12">
        <v>435000</v>
      </c>
      <c r="G41" s="12">
        <v>4841.99</v>
      </c>
      <c r="H41" s="12">
        <v>1.46</v>
      </c>
    </row>
    <row r="42" spans="2:8">
      <c r="B42" s="2" t="s">
        <v>3098</v>
      </c>
      <c r="C42" s="9" t="s">
        <v>13</v>
      </c>
      <c r="D42" s="2" t="s">
        <v>72</v>
      </c>
      <c r="E42" s="2" t="s">
        <v>1268</v>
      </c>
      <c r="F42" s="12">
        <v>635000</v>
      </c>
      <c r="G42" s="12">
        <v>4778.0600000000004</v>
      </c>
      <c r="H42" s="12">
        <v>1.44</v>
      </c>
    </row>
    <row r="43" spans="2:8">
      <c r="B43" s="2" t="s">
        <v>2890</v>
      </c>
      <c r="C43" s="9" t="s">
        <v>13</v>
      </c>
      <c r="D43" s="2" t="s">
        <v>947</v>
      </c>
      <c r="E43" s="2" t="s">
        <v>1064</v>
      </c>
      <c r="F43" s="12">
        <v>1141858</v>
      </c>
      <c r="G43" s="12">
        <v>4774.68</v>
      </c>
      <c r="H43" s="12">
        <v>1.44</v>
      </c>
    </row>
    <row r="44" spans="2:8">
      <c r="B44" s="2" t="s">
        <v>3153</v>
      </c>
      <c r="C44" s="9" t="s">
        <v>13</v>
      </c>
      <c r="D44" s="2" t="s">
        <v>977</v>
      </c>
      <c r="E44" s="2" t="s">
        <v>978</v>
      </c>
      <c r="F44" s="12">
        <v>1161049</v>
      </c>
      <c r="G44" s="12">
        <v>4765.53</v>
      </c>
      <c r="H44" s="12">
        <v>1.44</v>
      </c>
    </row>
    <row r="45" spans="2:8">
      <c r="B45" s="2" t="s">
        <v>1495</v>
      </c>
      <c r="C45" s="9" t="s">
        <v>13</v>
      </c>
      <c r="D45" s="2" t="s">
        <v>504</v>
      </c>
      <c r="E45" s="2" t="s">
        <v>1496</v>
      </c>
      <c r="F45" s="12">
        <v>2095792</v>
      </c>
      <c r="G45" s="12">
        <v>4555.62</v>
      </c>
      <c r="H45" s="12">
        <v>1.38</v>
      </c>
    </row>
    <row r="46" spans="2:8">
      <c r="B46" s="2" t="s">
        <v>2909</v>
      </c>
      <c r="C46" s="9" t="s">
        <v>13</v>
      </c>
      <c r="D46" s="2" t="s">
        <v>471</v>
      </c>
      <c r="E46" s="2" t="s">
        <v>1108</v>
      </c>
      <c r="F46" s="12">
        <v>600000</v>
      </c>
      <c r="G46" s="12">
        <v>4530.3</v>
      </c>
      <c r="H46" s="12">
        <v>1.37</v>
      </c>
    </row>
    <row r="47" spans="2:8">
      <c r="B47" s="2" t="s">
        <v>2998</v>
      </c>
      <c r="C47" s="9" t="s">
        <v>13</v>
      </c>
      <c r="D47" s="2" t="s">
        <v>81</v>
      </c>
      <c r="E47" s="2" t="s">
        <v>1376</v>
      </c>
      <c r="F47" s="12">
        <v>270000</v>
      </c>
      <c r="G47" s="12">
        <v>4521.42</v>
      </c>
      <c r="H47" s="12">
        <v>1.37</v>
      </c>
    </row>
    <row r="48" spans="2:8">
      <c r="B48" s="2" t="s">
        <v>2896</v>
      </c>
      <c r="C48" s="9" t="s">
        <v>13</v>
      </c>
      <c r="D48" s="2" t="s">
        <v>461</v>
      </c>
      <c r="E48" s="2" t="s">
        <v>1544</v>
      </c>
      <c r="F48" s="12">
        <v>2326109</v>
      </c>
      <c r="G48" s="12">
        <v>4364.71</v>
      </c>
      <c r="H48" s="12">
        <v>1.32</v>
      </c>
    </row>
    <row r="49" spans="2:8">
      <c r="B49" s="2" t="s">
        <v>3071</v>
      </c>
      <c r="C49" s="9" t="s">
        <v>13</v>
      </c>
      <c r="D49" s="2" t="s">
        <v>1149</v>
      </c>
      <c r="E49" s="2" t="s">
        <v>1150</v>
      </c>
      <c r="F49" s="12">
        <v>13714</v>
      </c>
      <c r="G49" s="12">
        <v>4357.62</v>
      </c>
      <c r="H49" s="12">
        <v>1.32</v>
      </c>
    </row>
    <row r="50" spans="2:8">
      <c r="B50" s="2" t="s">
        <v>2721</v>
      </c>
      <c r="C50" s="9" t="s">
        <v>13</v>
      </c>
      <c r="D50" s="2" t="s">
        <v>487</v>
      </c>
      <c r="E50" s="2" t="s">
        <v>488</v>
      </c>
      <c r="F50" s="12">
        <v>326500</v>
      </c>
      <c r="G50" s="12">
        <v>4285.6400000000003</v>
      </c>
      <c r="H50" s="12">
        <v>1.29</v>
      </c>
    </row>
    <row r="51" spans="2:8">
      <c r="B51" s="2" t="s">
        <v>2916</v>
      </c>
      <c r="C51" s="9" t="s">
        <v>13</v>
      </c>
      <c r="D51" s="2" t="s">
        <v>480</v>
      </c>
      <c r="E51" s="2" t="s">
        <v>1499</v>
      </c>
      <c r="F51" s="12">
        <v>690894</v>
      </c>
      <c r="G51" s="12">
        <v>4260.74</v>
      </c>
      <c r="H51" s="12">
        <v>1.29</v>
      </c>
    </row>
    <row r="52" spans="2:8">
      <c r="B52" s="2" t="s">
        <v>2898</v>
      </c>
      <c r="C52" s="9" t="s">
        <v>13</v>
      </c>
      <c r="D52" s="2" t="s">
        <v>471</v>
      </c>
      <c r="E52" s="2" t="s">
        <v>1072</v>
      </c>
      <c r="F52" s="12">
        <v>1105000</v>
      </c>
      <c r="G52" s="12">
        <v>4193.4799999999996</v>
      </c>
      <c r="H52" s="12">
        <v>1.27</v>
      </c>
    </row>
    <row r="53" spans="2:8">
      <c r="B53" s="2" t="s">
        <v>2937</v>
      </c>
      <c r="C53" s="9" t="s">
        <v>13</v>
      </c>
      <c r="D53" s="2" t="s">
        <v>952</v>
      </c>
      <c r="E53" s="2" t="s">
        <v>1492</v>
      </c>
      <c r="F53" s="12">
        <v>450000</v>
      </c>
      <c r="G53" s="12">
        <v>4140.45</v>
      </c>
      <c r="H53" s="12">
        <v>1.25</v>
      </c>
    </row>
    <row r="54" spans="2:8">
      <c r="B54" s="2" t="s">
        <v>489</v>
      </c>
      <c r="C54" s="9" t="s">
        <v>13</v>
      </c>
      <c r="D54" s="2" t="s">
        <v>72</v>
      </c>
      <c r="E54" s="2" t="s">
        <v>490</v>
      </c>
      <c r="F54" s="12">
        <v>1640000</v>
      </c>
      <c r="G54" s="12">
        <v>4060.64</v>
      </c>
      <c r="H54" s="12">
        <v>1.23</v>
      </c>
    </row>
    <row r="55" spans="2:8">
      <c r="B55" s="2" t="s">
        <v>3096</v>
      </c>
      <c r="C55" s="9" t="s">
        <v>13</v>
      </c>
      <c r="D55" s="2" t="s">
        <v>84</v>
      </c>
      <c r="E55" s="2" t="s">
        <v>1657</v>
      </c>
      <c r="F55" s="12">
        <v>331970</v>
      </c>
      <c r="G55" s="12">
        <v>3941.81</v>
      </c>
      <c r="H55" s="12">
        <v>1.19</v>
      </c>
    </row>
    <row r="56" spans="2:8">
      <c r="B56" s="2" t="s">
        <v>3312</v>
      </c>
      <c r="C56" s="9" t="s">
        <v>13</v>
      </c>
      <c r="D56" s="2" t="s">
        <v>80</v>
      </c>
      <c r="E56" s="2" t="s">
        <v>1658</v>
      </c>
      <c r="F56" s="12">
        <v>1094768</v>
      </c>
      <c r="G56" s="12">
        <v>3697.58</v>
      </c>
      <c r="H56" s="12">
        <v>1.1200000000000001</v>
      </c>
    </row>
    <row r="57" spans="2:8">
      <c r="B57" s="2" t="s">
        <v>2714</v>
      </c>
      <c r="C57" s="9" t="s">
        <v>13</v>
      </c>
      <c r="D57" s="2" t="s">
        <v>72</v>
      </c>
      <c r="E57" s="2" t="s">
        <v>473</v>
      </c>
      <c r="F57" s="12">
        <v>995310</v>
      </c>
      <c r="G57" s="12">
        <v>3517.43</v>
      </c>
      <c r="H57" s="12">
        <v>1.06</v>
      </c>
    </row>
    <row r="58" spans="2:8">
      <c r="B58" s="2" t="s">
        <v>1659</v>
      </c>
      <c r="C58" s="9" t="s">
        <v>13</v>
      </c>
      <c r="D58" s="2" t="s">
        <v>86</v>
      </c>
      <c r="E58" s="2" t="s">
        <v>1660</v>
      </c>
      <c r="F58" s="12">
        <v>1042983</v>
      </c>
      <c r="G58" s="12">
        <v>3396.47</v>
      </c>
      <c r="H58" s="12">
        <v>1.03</v>
      </c>
    </row>
    <row r="59" spans="2:8">
      <c r="B59" s="2" t="s">
        <v>2944</v>
      </c>
      <c r="C59" s="9" t="s">
        <v>13</v>
      </c>
      <c r="D59" s="2" t="s">
        <v>80</v>
      </c>
      <c r="E59" s="2" t="s">
        <v>1417</v>
      </c>
      <c r="F59" s="12">
        <v>111551</v>
      </c>
      <c r="G59" s="12">
        <v>3173.29</v>
      </c>
      <c r="H59" s="12">
        <v>0.96</v>
      </c>
    </row>
    <row r="60" spans="2:8">
      <c r="B60" s="2" t="s">
        <v>3233</v>
      </c>
      <c r="C60" s="9" t="s">
        <v>13</v>
      </c>
      <c r="D60" s="2" t="s">
        <v>80</v>
      </c>
      <c r="E60" s="2" t="s">
        <v>1074</v>
      </c>
      <c r="F60" s="12">
        <v>142949</v>
      </c>
      <c r="G60" s="12">
        <v>3095.13</v>
      </c>
      <c r="H60" s="12">
        <v>0.94</v>
      </c>
    </row>
    <row r="61" spans="2:8">
      <c r="B61" s="2" t="s">
        <v>2716</v>
      </c>
      <c r="C61" s="9" t="s">
        <v>13</v>
      </c>
      <c r="D61" s="2" t="s">
        <v>82</v>
      </c>
      <c r="E61" s="2" t="s">
        <v>83</v>
      </c>
      <c r="F61" s="12">
        <v>650000</v>
      </c>
      <c r="G61" s="12">
        <v>3090.43</v>
      </c>
      <c r="H61" s="12">
        <v>0.93</v>
      </c>
    </row>
    <row r="62" spans="2:8">
      <c r="B62" s="2" t="s">
        <v>3102</v>
      </c>
      <c r="C62" s="9" t="s">
        <v>13</v>
      </c>
      <c r="D62" s="2" t="s">
        <v>1608</v>
      </c>
      <c r="E62" s="2" t="s">
        <v>1609</v>
      </c>
      <c r="F62" s="12">
        <v>683810</v>
      </c>
      <c r="G62" s="12">
        <v>2699.68</v>
      </c>
      <c r="H62" s="12">
        <v>0.82</v>
      </c>
    </row>
    <row r="63" spans="2:8">
      <c r="B63" s="2" t="s">
        <v>3151</v>
      </c>
      <c r="C63" s="9" t="s">
        <v>13</v>
      </c>
      <c r="D63" s="2" t="s">
        <v>461</v>
      </c>
      <c r="E63" s="2" t="s">
        <v>1143</v>
      </c>
      <c r="F63" s="12">
        <v>125000</v>
      </c>
      <c r="G63" s="12">
        <v>2566.25</v>
      </c>
      <c r="H63" s="12">
        <v>0.78</v>
      </c>
    </row>
    <row r="64" spans="2:8">
      <c r="B64" s="2" t="s">
        <v>3290</v>
      </c>
      <c r="C64" s="9" t="s">
        <v>13</v>
      </c>
      <c r="D64" s="2" t="s">
        <v>952</v>
      </c>
      <c r="E64" s="2" t="s">
        <v>1494</v>
      </c>
      <c r="F64" s="12">
        <v>835013</v>
      </c>
      <c r="G64" s="12">
        <v>2347.2199999999998</v>
      </c>
      <c r="H64" s="12">
        <v>0.71</v>
      </c>
    </row>
    <row r="65" spans="2:8">
      <c r="B65" s="2" t="s">
        <v>3067</v>
      </c>
      <c r="C65" s="9" t="s">
        <v>13</v>
      </c>
      <c r="D65" s="2" t="s">
        <v>961</v>
      </c>
      <c r="E65" s="2" t="s">
        <v>962</v>
      </c>
      <c r="F65" s="12">
        <v>81000</v>
      </c>
      <c r="G65" s="12">
        <v>2202.23</v>
      </c>
      <c r="H65" s="12">
        <v>0.67</v>
      </c>
    </row>
    <row r="66" spans="2:8">
      <c r="B66" s="2" t="s">
        <v>2700</v>
      </c>
      <c r="C66" s="9" t="s">
        <v>13</v>
      </c>
      <c r="D66" s="2" t="s">
        <v>498</v>
      </c>
      <c r="E66" s="2" t="s">
        <v>499</v>
      </c>
      <c r="F66" s="12">
        <v>480000</v>
      </c>
      <c r="G66" s="12">
        <v>2162.16</v>
      </c>
      <c r="H66" s="12">
        <v>0.65</v>
      </c>
    </row>
    <row r="67" spans="2:8">
      <c r="B67" s="2" t="s">
        <v>3277</v>
      </c>
      <c r="C67" s="9" t="s">
        <v>13</v>
      </c>
      <c r="D67" s="2" t="s">
        <v>485</v>
      </c>
      <c r="E67" s="2" t="s">
        <v>1661</v>
      </c>
      <c r="F67" s="12">
        <v>250000</v>
      </c>
      <c r="G67" s="12">
        <v>1989.88</v>
      </c>
      <c r="H67" s="12">
        <v>0.6</v>
      </c>
    </row>
    <row r="68" spans="2:8">
      <c r="B68" s="2" t="s">
        <v>3250</v>
      </c>
      <c r="C68" s="9" t="s">
        <v>13</v>
      </c>
      <c r="D68" s="2" t="s">
        <v>80</v>
      </c>
      <c r="E68" s="2" t="s">
        <v>981</v>
      </c>
      <c r="F68" s="12">
        <v>1114767</v>
      </c>
      <c r="G68" s="12">
        <v>1910.04</v>
      </c>
      <c r="H68" s="12">
        <v>0.57999999999999996</v>
      </c>
    </row>
    <row r="69" spans="2:8">
      <c r="B69" s="2" t="s">
        <v>2724</v>
      </c>
      <c r="C69" s="9" t="s">
        <v>13</v>
      </c>
      <c r="D69" s="2" t="s">
        <v>80</v>
      </c>
      <c r="E69" s="2" t="s">
        <v>491</v>
      </c>
      <c r="F69" s="12">
        <v>192000</v>
      </c>
      <c r="G69" s="12">
        <v>1720.51</v>
      </c>
      <c r="H69" s="12">
        <v>0.52</v>
      </c>
    </row>
    <row r="70" spans="2:8">
      <c r="B70" s="2" t="s">
        <v>3142</v>
      </c>
      <c r="C70" s="9" t="s">
        <v>13</v>
      </c>
      <c r="D70" s="2" t="s">
        <v>952</v>
      </c>
      <c r="E70" s="2" t="s">
        <v>1662</v>
      </c>
      <c r="F70" s="12">
        <v>29090</v>
      </c>
      <c r="G70" s="12">
        <v>1477.77</v>
      </c>
      <c r="H70" s="12">
        <v>0.45</v>
      </c>
    </row>
    <row r="71" spans="2:8" ht="13">
      <c r="B71" s="6" t="s">
        <v>3808</v>
      </c>
      <c r="G71" s="14">
        <f>SUM(G15:G70)</f>
        <v>315289.68999999989</v>
      </c>
      <c r="H71" s="14">
        <f>SUM(H15:H70)</f>
        <v>95.269999999999982</v>
      </c>
    </row>
    <row r="72" spans="2:8" ht="13">
      <c r="B72" s="6" t="s">
        <v>3800</v>
      </c>
    </row>
    <row r="73" spans="2:8">
      <c r="B73" s="2" t="s">
        <v>1284</v>
      </c>
      <c r="C73" s="9" t="s">
        <v>13</v>
      </c>
      <c r="D73" s="2" t="s">
        <v>84</v>
      </c>
      <c r="E73" s="2" t="s">
        <v>1285</v>
      </c>
      <c r="F73" s="12">
        <v>1203750</v>
      </c>
      <c r="G73" s="12">
        <v>3896.42</v>
      </c>
      <c r="H73" s="12">
        <v>1.18</v>
      </c>
    </row>
    <row r="74" spans="2:8" ht="13">
      <c r="B74" s="6" t="s">
        <v>3801</v>
      </c>
      <c r="C74" s="11"/>
      <c r="D74" s="6"/>
      <c r="E74" s="6"/>
      <c r="F74" s="14"/>
      <c r="G74" s="14">
        <f>G73</f>
        <v>3896.42</v>
      </c>
      <c r="H74" s="14">
        <f>H73</f>
        <v>1.18</v>
      </c>
    </row>
    <row r="75" spans="2:8" ht="13">
      <c r="B75" s="6" t="s">
        <v>1362</v>
      </c>
      <c r="C75" s="11"/>
      <c r="D75" s="6"/>
      <c r="E75" s="6"/>
      <c r="F75" s="14"/>
      <c r="G75" s="14">
        <v>4316.8</v>
      </c>
      <c r="H75" s="14">
        <v>1.3</v>
      </c>
    </row>
    <row r="76" spans="2:8" ht="13">
      <c r="B76" s="6" t="s">
        <v>15</v>
      </c>
      <c r="C76" s="11"/>
      <c r="D76" s="6"/>
      <c r="E76" s="6"/>
      <c r="F76" s="14"/>
      <c r="G76" s="14">
        <f>G75+G74+G71</f>
        <v>323502.90999999992</v>
      </c>
      <c r="H76" s="14">
        <f>H75+H74+H71</f>
        <v>97.749999999999986</v>
      </c>
    </row>
    <row r="77" spans="2:8" ht="13">
      <c r="B77" s="6" t="s">
        <v>16</v>
      </c>
      <c r="C77" s="11"/>
      <c r="D77" s="6"/>
      <c r="E77" s="6"/>
      <c r="F77" s="14"/>
      <c r="G77" s="14">
        <f>G78-G76</f>
        <v>7471.2624287900981</v>
      </c>
      <c r="H77" s="14">
        <f>H78-H76</f>
        <v>2.2500000000000142</v>
      </c>
    </row>
    <row r="78" spans="2:8" ht="13">
      <c r="B78" s="6" t="s">
        <v>17</v>
      </c>
      <c r="C78" s="11"/>
      <c r="D78" s="6"/>
      <c r="E78" s="6"/>
      <c r="F78" s="14"/>
      <c r="G78" s="14">
        <v>330974.17242879001</v>
      </c>
      <c r="H78" s="14">
        <v>100</v>
      </c>
    </row>
    <row r="79" spans="2:8">
      <c r="B79" s="2" t="s">
        <v>18</v>
      </c>
    </row>
    <row r="80" spans="2:8" ht="13">
      <c r="B80" s="6" t="s">
        <v>19</v>
      </c>
    </row>
    <row r="81" spans="2:3" ht="13">
      <c r="B81" s="6" t="s">
        <v>20</v>
      </c>
      <c r="C81" s="9" t="s">
        <v>682</v>
      </c>
    </row>
    <row r="82" spans="2:3" ht="13">
      <c r="B82" s="6" t="s">
        <v>23</v>
      </c>
      <c r="C82" s="9" t="s">
        <v>22</v>
      </c>
    </row>
    <row r="83" spans="2:3" ht="13">
      <c r="B83" s="6" t="s">
        <v>1017</v>
      </c>
      <c r="C83" s="9" t="s">
        <v>22</v>
      </c>
    </row>
    <row r="84" spans="2:3" ht="13">
      <c r="B84" s="6" t="s">
        <v>24</v>
      </c>
      <c r="C84" s="9" t="s">
        <v>25</v>
      </c>
    </row>
    <row r="85" spans="2:3" ht="13">
      <c r="B85" s="6" t="s">
        <v>1663</v>
      </c>
      <c r="C85" s="11"/>
    </row>
    <row r="86" spans="2:3" ht="13">
      <c r="B86" s="6" t="s">
        <v>1664</v>
      </c>
      <c r="C86" s="11"/>
    </row>
    <row r="87" spans="2:3" ht="13">
      <c r="B87" s="6" t="s">
        <v>1665</v>
      </c>
      <c r="C87" s="11"/>
    </row>
    <row r="88" spans="2:3" ht="13">
      <c r="B88" s="6" t="s">
        <v>1666</v>
      </c>
      <c r="C88" s="11"/>
    </row>
    <row r="89" spans="2:3" ht="13">
      <c r="B89" s="6" t="s">
        <v>1667</v>
      </c>
      <c r="C89" s="11"/>
    </row>
    <row r="90" spans="2:3" ht="13">
      <c r="B90" s="6" t="s">
        <v>1668</v>
      </c>
      <c r="C90" s="11"/>
    </row>
    <row r="91" spans="2:3" ht="13">
      <c r="B91" s="6" t="s">
        <v>1669</v>
      </c>
      <c r="C91" s="11"/>
    </row>
    <row r="92" spans="2:3" ht="13">
      <c r="B92" s="6" t="s">
        <v>1670</v>
      </c>
      <c r="C92" s="11"/>
    </row>
    <row r="93" spans="2:3" ht="13">
      <c r="B93" s="6" t="s">
        <v>2212</v>
      </c>
      <c r="C93" s="11"/>
    </row>
    <row r="94" spans="2:3">
      <c r="B94" s="2" t="s">
        <v>26</v>
      </c>
    </row>
    <row r="95" spans="2:3">
      <c r="B95" s="2" t="s">
        <v>1031</v>
      </c>
    </row>
    <row r="98" spans="2:6" ht="14.5">
      <c r="B98" s="35" t="s">
        <v>1032</v>
      </c>
      <c r="C98" s="40"/>
    </row>
    <row r="99" spans="2:6" ht="14.5">
      <c r="B99" s="35" t="s">
        <v>1033</v>
      </c>
      <c r="C99" s="41" t="s">
        <v>1034</v>
      </c>
    </row>
    <row r="100" spans="2:6" ht="14.5">
      <c r="B100" s="4" t="s">
        <v>1035</v>
      </c>
      <c r="C100" s="5">
        <v>4000</v>
      </c>
    </row>
    <row r="101" spans="2:6" ht="14.5">
      <c r="B101" s="4" t="s">
        <v>1037</v>
      </c>
      <c r="C101" s="5">
        <v>0</v>
      </c>
    </row>
    <row r="102" spans="2:6" ht="14.5">
      <c r="B102" s="4" t="s">
        <v>1038</v>
      </c>
      <c r="C102" s="5">
        <v>0</v>
      </c>
    </row>
    <row r="103" spans="2:6" ht="14.5">
      <c r="B103" s="4" t="s">
        <v>1039</v>
      </c>
      <c r="C103" s="5">
        <v>0</v>
      </c>
    </row>
    <row r="104" spans="2:6" ht="14.5">
      <c r="B104" s="4" t="s">
        <v>1040</v>
      </c>
      <c r="C104" s="5">
        <v>0</v>
      </c>
    </row>
    <row r="105" spans="2:6" ht="14.5">
      <c r="B105" s="4" t="s">
        <v>1041</v>
      </c>
      <c r="C105" s="5">
        <v>0</v>
      </c>
    </row>
    <row r="106" spans="2:6" ht="14.5">
      <c r="B106" s="35" t="s">
        <v>1042</v>
      </c>
      <c r="C106" s="40">
        <v>4000</v>
      </c>
    </row>
    <row r="108" spans="2:6" ht="14.5">
      <c r="B108" s="4" t="s">
        <v>35</v>
      </c>
      <c r="C108" s="5"/>
      <c r="D108" s="4"/>
    </row>
    <row r="109" spans="2:6" ht="29">
      <c r="B109" s="20" t="s">
        <v>36</v>
      </c>
      <c r="C109" s="18" t="s">
        <v>37</v>
      </c>
      <c r="D109" s="20" t="s">
        <v>38</v>
      </c>
    </row>
    <row r="110" spans="2:6" ht="14.5">
      <c r="B110" s="4" t="s">
        <v>22</v>
      </c>
      <c r="C110" s="5" t="s">
        <v>22</v>
      </c>
      <c r="D110" s="4" t="s">
        <v>22</v>
      </c>
    </row>
    <row r="112" spans="2:6" ht="13">
      <c r="B112" s="24" t="s">
        <v>39</v>
      </c>
      <c r="C112" s="25">
        <v>46112</v>
      </c>
      <c r="D112" s="16"/>
      <c r="E112" s="15"/>
      <c r="F112" s="30"/>
    </row>
    <row r="113" spans="2:7" ht="13">
      <c r="B113" s="24" t="s">
        <v>40</v>
      </c>
      <c r="C113" s="26" t="s">
        <v>41</v>
      </c>
      <c r="D113" s="24" t="s">
        <v>42</v>
      </c>
      <c r="E113" s="27" t="s">
        <v>43</v>
      </c>
      <c r="F113" s="29" t="s">
        <v>44</v>
      </c>
      <c r="G113" s="14"/>
    </row>
    <row r="114" spans="2:7">
      <c r="B114" s="22" t="s">
        <v>22</v>
      </c>
      <c r="C114" s="23" t="s">
        <v>22</v>
      </c>
      <c r="D114" s="22" t="s">
        <v>22</v>
      </c>
      <c r="E114" s="19" t="s">
        <v>22</v>
      </c>
      <c r="F114" s="28" t="s">
        <v>22</v>
      </c>
    </row>
    <row r="117" spans="2:7" ht="13">
      <c r="B117" s="6" t="s">
        <v>45</v>
      </c>
    </row>
    <row r="118" spans="2:7" ht="13">
      <c r="B118" s="6"/>
    </row>
    <row r="119" spans="2:7" ht="13">
      <c r="B119" s="6" t="s">
        <v>699</v>
      </c>
    </row>
    <row r="120" spans="2:7" ht="13">
      <c r="B120" s="27" t="s">
        <v>46</v>
      </c>
      <c r="C120" s="26" t="s">
        <v>47</v>
      </c>
      <c r="D120" s="6"/>
    </row>
    <row r="121" spans="2:7">
      <c r="B121" s="15" t="s">
        <v>3313</v>
      </c>
      <c r="C121" s="17">
        <v>150</v>
      </c>
    </row>
    <row r="122" spans="2:7">
      <c r="B122" s="15" t="s">
        <v>3314</v>
      </c>
      <c r="C122" s="17">
        <v>250</v>
      </c>
    </row>
    <row r="123" spans="2:7">
      <c r="B123" s="15" t="s">
        <v>3315</v>
      </c>
      <c r="C123" s="17">
        <v>150</v>
      </c>
    </row>
    <row r="125" spans="2:7" ht="13">
      <c r="B125" s="27" t="s">
        <v>48</v>
      </c>
      <c r="C125" s="26" t="s">
        <v>47</v>
      </c>
    </row>
    <row r="126" spans="2:7">
      <c r="B126" s="15" t="s">
        <v>3313</v>
      </c>
      <c r="C126" s="17">
        <v>150</v>
      </c>
    </row>
    <row r="127" spans="2:7">
      <c r="B127" s="15" t="s">
        <v>3314</v>
      </c>
      <c r="C127" s="17">
        <v>250</v>
      </c>
    </row>
    <row r="128" spans="2:7">
      <c r="B128" s="15" t="s">
        <v>3315</v>
      </c>
      <c r="C128" s="17">
        <v>150</v>
      </c>
    </row>
    <row r="131" spans="2:3" ht="13">
      <c r="B131" s="27" t="s">
        <v>49</v>
      </c>
      <c r="C131" s="26" t="s">
        <v>50</v>
      </c>
    </row>
    <row r="132" spans="2:3">
      <c r="B132" s="15" t="s">
        <v>3313</v>
      </c>
      <c r="C132" s="17">
        <v>0</v>
      </c>
    </row>
    <row r="133" spans="2:3">
      <c r="B133" s="15" t="s">
        <v>3314</v>
      </c>
      <c r="C133" s="17">
        <v>0</v>
      </c>
    </row>
    <row r="134" spans="2:3">
      <c r="B134" s="15" t="s">
        <v>3315</v>
      </c>
      <c r="C134" s="17">
        <v>0</v>
      </c>
    </row>
    <row r="135" spans="2:3" ht="13">
      <c r="C135" s="26">
        <f>SUM(C131:C134)</f>
        <v>0</v>
      </c>
    </row>
    <row r="137" spans="2:3" ht="13">
      <c r="B137" s="27" t="s">
        <v>51</v>
      </c>
      <c r="C137" s="26" t="s">
        <v>50</v>
      </c>
    </row>
    <row r="138" spans="2:3">
      <c r="B138" s="15" t="s">
        <v>3313</v>
      </c>
      <c r="C138" s="17">
        <v>654213.75</v>
      </c>
    </row>
    <row r="139" spans="2:3">
      <c r="B139" s="15" t="s">
        <v>3314</v>
      </c>
      <c r="C139" s="17">
        <v>1877303.75</v>
      </c>
    </row>
    <row r="140" spans="2:3">
      <c r="B140" s="15" t="s">
        <v>3315</v>
      </c>
      <c r="C140" s="17">
        <v>1090260</v>
      </c>
    </row>
    <row r="141" spans="2:3" ht="13">
      <c r="C141" s="26">
        <f>SUM(C137:C140)</f>
        <v>3621777.5</v>
      </c>
    </row>
    <row r="144" spans="2:3" ht="13">
      <c r="B144" s="24" t="s">
        <v>52</v>
      </c>
      <c r="C144" s="26">
        <f xml:space="preserve"> C141-C135</f>
        <v>3621777.5</v>
      </c>
    </row>
    <row r="146" spans="2:7" ht="13">
      <c r="B146" s="24" t="s">
        <v>53</v>
      </c>
      <c r="C146" s="25">
        <v>46112</v>
      </c>
      <c r="D146" s="16"/>
      <c r="E146" s="15"/>
      <c r="F146" s="30"/>
    </row>
    <row r="147" spans="2:7" ht="13">
      <c r="B147" s="24" t="s">
        <v>40</v>
      </c>
      <c r="C147" s="26" t="s">
        <v>41</v>
      </c>
      <c r="D147" s="24" t="s">
        <v>42</v>
      </c>
      <c r="E147" s="27" t="s">
        <v>43</v>
      </c>
      <c r="F147" s="29" t="s">
        <v>44</v>
      </c>
      <c r="G147" s="14"/>
    </row>
    <row r="148" spans="2:7">
      <c r="B148" s="22" t="s">
        <v>22</v>
      </c>
      <c r="C148" s="23" t="s">
        <v>22</v>
      </c>
      <c r="D148" s="22" t="s">
        <v>22</v>
      </c>
      <c r="E148" s="19" t="s">
        <v>22</v>
      </c>
      <c r="F148" s="28" t="s">
        <v>22</v>
      </c>
    </row>
    <row r="149" spans="2:7" ht="13">
      <c r="B149" s="6" t="s">
        <v>45</v>
      </c>
    </row>
    <row r="150" spans="2:7" ht="13">
      <c r="B150" s="6"/>
    </row>
    <row r="151" spans="2:7" ht="13">
      <c r="B151" s="6" t="s">
        <v>699</v>
      </c>
    </row>
    <row r="152" spans="2:7" ht="13">
      <c r="B152" s="24" t="s">
        <v>46</v>
      </c>
      <c r="C152" s="26" t="s">
        <v>47</v>
      </c>
      <c r="D152" s="6"/>
    </row>
    <row r="153" spans="2:7">
      <c r="B153" s="16" t="s">
        <v>22</v>
      </c>
      <c r="C153" s="17" t="s">
        <v>22</v>
      </c>
    </row>
    <row r="155" spans="2:7" ht="13">
      <c r="B155" s="24" t="s">
        <v>48</v>
      </c>
      <c r="C155" s="26" t="s">
        <v>47</v>
      </c>
    </row>
    <row r="156" spans="2:7">
      <c r="B156" s="16" t="s">
        <v>22</v>
      </c>
      <c r="C156" s="17" t="s">
        <v>22</v>
      </c>
    </row>
    <row r="158" spans="2:7" ht="13">
      <c r="B158" s="24" t="s">
        <v>49</v>
      </c>
      <c r="C158" s="26" t="s">
        <v>50</v>
      </c>
    </row>
    <row r="159" spans="2:7">
      <c r="B159" s="16" t="s">
        <v>22</v>
      </c>
      <c r="C159" s="17" t="s">
        <v>22</v>
      </c>
    </row>
    <row r="161" spans="2:80" ht="13">
      <c r="B161" s="27" t="s">
        <v>51</v>
      </c>
      <c r="C161" s="26" t="s">
        <v>50</v>
      </c>
    </row>
    <row r="162" spans="2:80">
      <c r="B162" s="15" t="s">
        <v>22</v>
      </c>
      <c r="C162" s="17" t="s">
        <v>22</v>
      </c>
    </row>
    <row r="164" spans="2:80" ht="13">
      <c r="B164" s="24" t="s">
        <v>52</v>
      </c>
      <c r="C164" s="26" t="s">
        <v>22</v>
      </c>
    </row>
    <row r="167" spans="2:80" ht="13">
      <c r="B167" s="6" t="s">
        <v>700</v>
      </c>
    </row>
    <row r="169" spans="2:80" ht="13">
      <c r="B169" s="24" t="s">
        <v>40</v>
      </c>
      <c r="C169" s="26" t="s">
        <v>54</v>
      </c>
      <c r="D169" s="24" t="s">
        <v>55</v>
      </c>
      <c r="E169" s="24" t="s">
        <v>56</v>
      </c>
      <c r="F169" s="14"/>
    </row>
    <row r="170" spans="2:80">
      <c r="B170" s="16" t="s">
        <v>22</v>
      </c>
      <c r="C170" s="17" t="s">
        <v>22</v>
      </c>
      <c r="D170" s="16" t="s">
        <v>22</v>
      </c>
      <c r="E170" s="16" t="s">
        <v>22</v>
      </c>
    </row>
    <row r="173" spans="2:80" ht="13">
      <c r="B173" s="6" t="s">
        <v>57</v>
      </c>
      <c r="C173" s="11" t="s">
        <v>22</v>
      </c>
      <c r="D173" s="6"/>
      <c r="E173" s="6"/>
      <c r="F173" s="14"/>
      <c r="G173" s="14"/>
      <c r="H173" s="14"/>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row>
    <row r="175" spans="2:80" ht="13">
      <c r="B175" s="6" t="s">
        <v>701</v>
      </c>
    </row>
    <row r="177" spans="2:7" ht="13">
      <c r="B177" s="24" t="s">
        <v>58</v>
      </c>
      <c r="C177" s="26" t="s">
        <v>47</v>
      </c>
      <c r="D177" s="6"/>
    </row>
    <row r="178" spans="2:7">
      <c r="B178" s="16" t="s">
        <v>22</v>
      </c>
      <c r="C178" s="17" t="s">
        <v>22</v>
      </c>
    </row>
    <row r="181" spans="2:7" ht="13">
      <c r="B181" s="24" t="s">
        <v>59</v>
      </c>
      <c r="C181" s="26" t="s">
        <v>60</v>
      </c>
      <c r="D181" s="6"/>
    </row>
    <row r="182" spans="2:7">
      <c r="B182" s="16" t="s">
        <v>22</v>
      </c>
      <c r="C182" s="17" t="s">
        <v>22</v>
      </c>
    </row>
    <row r="185" spans="2:7" ht="13">
      <c r="B185" s="6" t="s">
        <v>61</v>
      </c>
    </row>
    <row r="188" spans="2:7" ht="13">
      <c r="B188" s="6" t="s">
        <v>702</v>
      </c>
    </row>
    <row r="190" spans="2:7" ht="13">
      <c r="B190" s="24" t="s">
        <v>40</v>
      </c>
      <c r="C190" s="26" t="s">
        <v>62</v>
      </c>
      <c r="D190" s="24" t="s">
        <v>54</v>
      </c>
      <c r="E190" s="24" t="s">
        <v>55</v>
      </c>
      <c r="F190" s="29" t="s">
        <v>56</v>
      </c>
      <c r="G190" s="14"/>
    </row>
    <row r="191" spans="2:7">
      <c r="B191" s="16" t="s">
        <v>22</v>
      </c>
      <c r="C191" s="17" t="s">
        <v>22</v>
      </c>
      <c r="D191" s="16" t="s">
        <v>22</v>
      </c>
      <c r="E191" s="16" t="s">
        <v>22</v>
      </c>
      <c r="F191" s="21" t="s">
        <v>22</v>
      </c>
    </row>
    <row r="194" spans="2:80" ht="13">
      <c r="B194" s="6" t="s">
        <v>57</v>
      </c>
      <c r="C194" s="11" t="s">
        <v>22</v>
      </c>
      <c r="D194" s="6"/>
      <c r="E194" s="6"/>
      <c r="F194" s="14"/>
      <c r="G194" s="14"/>
      <c r="H194" s="14"/>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row>
    <row r="196" spans="2:80" ht="13">
      <c r="B196" s="6" t="s">
        <v>701</v>
      </c>
    </row>
    <row r="198" spans="2:80" ht="13">
      <c r="B198" s="24" t="s">
        <v>58</v>
      </c>
      <c r="C198" s="26" t="s">
        <v>47</v>
      </c>
      <c r="D198" s="6"/>
    </row>
    <row r="199" spans="2:80">
      <c r="B199" s="16" t="s">
        <v>22</v>
      </c>
      <c r="C199" s="17" t="s">
        <v>22</v>
      </c>
    </row>
    <row r="202" spans="2:80" ht="13">
      <c r="B202" s="24" t="s">
        <v>59</v>
      </c>
      <c r="C202" s="26" t="s">
        <v>60</v>
      </c>
      <c r="D202" s="6"/>
    </row>
    <row r="203" spans="2:80">
      <c r="B203" s="16" t="s">
        <v>22</v>
      </c>
      <c r="C203" s="17" t="s">
        <v>22</v>
      </c>
    </row>
    <row r="206" spans="2:80" ht="13">
      <c r="B206" s="6" t="s">
        <v>61</v>
      </c>
    </row>
    <row r="209" spans="2:7" ht="13">
      <c r="B209" s="6" t="s">
        <v>703</v>
      </c>
    </row>
    <row r="210" spans="2:7" ht="13">
      <c r="B210" s="24" t="s">
        <v>40</v>
      </c>
      <c r="C210" s="26" t="s">
        <v>63</v>
      </c>
      <c r="D210" s="24" t="s">
        <v>64</v>
      </c>
      <c r="E210" s="24" t="s">
        <v>65</v>
      </c>
      <c r="F210" s="29" t="s">
        <v>66</v>
      </c>
      <c r="G210" s="14"/>
    </row>
    <row r="211" spans="2:7">
      <c r="B211" s="16" t="s">
        <v>22</v>
      </c>
      <c r="C211" s="17" t="s">
        <v>22</v>
      </c>
      <c r="D211" s="16" t="s">
        <v>22</v>
      </c>
      <c r="E211" s="16" t="s">
        <v>22</v>
      </c>
      <c r="F211" s="21" t="s">
        <v>22</v>
      </c>
    </row>
    <row r="212" spans="2:7">
      <c r="B212" s="2" t="s">
        <v>2543</v>
      </c>
    </row>
  </sheetData>
  <mergeCells count="3">
    <mergeCell ref="B1:E1"/>
    <mergeCell ref="C3:C7"/>
    <mergeCell ref="D3:D7"/>
  </mergeCells>
  <hyperlinks>
    <hyperlink ref="A1" location="Index!A1" display="Index" xr:uid="{57417B3A-78C4-47FF-A22B-F49CFE7285B2}"/>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D04F-4B7E-468C-904B-02C22EC31646}">
  <dimension ref="A1:CB202"/>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1623</v>
      </c>
      <c r="C1" s="299"/>
      <c r="D1" s="299"/>
      <c r="E1" s="299"/>
    </row>
    <row r="3" spans="1:9" ht="14.5">
      <c r="B3" s="31" t="s">
        <v>1624</v>
      </c>
      <c r="C3" s="300"/>
      <c r="D3" s="301"/>
      <c r="E3" s="1"/>
    </row>
    <row r="4" spans="1:9" ht="14.5">
      <c r="B4" s="32" t="s">
        <v>1625</v>
      </c>
      <c r="C4" s="300"/>
      <c r="D4" s="301"/>
      <c r="E4" s="1"/>
    </row>
    <row r="5" spans="1:9" ht="14.5">
      <c r="B5" s="32" t="s">
        <v>97</v>
      </c>
      <c r="C5" s="300"/>
      <c r="D5" s="301"/>
      <c r="E5" s="1"/>
    </row>
    <row r="6" spans="1:9" ht="14.5">
      <c r="B6" s="32" t="s">
        <v>945</v>
      </c>
      <c r="C6" s="300"/>
      <c r="D6" s="301"/>
      <c r="E6" s="1"/>
    </row>
    <row r="7" spans="1:9" ht="29">
      <c r="B7" s="32" t="s">
        <v>1626</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2901</v>
      </c>
      <c r="C15" s="9" t="s">
        <v>13</v>
      </c>
      <c r="D15" s="2" t="s">
        <v>461</v>
      </c>
      <c r="E15" s="2" t="s">
        <v>951</v>
      </c>
      <c r="F15" s="12">
        <v>2170457</v>
      </c>
      <c r="G15" s="12">
        <v>27143.74</v>
      </c>
      <c r="H15" s="12">
        <v>8</v>
      </c>
    </row>
    <row r="16" spans="1:9">
      <c r="B16" s="2" t="s">
        <v>2723</v>
      </c>
      <c r="C16" s="9" t="s">
        <v>13</v>
      </c>
      <c r="D16" s="2" t="s">
        <v>461</v>
      </c>
      <c r="E16" s="2" t="s">
        <v>470</v>
      </c>
      <c r="F16" s="12">
        <v>777620</v>
      </c>
      <c r="G16" s="12">
        <v>18343.28</v>
      </c>
      <c r="H16" s="12">
        <v>5.41</v>
      </c>
    </row>
    <row r="17" spans="2:8">
      <c r="B17" s="2" t="s">
        <v>3204</v>
      </c>
      <c r="C17" s="9" t="s">
        <v>13</v>
      </c>
      <c r="D17" s="2" t="s">
        <v>461</v>
      </c>
      <c r="E17" s="2" t="s">
        <v>1257</v>
      </c>
      <c r="F17" s="12">
        <v>885000</v>
      </c>
      <c r="G17" s="12">
        <v>12248.4</v>
      </c>
      <c r="H17" s="12">
        <v>3.61</v>
      </c>
    </row>
    <row r="18" spans="2:8">
      <c r="B18" s="2" t="s">
        <v>3232</v>
      </c>
      <c r="C18" s="9" t="s">
        <v>13</v>
      </c>
      <c r="D18" s="2" t="s">
        <v>74</v>
      </c>
      <c r="E18" s="2" t="s">
        <v>963</v>
      </c>
      <c r="F18" s="12">
        <v>569000</v>
      </c>
      <c r="G18" s="12">
        <v>11694.09</v>
      </c>
      <c r="H18" s="12">
        <v>3.45</v>
      </c>
    </row>
    <row r="19" spans="2:8">
      <c r="B19" s="2" t="s">
        <v>2968</v>
      </c>
      <c r="C19" s="9" t="s">
        <v>13</v>
      </c>
      <c r="D19" s="2" t="s">
        <v>1048</v>
      </c>
      <c r="E19" s="2" t="s">
        <v>1136</v>
      </c>
      <c r="F19" s="12">
        <v>900000</v>
      </c>
      <c r="G19" s="12">
        <v>10017.9</v>
      </c>
      <c r="H19" s="12">
        <v>2.95</v>
      </c>
    </row>
    <row r="20" spans="2:8">
      <c r="B20" s="2" t="s">
        <v>2709</v>
      </c>
      <c r="C20" s="9" t="s">
        <v>13</v>
      </c>
      <c r="D20" s="2" t="s">
        <v>461</v>
      </c>
      <c r="E20" s="2" t="s">
        <v>462</v>
      </c>
      <c r="F20" s="12">
        <v>732000</v>
      </c>
      <c r="G20" s="12">
        <v>9820.51</v>
      </c>
      <c r="H20" s="12">
        <v>2.9</v>
      </c>
    </row>
    <row r="21" spans="2:8">
      <c r="B21" s="2" t="s">
        <v>2990</v>
      </c>
      <c r="C21" s="9" t="s">
        <v>13</v>
      </c>
      <c r="D21" s="2" t="s">
        <v>78</v>
      </c>
      <c r="E21" s="2" t="s">
        <v>1111</v>
      </c>
      <c r="F21" s="12">
        <v>364174</v>
      </c>
      <c r="G21" s="12">
        <v>8878.56</v>
      </c>
      <c r="H21" s="12">
        <v>2.62</v>
      </c>
    </row>
    <row r="22" spans="2:8">
      <c r="B22" s="2" t="s">
        <v>2965</v>
      </c>
      <c r="C22" s="9" t="s">
        <v>13</v>
      </c>
      <c r="D22" s="2" t="s">
        <v>952</v>
      </c>
      <c r="E22" s="2" t="s">
        <v>953</v>
      </c>
      <c r="F22" s="12">
        <v>82132</v>
      </c>
      <c r="G22" s="12">
        <v>8825.08</v>
      </c>
      <c r="H22" s="12">
        <v>2.6</v>
      </c>
    </row>
    <row r="23" spans="2:8">
      <c r="B23" s="2" t="s">
        <v>2894</v>
      </c>
      <c r="C23" s="9" t="s">
        <v>13</v>
      </c>
      <c r="D23" s="2" t="s">
        <v>841</v>
      </c>
      <c r="E23" s="2" t="s">
        <v>974</v>
      </c>
      <c r="F23" s="12">
        <v>172901</v>
      </c>
      <c r="G23" s="12">
        <v>8753.98</v>
      </c>
      <c r="H23" s="12">
        <v>2.58</v>
      </c>
    </row>
    <row r="24" spans="2:8">
      <c r="B24" s="2" t="s">
        <v>3052</v>
      </c>
      <c r="C24" s="9" t="s">
        <v>13</v>
      </c>
      <c r="D24" s="2" t="s">
        <v>955</v>
      </c>
      <c r="E24" s="2" t="s">
        <v>1155</v>
      </c>
      <c r="F24" s="12">
        <v>690000</v>
      </c>
      <c r="G24" s="12">
        <v>8658.81</v>
      </c>
      <c r="H24" s="12">
        <v>2.5499999999999998</v>
      </c>
    </row>
    <row r="25" spans="2:8">
      <c r="B25" s="2" t="s">
        <v>3060</v>
      </c>
      <c r="C25" s="9" t="s">
        <v>13</v>
      </c>
      <c r="D25" s="2" t="s">
        <v>955</v>
      </c>
      <c r="E25" s="2" t="s">
        <v>1170</v>
      </c>
      <c r="F25" s="12">
        <v>150146</v>
      </c>
      <c r="G25" s="12">
        <v>7956.24</v>
      </c>
      <c r="H25" s="12">
        <v>2.35</v>
      </c>
    </row>
    <row r="26" spans="2:8">
      <c r="B26" s="2" t="s">
        <v>3000</v>
      </c>
      <c r="C26" s="9" t="s">
        <v>13</v>
      </c>
      <c r="D26" s="2" t="s">
        <v>85</v>
      </c>
      <c r="E26" s="2" t="s">
        <v>1147</v>
      </c>
      <c r="F26" s="12">
        <v>1000000</v>
      </c>
      <c r="G26" s="12">
        <v>7950</v>
      </c>
      <c r="H26" s="12">
        <v>2.34</v>
      </c>
    </row>
    <row r="27" spans="2:8">
      <c r="B27" s="2" t="s">
        <v>2891</v>
      </c>
      <c r="C27" s="9" t="s">
        <v>13</v>
      </c>
      <c r="D27" s="2" t="s">
        <v>452</v>
      </c>
      <c r="E27" s="2" t="s">
        <v>1080</v>
      </c>
      <c r="F27" s="12">
        <v>2600000</v>
      </c>
      <c r="G27" s="12">
        <v>7306</v>
      </c>
      <c r="H27" s="12">
        <v>2.15</v>
      </c>
    </row>
    <row r="28" spans="2:8">
      <c r="B28" s="2" t="s">
        <v>2983</v>
      </c>
      <c r="C28" s="9" t="s">
        <v>13</v>
      </c>
      <c r="D28" s="2" t="s">
        <v>1082</v>
      </c>
      <c r="E28" s="2" t="s">
        <v>1105</v>
      </c>
      <c r="F28" s="12">
        <v>800000</v>
      </c>
      <c r="G28" s="12">
        <v>7075.6</v>
      </c>
      <c r="H28" s="12">
        <v>2.09</v>
      </c>
    </row>
    <row r="29" spans="2:8">
      <c r="B29" s="2" t="s">
        <v>3054</v>
      </c>
      <c r="C29" s="9" t="s">
        <v>13</v>
      </c>
      <c r="D29" s="2" t="s">
        <v>955</v>
      </c>
      <c r="E29" s="2" t="s">
        <v>1129</v>
      </c>
      <c r="F29" s="12">
        <v>535000</v>
      </c>
      <c r="G29" s="12">
        <v>6549.47</v>
      </c>
      <c r="H29" s="12">
        <v>1.93</v>
      </c>
    </row>
    <row r="30" spans="2:8">
      <c r="B30" s="2" t="s">
        <v>3068</v>
      </c>
      <c r="C30" s="9" t="s">
        <v>13</v>
      </c>
      <c r="D30" s="2" t="s">
        <v>80</v>
      </c>
      <c r="E30" s="2" t="s">
        <v>1101</v>
      </c>
      <c r="F30" s="12">
        <v>2870064</v>
      </c>
      <c r="G30" s="12">
        <v>6417.46</v>
      </c>
      <c r="H30" s="12">
        <v>1.89</v>
      </c>
    </row>
    <row r="31" spans="2:8">
      <c r="B31" s="2" t="s">
        <v>3002</v>
      </c>
      <c r="C31" s="9" t="s">
        <v>13</v>
      </c>
      <c r="D31" s="2" t="s">
        <v>504</v>
      </c>
      <c r="E31" s="2" t="s">
        <v>1061</v>
      </c>
      <c r="F31" s="12">
        <v>2550000</v>
      </c>
      <c r="G31" s="12">
        <v>6260.25</v>
      </c>
      <c r="H31" s="12">
        <v>1.85</v>
      </c>
    </row>
    <row r="32" spans="2:8">
      <c r="B32" s="2" t="s">
        <v>2720</v>
      </c>
      <c r="C32" s="9" t="s">
        <v>13</v>
      </c>
      <c r="D32" s="2" t="s">
        <v>466</v>
      </c>
      <c r="E32" s="2" t="s">
        <v>483</v>
      </c>
      <c r="F32" s="12">
        <v>530000</v>
      </c>
      <c r="G32" s="12">
        <v>6226.44</v>
      </c>
      <c r="H32" s="12">
        <v>1.84</v>
      </c>
    </row>
    <row r="33" spans="2:8">
      <c r="B33" s="2" t="s">
        <v>3089</v>
      </c>
      <c r="C33" s="9" t="s">
        <v>13</v>
      </c>
      <c r="D33" s="2" t="s">
        <v>480</v>
      </c>
      <c r="E33" s="2" t="s">
        <v>1154</v>
      </c>
      <c r="F33" s="12">
        <v>125332</v>
      </c>
      <c r="G33" s="12">
        <v>5640.07</v>
      </c>
      <c r="H33" s="12">
        <v>1.66</v>
      </c>
    </row>
    <row r="34" spans="2:8">
      <c r="B34" s="2" t="s">
        <v>3103</v>
      </c>
      <c r="C34" s="9" t="s">
        <v>13</v>
      </c>
      <c r="D34" s="2" t="s">
        <v>466</v>
      </c>
      <c r="E34" s="2" t="s">
        <v>1141</v>
      </c>
      <c r="F34" s="12">
        <v>100000</v>
      </c>
      <c r="G34" s="12">
        <v>5423</v>
      </c>
      <c r="H34" s="12">
        <v>1.6</v>
      </c>
    </row>
    <row r="35" spans="2:8">
      <c r="B35" s="2" t="s">
        <v>2890</v>
      </c>
      <c r="C35" s="9" t="s">
        <v>13</v>
      </c>
      <c r="D35" s="2" t="s">
        <v>947</v>
      </c>
      <c r="E35" s="2" t="s">
        <v>1064</v>
      </c>
      <c r="F35" s="12">
        <v>1296000</v>
      </c>
      <c r="G35" s="12">
        <v>5419.22</v>
      </c>
      <c r="H35" s="12">
        <v>1.6</v>
      </c>
    </row>
    <row r="36" spans="2:8">
      <c r="B36" s="2" t="s">
        <v>3062</v>
      </c>
      <c r="C36" s="9" t="s">
        <v>13</v>
      </c>
      <c r="D36" s="2" t="s">
        <v>80</v>
      </c>
      <c r="E36" s="2" t="s">
        <v>1384</v>
      </c>
      <c r="F36" s="12">
        <v>409816</v>
      </c>
      <c r="G36" s="12">
        <v>5216.1400000000003</v>
      </c>
      <c r="H36" s="12">
        <v>1.54</v>
      </c>
    </row>
    <row r="37" spans="2:8">
      <c r="B37" s="2" t="s">
        <v>3151</v>
      </c>
      <c r="C37" s="9" t="s">
        <v>13</v>
      </c>
      <c r="D37" s="2" t="s">
        <v>461</v>
      </c>
      <c r="E37" s="2" t="s">
        <v>1143</v>
      </c>
      <c r="F37" s="12">
        <v>250000</v>
      </c>
      <c r="G37" s="12">
        <v>5132.5</v>
      </c>
      <c r="H37" s="12">
        <v>1.51</v>
      </c>
    </row>
    <row r="38" spans="2:8">
      <c r="B38" s="2" t="s">
        <v>3127</v>
      </c>
      <c r="C38" s="9" t="s">
        <v>13</v>
      </c>
      <c r="D38" s="2" t="s">
        <v>955</v>
      </c>
      <c r="E38" s="2" t="s">
        <v>1627</v>
      </c>
      <c r="F38" s="12">
        <v>289653</v>
      </c>
      <c r="G38" s="12">
        <v>4637.92</v>
      </c>
      <c r="H38" s="12">
        <v>1.37</v>
      </c>
    </row>
    <row r="39" spans="2:8">
      <c r="B39" s="2" t="s">
        <v>3047</v>
      </c>
      <c r="C39" s="9" t="s">
        <v>13</v>
      </c>
      <c r="D39" s="2" t="s">
        <v>955</v>
      </c>
      <c r="E39" s="2" t="s">
        <v>1137</v>
      </c>
      <c r="F39" s="12">
        <v>241615</v>
      </c>
      <c r="G39" s="12">
        <v>4245.66</v>
      </c>
      <c r="H39" s="12">
        <v>1.25</v>
      </c>
    </row>
    <row r="40" spans="2:8">
      <c r="B40" s="2" t="s">
        <v>3154</v>
      </c>
      <c r="C40" s="9" t="s">
        <v>13</v>
      </c>
      <c r="D40" s="2" t="s">
        <v>977</v>
      </c>
      <c r="E40" s="2" t="s">
        <v>1386</v>
      </c>
      <c r="F40" s="12">
        <v>237020</v>
      </c>
      <c r="G40" s="12">
        <v>4239.58</v>
      </c>
      <c r="H40" s="12">
        <v>1.25</v>
      </c>
    </row>
    <row r="41" spans="2:8">
      <c r="B41" s="2" t="s">
        <v>3212</v>
      </c>
      <c r="C41" s="9" t="s">
        <v>13</v>
      </c>
      <c r="D41" s="2" t="s">
        <v>461</v>
      </c>
      <c r="E41" s="2" t="s">
        <v>1548</v>
      </c>
      <c r="F41" s="12">
        <v>1200000</v>
      </c>
      <c r="G41" s="12">
        <v>3990.6</v>
      </c>
      <c r="H41" s="12">
        <v>1.18</v>
      </c>
    </row>
    <row r="42" spans="2:8">
      <c r="B42" s="2" t="s">
        <v>3190</v>
      </c>
      <c r="C42" s="9" t="s">
        <v>13</v>
      </c>
      <c r="D42" s="2" t="s">
        <v>81</v>
      </c>
      <c r="E42" s="2" t="s">
        <v>1426</v>
      </c>
      <c r="F42" s="12">
        <v>179240</v>
      </c>
      <c r="G42" s="12">
        <v>3968.19</v>
      </c>
      <c r="H42" s="12">
        <v>1.17</v>
      </c>
    </row>
    <row r="43" spans="2:8">
      <c r="B43" s="2" t="s">
        <v>3061</v>
      </c>
      <c r="C43" s="9" t="s">
        <v>13</v>
      </c>
      <c r="D43" s="2" t="s">
        <v>80</v>
      </c>
      <c r="E43" s="2" t="s">
        <v>1172</v>
      </c>
      <c r="F43" s="12">
        <v>331672</v>
      </c>
      <c r="G43" s="12">
        <v>3948.89</v>
      </c>
      <c r="H43" s="12">
        <v>1.1599999999999999</v>
      </c>
    </row>
    <row r="44" spans="2:8">
      <c r="B44" s="2" t="s">
        <v>3026</v>
      </c>
      <c r="C44" s="9" t="s">
        <v>13</v>
      </c>
      <c r="D44" s="2" t="s">
        <v>478</v>
      </c>
      <c r="E44" s="2" t="s">
        <v>1519</v>
      </c>
      <c r="F44" s="12">
        <v>2694212</v>
      </c>
      <c r="G44" s="12">
        <v>3923.31</v>
      </c>
      <c r="H44" s="12">
        <v>1.1599999999999999</v>
      </c>
    </row>
    <row r="45" spans="2:8">
      <c r="B45" s="2" t="s">
        <v>3078</v>
      </c>
      <c r="C45" s="9" t="s">
        <v>13</v>
      </c>
      <c r="D45" s="2" t="s">
        <v>78</v>
      </c>
      <c r="E45" s="2" t="s">
        <v>1628</v>
      </c>
      <c r="F45" s="12">
        <v>652838</v>
      </c>
      <c r="G45" s="12">
        <v>3807.68</v>
      </c>
      <c r="H45" s="12">
        <v>1.1200000000000001</v>
      </c>
    </row>
    <row r="46" spans="2:8">
      <c r="B46" s="2" t="s">
        <v>3112</v>
      </c>
      <c r="C46" s="9" t="s">
        <v>13</v>
      </c>
      <c r="D46" s="2" t="s">
        <v>977</v>
      </c>
      <c r="E46" s="2" t="s">
        <v>1087</v>
      </c>
      <c r="F46" s="12">
        <v>385000</v>
      </c>
      <c r="G46" s="12">
        <v>3791.48</v>
      </c>
      <c r="H46" s="12">
        <v>1.1200000000000001</v>
      </c>
    </row>
    <row r="47" spans="2:8">
      <c r="B47" s="2" t="s">
        <v>3163</v>
      </c>
      <c r="C47" s="9" t="s">
        <v>13</v>
      </c>
      <c r="D47" s="2" t="s">
        <v>79</v>
      </c>
      <c r="E47" s="2" t="s">
        <v>960</v>
      </c>
      <c r="F47" s="12">
        <v>815400</v>
      </c>
      <c r="G47" s="12">
        <v>3748.8</v>
      </c>
      <c r="H47" s="12">
        <v>1.1100000000000001</v>
      </c>
    </row>
    <row r="48" spans="2:8">
      <c r="B48" s="2" t="s">
        <v>3233</v>
      </c>
      <c r="C48" s="9" t="s">
        <v>13</v>
      </c>
      <c r="D48" s="2" t="s">
        <v>80</v>
      </c>
      <c r="E48" s="2" t="s">
        <v>1074</v>
      </c>
      <c r="F48" s="12">
        <v>172000</v>
      </c>
      <c r="G48" s="12">
        <v>3724.14</v>
      </c>
      <c r="H48" s="12">
        <v>1.1000000000000001</v>
      </c>
    </row>
    <row r="49" spans="2:8">
      <c r="B49" s="2" t="s">
        <v>3115</v>
      </c>
      <c r="C49" s="9" t="s">
        <v>13</v>
      </c>
      <c r="D49" s="2" t="s">
        <v>461</v>
      </c>
      <c r="E49" s="2" t="s">
        <v>1467</v>
      </c>
      <c r="F49" s="12">
        <v>90004</v>
      </c>
      <c r="G49" s="12">
        <v>3612.58</v>
      </c>
      <c r="H49" s="12">
        <v>1.07</v>
      </c>
    </row>
    <row r="50" spans="2:8">
      <c r="B50" s="2" t="s">
        <v>3030</v>
      </c>
      <c r="C50" s="9" t="s">
        <v>13</v>
      </c>
      <c r="D50" s="2" t="s">
        <v>81</v>
      </c>
      <c r="E50" s="2" t="s">
        <v>1391</v>
      </c>
      <c r="F50" s="12">
        <v>9600660</v>
      </c>
      <c r="G50" s="12">
        <v>3542.64</v>
      </c>
      <c r="H50" s="12">
        <v>1.04</v>
      </c>
    </row>
    <row r="51" spans="2:8">
      <c r="B51" s="2" t="s">
        <v>3107</v>
      </c>
      <c r="C51" s="9" t="s">
        <v>13</v>
      </c>
      <c r="D51" s="2" t="s">
        <v>81</v>
      </c>
      <c r="E51" s="2" t="s">
        <v>976</v>
      </c>
      <c r="F51" s="12">
        <v>3250000</v>
      </c>
      <c r="G51" s="12">
        <v>3415.1</v>
      </c>
      <c r="H51" s="12">
        <v>1.01</v>
      </c>
    </row>
    <row r="52" spans="2:8">
      <c r="B52" s="2" t="s">
        <v>3139</v>
      </c>
      <c r="C52" s="9" t="s">
        <v>13</v>
      </c>
      <c r="D52" s="2" t="s">
        <v>81</v>
      </c>
      <c r="E52" s="2" t="s">
        <v>1385</v>
      </c>
      <c r="F52" s="12">
        <v>2450</v>
      </c>
      <c r="G52" s="12">
        <v>3148.13</v>
      </c>
      <c r="H52" s="12">
        <v>0.93</v>
      </c>
    </row>
    <row r="53" spans="2:8">
      <c r="B53" s="2" t="s">
        <v>3316</v>
      </c>
      <c r="C53" s="9" t="s">
        <v>13</v>
      </c>
      <c r="D53" s="2" t="s">
        <v>961</v>
      </c>
      <c r="E53" s="2" t="s">
        <v>1629</v>
      </c>
      <c r="F53" s="12">
        <v>2225799</v>
      </c>
      <c r="G53" s="12">
        <v>3098.76</v>
      </c>
      <c r="H53" s="12">
        <v>0.91</v>
      </c>
    </row>
    <row r="54" spans="2:8">
      <c r="B54" s="2" t="s">
        <v>3133</v>
      </c>
      <c r="C54" s="9" t="s">
        <v>13</v>
      </c>
      <c r="D54" s="2" t="s">
        <v>85</v>
      </c>
      <c r="E54" s="2" t="s">
        <v>1630</v>
      </c>
      <c r="F54" s="12">
        <v>781089</v>
      </c>
      <c r="G54" s="12">
        <v>3045.47</v>
      </c>
      <c r="H54" s="12">
        <v>0.9</v>
      </c>
    </row>
    <row r="55" spans="2:8">
      <c r="B55" s="2" t="s">
        <v>3063</v>
      </c>
      <c r="C55" s="9" t="s">
        <v>13</v>
      </c>
      <c r="D55" s="2" t="s">
        <v>955</v>
      </c>
      <c r="E55" s="2" t="s">
        <v>1631</v>
      </c>
      <c r="F55" s="12">
        <v>147000</v>
      </c>
      <c r="G55" s="12">
        <v>3034.67</v>
      </c>
      <c r="H55" s="12">
        <v>0.89</v>
      </c>
    </row>
    <row r="56" spans="2:8">
      <c r="B56" s="2" t="s">
        <v>3018</v>
      </c>
      <c r="C56" s="9" t="s">
        <v>13</v>
      </c>
      <c r="D56" s="2" t="s">
        <v>81</v>
      </c>
      <c r="E56" s="2" t="s">
        <v>1272</v>
      </c>
      <c r="F56" s="12">
        <v>292100</v>
      </c>
      <c r="G56" s="12">
        <v>3013.3</v>
      </c>
      <c r="H56" s="12">
        <v>0.89</v>
      </c>
    </row>
    <row r="57" spans="2:8">
      <c r="B57" s="2" t="s">
        <v>2919</v>
      </c>
      <c r="C57" s="9" t="s">
        <v>13</v>
      </c>
      <c r="D57" s="2" t="s">
        <v>480</v>
      </c>
      <c r="E57" s="2" t="s">
        <v>1632</v>
      </c>
      <c r="F57" s="12">
        <v>388000</v>
      </c>
      <c r="G57" s="12">
        <v>3009.72</v>
      </c>
      <c r="H57" s="12">
        <v>0.89</v>
      </c>
    </row>
    <row r="58" spans="2:8">
      <c r="B58" s="2" t="s">
        <v>3104</v>
      </c>
      <c r="C58" s="9" t="s">
        <v>13</v>
      </c>
      <c r="D58" s="2" t="s">
        <v>76</v>
      </c>
      <c r="E58" s="2" t="s">
        <v>1379</v>
      </c>
      <c r="F58" s="12">
        <v>73000</v>
      </c>
      <c r="G58" s="12">
        <v>2888.46</v>
      </c>
      <c r="H58" s="12">
        <v>0.85</v>
      </c>
    </row>
    <row r="59" spans="2:8">
      <c r="B59" s="2" t="s">
        <v>3071</v>
      </c>
      <c r="C59" s="9" t="s">
        <v>13</v>
      </c>
      <c r="D59" s="2" t="s">
        <v>1149</v>
      </c>
      <c r="E59" s="2" t="s">
        <v>1150</v>
      </c>
      <c r="F59" s="12">
        <v>9000</v>
      </c>
      <c r="G59" s="12">
        <v>2859.75</v>
      </c>
      <c r="H59" s="12">
        <v>0.84</v>
      </c>
    </row>
    <row r="60" spans="2:8">
      <c r="B60" s="2" t="s">
        <v>2710</v>
      </c>
      <c r="C60" s="9" t="s">
        <v>13</v>
      </c>
      <c r="D60" s="2" t="s">
        <v>79</v>
      </c>
      <c r="E60" s="2" t="s">
        <v>463</v>
      </c>
      <c r="F60" s="12">
        <v>259615</v>
      </c>
      <c r="G60" s="12">
        <v>2634.57</v>
      </c>
      <c r="H60" s="12">
        <v>0.78</v>
      </c>
    </row>
    <row r="61" spans="2:8">
      <c r="B61" s="2" t="s">
        <v>3116</v>
      </c>
      <c r="C61" s="9" t="s">
        <v>13</v>
      </c>
      <c r="D61" s="2" t="s">
        <v>478</v>
      </c>
      <c r="E61" s="2" t="s">
        <v>1086</v>
      </c>
      <c r="F61" s="12">
        <v>1850000</v>
      </c>
      <c r="G61" s="12">
        <v>2547.64</v>
      </c>
      <c r="H61" s="12">
        <v>0.75</v>
      </c>
    </row>
    <row r="62" spans="2:8">
      <c r="B62" s="2" t="s">
        <v>3170</v>
      </c>
      <c r="C62" s="9" t="s">
        <v>13</v>
      </c>
      <c r="D62" s="2" t="s">
        <v>78</v>
      </c>
      <c r="E62" s="2" t="s">
        <v>1633</v>
      </c>
      <c r="F62" s="12">
        <v>36650</v>
      </c>
      <c r="G62" s="12">
        <v>2508.33</v>
      </c>
      <c r="H62" s="12">
        <v>0.74</v>
      </c>
    </row>
    <row r="63" spans="2:8">
      <c r="B63" s="2" t="s">
        <v>3317</v>
      </c>
      <c r="C63" s="9" t="s">
        <v>13</v>
      </c>
      <c r="D63" s="2" t="s">
        <v>977</v>
      </c>
      <c r="E63" s="2" t="s">
        <v>1395</v>
      </c>
      <c r="F63" s="12">
        <v>600000</v>
      </c>
      <c r="G63" s="12">
        <v>2360.4</v>
      </c>
      <c r="H63" s="12">
        <v>0.7</v>
      </c>
    </row>
    <row r="64" spans="2:8">
      <c r="B64" s="2" t="s">
        <v>3064</v>
      </c>
      <c r="C64" s="9" t="s">
        <v>13</v>
      </c>
      <c r="D64" s="2" t="s">
        <v>480</v>
      </c>
      <c r="E64" s="2" t="s">
        <v>1634</v>
      </c>
      <c r="F64" s="12">
        <v>63000</v>
      </c>
      <c r="G64" s="12">
        <v>2359.41</v>
      </c>
      <c r="H64" s="12">
        <v>0.7</v>
      </c>
    </row>
    <row r="65" spans="2:8">
      <c r="B65" s="2" t="s">
        <v>3165</v>
      </c>
      <c r="C65" s="9" t="s">
        <v>13</v>
      </c>
      <c r="D65" s="2" t="s">
        <v>81</v>
      </c>
      <c r="E65" s="2" t="s">
        <v>1401</v>
      </c>
      <c r="F65" s="12">
        <v>61000</v>
      </c>
      <c r="G65" s="12">
        <v>2345.33</v>
      </c>
      <c r="H65" s="12">
        <v>0.69</v>
      </c>
    </row>
    <row r="66" spans="2:8">
      <c r="B66" s="2" t="s">
        <v>3289</v>
      </c>
      <c r="C66" s="9" t="s">
        <v>13</v>
      </c>
      <c r="D66" s="2" t="s">
        <v>81</v>
      </c>
      <c r="E66" s="2" t="s">
        <v>1635</v>
      </c>
      <c r="F66" s="12">
        <v>312000</v>
      </c>
      <c r="G66" s="12">
        <v>2337.04</v>
      </c>
      <c r="H66" s="12">
        <v>0.69</v>
      </c>
    </row>
    <row r="67" spans="2:8">
      <c r="B67" s="2" t="s">
        <v>3121</v>
      </c>
      <c r="C67" s="9" t="s">
        <v>13</v>
      </c>
      <c r="D67" s="2" t="s">
        <v>841</v>
      </c>
      <c r="E67" s="2" t="s">
        <v>1404</v>
      </c>
      <c r="F67" s="12">
        <v>125000</v>
      </c>
      <c r="G67" s="12">
        <v>2222.5</v>
      </c>
      <c r="H67" s="12">
        <v>0.66</v>
      </c>
    </row>
    <row r="68" spans="2:8">
      <c r="B68" s="2" t="s">
        <v>3146</v>
      </c>
      <c r="C68" s="9" t="s">
        <v>13</v>
      </c>
      <c r="D68" s="2" t="s">
        <v>507</v>
      </c>
      <c r="E68" s="2" t="s">
        <v>1636</v>
      </c>
      <c r="F68" s="12">
        <v>6934</v>
      </c>
      <c r="G68" s="12">
        <v>2088.52</v>
      </c>
      <c r="H68" s="12">
        <v>0.62</v>
      </c>
    </row>
    <row r="69" spans="2:8">
      <c r="B69" s="2" t="s">
        <v>2982</v>
      </c>
      <c r="C69" s="9" t="s">
        <v>13</v>
      </c>
      <c r="D69" s="2" t="s">
        <v>452</v>
      </c>
      <c r="E69" s="2" t="s">
        <v>1452</v>
      </c>
      <c r="F69" s="12">
        <v>1171818</v>
      </c>
      <c r="G69" s="12">
        <v>2033.34</v>
      </c>
      <c r="H69" s="12">
        <v>0.6</v>
      </c>
    </row>
    <row r="70" spans="2:8">
      <c r="B70" s="2" t="s">
        <v>3178</v>
      </c>
      <c r="C70" s="9" t="s">
        <v>13</v>
      </c>
      <c r="D70" s="2" t="s">
        <v>461</v>
      </c>
      <c r="E70" s="2" t="s">
        <v>1145</v>
      </c>
      <c r="F70" s="12">
        <v>316034</v>
      </c>
      <c r="G70" s="12">
        <v>2006.03</v>
      </c>
      <c r="H70" s="12">
        <v>0.59</v>
      </c>
    </row>
    <row r="71" spans="2:8">
      <c r="B71" s="2" t="s">
        <v>3102</v>
      </c>
      <c r="C71" s="9" t="s">
        <v>13</v>
      </c>
      <c r="D71" s="2" t="s">
        <v>1608</v>
      </c>
      <c r="E71" s="2" t="s">
        <v>1609</v>
      </c>
      <c r="F71" s="12">
        <v>500000</v>
      </c>
      <c r="G71" s="12">
        <v>1974</v>
      </c>
      <c r="H71" s="12">
        <v>0.57999999999999996</v>
      </c>
    </row>
    <row r="72" spans="2:8">
      <c r="B72" s="2" t="s">
        <v>3318</v>
      </c>
      <c r="C72" s="9" t="s">
        <v>13</v>
      </c>
      <c r="D72" s="2" t="s">
        <v>76</v>
      </c>
      <c r="E72" s="2" t="s">
        <v>973</v>
      </c>
      <c r="F72" s="12">
        <v>451135</v>
      </c>
      <c r="G72" s="12">
        <v>1820.33</v>
      </c>
      <c r="H72" s="12">
        <v>0.54</v>
      </c>
    </row>
    <row r="73" spans="2:8">
      <c r="B73" s="2" t="s">
        <v>3211</v>
      </c>
      <c r="C73" s="9" t="s">
        <v>13</v>
      </c>
      <c r="D73" s="2" t="s">
        <v>1261</v>
      </c>
      <c r="E73" s="2" t="s">
        <v>1546</v>
      </c>
      <c r="F73" s="12">
        <v>225635</v>
      </c>
      <c r="G73" s="12">
        <v>1698.69</v>
      </c>
      <c r="H73" s="12">
        <v>0.5</v>
      </c>
    </row>
    <row r="74" spans="2:8">
      <c r="B74" s="2" t="s">
        <v>3319</v>
      </c>
      <c r="C74" s="9" t="s">
        <v>13</v>
      </c>
      <c r="D74" s="2" t="s">
        <v>478</v>
      </c>
      <c r="E74" s="2" t="s">
        <v>1637</v>
      </c>
      <c r="F74" s="12">
        <v>450712</v>
      </c>
      <c r="G74" s="12">
        <v>1384.81</v>
      </c>
      <c r="H74" s="12">
        <v>0.41</v>
      </c>
    </row>
    <row r="75" spans="2:8">
      <c r="B75" s="2" t="s">
        <v>3302</v>
      </c>
      <c r="C75" s="9" t="s">
        <v>13</v>
      </c>
      <c r="D75" s="2" t="s">
        <v>955</v>
      </c>
      <c r="E75" s="2" t="s">
        <v>1638</v>
      </c>
      <c r="F75" s="12">
        <v>22295</v>
      </c>
      <c r="G75" s="12">
        <v>715.6</v>
      </c>
      <c r="H75" s="12">
        <v>0.21</v>
      </c>
    </row>
    <row r="76" spans="2:8">
      <c r="B76" s="2" t="s">
        <v>3038</v>
      </c>
      <c r="C76" s="9" t="s">
        <v>13</v>
      </c>
      <c r="D76" s="2" t="s">
        <v>478</v>
      </c>
      <c r="E76" s="2" t="s">
        <v>1639</v>
      </c>
      <c r="F76" s="12">
        <v>145949</v>
      </c>
      <c r="G76" s="12">
        <v>335.17</v>
      </c>
      <c r="H76" s="12">
        <v>0.1</v>
      </c>
    </row>
    <row r="77" spans="2:8" ht="13">
      <c r="B77" s="6" t="s">
        <v>88</v>
      </c>
      <c r="C77" s="11"/>
      <c r="D77" s="6"/>
      <c r="E77" s="6"/>
      <c r="F77" s="14"/>
      <c r="G77" s="14">
        <f>SUM(G12:G76)</f>
        <v>319023.28000000009</v>
      </c>
      <c r="H77" s="14">
        <f>SUM(H12:H76)</f>
        <v>94.089999999999989</v>
      </c>
    </row>
    <row r="78" spans="2:8" ht="13">
      <c r="B78" s="6" t="s">
        <v>15</v>
      </c>
      <c r="C78" s="11"/>
      <c r="D78" s="6"/>
      <c r="E78" s="6"/>
      <c r="F78" s="14"/>
      <c r="G78" s="14">
        <v>319023.28000000003</v>
      </c>
      <c r="H78" s="14">
        <v>94.09</v>
      </c>
    </row>
    <row r="79" spans="2:8" ht="13">
      <c r="B79" s="6" t="s">
        <v>16</v>
      </c>
      <c r="C79" s="11"/>
      <c r="D79" s="6"/>
      <c r="E79" s="6"/>
      <c r="F79" s="14"/>
      <c r="G79" s="14">
        <v>20092.622433119977</v>
      </c>
      <c r="H79" s="14">
        <v>5.9099999999999966</v>
      </c>
    </row>
    <row r="80" spans="2:8" ht="13">
      <c r="B80" s="6" t="s">
        <v>17</v>
      </c>
      <c r="C80" s="11"/>
      <c r="D80" s="6"/>
      <c r="E80" s="6"/>
      <c r="F80" s="14"/>
      <c r="G80" s="14">
        <v>339115.90243312001</v>
      </c>
      <c r="H80" s="14">
        <v>100</v>
      </c>
    </row>
    <row r="81" spans="2:3">
      <c r="B81" s="2" t="s">
        <v>18</v>
      </c>
    </row>
    <row r="82" spans="2:3" ht="13">
      <c r="B82" s="6" t="s">
        <v>19</v>
      </c>
    </row>
    <row r="83" spans="2:3" ht="13">
      <c r="B83" s="6" t="s">
        <v>20</v>
      </c>
      <c r="C83" s="9" t="s">
        <v>682</v>
      </c>
    </row>
    <row r="84" spans="2:3" ht="13">
      <c r="B84" s="6" t="s">
        <v>23</v>
      </c>
      <c r="C84" s="9" t="s">
        <v>22</v>
      </c>
    </row>
    <row r="85" spans="2:3" ht="13">
      <c r="B85" s="6" t="s">
        <v>1017</v>
      </c>
      <c r="C85" s="9" t="s">
        <v>22</v>
      </c>
    </row>
    <row r="86" spans="2:3" ht="13">
      <c r="B86" s="6" t="s">
        <v>24</v>
      </c>
      <c r="C86" s="9" t="s">
        <v>25</v>
      </c>
    </row>
    <row r="87" spans="2:3" ht="13">
      <c r="B87" s="6" t="s">
        <v>1640</v>
      </c>
      <c r="C87" s="11"/>
    </row>
    <row r="88" spans="2:3" ht="13">
      <c r="B88" s="6" t="s">
        <v>1641</v>
      </c>
      <c r="C88" s="11"/>
    </row>
    <row r="89" spans="2:3" ht="13">
      <c r="B89" s="6" t="s">
        <v>1642</v>
      </c>
      <c r="C89" s="11"/>
    </row>
    <row r="90" spans="2:3" ht="13">
      <c r="B90" s="6" t="s">
        <v>1643</v>
      </c>
      <c r="C90" s="11"/>
    </row>
    <row r="91" spans="2:3" ht="13">
      <c r="B91" s="6" t="s">
        <v>1644</v>
      </c>
      <c r="C91" s="11"/>
    </row>
    <row r="92" spans="2:3" ht="13">
      <c r="B92" s="6" t="s">
        <v>1645</v>
      </c>
      <c r="C92" s="11"/>
    </row>
    <row r="93" spans="2:3" ht="13">
      <c r="B93" s="6" t="s">
        <v>1646</v>
      </c>
      <c r="C93" s="11"/>
    </row>
    <row r="94" spans="2:3" ht="13">
      <c r="B94" s="6" t="s">
        <v>1647</v>
      </c>
      <c r="C94" s="11"/>
    </row>
    <row r="95" spans="2:3" ht="13">
      <c r="B95" s="6" t="s">
        <v>3786</v>
      </c>
      <c r="C95" s="11"/>
    </row>
    <row r="96" spans="2:3">
      <c r="B96" s="2" t="s">
        <v>26</v>
      </c>
    </row>
    <row r="97" spans="2:4">
      <c r="B97" s="2" t="s">
        <v>1031</v>
      </c>
    </row>
    <row r="100" spans="2:4" ht="14.5">
      <c r="B100" s="35" t="s">
        <v>1032</v>
      </c>
      <c r="C100" s="40"/>
    </row>
    <row r="101" spans="2:4" ht="14.5">
      <c r="B101" s="35" t="s">
        <v>1033</v>
      </c>
      <c r="C101" s="41" t="s">
        <v>1034</v>
      </c>
    </row>
    <row r="102" spans="2:4" ht="14.5">
      <c r="B102" s="4" t="s">
        <v>1035</v>
      </c>
      <c r="C102" s="5" t="s">
        <v>1036</v>
      </c>
    </row>
    <row r="103" spans="2:4" ht="14.5">
      <c r="B103" s="4" t="s">
        <v>1037</v>
      </c>
      <c r="C103" s="5" t="s">
        <v>1036</v>
      </c>
    </row>
    <row r="104" spans="2:4" ht="14.5">
      <c r="B104" s="4" t="s">
        <v>1038</v>
      </c>
      <c r="C104" s="5" t="s">
        <v>1036</v>
      </c>
    </row>
    <row r="105" spans="2:4" ht="14.5">
      <c r="B105" s="4" t="s">
        <v>1039</v>
      </c>
      <c r="C105" s="5" t="s">
        <v>1036</v>
      </c>
    </row>
    <row r="106" spans="2:4" ht="14.5">
      <c r="B106" s="4" t="s">
        <v>1040</v>
      </c>
      <c r="C106" s="5" t="s">
        <v>1036</v>
      </c>
    </row>
    <row r="107" spans="2:4" ht="14.5">
      <c r="B107" s="4" t="s">
        <v>1041</v>
      </c>
      <c r="C107" s="5" t="s">
        <v>1036</v>
      </c>
    </row>
    <row r="108" spans="2:4" ht="14.5">
      <c r="B108" s="35" t="s">
        <v>1042</v>
      </c>
      <c r="C108" s="40" t="s">
        <v>1036</v>
      </c>
    </row>
    <row r="110" spans="2:4" ht="14.5">
      <c r="B110" s="4" t="s">
        <v>35</v>
      </c>
      <c r="C110" s="5"/>
      <c r="D110" s="4"/>
    </row>
    <row r="111" spans="2:4" ht="29">
      <c r="B111" s="20" t="s">
        <v>36</v>
      </c>
      <c r="C111" s="18" t="s">
        <v>37</v>
      </c>
      <c r="D111" s="20" t="s">
        <v>38</v>
      </c>
    </row>
    <row r="112" spans="2:4" ht="14.5">
      <c r="B112" s="4" t="s">
        <v>22</v>
      </c>
      <c r="C112" s="5" t="s">
        <v>22</v>
      </c>
      <c r="D112" s="4" t="s">
        <v>22</v>
      </c>
    </row>
    <row r="114" spans="2:7" ht="13">
      <c r="B114" s="24" t="s">
        <v>39</v>
      </c>
      <c r="C114" s="25">
        <v>46112</v>
      </c>
      <c r="D114" s="16"/>
      <c r="E114" s="15"/>
      <c r="F114" s="30"/>
    </row>
    <row r="115" spans="2:7" ht="13">
      <c r="B115" s="24" t="s">
        <v>40</v>
      </c>
      <c r="C115" s="26" t="s">
        <v>41</v>
      </c>
      <c r="D115" s="24" t="s">
        <v>42</v>
      </c>
      <c r="E115" s="27" t="s">
        <v>43</v>
      </c>
      <c r="F115" s="29" t="s">
        <v>44</v>
      </c>
      <c r="G115" s="14"/>
    </row>
    <row r="116" spans="2:7">
      <c r="B116" s="22" t="s">
        <v>22</v>
      </c>
      <c r="C116" s="23" t="s">
        <v>22</v>
      </c>
      <c r="D116" s="22" t="s">
        <v>22</v>
      </c>
      <c r="E116" s="19" t="s">
        <v>22</v>
      </c>
      <c r="F116" s="28" t="s">
        <v>22</v>
      </c>
    </row>
    <row r="119" spans="2:7" ht="13">
      <c r="B119" s="6" t="s">
        <v>45</v>
      </c>
    </row>
    <row r="120" spans="2:7" ht="13">
      <c r="B120" s="6"/>
    </row>
    <row r="121" spans="2:7" ht="13">
      <c r="B121" s="6" t="s">
        <v>699</v>
      </c>
    </row>
    <row r="122" spans="2:7" ht="13">
      <c r="B122" s="24" t="s">
        <v>46</v>
      </c>
      <c r="C122" s="26" t="s">
        <v>47</v>
      </c>
      <c r="D122" s="6"/>
    </row>
    <row r="123" spans="2:7">
      <c r="B123" s="16" t="s">
        <v>22</v>
      </c>
      <c r="C123" s="17" t="s">
        <v>22</v>
      </c>
    </row>
    <row r="125" spans="2:7" ht="13">
      <c r="B125" s="24" t="s">
        <v>48</v>
      </c>
      <c r="C125" s="26" t="s">
        <v>47</v>
      </c>
    </row>
    <row r="126" spans="2:7">
      <c r="B126" s="16" t="s">
        <v>22</v>
      </c>
      <c r="C126" s="17" t="s">
        <v>22</v>
      </c>
    </row>
    <row r="128" spans="2:7" ht="13">
      <c r="B128" s="24" t="s">
        <v>49</v>
      </c>
      <c r="C128" s="26" t="s">
        <v>50</v>
      </c>
    </row>
    <row r="129" spans="2:7">
      <c r="B129" s="16" t="s">
        <v>22</v>
      </c>
      <c r="C129" s="17" t="s">
        <v>22</v>
      </c>
    </row>
    <row r="131" spans="2:7" ht="13">
      <c r="B131" s="27" t="s">
        <v>51</v>
      </c>
      <c r="C131" s="26" t="s">
        <v>50</v>
      </c>
    </row>
    <row r="132" spans="2:7">
      <c r="B132" s="15" t="s">
        <v>22</v>
      </c>
      <c r="C132" s="17" t="s">
        <v>22</v>
      </c>
    </row>
    <row r="134" spans="2:7" ht="13">
      <c r="B134" s="24" t="s">
        <v>52</v>
      </c>
      <c r="C134" s="26" t="s">
        <v>22</v>
      </c>
    </row>
    <row r="136" spans="2:7" ht="13">
      <c r="B136" s="24" t="s">
        <v>53</v>
      </c>
      <c r="C136" s="25">
        <v>46112</v>
      </c>
      <c r="D136" s="16"/>
      <c r="E136" s="15"/>
      <c r="F136" s="30"/>
    </row>
    <row r="137" spans="2:7" ht="13">
      <c r="B137" s="24" t="s">
        <v>40</v>
      </c>
      <c r="C137" s="26" t="s">
        <v>41</v>
      </c>
      <c r="D137" s="24" t="s">
        <v>42</v>
      </c>
      <c r="E137" s="27" t="s">
        <v>43</v>
      </c>
      <c r="F137" s="29" t="s">
        <v>44</v>
      </c>
      <c r="G137" s="14"/>
    </row>
    <row r="138" spans="2:7">
      <c r="B138" s="22" t="s">
        <v>22</v>
      </c>
      <c r="C138" s="23" t="s">
        <v>22</v>
      </c>
      <c r="D138" s="22" t="s">
        <v>22</v>
      </c>
      <c r="E138" s="19" t="s">
        <v>22</v>
      </c>
      <c r="F138" s="28" t="s">
        <v>22</v>
      </c>
    </row>
    <row r="139" spans="2:7" ht="13">
      <c r="B139" s="6" t="s">
        <v>45</v>
      </c>
    </row>
    <row r="140" spans="2:7" ht="13">
      <c r="B140" s="6"/>
    </row>
    <row r="141" spans="2:7" ht="13">
      <c r="B141" s="6" t="s">
        <v>699</v>
      </c>
    </row>
    <row r="142" spans="2:7" ht="13">
      <c r="B142" s="24" t="s">
        <v>46</v>
      </c>
      <c r="C142" s="26" t="s">
        <v>47</v>
      </c>
      <c r="D142" s="6"/>
    </row>
    <row r="143" spans="2:7">
      <c r="B143" s="16" t="s">
        <v>22</v>
      </c>
      <c r="C143" s="17" t="s">
        <v>22</v>
      </c>
    </row>
    <row r="145" spans="2:6" ht="13">
      <c r="B145" s="24" t="s">
        <v>48</v>
      </c>
      <c r="C145" s="26" t="s">
        <v>47</v>
      </c>
    </row>
    <row r="146" spans="2:6">
      <c r="B146" s="16" t="s">
        <v>22</v>
      </c>
      <c r="C146" s="17" t="s">
        <v>22</v>
      </c>
    </row>
    <row r="148" spans="2:6" ht="13">
      <c r="B148" s="24" t="s">
        <v>49</v>
      </c>
      <c r="C148" s="26" t="s">
        <v>50</v>
      </c>
    </row>
    <row r="149" spans="2:6">
      <c r="B149" s="16" t="s">
        <v>22</v>
      </c>
      <c r="C149" s="17" t="s">
        <v>22</v>
      </c>
    </row>
    <row r="151" spans="2:6" ht="13">
      <c r="B151" s="27" t="s">
        <v>51</v>
      </c>
      <c r="C151" s="26" t="s">
        <v>50</v>
      </c>
    </row>
    <row r="152" spans="2:6">
      <c r="B152" s="15" t="s">
        <v>22</v>
      </c>
      <c r="C152" s="17" t="s">
        <v>22</v>
      </c>
    </row>
    <row r="154" spans="2:6" ht="13">
      <c r="B154" s="24" t="s">
        <v>52</v>
      </c>
      <c r="C154" s="26" t="s">
        <v>22</v>
      </c>
    </row>
    <row r="157" spans="2:6" ht="13">
      <c r="B157" s="6" t="s">
        <v>700</v>
      </c>
    </row>
    <row r="159" spans="2:6" ht="13">
      <c r="B159" s="24" t="s">
        <v>40</v>
      </c>
      <c r="C159" s="26" t="s">
        <v>54</v>
      </c>
      <c r="D159" s="24" t="s">
        <v>55</v>
      </c>
      <c r="E159" s="24" t="s">
        <v>56</v>
      </c>
      <c r="F159" s="14"/>
    </row>
    <row r="160" spans="2:6">
      <c r="B160" s="16" t="s">
        <v>22</v>
      </c>
      <c r="C160" s="17" t="s">
        <v>22</v>
      </c>
      <c r="D160" s="16" t="s">
        <v>22</v>
      </c>
      <c r="E160" s="16" t="s">
        <v>22</v>
      </c>
    </row>
    <row r="163" spans="2:80" ht="13">
      <c r="B163" s="6" t="s">
        <v>57</v>
      </c>
      <c r="C163" s="11" t="s">
        <v>22</v>
      </c>
      <c r="D163" s="6"/>
      <c r="E163" s="6"/>
      <c r="F163" s="14"/>
      <c r="G163" s="14"/>
      <c r="H163" s="14"/>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row>
    <row r="165" spans="2:80" ht="13">
      <c r="B165" s="6" t="s">
        <v>701</v>
      </c>
    </row>
    <row r="167" spans="2:80" ht="13">
      <c r="B167" s="24" t="s">
        <v>58</v>
      </c>
      <c r="C167" s="26" t="s">
        <v>47</v>
      </c>
      <c r="D167" s="6"/>
    </row>
    <row r="168" spans="2:80">
      <c r="B168" s="16" t="s">
        <v>22</v>
      </c>
      <c r="C168" s="17" t="s">
        <v>22</v>
      </c>
    </row>
    <row r="171" spans="2:80" ht="13">
      <c r="B171" s="24" t="s">
        <v>59</v>
      </c>
      <c r="C171" s="26" t="s">
        <v>60</v>
      </c>
      <c r="D171" s="6"/>
    </row>
    <row r="172" spans="2:80">
      <c r="B172" s="16" t="s">
        <v>22</v>
      </c>
      <c r="C172" s="17" t="s">
        <v>22</v>
      </c>
    </row>
    <row r="175" spans="2:80" ht="13">
      <c r="B175" s="6" t="s">
        <v>61</v>
      </c>
    </row>
    <row r="178" spans="2:80" ht="13">
      <c r="B178" s="6" t="s">
        <v>702</v>
      </c>
    </row>
    <row r="180" spans="2:80" ht="13">
      <c r="B180" s="24" t="s">
        <v>40</v>
      </c>
      <c r="C180" s="26" t="s">
        <v>62</v>
      </c>
      <c r="D180" s="24" t="s">
        <v>54</v>
      </c>
      <c r="E180" s="24" t="s">
        <v>55</v>
      </c>
      <c r="F180" s="29" t="s">
        <v>56</v>
      </c>
      <c r="G180" s="14"/>
    </row>
    <row r="181" spans="2:80">
      <c r="B181" s="16" t="s">
        <v>22</v>
      </c>
      <c r="C181" s="17" t="s">
        <v>22</v>
      </c>
      <c r="D181" s="16" t="s">
        <v>22</v>
      </c>
      <c r="E181" s="16" t="s">
        <v>22</v>
      </c>
      <c r="F181" s="21" t="s">
        <v>22</v>
      </c>
    </row>
    <row r="184" spans="2:80" ht="13">
      <c r="B184" s="6" t="s">
        <v>57</v>
      </c>
      <c r="C184" s="11" t="s">
        <v>22</v>
      </c>
      <c r="D184" s="6"/>
      <c r="E184" s="6"/>
      <c r="F184" s="14"/>
      <c r="G184" s="14"/>
      <c r="H184" s="14"/>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row>
    <row r="186" spans="2:80" ht="13">
      <c r="B186" s="6" t="s">
        <v>701</v>
      </c>
    </row>
    <row r="188" spans="2:80" ht="13">
      <c r="B188" s="24" t="s">
        <v>58</v>
      </c>
      <c r="C188" s="26" t="s">
        <v>47</v>
      </c>
      <c r="D188" s="6"/>
    </row>
    <row r="189" spans="2:80">
      <c r="B189" s="16" t="s">
        <v>22</v>
      </c>
      <c r="C189" s="17" t="s">
        <v>22</v>
      </c>
    </row>
    <row r="192" spans="2:80" ht="13">
      <c r="B192" s="24" t="s">
        <v>59</v>
      </c>
      <c r="C192" s="26" t="s">
        <v>60</v>
      </c>
      <c r="D192" s="6"/>
    </row>
    <row r="193" spans="2:7">
      <c r="B193" s="16" t="s">
        <v>22</v>
      </c>
      <c r="C193" s="17" t="s">
        <v>22</v>
      </c>
    </row>
    <row r="196" spans="2:7" ht="13">
      <c r="B196" s="6" t="s">
        <v>61</v>
      </c>
    </row>
    <row r="199" spans="2:7" ht="13">
      <c r="B199" s="6" t="s">
        <v>703</v>
      </c>
    </row>
    <row r="200" spans="2:7" ht="13">
      <c r="B200" s="24" t="s">
        <v>40</v>
      </c>
      <c r="C200" s="26" t="s">
        <v>63</v>
      </c>
      <c r="D200" s="24" t="s">
        <v>64</v>
      </c>
      <c r="E200" s="24" t="s">
        <v>65</v>
      </c>
      <c r="F200" s="29" t="s">
        <v>66</v>
      </c>
      <c r="G200" s="14"/>
    </row>
    <row r="201" spans="2:7">
      <c r="B201" s="16" t="s">
        <v>22</v>
      </c>
      <c r="C201" s="17" t="s">
        <v>22</v>
      </c>
      <c r="D201" s="16" t="s">
        <v>22</v>
      </c>
      <c r="E201" s="16" t="s">
        <v>22</v>
      </c>
      <c r="F201" s="21" t="s">
        <v>22</v>
      </c>
    </row>
    <row r="202" spans="2:7">
      <c r="B202" s="2" t="s">
        <v>2543</v>
      </c>
    </row>
  </sheetData>
  <mergeCells count="3">
    <mergeCell ref="B1:E1"/>
    <mergeCell ref="C3:C7"/>
    <mergeCell ref="D3:D7"/>
  </mergeCells>
  <hyperlinks>
    <hyperlink ref="A1" location="Index!A1" display="Index" xr:uid="{0C2D8029-83B4-4CC8-8F23-E75DE7FEC3AF}"/>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5B7A3-E5AA-4525-B7A2-7EE6B373964E}">
  <dimension ref="A1:CB201"/>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1600</v>
      </c>
      <c r="C1" s="299"/>
      <c r="D1" s="299"/>
      <c r="E1" s="299"/>
    </row>
    <row r="3" spans="1:9" ht="14.5">
      <c r="B3" s="31" t="s">
        <v>1600</v>
      </c>
      <c r="C3" s="300"/>
      <c r="D3" s="301"/>
      <c r="E3" s="1"/>
    </row>
    <row r="4" spans="1:9" ht="14.5">
      <c r="B4" s="32" t="s">
        <v>1601</v>
      </c>
      <c r="C4" s="300"/>
      <c r="D4" s="301"/>
      <c r="E4" s="1"/>
    </row>
    <row r="5" spans="1:9" ht="14.5">
      <c r="B5" s="32" t="s">
        <v>97</v>
      </c>
      <c r="C5" s="300"/>
      <c r="D5" s="301"/>
      <c r="E5" s="1"/>
    </row>
    <row r="6" spans="1:9" ht="14.5">
      <c r="B6" s="32" t="s">
        <v>1373</v>
      </c>
      <c r="C6" s="300"/>
      <c r="D6" s="301"/>
      <c r="E6" s="1"/>
    </row>
    <row r="7" spans="1:9" ht="14.5">
      <c r="B7" s="32" t="s">
        <v>1602</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2995</v>
      </c>
      <c r="C15" s="9" t="s">
        <v>13</v>
      </c>
      <c r="D15" s="2" t="s">
        <v>947</v>
      </c>
      <c r="E15" s="2" t="s">
        <v>948</v>
      </c>
      <c r="F15" s="12">
        <v>1426428</v>
      </c>
      <c r="G15" s="12">
        <v>25424.65</v>
      </c>
      <c r="H15" s="12">
        <v>6.22</v>
      </c>
    </row>
    <row r="16" spans="1:9">
      <c r="B16" s="2" t="s">
        <v>2698</v>
      </c>
      <c r="C16" s="9" t="s">
        <v>13</v>
      </c>
      <c r="D16" s="2" t="s">
        <v>72</v>
      </c>
      <c r="E16" s="2" t="s">
        <v>77</v>
      </c>
      <c r="F16" s="12">
        <v>2100000</v>
      </c>
      <c r="G16" s="12">
        <v>25323.9</v>
      </c>
      <c r="H16" s="12">
        <v>6.19</v>
      </c>
    </row>
    <row r="17" spans="2:8">
      <c r="B17" s="2" t="s">
        <v>2706</v>
      </c>
      <c r="C17" s="9" t="s">
        <v>13</v>
      </c>
      <c r="D17" s="2" t="s">
        <v>72</v>
      </c>
      <c r="E17" s="2" t="s">
        <v>73</v>
      </c>
      <c r="F17" s="12">
        <v>3425000</v>
      </c>
      <c r="G17" s="12">
        <v>25055.59</v>
      </c>
      <c r="H17" s="12">
        <v>6.12</v>
      </c>
    </row>
    <row r="18" spans="2:8">
      <c r="B18" s="2" t="s">
        <v>949</v>
      </c>
      <c r="C18" s="9" t="s">
        <v>13</v>
      </c>
      <c r="D18" s="2" t="s">
        <v>72</v>
      </c>
      <c r="E18" s="2" t="s">
        <v>950</v>
      </c>
      <c r="F18" s="12">
        <v>2040000</v>
      </c>
      <c r="G18" s="12">
        <v>19979.759999999998</v>
      </c>
      <c r="H18" s="12">
        <v>4.88</v>
      </c>
    </row>
    <row r="19" spans="2:8">
      <c r="B19" s="2" t="s">
        <v>2697</v>
      </c>
      <c r="C19" s="9" t="s">
        <v>13</v>
      </c>
      <c r="D19" s="2" t="s">
        <v>452</v>
      </c>
      <c r="E19" s="2" t="s">
        <v>453</v>
      </c>
      <c r="F19" s="12">
        <v>1350000</v>
      </c>
      <c r="G19" s="12">
        <v>18142.650000000001</v>
      </c>
      <c r="H19" s="12">
        <v>4.43</v>
      </c>
    </row>
    <row r="20" spans="2:8">
      <c r="B20" s="2" t="s">
        <v>2892</v>
      </c>
      <c r="C20" s="9" t="s">
        <v>13</v>
      </c>
      <c r="D20" s="2" t="s">
        <v>969</v>
      </c>
      <c r="E20" s="2" t="s">
        <v>1115</v>
      </c>
      <c r="F20" s="12">
        <v>3451000</v>
      </c>
      <c r="G20" s="12">
        <v>12791.13</v>
      </c>
      <c r="H20" s="12">
        <v>3.13</v>
      </c>
    </row>
    <row r="21" spans="2:8">
      <c r="B21" s="2" t="s">
        <v>2996</v>
      </c>
      <c r="C21" s="9" t="s">
        <v>13</v>
      </c>
      <c r="D21" s="2" t="s">
        <v>485</v>
      </c>
      <c r="E21" s="2" t="s">
        <v>486</v>
      </c>
      <c r="F21" s="12">
        <v>352147</v>
      </c>
      <c r="G21" s="12">
        <v>12339.58</v>
      </c>
      <c r="H21" s="12">
        <v>3.02</v>
      </c>
    </row>
    <row r="22" spans="2:8">
      <c r="B22" s="2" t="s">
        <v>3107</v>
      </c>
      <c r="C22" s="9" t="s">
        <v>13</v>
      </c>
      <c r="D22" s="2" t="s">
        <v>81</v>
      </c>
      <c r="E22" s="2" t="s">
        <v>976</v>
      </c>
      <c r="F22" s="12">
        <v>10200000</v>
      </c>
      <c r="G22" s="12">
        <v>10718.16</v>
      </c>
      <c r="H22" s="12">
        <v>2.62</v>
      </c>
    </row>
    <row r="23" spans="2:8">
      <c r="B23" s="2" t="s">
        <v>3089</v>
      </c>
      <c r="C23" s="9" t="s">
        <v>13</v>
      </c>
      <c r="D23" s="2" t="s">
        <v>480</v>
      </c>
      <c r="E23" s="2" t="s">
        <v>1154</v>
      </c>
      <c r="F23" s="12">
        <v>230000</v>
      </c>
      <c r="G23" s="12">
        <v>10350.23</v>
      </c>
      <c r="H23" s="12">
        <v>2.5299999999999998</v>
      </c>
    </row>
    <row r="24" spans="2:8">
      <c r="B24" s="2" t="s">
        <v>2901</v>
      </c>
      <c r="C24" s="9" t="s">
        <v>13</v>
      </c>
      <c r="D24" s="2" t="s">
        <v>461</v>
      </c>
      <c r="E24" s="2" t="s">
        <v>951</v>
      </c>
      <c r="F24" s="12">
        <v>816081</v>
      </c>
      <c r="G24" s="12">
        <v>10205.91</v>
      </c>
      <c r="H24" s="12">
        <v>2.4900000000000002</v>
      </c>
    </row>
    <row r="25" spans="2:8">
      <c r="B25" s="2" t="s">
        <v>2906</v>
      </c>
      <c r="C25" s="9" t="s">
        <v>13</v>
      </c>
      <c r="D25" s="2" t="s">
        <v>1097</v>
      </c>
      <c r="E25" s="2" t="s">
        <v>1144</v>
      </c>
      <c r="F25" s="12">
        <v>664850</v>
      </c>
      <c r="G25" s="12">
        <v>9492.73</v>
      </c>
      <c r="H25" s="12">
        <v>2.3199999999999998</v>
      </c>
    </row>
    <row r="26" spans="2:8">
      <c r="B26" s="2" t="s">
        <v>2962</v>
      </c>
      <c r="C26" s="9" t="s">
        <v>13</v>
      </c>
      <c r="D26" s="2" t="s">
        <v>81</v>
      </c>
      <c r="E26" s="2" t="s">
        <v>1603</v>
      </c>
      <c r="F26" s="12">
        <v>1747446</v>
      </c>
      <c r="G26" s="12">
        <v>8980.1200000000008</v>
      </c>
      <c r="H26" s="12">
        <v>2.2000000000000002</v>
      </c>
    </row>
    <row r="27" spans="2:8">
      <c r="B27" s="2" t="s">
        <v>3047</v>
      </c>
      <c r="C27" s="9" t="s">
        <v>13</v>
      </c>
      <c r="D27" s="2" t="s">
        <v>955</v>
      </c>
      <c r="E27" s="2" t="s">
        <v>1137</v>
      </c>
      <c r="F27" s="12">
        <v>475000</v>
      </c>
      <c r="G27" s="12">
        <v>8346.7000000000007</v>
      </c>
      <c r="H27" s="12">
        <v>2.04</v>
      </c>
    </row>
    <row r="28" spans="2:8">
      <c r="B28" s="2" t="s">
        <v>3320</v>
      </c>
      <c r="C28" s="9" t="s">
        <v>13</v>
      </c>
      <c r="D28" s="2" t="s">
        <v>72</v>
      </c>
      <c r="E28" s="2" t="s">
        <v>1355</v>
      </c>
      <c r="F28" s="12">
        <v>3300000</v>
      </c>
      <c r="G28" s="12">
        <v>7915.05</v>
      </c>
      <c r="H28" s="12">
        <v>1.93</v>
      </c>
    </row>
    <row r="29" spans="2:8">
      <c r="B29" s="2" t="s">
        <v>2893</v>
      </c>
      <c r="C29" s="9" t="s">
        <v>13</v>
      </c>
      <c r="D29" s="2" t="s">
        <v>455</v>
      </c>
      <c r="E29" s="2" t="s">
        <v>1354</v>
      </c>
      <c r="F29" s="12">
        <v>1246155</v>
      </c>
      <c r="G29" s="12">
        <v>7885.05</v>
      </c>
      <c r="H29" s="12">
        <v>1.93</v>
      </c>
    </row>
    <row r="30" spans="2:8">
      <c r="B30" s="2" t="s">
        <v>2965</v>
      </c>
      <c r="C30" s="9" t="s">
        <v>13</v>
      </c>
      <c r="D30" s="2" t="s">
        <v>952</v>
      </c>
      <c r="E30" s="2" t="s">
        <v>953</v>
      </c>
      <c r="F30" s="12">
        <v>70000</v>
      </c>
      <c r="G30" s="12">
        <v>7521.5</v>
      </c>
      <c r="H30" s="12">
        <v>1.84</v>
      </c>
    </row>
    <row r="31" spans="2:8">
      <c r="B31" s="2" t="s">
        <v>3090</v>
      </c>
      <c r="C31" s="9" t="s">
        <v>13</v>
      </c>
      <c r="D31" s="2" t="s">
        <v>72</v>
      </c>
      <c r="E31" s="2" t="s">
        <v>1081</v>
      </c>
      <c r="F31" s="12">
        <v>2617363</v>
      </c>
      <c r="G31" s="12">
        <v>6789.44</v>
      </c>
      <c r="H31" s="12">
        <v>1.66</v>
      </c>
    </row>
    <row r="32" spans="2:8">
      <c r="B32" s="2" t="s">
        <v>3237</v>
      </c>
      <c r="C32" s="9" t="s">
        <v>13</v>
      </c>
      <c r="D32" s="2" t="s">
        <v>81</v>
      </c>
      <c r="E32" s="2" t="s">
        <v>1604</v>
      </c>
      <c r="F32" s="12">
        <v>220000</v>
      </c>
      <c r="G32" s="12">
        <v>6636.3</v>
      </c>
      <c r="H32" s="12">
        <v>1.62</v>
      </c>
    </row>
    <row r="33" spans="2:8">
      <c r="B33" s="2" t="s">
        <v>2983</v>
      </c>
      <c r="C33" s="9" t="s">
        <v>13</v>
      </c>
      <c r="D33" s="2" t="s">
        <v>1082</v>
      </c>
      <c r="E33" s="2" t="s">
        <v>1105</v>
      </c>
      <c r="F33" s="12">
        <v>742864</v>
      </c>
      <c r="G33" s="12">
        <v>6570.26</v>
      </c>
      <c r="H33" s="12">
        <v>1.61</v>
      </c>
    </row>
    <row r="34" spans="2:8">
      <c r="B34" s="2" t="s">
        <v>3223</v>
      </c>
      <c r="C34" s="9" t="s">
        <v>13</v>
      </c>
      <c r="D34" s="2" t="s">
        <v>471</v>
      </c>
      <c r="E34" s="2" t="s">
        <v>1109</v>
      </c>
      <c r="F34" s="12">
        <v>780000</v>
      </c>
      <c r="G34" s="12">
        <v>6252.09</v>
      </c>
      <c r="H34" s="12">
        <v>1.53</v>
      </c>
    </row>
    <row r="35" spans="2:8">
      <c r="B35" s="2" t="s">
        <v>2725</v>
      </c>
      <c r="C35" s="9" t="s">
        <v>13</v>
      </c>
      <c r="D35" s="2" t="s">
        <v>85</v>
      </c>
      <c r="E35" s="2" t="s">
        <v>495</v>
      </c>
      <c r="F35" s="12">
        <v>536933</v>
      </c>
      <c r="G35" s="12">
        <v>6245.07</v>
      </c>
      <c r="H35" s="12">
        <v>1.53</v>
      </c>
    </row>
    <row r="36" spans="2:8">
      <c r="B36" s="2" t="s">
        <v>2916</v>
      </c>
      <c r="C36" s="9" t="s">
        <v>13</v>
      </c>
      <c r="D36" s="2" t="s">
        <v>480</v>
      </c>
      <c r="E36" s="2" t="s">
        <v>1499</v>
      </c>
      <c r="F36" s="12">
        <v>1000000</v>
      </c>
      <c r="G36" s="12">
        <v>6167</v>
      </c>
      <c r="H36" s="12">
        <v>1.51</v>
      </c>
    </row>
    <row r="37" spans="2:8">
      <c r="B37" s="2" t="s">
        <v>3152</v>
      </c>
      <c r="C37" s="9" t="s">
        <v>13</v>
      </c>
      <c r="D37" s="2" t="s">
        <v>480</v>
      </c>
      <c r="E37" s="2" t="s">
        <v>1587</v>
      </c>
      <c r="F37" s="12">
        <v>144998</v>
      </c>
      <c r="G37" s="12">
        <v>5855.02</v>
      </c>
      <c r="H37" s="12">
        <v>1.43</v>
      </c>
    </row>
    <row r="38" spans="2:8">
      <c r="B38" s="2" t="s">
        <v>2702</v>
      </c>
      <c r="C38" s="9" t="s">
        <v>13</v>
      </c>
      <c r="D38" s="2" t="s">
        <v>455</v>
      </c>
      <c r="E38" s="2" t="s">
        <v>457</v>
      </c>
      <c r="F38" s="12">
        <v>243431</v>
      </c>
      <c r="G38" s="12">
        <v>5816.54</v>
      </c>
      <c r="H38" s="12">
        <v>1.42</v>
      </c>
    </row>
    <row r="39" spans="2:8">
      <c r="B39" s="2" t="s">
        <v>2709</v>
      </c>
      <c r="C39" s="9" t="s">
        <v>13</v>
      </c>
      <c r="D39" s="2" t="s">
        <v>461</v>
      </c>
      <c r="E39" s="2" t="s">
        <v>462</v>
      </c>
      <c r="F39" s="12">
        <v>425000</v>
      </c>
      <c r="G39" s="12">
        <v>5701.8</v>
      </c>
      <c r="H39" s="12">
        <v>1.39</v>
      </c>
    </row>
    <row r="40" spans="2:8">
      <c r="B40" s="2" t="s">
        <v>2700</v>
      </c>
      <c r="C40" s="9" t="s">
        <v>13</v>
      </c>
      <c r="D40" s="2" t="s">
        <v>498</v>
      </c>
      <c r="E40" s="2" t="s">
        <v>499</v>
      </c>
      <c r="F40" s="12">
        <v>1210000</v>
      </c>
      <c r="G40" s="12">
        <v>5450.45</v>
      </c>
      <c r="H40" s="12">
        <v>1.33</v>
      </c>
    </row>
    <row r="41" spans="2:8">
      <c r="B41" s="2" t="s">
        <v>2727</v>
      </c>
      <c r="C41" s="9" t="s">
        <v>13</v>
      </c>
      <c r="D41" s="2" t="s">
        <v>500</v>
      </c>
      <c r="E41" s="2" t="s">
        <v>501</v>
      </c>
      <c r="F41" s="12">
        <v>825000</v>
      </c>
      <c r="G41" s="12">
        <v>5402.1</v>
      </c>
      <c r="H41" s="12">
        <v>1.32</v>
      </c>
    </row>
    <row r="42" spans="2:8">
      <c r="B42" s="2" t="s">
        <v>3225</v>
      </c>
      <c r="C42" s="9" t="s">
        <v>13</v>
      </c>
      <c r="D42" s="2" t="s">
        <v>86</v>
      </c>
      <c r="E42" s="2" t="s">
        <v>1106</v>
      </c>
      <c r="F42" s="12">
        <v>300000</v>
      </c>
      <c r="G42" s="12">
        <v>5331.9</v>
      </c>
      <c r="H42" s="12">
        <v>1.3</v>
      </c>
    </row>
    <row r="43" spans="2:8">
      <c r="B43" s="2" t="s">
        <v>3048</v>
      </c>
      <c r="C43" s="9" t="s">
        <v>13</v>
      </c>
      <c r="D43" s="2" t="s">
        <v>1050</v>
      </c>
      <c r="E43" s="2" t="s">
        <v>1051</v>
      </c>
      <c r="F43" s="12">
        <v>1330000</v>
      </c>
      <c r="G43" s="12">
        <v>5328.65</v>
      </c>
      <c r="H43" s="12">
        <v>1.3</v>
      </c>
    </row>
    <row r="44" spans="2:8">
      <c r="B44" s="2" t="s">
        <v>3182</v>
      </c>
      <c r="C44" s="9" t="s">
        <v>13</v>
      </c>
      <c r="D44" s="2" t="s">
        <v>455</v>
      </c>
      <c r="E44" s="2" t="s">
        <v>964</v>
      </c>
      <c r="F44" s="12">
        <v>190199</v>
      </c>
      <c r="G44" s="12">
        <v>5328.42</v>
      </c>
      <c r="H44" s="12">
        <v>1.3</v>
      </c>
    </row>
    <row r="45" spans="2:8">
      <c r="B45" s="2" t="s">
        <v>3241</v>
      </c>
      <c r="C45" s="9" t="s">
        <v>13</v>
      </c>
      <c r="D45" s="2" t="s">
        <v>1075</v>
      </c>
      <c r="E45" s="2" t="s">
        <v>1498</v>
      </c>
      <c r="F45" s="12">
        <v>391273</v>
      </c>
      <c r="G45" s="12">
        <v>5157.37</v>
      </c>
      <c r="H45" s="12">
        <v>1.26</v>
      </c>
    </row>
    <row r="46" spans="2:8">
      <c r="B46" s="2" t="s">
        <v>2898</v>
      </c>
      <c r="C46" s="9" t="s">
        <v>13</v>
      </c>
      <c r="D46" s="2" t="s">
        <v>471</v>
      </c>
      <c r="E46" s="2" t="s">
        <v>1072</v>
      </c>
      <c r="F46" s="12">
        <v>1275000</v>
      </c>
      <c r="G46" s="12">
        <v>4838.63</v>
      </c>
      <c r="H46" s="12">
        <v>1.18</v>
      </c>
    </row>
    <row r="47" spans="2:8">
      <c r="B47" s="2" t="s">
        <v>2701</v>
      </c>
      <c r="C47" s="9" t="s">
        <v>13</v>
      </c>
      <c r="D47" s="2" t="s">
        <v>76</v>
      </c>
      <c r="E47" s="2" t="s">
        <v>454</v>
      </c>
      <c r="F47" s="12">
        <v>2040000</v>
      </c>
      <c r="G47" s="12">
        <v>4671.1899999999996</v>
      </c>
      <c r="H47" s="12">
        <v>1.1399999999999999</v>
      </c>
    </row>
    <row r="48" spans="2:8">
      <c r="B48" s="2" t="s">
        <v>3018</v>
      </c>
      <c r="C48" s="9" t="s">
        <v>13</v>
      </c>
      <c r="D48" s="2" t="s">
        <v>81</v>
      </c>
      <c r="E48" s="2" t="s">
        <v>1272</v>
      </c>
      <c r="F48" s="12">
        <v>440714</v>
      </c>
      <c r="G48" s="12">
        <v>4546.41</v>
      </c>
      <c r="H48" s="12">
        <v>1.1100000000000001</v>
      </c>
    </row>
    <row r="49" spans="2:8">
      <c r="B49" s="2" t="s">
        <v>2712</v>
      </c>
      <c r="C49" s="9" t="s">
        <v>13</v>
      </c>
      <c r="D49" s="2" t="s">
        <v>468</v>
      </c>
      <c r="E49" s="2" t="s">
        <v>469</v>
      </c>
      <c r="F49" s="12">
        <v>165677</v>
      </c>
      <c r="G49" s="12">
        <v>4356.1499999999996</v>
      </c>
      <c r="H49" s="12">
        <v>1.06</v>
      </c>
    </row>
    <row r="50" spans="2:8">
      <c r="B50" s="2" t="s">
        <v>3098</v>
      </c>
      <c r="C50" s="9" t="s">
        <v>13</v>
      </c>
      <c r="D50" s="2" t="s">
        <v>72</v>
      </c>
      <c r="E50" s="2" t="s">
        <v>1268</v>
      </c>
      <c r="F50" s="12">
        <v>557000</v>
      </c>
      <c r="G50" s="12">
        <v>4191.1499999999996</v>
      </c>
      <c r="H50" s="12">
        <v>1.02</v>
      </c>
    </row>
    <row r="51" spans="2:8">
      <c r="B51" s="2" t="s">
        <v>2924</v>
      </c>
      <c r="C51" s="9" t="s">
        <v>13</v>
      </c>
      <c r="D51" s="2" t="s">
        <v>84</v>
      </c>
      <c r="E51" s="2" t="s">
        <v>1406</v>
      </c>
      <c r="F51" s="12">
        <v>1013513</v>
      </c>
      <c r="G51" s="12">
        <v>4111.82</v>
      </c>
      <c r="H51" s="12">
        <v>1.01</v>
      </c>
    </row>
    <row r="52" spans="2:8">
      <c r="B52" s="2" t="s">
        <v>3069</v>
      </c>
      <c r="C52" s="9" t="s">
        <v>13</v>
      </c>
      <c r="D52" s="2" t="s">
        <v>80</v>
      </c>
      <c r="E52" s="2" t="s">
        <v>1383</v>
      </c>
      <c r="F52" s="12">
        <v>62649</v>
      </c>
      <c r="G52" s="12">
        <v>4102.88</v>
      </c>
      <c r="H52" s="12">
        <v>1</v>
      </c>
    </row>
    <row r="53" spans="2:8">
      <c r="B53" s="2" t="s">
        <v>3067</v>
      </c>
      <c r="C53" s="9" t="s">
        <v>13</v>
      </c>
      <c r="D53" s="2" t="s">
        <v>961</v>
      </c>
      <c r="E53" s="2" t="s">
        <v>962</v>
      </c>
      <c r="F53" s="12">
        <v>150000</v>
      </c>
      <c r="G53" s="12">
        <v>4078.2</v>
      </c>
      <c r="H53" s="12">
        <v>1</v>
      </c>
    </row>
    <row r="54" spans="2:8">
      <c r="B54" s="2" t="s">
        <v>2967</v>
      </c>
      <c r="C54" s="9" t="s">
        <v>13</v>
      </c>
      <c r="D54" s="2" t="s">
        <v>952</v>
      </c>
      <c r="E54" s="2" t="s">
        <v>1066</v>
      </c>
      <c r="F54" s="12">
        <v>997848</v>
      </c>
      <c r="G54" s="12">
        <v>4003.87</v>
      </c>
      <c r="H54" s="12">
        <v>0.98</v>
      </c>
    </row>
    <row r="55" spans="2:8">
      <c r="B55" s="2" t="s">
        <v>3299</v>
      </c>
      <c r="C55" s="9" t="s">
        <v>13</v>
      </c>
      <c r="D55" s="2" t="s">
        <v>85</v>
      </c>
      <c r="E55" s="2" t="s">
        <v>975</v>
      </c>
      <c r="F55" s="12">
        <v>721648</v>
      </c>
      <c r="G55" s="12">
        <v>3790.1</v>
      </c>
      <c r="H55" s="12">
        <v>0.93</v>
      </c>
    </row>
    <row r="56" spans="2:8">
      <c r="B56" s="2" t="s">
        <v>3128</v>
      </c>
      <c r="C56" s="9" t="s">
        <v>13</v>
      </c>
      <c r="D56" s="2" t="s">
        <v>955</v>
      </c>
      <c r="E56" s="2" t="s">
        <v>1447</v>
      </c>
      <c r="F56" s="12">
        <v>14221</v>
      </c>
      <c r="G56" s="12">
        <v>3685.37</v>
      </c>
      <c r="H56" s="12">
        <v>0.9</v>
      </c>
    </row>
    <row r="57" spans="2:8">
      <c r="B57" s="2" t="s">
        <v>3130</v>
      </c>
      <c r="C57" s="9" t="s">
        <v>13</v>
      </c>
      <c r="D57" s="2" t="s">
        <v>85</v>
      </c>
      <c r="E57" s="2" t="s">
        <v>1255</v>
      </c>
      <c r="F57" s="12">
        <v>278717</v>
      </c>
      <c r="G57" s="12">
        <v>3657.05</v>
      </c>
      <c r="H57" s="12">
        <v>0.89</v>
      </c>
    </row>
    <row r="58" spans="2:8">
      <c r="B58" s="2" t="s">
        <v>3321</v>
      </c>
      <c r="C58" s="9" t="s">
        <v>13</v>
      </c>
      <c r="D58" s="2" t="s">
        <v>504</v>
      </c>
      <c r="E58" s="2" t="s">
        <v>1605</v>
      </c>
      <c r="F58" s="12">
        <v>803831</v>
      </c>
      <c r="G58" s="12">
        <v>3633.32</v>
      </c>
      <c r="H58" s="12">
        <v>0.89</v>
      </c>
    </row>
    <row r="59" spans="2:8">
      <c r="B59" s="2" t="s">
        <v>2728</v>
      </c>
      <c r="C59" s="9" t="s">
        <v>13</v>
      </c>
      <c r="D59" s="2" t="s">
        <v>480</v>
      </c>
      <c r="E59" s="2" t="s">
        <v>494</v>
      </c>
      <c r="F59" s="12">
        <v>343014</v>
      </c>
      <c r="G59" s="12">
        <v>3567.35</v>
      </c>
      <c r="H59" s="12">
        <v>0.87</v>
      </c>
    </row>
    <row r="60" spans="2:8">
      <c r="B60" s="2" t="s">
        <v>3031</v>
      </c>
      <c r="C60" s="9" t="s">
        <v>13</v>
      </c>
      <c r="D60" s="2" t="s">
        <v>84</v>
      </c>
      <c r="E60" s="2" t="s">
        <v>1392</v>
      </c>
      <c r="F60" s="12">
        <v>526000</v>
      </c>
      <c r="G60" s="12">
        <v>3422.95</v>
      </c>
      <c r="H60" s="12">
        <v>0.84</v>
      </c>
    </row>
    <row r="61" spans="2:8">
      <c r="B61" s="2" t="s">
        <v>3001</v>
      </c>
      <c r="C61" s="9" t="s">
        <v>13</v>
      </c>
      <c r="D61" s="2" t="s">
        <v>1089</v>
      </c>
      <c r="E61" s="2" t="s">
        <v>1169</v>
      </c>
      <c r="F61" s="12">
        <v>85000</v>
      </c>
      <c r="G61" s="12">
        <v>3351.98</v>
      </c>
      <c r="H61" s="12">
        <v>0.82</v>
      </c>
    </row>
    <row r="62" spans="2:8">
      <c r="B62" s="2" t="s">
        <v>1606</v>
      </c>
      <c r="C62" s="9" t="s">
        <v>13</v>
      </c>
      <c r="D62" s="2" t="s">
        <v>80</v>
      </c>
      <c r="E62" s="2" t="s">
        <v>1607</v>
      </c>
      <c r="F62" s="12">
        <v>222896</v>
      </c>
      <c r="G62" s="12">
        <v>3211.93</v>
      </c>
      <c r="H62" s="12">
        <v>0.79</v>
      </c>
    </row>
    <row r="63" spans="2:8">
      <c r="B63" s="2" t="s">
        <v>3102</v>
      </c>
      <c r="C63" s="9" t="s">
        <v>13</v>
      </c>
      <c r="D63" s="2" t="s">
        <v>1608</v>
      </c>
      <c r="E63" s="2" t="s">
        <v>1609</v>
      </c>
      <c r="F63" s="12">
        <v>765000</v>
      </c>
      <c r="G63" s="12">
        <v>3020.22</v>
      </c>
      <c r="H63" s="12">
        <v>0.74</v>
      </c>
    </row>
    <row r="64" spans="2:8">
      <c r="B64" s="2" t="s">
        <v>2722</v>
      </c>
      <c r="C64" s="9" t="s">
        <v>13</v>
      </c>
      <c r="D64" s="2" t="s">
        <v>455</v>
      </c>
      <c r="E64" s="2" t="s">
        <v>484</v>
      </c>
      <c r="F64" s="12">
        <v>1800050</v>
      </c>
      <c r="G64" s="12">
        <v>2702.24</v>
      </c>
      <c r="H64" s="12">
        <v>0.66</v>
      </c>
    </row>
    <row r="65" spans="2:8">
      <c r="B65" s="2" t="s">
        <v>1610</v>
      </c>
      <c r="C65" s="9" t="s">
        <v>13</v>
      </c>
      <c r="D65" s="2" t="s">
        <v>80</v>
      </c>
      <c r="E65" s="2" t="s">
        <v>1611</v>
      </c>
      <c r="F65" s="12">
        <v>1729895</v>
      </c>
      <c r="G65" s="12">
        <v>2629.61</v>
      </c>
      <c r="H65" s="12">
        <v>0.64</v>
      </c>
    </row>
    <row r="66" spans="2:8">
      <c r="B66" s="2" t="s">
        <v>3158</v>
      </c>
      <c r="C66" s="9" t="s">
        <v>13</v>
      </c>
      <c r="D66" s="2" t="s">
        <v>1126</v>
      </c>
      <c r="E66" s="2" t="s">
        <v>1396</v>
      </c>
      <c r="F66" s="12">
        <v>604292</v>
      </c>
      <c r="G66" s="12">
        <v>2623.23</v>
      </c>
      <c r="H66" s="12">
        <v>0.64</v>
      </c>
    </row>
    <row r="67" spans="2:8">
      <c r="B67" s="2" t="s">
        <v>1495</v>
      </c>
      <c r="C67" s="9" t="s">
        <v>13</v>
      </c>
      <c r="D67" s="2" t="s">
        <v>504</v>
      </c>
      <c r="E67" s="2" t="s">
        <v>1496</v>
      </c>
      <c r="F67" s="12">
        <v>1154108</v>
      </c>
      <c r="G67" s="12">
        <v>2508.6799999999998</v>
      </c>
      <c r="H67" s="12">
        <v>0.61</v>
      </c>
    </row>
    <row r="68" spans="2:8">
      <c r="B68" s="2" t="s">
        <v>476</v>
      </c>
      <c r="C68" s="9" t="s">
        <v>13</v>
      </c>
      <c r="D68" s="2" t="s">
        <v>471</v>
      </c>
      <c r="E68" s="2" t="s">
        <v>477</v>
      </c>
      <c r="F68" s="12">
        <v>792668</v>
      </c>
      <c r="G68" s="12">
        <v>2417.64</v>
      </c>
      <c r="H68" s="12">
        <v>0.59</v>
      </c>
    </row>
    <row r="69" spans="2:8">
      <c r="B69" s="2" t="s">
        <v>3183</v>
      </c>
      <c r="C69" s="9" t="s">
        <v>13</v>
      </c>
      <c r="D69" s="2" t="s">
        <v>1149</v>
      </c>
      <c r="E69" s="2" t="s">
        <v>1422</v>
      </c>
      <c r="F69" s="12">
        <v>240269</v>
      </c>
      <c r="G69" s="12">
        <v>1992.91</v>
      </c>
      <c r="H69" s="12">
        <v>0.49</v>
      </c>
    </row>
    <row r="70" spans="2:8">
      <c r="B70" s="2" t="s">
        <v>489</v>
      </c>
      <c r="C70" s="9" t="s">
        <v>13</v>
      </c>
      <c r="D70" s="2" t="s">
        <v>72</v>
      </c>
      <c r="E70" s="2" t="s">
        <v>490</v>
      </c>
      <c r="F70" s="12">
        <v>800000</v>
      </c>
      <c r="G70" s="12">
        <v>1980.8</v>
      </c>
      <c r="H70" s="12">
        <v>0.48</v>
      </c>
    </row>
    <row r="71" spans="2:8">
      <c r="B71" s="2" t="s">
        <v>3014</v>
      </c>
      <c r="C71" s="9" t="s">
        <v>13</v>
      </c>
      <c r="D71" s="2" t="s">
        <v>1126</v>
      </c>
      <c r="E71" s="2" t="s">
        <v>1127</v>
      </c>
      <c r="F71" s="12">
        <v>326273</v>
      </c>
      <c r="G71" s="12">
        <v>1862.86</v>
      </c>
      <c r="H71" s="12">
        <v>0.46</v>
      </c>
    </row>
    <row r="72" spans="2:8">
      <c r="B72" s="2" t="s">
        <v>2966</v>
      </c>
      <c r="C72" s="9" t="s">
        <v>13</v>
      </c>
      <c r="D72" s="2" t="s">
        <v>1048</v>
      </c>
      <c r="E72" s="2" t="s">
        <v>1128</v>
      </c>
      <c r="F72" s="12">
        <v>937225</v>
      </c>
      <c r="G72" s="12">
        <v>1798.16</v>
      </c>
      <c r="H72" s="12">
        <v>0.44</v>
      </c>
    </row>
    <row r="73" spans="2:8">
      <c r="B73" s="2" t="s">
        <v>3322</v>
      </c>
      <c r="C73" s="9" t="s">
        <v>13</v>
      </c>
      <c r="D73" s="2" t="s">
        <v>81</v>
      </c>
      <c r="E73" s="2" t="s">
        <v>1258</v>
      </c>
      <c r="F73" s="12">
        <v>269189</v>
      </c>
      <c r="G73" s="12">
        <v>1386.59</v>
      </c>
      <c r="H73" s="12">
        <v>0.34</v>
      </c>
    </row>
    <row r="74" spans="2:8">
      <c r="B74" s="2" t="s">
        <v>2888</v>
      </c>
      <c r="C74" s="9" t="s">
        <v>13</v>
      </c>
      <c r="D74" s="2" t="s">
        <v>1612</v>
      </c>
      <c r="E74" s="2" t="s">
        <v>1613</v>
      </c>
      <c r="F74" s="12">
        <v>280401</v>
      </c>
      <c r="G74" s="12">
        <v>443.73</v>
      </c>
      <c r="H74" s="12">
        <v>0.11</v>
      </c>
    </row>
    <row r="75" spans="2:8" ht="13">
      <c r="B75" s="6" t="s">
        <v>88</v>
      </c>
      <c r="C75" s="11"/>
      <c r="D75" s="6"/>
      <c r="E75" s="6"/>
      <c r="F75" s="14"/>
      <c r="G75" s="14">
        <f>SUM(G12:G74)</f>
        <v>401092.13999999984</v>
      </c>
      <c r="H75" s="14">
        <f>SUM(H12:H74)</f>
        <v>98.030000000000015</v>
      </c>
    </row>
    <row r="76" spans="2:8" ht="13">
      <c r="B76" s="6" t="s">
        <v>1362</v>
      </c>
      <c r="C76" s="11"/>
      <c r="D76" s="6"/>
      <c r="E76" s="6"/>
      <c r="F76" s="14"/>
      <c r="G76" s="14">
        <v>210.54</v>
      </c>
      <c r="H76" s="14">
        <v>0.05</v>
      </c>
    </row>
    <row r="77" spans="2:8" ht="13">
      <c r="B77" s="6" t="s">
        <v>15</v>
      </c>
      <c r="C77" s="11"/>
      <c r="D77" s="6"/>
      <c r="E77" s="6"/>
      <c r="F77" s="14"/>
      <c r="G77" s="14">
        <v>401302.68</v>
      </c>
      <c r="H77" s="14">
        <v>98.08</v>
      </c>
    </row>
    <row r="78" spans="2:8" ht="13">
      <c r="B78" s="6" t="s">
        <v>16</v>
      </c>
      <c r="C78" s="11"/>
      <c r="D78" s="6"/>
      <c r="E78" s="6"/>
      <c r="F78" s="14"/>
      <c r="G78" s="14">
        <v>7782.5498138000048</v>
      </c>
      <c r="H78" s="14">
        <v>1.9200000000000017</v>
      </c>
    </row>
    <row r="79" spans="2:8" ht="13">
      <c r="B79" s="6" t="s">
        <v>17</v>
      </c>
      <c r="C79" s="11"/>
      <c r="D79" s="6"/>
      <c r="E79" s="6"/>
      <c r="F79" s="14"/>
      <c r="G79" s="14">
        <v>409085.22981380002</v>
      </c>
      <c r="H79" s="14">
        <v>100</v>
      </c>
    </row>
    <row r="80" spans="2:8">
      <c r="B80" s="2" t="s">
        <v>18</v>
      </c>
    </row>
    <row r="81" spans="2:3" ht="13">
      <c r="B81" s="6" t="s">
        <v>19</v>
      </c>
    </row>
    <row r="82" spans="2:3" ht="13">
      <c r="B82" s="6" t="s">
        <v>20</v>
      </c>
      <c r="C82" s="9" t="s">
        <v>682</v>
      </c>
    </row>
    <row r="83" spans="2:3" ht="13">
      <c r="B83" s="6" t="s">
        <v>23</v>
      </c>
      <c r="C83" s="9" t="s">
        <v>22</v>
      </c>
    </row>
    <row r="84" spans="2:3" ht="13">
      <c r="B84" s="6" t="s">
        <v>1017</v>
      </c>
      <c r="C84" s="9" t="s">
        <v>22</v>
      </c>
    </row>
    <row r="85" spans="2:3" ht="13">
      <c r="B85" s="6" t="s">
        <v>24</v>
      </c>
      <c r="C85" s="9" t="s">
        <v>25</v>
      </c>
    </row>
    <row r="86" spans="2:3" ht="13">
      <c r="B86" s="6" t="s">
        <v>1614</v>
      </c>
      <c r="C86" s="11"/>
    </row>
    <row r="87" spans="2:3" ht="13">
      <c r="B87" s="6" t="s">
        <v>1615</v>
      </c>
      <c r="C87" s="11"/>
    </row>
    <row r="88" spans="2:3" ht="13">
      <c r="B88" s="6" t="s">
        <v>1616</v>
      </c>
      <c r="C88" s="11"/>
    </row>
    <row r="89" spans="2:3" ht="13">
      <c r="B89" s="6" t="s">
        <v>1617</v>
      </c>
      <c r="C89" s="11"/>
    </row>
    <row r="90" spans="2:3" ht="13">
      <c r="B90" s="6" t="s">
        <v>1618</v>
      </c>
      <c r="C90" s="11"/>
    </row>
    <row r="91" spans="2:3" ht="13">
      <c r="B91" s="6" t="s">
        <v>1619</v>
      </c>
      <c r="C91" s="11"/>
    </row>
    <row r="92" spans="2:3" ht="13">
      <c r="B92" s="6" t="s">
        <v>1620</v>
      </c>
      <c r="C92" s="11"/>
    </row>
    <row r="93" spans="2:3" ht="13">
      <c r="B93" s="6" t="s">
        <v>1621</v>
      </c>
      <c r="C93" s="11"/>
    </row>
    <row r="94" spans="2:3" ht="13">
      <c r="B94" s="6" t="s">
        <v>1950</v>
      </c>
      <c r="C94" s="11"/>
    </row>
    <row r="95" spans="2:3">
      <c r="B95" s="2" t="s">
        <v>26</v>
      </c>
    </row>
    <row r="96" spans="2:3">
      <c r="B96" s="2" t="s">
        <v>1031</v>
      </c>
    </row>
    <row r="99" spans="2:4" ht="14.5">
      <c r="B99" s="35" t="s">
        <v>1032</v>
      </c>
      <c r="C99" s="40"/>
    </row>
    <row r="100" spans="2:4" ht="14.5">
      <c r="B100" s="35" t="s">
        <v>1033</v>
      </c>
      <c r="C100" s="41" t="s">
        <v>1034</v>
      </c>
    </row>
    <row r="101" spans="2:4" ht="14.5">
      <c r="B101" s="4" t="s">
        <v>1035</v>
      </c>
      <c r="C101" s="5" t="s">
        <v>1036</v>
      </c>
    </row>
    <row r="102" spans="2:4" ht="14.5">
      <c r="B102" s="4" t="s">
        <v>1037</v>
      </c>
      <c r="C102" s="5" t="s">
        <v>1036</v>
      </c>
    </row>
    <row r="103" spans="2:4" ht="14.5">
      <c r="B103" s="4" t="s">
        <v>1038</v>
      </c>
      <c r="C103" s="5" t="s">
        <v>1036</v>
      </c>
    </row>
    <row r="104" spans="2:4" ht="14.5">
      <c r="B104" s="4" t="s">
        <v>1039</v>
      </c>
      <c r="C104" s="5" t="s">
        <v>1036</v>
      </c>
    </row>
    <row r="105" spans="2:4" ht="14.5">
      <c r="B105" s="4" t="s">
        <v>1040</v>
      </c>
      <c r="C105" s="5" t="s">
        <v>1036</v>
      </c>
    </row>
    <row r="106" spans="2:4" ht="14.5">
      <c r="B106" s="4" t="s">
        <v>1041</v>
      </c>
      <c r="C106" s="5" t="s">
        <v>1036</v>
      </c>
    </row>
    <row r="107" spans="2:4" ht="14.5">
      <c r="B107" s="35" t="s">
        <v>1042</v>
      </c>
      <c r="C107" s="40" t="s">
        <v>1036</v>
      </c>
    </row>
    <row r="109" spans="2:4" ht="14.5">
      <c r="B109" s="4" t="s">
        <v>35</v>
      </c>
      <c r="C109" s="5"/>
      <c r="D109" s="4"/>
    </row>
    <row r="110" spans="2:4" ht="29">
      <c r="B110" s="20" t="s">
        <v>36</v>
      </c>
      <c r="C110" s="18" t="s">
        <v>37</v>
      </c>
      <c r="D110" s="20" t="s">
        <v>38</v>
      </c>
    </row>
    <row r="111" spans="2:4" ht="14.5">
      <c r="B111" s="4" t="s">
        <v>22</v>
      </c>
      <c r="C111" s="5" t="s">
        <v>22</v>
      </c>
      <c r="D111" s="4" t="s">
        <v>22</v>
      </c>
    </row>
    <row r="113" spans="2:7" ht="13">
      <c r="B113" s="24" t="s">
        <v>39</v>
      </c>
      <c r="C113" s="25">
        <v>46112</v>
      </c>
      <c r="D113" s="16"/>
      <c r="E113" s="15"/>
      <c r="F113" s="30"/>
    </row>
    <row r="114" spans="2:7" ht="13">
      <c r="B114" s="24" t="s">
        <v>40</v>
      </c>
      <c r="C114" s="26" t="s">
        <v>41</v>
      </c>
      <c r="D114" s="24" t="s">
        <v>42</v>
      </c>
      <c r="E114" s="27" t="s">
        <v>43</v>
      </c>
      <c r="F114" s="29" t="s">
        <v>44</v>
      </c>
      <c r="G114" s="14"/>
    </row>
    <row r="115" spans="2:7">
      <c r="B115" s="22" t="s">
        <v>22</v>
      </c>
      <c r="C115" s="23" t="s">
        <v>22</v>
      </c>
      <c r="D115" s="22" t="s">
        <v>22</v>
      </c>
      <c r="E115" s="19" t="s">
        <v>22</v>
      </c>
      <c r="F115" s="28" t="s">
        <v>22</v>
      </c>
    </row>
    <row r="118" spans="2:7" ht="13">
      <c r="B118" s="6" t="s">
        <v>45</v>
      </c>
    </row>
    <row r="119" spans="2:7" ht="13">
      <c r="B119" s="6"/>
    </row>
    <row r="120" spans="2:7" ht="13">
      <c r="B120" s="6" t="s">
        <v>699</v>
      </c>
    </row>
    <row r="121" spans="2:7" ht="13">
      <c r="B121" s="24" t="s">
        <v>46</v>
      </c>
      <c r="C121" s="26" t="s">
        <v>47</v>
      </c>
      <c r="D121" s="6"/>
    </row>
    <row r="122" spans="2:7">
      <c r="B122" s="16" t="s">
        <v>22</v>
      </c>
      <c r="C122" s="17" t="s">
        <v>22</v>
      </c>
    </row>
    <row r="124" spans="2:7" ht="13">
      <c r="B124" s="24" t="s">
        <v>48</v>
      </c>
      <c r="C124" s="26" t="s">
        <v>47</v>
      </c>
    </row>
    <row r="125" spans="2:7">
      <c r="B125" s="16" t="s">
        <v>22</v>
      </c>
      <c r="C125" s="17" t="s">
        <v>22</v>
      </c>
    </row>
    <row r="127" spans="2:7" ht="13">
      <c r="B127" s="24" t="s">
        <v>49</v>
      </c>
      <c r="C127" s="26" t="s">
        <v>50</v>
      </c>
    </row>
    <row r="128" spans="2:7">
      <c r="B128" s="16" t="s">
        <v>22</v>
      </c>
      <c r="C128" s="17" t="s">
        <v>22</v>
      </c>
    </row>
    <row r="130" spans="2:7" ht="13">
      <c r="B130" s="27" t="s">
        <v>51</v>
      </c>
      <c r="C130" s="26" t="s">
        <v>50</v>
      </c>
    </row>
    <row r="131" spans="2:7">
      <c r="B131" s="15" t="s">
        <v>22</v>
      </c>
      <c r="C131" s="17" t="s">
        <v>22</v>
      </c>
    </row>
    <row r="133" spans="2:7" ht="13">
      <c r="B133" s="24" t="s">
        <v>52</v>
      </c>
      <c r="C133" s="26" t="s">
        <v>22</v>
      </c>
    </row>
    <row r="135" spans="2:7" ht="13">
      <c r="B135" s="24" t="s">
        <v>53</v>
      </c>
      <c r="C135" s="25">
        <v>46112</v>
      </c>
      <c r="D135" s="16"/>
      <c r="E135" s="15"/>
      <c r="F135" s="30"/>
    </row>
    <row r="136" spans="2:7" ht="13">
      <c r="B136" s="24" t="s">
        <v>40</v>
      </c>
      <c r="C136" s="26" t="s">
        <v>41</v>
      </c>
      <c r="D136" s="24" t="s">
        <v>42</v>
      </c>
      <c r="E136" s="27" t="s">
        <v>43</v>
      </c>
      <c r="F136" s="29" t="s">
        <v>44</v>
      </c>
      <c r="G136" s="14"/>
    </row>
    <row r="137" spans="2:7">
      <c r="B137" s="22" t="s">
        <v>22</v>
      </c>
      <c r="C137" s="23" t="s">
        <v>22</v>
      </c>
      <c r="D137" s="22" t="s">
        <v>22</v>
      </c>
      <c r="E137" s="19" t="s">
        <v>22</v>
      </c>
      <c r="F137" s="28" t="s">
        <v>22</v>
      </c>
    </row>
    <row r="138" spans="2:7" ht="13">
      <c r="B138" s="6" t="s">
        <v>45</v>
      </c>
    </row>
    <row r="139" spans="2:7" ht="13">
      <c r="B139" s="6"/>
    </row>
    <row r="140" spans="2:7" ht="13">
      <c r="B140" s="6" t="s">
        <v>699</v>
      </c>
    </row>
    <row r="141" spans="2:7" ht="13">
      <c r="B141" s="24" t="s">
        <v>46</v>
      </c>
      <c r="C141" s="26" t="s">
        <v>47</v>
      </c>
      <c r="D141" s="6"/>
    </row>
    <row r="142" spans="2:7">
      <c r="B142" s="16" t="s">
        <v>22</v>
      </c>
      <c r="C142" s="17" t="s">
        <v>22</v>
      </c>
    </row>
    <row r="144" spans="2:7" ht="13">
      <c r="B144" s="24" t="s">
        <v>48</v>
      </c>
      <c r="C144" s="26" t="s">
        <v>47</v>
      </c>
    </row>
    <row r="145" spans="2:6">
      <c r="B145" s="16" t="s">
        <v>22</v>
      </c>
      <c r="C145" s="17" t="s">
        <v>22</v>
      </c>
    </row>
    <row r="147" spans="2:6" ht="13">
      <c r="B147" s="24" t="s">
        <v>49</v>
      </c>
      <c r="C147" s="26" t="s">
        <v>50</v>
      </c>
    </row>
    <row r="148" spans="2:6">
      <c r="B148" s="16" t="s">
        <v>22</v>
      </c>
      <c r="C148" s="17" t="s">
        <v>22</v>
      </c>
    </row>
    <row r="150" spans="2:6" ht="13">
      <c r="B150" s="27" t="s">
        <v>51</v>
      </c>
      <c r="C150" s="26" t="s">
        <v>50</v>
      </c>
    </row>
    <row r="151" spans="2:6">
      <c r="B151" s="15" t="s">
        <v>22</v>
      </c>
      <c r="C151" s="17" t="s">
        <v>22</v>
      </c>
    </row>
    <row r="153" spans="2:6" ht="13">
      <c r="B153" s="24" t="s">
        <v>52</v>
      </c>
      <c r="C153" s="26" t="s">
        <v>22</v>
      </c>
    </row>
    <row r="156" spans="2:6" ht="13">
      <c r="B156" s="6" t="s">
        <v>700</v>
      </c>
    </row>
    <row r="158" spans="2:6" ht="13">
      <c r="B158" s="24" t="s">
        <v>40</v>
      </c>
      <c r="C158" s="26" t="s">
        <v>54</v>
      </c>
      <c r="D158" s="24" t="s">
        <v>55</v>
      </c>
      <c r="E158" s="24" t="s">
        <v>56</v>
      </c>
      <c r="F158" s="14"/>
    </row>
    <row r="159" spans="2:6">
      <c r="B159" s="16" t="s">
        <v>22</v>
      </c>
      <c r="C159" s="17" t="s">
        <v>22</v>
      </c>
      <c r="D159" s="16" t="s">
        <v>22</v>
      </c>
      <c r="E159" s="16" t="s">
        <v>22</v>
      </c>
    </row>
    <row r="162" spans="2:80" ht="13">
      <c r="B162" s="6" t="s">
        <v>57</v>
      </c>
      <c r="C162" s="11" t="s">
        <v>22</v>
      </c>
      <c r="D162" s="6"/>
      <c r="E162" s="6"/>
      <c r="F162" s="14"/>
      <c r="G162" s="14"/>
      <c r="H162" s="14"/>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row>
    <row r="164" spans="2:80" ht="13">
      <c r="B164" s="6" t="s">
        <v>701</v>
      </c>
    </row>
    <row r="166" spans="2:80" ht="13">
      <c r="B166" s="24" t="s">
        <v>58</v>
      </c>
      <c r="C166" s="26" t="s">
        <v>47</v>
      </c>
      <c r="D166" s="6"/>
    </row>
    <row r="167" spans="2:80">
      <c r="B167" s="16" t="s">
        <v>22</v>
      </c>
      <c r="C167" s="17" t="s">
        <v>22</v>
      </c>
    </row>
    <row r="170" spans="2:80" ht="13">
      <c r="B170" s="24" t="s">
        <v>59</v>
      </c>
      <c r="C170" s="26" t="s">
        <v>60</v>
      </c>
      <c r="D170" s="6"/>
    </row>
    <row r="171" spans="2:80">
      <c r="B171" s="16" t="s">
        <v>22</v>
      </c>
      <c r="C171" s="17" t="s">
        <v>22</v>
      </c>
    </row>
    <row r="174" spans="2:80" ht="13">
      <c r="B174" s="6" t="s">
        <v>61</v>
      </c>
    </row>
    <row r="177" spans="2:80" ht="13">
      <c r="B177" s="6" t="s">
        <v>702</v>
      </c>
    </row>
    <row r="179" spans="2:80" ht="13">
      <c r="B179" s="24" t="s">
        <v>40</v>
      </c>
      <c r="C179" s="26" t="s">
        <v>62</v>
      </c>
      <c r="D179" s="24" t="s">
        <v>54</v>
      </c>
      <c r="E179" s="24" t="s">
        <v>55</v>
      </c>
      <c r="F179" s="29" t="s">
        <v>56</v>
      </c>
      <c r="G179" s="14"/>
    </row>
    <row r="180" spans="2:80">
      <c r="B180" s="16" t="s">
        <v>22</v>
      </c>
      <c r="C180" s="17" t="s">
        <v>22</v>
      </c>
      <c r="D180" s="16" t="s">
        <v>22</v>
      </c>
      <c r="E180" s="16" t="s">
        <v>22</v>
      </c>
      <c r="F180" s="21" t="s">
        <v>22</v>
      </c>
    </row>
    <row r="183" spans="2:80" ht="13">
      <c r="B183" s="6" t="s">
        <v>57</v>
      </c>
      <c r="C183" s="11" t="s">
        <v>22</v>
      </c>
      <c r="D183" s="6"/>
      <c r="E183" s="6"/>
      <c r="F183" s="14"/>
      <c r="G183" s="14"/>
      <c r="H183" s="14"/>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row>
    <row r="185" spans="2:80" ht="13">
      <c r="B185" s="6" t="s">
        <v>701</v>
      </c>
    </row>
    <row r="187" spans="2:80" ht="13">
      <c r="B187" s="24" t="s">
        <v>58</v>
      </c>
      <c r="C187" s="26" t="s">
        <v>47</v>
      </c>
      <c r="D187" s="6"/>
    </row>
    <row r="188" spans="2:80">
      <c r="B188" s="16" t="s">
        <v>22</v>
      </c>
      <c r="C188" s="17" t="s">
        <v>22</v>
      </c>
    </row>
    <row r="191" spans="2:80" ht="13">
      <c r="B191" s="24" t="s">
        <v>59</v>
      </c>
      <c r="C191" s="26" t="s">
        <v>60</v>
      </c>
      <c r="D191" s="6"/>
    </row>
    <row r="192" spans="2:80">
      <c r="B192" s="16" t="s">
        <v>22</v>
      </c>
      <c r="C192" s="17" t="s">
        <v>22</v>
      </c>
    </row>
    <row r="195" spans="2:7" ht="13">
      <c r="B195" s="6" t="s">
        <v>61</v>
      </c>
    </row>
    <row r="198" spans="2:7" ht="13">
      <c r="B198" s="6" t="s">
        <v>703</v>
      </c>
    </row>
    <row r="199" spans="2:7" ht="13">
      <c r="B199" s="24" t="s">
        <v>40</v>
      </c>
      <c r="C199" s="26" t="s">
        <v>63</v>
      </c>
      <c r="D199" s="24" t="s">
        <v>64</v>
      </c>
      <c r="E199" s="24" t="s">
        <v>65</v>
      </c>
      <c r="F199" s="29" t="s">
        <v>66</v>
      </c>
      <c r="G199" s="14"/>
    </row>
    <row r="200" spans="2:7">
      <c r="B200" s="16" t="s">
        <v>22</v>
      </c>
      <c r="C200" s="17" t="s">
        <v>22</v>
      </c>
      <c r="D200" s="16" t="s">
        <v>22</v>
      </c>
      <c r="E200" s="16" t="s">
        <v>22</v>
      </c>
      <c r="F200" s="21" t="s">
        <v>22</v>
      </c>
    </row>
    <row r="201" spans="2:7">
      <c r="B201" s="2" t="s">
        <v>2543</v>
      </c>
    </row>
  </sheetData>
  <mergeCells count="3">
    <mergeCell ref="B1:E1"/>
    <mergeCell ref="C3:C7"/>
    <mergeCell ref="D3:D7"/>
  </mergeCells>
  <hyperlinks>
    <hyperlink ref="A1" location="Index!A1" display="Index" xr:uid="{59ECCF37-7874-41E1-9802-073E041FE9E4}"/>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9A222-9279-4E93-9650-308C3E1A9AF4}">
  <dimension ref="A1:CB221"/>
  <sheetViews>
    <sheetView workbookViewId="0"/>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9" width="1.7265625" style="2" bestFit="1" customWidth="1"/>
    <col min="10" max="16384" width="9.1796875" style="2"/>
  </cols>
  <sheetData>
    <row r="1" spans="1:9" ht="13">
      <c r="A1" s="3" t="s">
        <v>0</v>
      </c>
      <c r="B1" s="299" t="s">
        <v>1578</v>
      </c>
      <c r="C1" s="299"/>
      <c r="D1" s="299"/>
      <c r="E1" s="299"/>
    </row>
    <row r="3" spans="1:9" ht="14.5">
      <c r="B3" s="31" t="s">
        <v>1578</v>
      </c>
      <c r="C3" s="300"/>
      <c r="D3" s="301"/>
      <c r="E3" s="1"/>
    </row>
    <row r="4" spans="1:9" ht="14.5">
      <c r="B4" s="36" t="s">
        <v>1579</v>
      </c>
      <c r="C4" s="300"/>
      <c r="D4" s="301"/>
      <c r="E4" s="44"/>
    </row>
    <row r="5" spans="1:9" ht="14.5">
      <c r="B5" s="32" t="s">
        <v>97</v>
      </c>
      <c r="C5" s="300"/>
      <c r="D5" s="301"/>
      <c r="E5" s="1"/>
    </row>
    <row r="6" spans="1:9" ht="14.5">
      <c r="B6" s="32" t="s">
        <v>1373</v>
      </c>
      <c r="C6" s="300"/>
      <c r="D6" s="301"/>
      <c r="E6" s="1"/>
    </row>
    <row r="7" spans="1:9" ht="29">
      <c r="B7" s="32" t="s">
        <v>1580</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2698</v>
      </c>
      <c r="C15" s="9" t="s">
        <v>13</v>
      </c>
      <c r="D15" s="2" t="s">
        <v>72</v>
      </c>
      <c r="E15" s="2" t="s">
        <v>77</v>
      </c>
      <c r="F15" s="12">
        <v>286930</v>
      </c>
      <c r="G15" s="12">
        <v>3460.09</v>
      </c>
      <c r="H15" s="12">
        <v>3.78</v>
      </c>
    </row>
    <row r="16" spans="1:9">
      <c r="B16" s="2" t="s">
        <v>2706</v>
      </c>
      <c r="C16" s="9" t="s">
        <v>13</v>
      </c>
      <c r="D16" s="2" t="s">
        <v>72</v>
      </c>
      <c r="E16" s="2" t="s">
        <v>73</v>
      </c>
      <c r="F16" s="12">
        <v>435496</v>
      </c>
      <c r="G16" s="12">
        <v>3185.87</v>
      </c>
      <c r="H16" s="12">
        <v>3.48</v>
      </c>
    </row>
    <row r="17" spans="2:8">
      <c r="B17" s="2" t="s">
        <v>2996</v>
      </c>
      <c r="C17" s="9" t="s">
        <v>13</v>
      </c>
      <c r="D17" s="2" t="s">
        <v>485</v>
      </c>
      <c r="E17" s="2" t="s">
        <v>486</v>
      </c>
      <c r="F17" s="12">
        <v>82589</v>
      </c>
      <c r="G17" s="12">
        <v>2894</v>
      </c>
      <c r="H17" s="12">
        <v>3.16</v>
      </c>
    </row>
    <row r="18" spans="2:8">
      <c r="B18" s="2" t="s">
        <v>3048</v>
      </c>
      <c r="C18" s="9" t="s">
        <v>13</v>
      </c>
      <c r="D18" s="2" t="s">
        <v>1050</v>
      </c>
      <c r="E18" s="2" t="s">
        <v>1051</v>
      </c>
      <c r="F18" s="12">
        <v>641400</v>
      </c>
      <c r="G18" s="12">
        <v>2569.77</v>
      </c>
      <c r="H18" s="12">
        <v>2.8</v>
      </c>
    </row>
    <row r="19" spans="2:8">
      <c r="B19" s="2" t="s">
        <v>949</v>
      </c>
      <c r="C19" s="9" t="s">
        <v>13</v>
      </c>
      <c r="D19" s="2" t="s">
        <v>72</v>
      </c>
      <c r="E19" s="2" t="s">
        <v>950</v>
      </c>
      <c r="F19" s="12">
        <v>237025</v>
      </c>
      <c r="G19" s="12">
        <v>2321.42</v>
      </c>
      <c r="H19" s="12">
        <v>2.5299999999999998</v>
      </c>
    </row>
    <row r="20" spans="2:8">
      <c r="B20" s="2" t="s">
        <v>2895</v>
      </c>
      <c r="C20" s="9" t="s">
        <v>13</v>
      </c>
      <c r="D20" s="2" t="s">
        <v>969</v>
      </c>
      <c r="E20" s="2" t="s">
        <v>1140</v>
      </c>
      <c r="F20" s="12">
        <v>714969</v>
      </c>
      <c r="G20" s="12">
        <v>2117.02</v>
      </c>
      <c r="H20" s="12">
        <v>2.31</v>
      </c>
    </row>
    <row r="21" spans="2:8">
      <c r="B21" s="2" t="s">
        <v>2712</v>
      </c>
      <c r="C21" s="9" t="s">
        <v>13</v>
      </c>
      <c r="D21" s="2" t="s">
        <v>468</v>
      </c>
      <c r="E21" s="2" t="s">
        <v>469</v>
      </c>
      <c r="F21" s="12">
        <v>79831</v>
      </c>
      <c r="G21" s="12">
        <v>2099</v>
      </c>
      <c r="H21" s="12">
        <v>2.29</v>
      </c>
    </row>
    <row r="22" spans="2:8">
      <c r="B22" s="2" t="s">
        <v>2909</v>
      </c>
      <c r="C22" s="9" t="s">
        <v>13</v>
      </c>
      <c r="D22" s="2" t="s">
        <v>471</v>
      </c>
      <c r="E22" s="2" t="s">
        <v>1108</v>
      </c>
      <c r="F22" s="12">
        <v>262933</v>
      </c>
      <c r="G22" s="12">
        <v>1985.28</v>
      </c>
      <c r="H22" s="12">
        <v>2.17</v>
      </c>
    </row>
    <row r="23" spans="2:8">
      <c r="B23" s="2" t="s">
        <v>2892</v>
      </c>
      <c r="C23" s="9" t="s">
        <v>13</v>
      </c>
      <c r="D23" s="2" t="s">
        <v>969</v>
      </c>
      <c r="E23" s="2" t="s">
        <v>1115</v>
      </c>
      <c r="F23" s="12">
        <v>530200</v>
      </c>
      <c r="G23" s="12">
        <v>1965.19</v>
      </c>
      <c r="H23" s="12">
        <v>2.14</v>
      </c>
    </row>
    <row r="24" spans="2:8">
      <c r="B24" s="2" t="s">
        <v>2697</v>
      </c>
      <c r="C24" s="9" t="s">
        <v>13</v>
      </c>
      <c r="D24" s="2" t="s">
        <v>452</v>
      </c>
      <c r="E24" s="2" t="s">
        <v>453</v>
      </c>
      <c r="F24" s="12">
        <v>144000</v>
      </c>
      <c r="G24" s="12">
        <v>1935.22</v>
      </c>
      <c r="H24" s="12">
        <v>2.11</v>
      </c>
    </row>
    <row r="25" spans="2:8">
      <c r="B25" s="2" t="s">
        <v>1581</v>
      </c>
      <c r="C25" s="9" t="s">
        <v>13</v>
      </c>
      <c r="D25" s="2" t="s">
        <v>72</v>
      </c>
      <c r="E25" s="2" t="s">
        <v>1582</v>
      </c>
      <c r="F25" s="12">
        <v>226200</v>
      </c>
      <c r="G25" s="12">
        <v>1912.97</v>
      </c>
      <c r="H25" s="12">
        <v>2.09</v>
      </c>
    </row>
    <row r="26" spans="2:8">
      <c r="B26" s="2" t="s">
        <v>2969</v>
      </c>
      <c r="C26" s="9" t="s">
        <v>13</v>
      </c>
      <c r="D26" s="2" t="s">
        <v>78</v>
      </c>
      <c r="E26" s="2" t="s">
        <v>1583</v>
      </c>
      <c r="F26" s="12">
        <v>30500</v>
      </c>
      <c r="G26" s="12">
        <v>1879.56</v>
      </c>
      <c r="H26" s="12">
        <v>2.0499999999999998</v>
      </c>
    </row>
    <row r="27" spans="2:8">
      <c r="B27" s="2" t="s">
        <v>2983</v>
      </c>
      <c r="C27" s="9" t="s">
        <v>13</v>
      </c>
      <c r="D27" s="2" t="s">
        <v>1082</v>
      </c>
      <c r="E27" s="2" t="s">
        <v>1105</v>
      </c>
      <c r="F27" s="12">
        <v>202214</v>
      </c>
      <c r="G27" s="12">
        <v>1788.48</v>
      </c>
      <c r="H27" s="12">
        <v>1.95</v>
      </c>
    </row>
    <row r="28" spans="2:8">
      <c r="B28" s="2" t="s">
        <v>2995</v>
      </c>
      <c r="C28" s="9" t="s">
        <v>13</v>
      </c>
      <c r="D28" s="2" t="s">
        <v>947</v>
      </c>
      <c r="E28" s="2" t="s">
        <v>948</v>
      </c>
      <c r="F28" s="12">
        <v>98916</v>
      </c>
      <c r="G28" s="12">
        <v>1763.08</v>
      </c>
      <c r="H28" s="12">
        <v>1.92</v>
      </c>
    </row>
    <row r="29" spans="2:8">
      <c r="B29" s="2" t="s">
        <v>3100</v>
      </c>
      <c r="C29" s="9" t="s">
        <v>13</v>
      </c>
      <c r="D29" s="2" t="s">
        <v>72</v>
      </c>
      <c r="E29" s="2" t="s">
        <v>957</v>
      </c>
      <c r="F29" s="12">
        <v>604665</v>
      </c>
      <c r="G29" s="12">
        <v>1752.02</v>
      </c>
      <c r="H29" s="12">
        <v>1.91</v>
      </c>
    </row>
    <row r="30" spans="2:8">
      <c r="B30" s="2" t="s">
        <v>3092</v>
      </c>
      <c r="C30" s="9" t="s">
        <v>13</v>
      </c>
      <c r="D30" s="2" t="s">
        <v>841</v>
      </c>
      <c r="E30" s="2" t="s">
        <v>1069</v>
      </c>
      <c r="F30" s="12">
        <v>51800</v>
      </c>
      <c r="G30" s="12">
        <v>1742.45</v>
      </c>
      <c r="H30" s="12">
        <v>1.9</v>
      </c>
    </row>
    <row r="31" spans="2:8">
      <c r="B31" s="2" t="s">
        <v>2730</v>
      </c>
      <c r="C31" s="9" t="s">
        <v>13</v>
      </c>
      <c r="D31" s="2" t="s">
        <v>471</v>
      </c>
      <c r="E31" s="2" t="s">
        <v>496</v>
      </c>
      <c r="F31" s="12">
        <v>196770</v>
      </c>
      <c r="G31" s="12">
        <v>1716.03</v>
      </c>
      <c r="H31" s="12">
        <v>1.87</v>
      </c>
    </row>
    <row r="32" spans="2:8">
      <c r="B32" s="2" t="s">
        <v>3108</v>
      </c>
      <c r="C32" s="9" t="s">
        <v>13</v>
      </c>
      <c r="D32" s="2" t="s">
        <v>455</v>
      </c>
      <c r="E32" s="2" t="s">
        <v>1073</v>
      </c>
      <c r="F32" s="12">
        <v>75602</v>
      </c>
      <c r="G32" s="12">
        <v>1675.64</v>
      </c>
      <c r="H32" s="12">
        <v>1.83</v>
      </c>
    </row>
    <row r="33" spans="2:8">
      <c r="B33" s="2" t="s">
        <v>2702</v>
      </c>
      <c r="C33" s="9" t="s">
        <v>13</v>
      </c>
      <c r="D33" s="2" t="s">
        <v>455</v>
      </c>
      <c r="E33" s="2" t="s">
        <v>457</v>
      </c>
      <c r="F33" s="12">
        <v>67500</v>
      </c>
      <c r="G33" s="12">
        <v>1612.85</v>
      </c>
      <c r="H33" s="12">
        <v>1.76</v>
      </c>
    </row>
    <row r="34" spans="2:8">
      <c r="B34" s="2" t="s">
        <v>2901</v>
      </c>
      <c r="C34" s="9" t="s">
        <v>13</v>
      </c>
      <c r="D34" s="2" t="s">
        <v>461</v>
      </c>
      <c r="E34" s="2" t="s">
        <v>951</v>
      </c>
      <c r="F34" s="12">
        <v>119232</v>
      </c>
      <c r="G34" s="12">
        <v>1491.12</v>
      </c>
      <c r="H34" s="12">
        <v>1.63</v>
      </c>
    </row>
    <row r="35" spans="2:8">
      <c r="B35" s="2" t="s">
        <v>2723</v>
      </c>
      <c r="C35" s="9" t="s">
        <v>13</v>
      </c>
      <c r="D35" s="2" t="s">
        <v>461</v>
      </c>
      <c r="E35" s="2" t="s">
        <v>470</v>
      </c>
      <c r="F35" s="12">
        <v>61081</v>
      </c>
      <c r="G35" s="12">
        <v>1440.84</v>
      </c>
      <c r="H35" s="12">
        <v>1.57</v>
      </c>
    </row>
    <row r="36" spans="2:8">
      <c r="B36" s="2" t="s">
        <v>3091</v>
      </c>
      <c r="C36" s="9" t="s">
        <v>13</v>
      </c>
      <c r="D36" s="2" t="s">
        <v>72</v>
      </c>
      <c r="E36" s="2" t="s">
        <v>1092</v>
      </c>
      <c r="F36" s="12">
        <v>159252</v>
      </c>
      <c r="G36" s="12">
        <v>1342.02</v>
      </c>
      <c r="H36" s="12">
        <v>1.46</v>
      </c>
    </row>
    <row r="37" spans="2:8">
      <c r="B37" s="2" t="s">
        <v>2906</v>
      </c>
      <c r="C37" s="9" t="s">
        <v>13</v>
      </c>
      <c r="D37" s="2" t="s">
        <v>1097</v>
      </c>
      <c r="E37" s="2" t="s">
        <v>1144</v>
      </c>
      <c r="F37" s="12">
        <v>93000</v>
      </c>
      <c r="G37" s="12">
        <v>1327.85</v>
      </c>
      <c r="H37" s="12">
        <v>1.45</v>
      </c>
    </row>
    <row r="38" spans="2:8">
      <c r="B38" s="2" t="s">
        <v>3018</v>
      </c>
      <c r="C38" s="9" t="s">
        <v>13</v>
      </c>
      <c r="D38" s="2" t="s">
        <v>81</v>
      </c>
      <c r="E38" s="2" t="s">
        <v>1272</v>
      </c>
      <c r="F38" s="12">
        <v>127100</v>
      </c>
      <c r="G38" s="12">
        <v>1311.16</v>
      </c>
      <c r="H38" s="12">
        <v>1.43</v>
      </c>
    </row>
    <row r="39" spans="2:8">
      <c r="B39" s="2" t="s">
        <v>2715</v>
      </c>
      <c r="C39" s="9" t="s">
        <v>13</v>
      </c>
      <c r="D39" s="2" t="s">
        <v>480</v>
      </c>
      <c r="E39" s="2" t="s">
        <v>481</v>
      </c>
      <c r="F39" s="12">
        <v>19075</v>
      </c>
      <c r="G39" s="12">
        <v>1305.4000000000001</v>
      </c>
      <c r="H39" s="12">
        <v>1.42</v>
      </c>
    </row>
    <row r="40" spans="2:8">
      <c r="B40" s="2" t="s">
        <v>2717</v>
      </c>
      <c r="C40" s="9" t="s">
        <v>13</v>
      </c>
      <c r="D40" s="2" t="s">
        <v>471</v>
      </c>
      <c r="E40" s="2" t="s">
        <v>472</v>
      </c>
      <c r="F40" s="12">
        <v>41100</v>
      </c>
      <c r="G40" s="12">
        <v>1298.8</v>
      </c>
      <c r="H40" s="12">
        <v>1.42</v>
      </c>
    </row>
    <row r="41" spans="2:8">
      <c r="B41" s="2" t="s">
        <v>2960</v>
      </c>
      <c r="C41" s="9" t="s">
        <v>13</v>
      </c>
      <c r="D41" s="2" t="s">
        <v>969</v>
      </c>
      <c r="E41" s="2" t="s">
        <v>1466</v>
      </c>
      <c r="F41" s="12">
        <v>861000</v>
      </c>
      <c r="G41" s="12">
        <v>1295.2</v>
      </c>
      <c r="H41" s="12">
        <v>1.41</v>
      </c>
    </row>
    <row r="42" spans="2:8">
      <c r="B42" s="2" t="s">
        <v>2721</v>
      </c>
      <c r="C42" s="9" t="s">
        <v>13</v>
      </c>
      <c r="D42" s="2" t="s">
        <v>487</v>
      </c>
      <c r="E42" s="2" t="s">
        <v>488</v>
      </c>
      <c r="F42" s="12">
        <v>97350</v>
      </c>
      <c r="G42" s="12">
        <v>1277.82</v>
      </c>
      <c r="H42" s="12">
        <v>1.39</v>
      </c>
    </row>
    <row r="43" spans="2:8">
      <c r="B43" s="2" t="s">
        <v>3323</v>
      </c>
      <c r="C43" s="9" t="s">
        <v>13</v>
      </c>
      <c r="D43" s="2" t="s">
        <v>471</v>
      </c>
      <c r="E43" s="2" t="s">
        <v>1584</v>
      </c>
      <c r="F43" s="12">
        <v>108000</v>
      </c>
      <c r="G43" s="12">
        <v>1250.6400000000001</v>
      </c>
      <c r="H43" s="12">
        <v>1.36</v>
      </c>
    </row>
    <row r="44" spans="2:8">
      <c r="B44" s="2" t="s">
        <v>3137</v>
      </c>
      <c r="C44" s="9" t="s">
        <v>13</v>
      </c>
      <c r="D44" s="2" t="s">
        <v>461</v>
      </c>
      <c r="E44" s="2" t="s">
        <v>1271</v>
      </c>
      <c r="F44" s="12">
        <v>25410</v>
      </c>
      <c r="G44" s="12">
        <v>1239.3</v>
      </c>
      <c r="H44" s="12">
        <v>1.35</v>
      </c>
    </row>
    <row r="45" spans="2:8">
      <c r="B45" s="2" t="s">
        <v>3130</v>
      </c>
      <c r="C45" s="9" t="s">
        <v>13</v>
      </c>
      <c r="D45" s="2" t="s">
        <v>85</v>
      </c>
      <c r="E45" s="2" t="s">
        <v>1255</v>
      </c>
      <c r="F45" s="12">
        <v>94401</v>
      </c>
      <c r="G45" s="12">
        <v>1238.6400000000001</v>
      </c>
      <c r="H45" s="12">
        <v>1.35</v>
      </c>
    </row>
    <row r="46" spans="2:8">
      <c r="B46" s="2" t="s">
        <v>3175</v>
      </c>
      <c r="C46" s="9" t="s">
        <v>13</v>
      </c>
      <c r="D46" s="2" t="s">
        <v>504</v>
      </c>
      <c r="E46" s="2" t="s">
        <v>1558</v>
      </c>
      <c r="F46" s="12">
        <v>37180</v>
      </c>
      <c r="G46" s="12">
        <v>1212.33</v>
      </c>
      <c r="H46" s="12">
        <v>1.32</v>
      </c>
    </row>
    <row r="47" spans="2:8">
      <c r="B47" s="2" t="s">
        <v>1585</v>
      </c>
      <c r="C47" s="9" t="s">
        <v>13</v>
      </c>
      <c r="D47" s="2" t="s">
        <v>967</v>
      </c>
      <c r="E47" s="2" t="s">
        <v>1586</v>
      </c>
      <c r="F47" s="12">
        <v>156600</v>
      </c>
      <c r="G47" s="12">
        <v>1210.67</v>
      </c>
      <c r="H47" s="12">
        <v>1.32</v>
      </c>
    </row>
    <row r="48" spans="2:8">
      <c r="B48" s="2" t="s">
        <v>3097</v>
      </c>
      <c r="C48" s="9" t="s">
        <v>13</v>
      </c>
      <c r="D48" s="2" t="s">
        <v>72</v>
      </c>
      <c r="E48" s="2" t="s">
        <v>958</v>
      </c>
      <c r="F48" s="12">
        <v>103400</v>
      </c>
      <c r="G48" s="12">
        <v>1200.78</v>
      </c>
      <c r="H48" s="12">
        <v>1.31</v>
      </c>
    </row>
    <row r="49" spans="2:8">
      <c r="B49" s="2" t="s">
        <v>3055</v>
      </c>
      <c r="C49" s="9" t="s">
        <v>13</v>
      </c>
      <c r="D49" s="2" t="s">
        <v>1050</v>
      </c>
      <c r="E49" s="2" t="s">
        <v>1060</v>
      </c>
      <c r="F49" s="12">
        <v>34000</v>
      </c>
      <c r="G49" s="12">
        <v>1185.6500000000001</v>
      </c>
      <c r="H49" s="12">
        <v>1.29</v>
      </c>
    </row>
    <row r="50" spans="2:8">
      <c r="B50" s="2" t="s">
        <v>3182</v>
      </c>
      <c r="C50" s="9" t="s">
        <v>13</v>
      </c>
      <c r="D50" s="2" t="s">
        <v>455</v>
      </c>
      <c r="E50" s="2" t="s">
        <v>964</v>
      </c>
      <c r="F50" s="12">
        <v>41113</v>
      </c>
      <c r="G50" s="12">
        <v>1151.78</v>
      </c>
      <c r="H50" s="12">
        <v>1.26</v>
      </c>
    </row>
    <row r="51" spans="2:8">
      <c r="B51" s="2" t="s">
        <v>2974</v>
      </c>
      <c r="C51" s="9" t="s">
        <v>13</v>
      </c>
      <c r="D51" s="2" t="s">
        <v>969</v>
      </c>
      <c r="E51" s="2" t="s">
        <v>1138</v>
      </c>
      <c r="F51" s="12">
        <v>1506215</v>
      </c>
      <c r="G51" s="12">
        <v>1110.3800000000001</v>
      </c>
      <c r="H51" s="12">
        <v>1.21</v>
      </c>
    </row>
    <row r="52" spans="2:8">
      <c r="B52" s="2" t="s">
        <v>3098</v>
      </c>
      <c r="C52" s="9" t="s">
        <v>13</v>
      </c>
      <c r="D52" s="2" t="s">
        <v>72</v>
      </c>
      <c r="E52" s="2" t="s">
        <v>1268</v>
      </c>
      <c r="F52" s="12">
        <v>142078</v>
      </c>
      <c r="G52" s="12">
        <v>1069.07</v>
      </c>
      <c r="H52" s="12">
        <v>1.17</v>
      </c>
    </row>
    <row r="53" spans="2:8">
      <c r="B53" s="2" t="s">
        <v>3049</v>
      </c>
      <c r="C53" s="9" t="s">
        <v>13</v>
      </c>
      <c r="D53" s="2" t="s">
        <v>841</v>
      </c>
      <c r="E53" s="2" t="s">
        <v>1375</v>
      </c>
      <c r="F53" s="12">
        <v>11800</v>
      </c>
      <c r="G53" s="12">
        <v>1036.22</v>
      </c>
      <c r="H53" s="12">
        <v>1.1299999999999999</v>
      </c>
    </row>
    <row r="54" spans="2:8">
      <c r="B54" s="2" t="s">
        <v>3107</v>
      </c>
      <c r="C54" s="9" t="s">
        <v>13</v>
      </c>
      <c r="D54" s="2" t="s">
        <v>81</v>
      </c>
      <c r="E54" s="2" t="s">
        <v>976</v>
      </c>
      <c r="F54" s="12">
        <v>975000</v>
      </c>
      <c r="G54" s="12">
        <v>1024.53</v>
      </c>
      <c r="H54" s="12">
        <v>1.1200000000000001</v>
      </c>
    </row>
    <row r="55" spans="2:8">
      <c r="B55" s="2" t="s">
        <v>2703</v>
      </c>
      <c r="C55" s="9" t="s">
        <v>13</v>
      </c>
      <c r="D55" s="2" t="s">
        <v>74</v>
      </c>
      <c r="E55" s="2" t="s">
        <v>75</v>
      </c>
      <c r="F55" s="12">
        <v>354281</v>
      </c>
      <c r="G55" s="12">
        <v>1019.27</v>
      </c>
      <c r="H55" s="12">
        <v>1.1100000000000001</v>
      </c>
    </row>
    <row r="56" spans="2:8">
      <c r="B56" s="2" t="s">
        <v>2700</v>
      </c>
      <c r="C56" s="9" t="s">
        <v>13</v>
      </c>
      <c r="D56" s="2" t="s">
        <v>498</v>
      </c>
      <c r="E56" s="2" t="s">
        <v>499</v>
      </c>
      <c r="F56" s="12">
        <v>222800</v>
      </c>
      <c r="G56" s="12">
        <v>1003.6</v>
      </c>
      <c r="H56" s="12">
        <v>1.1000000000000001</v>
      </c>
    </row>
    <row r="57" spans="2:8">
      <c r="B57" s="2" t="s">
        <v>3152</v>
      </c>
      <c r="C57" s="9" t="s">
        <v>13</v>
      </c>
      <c r="D57" s="2" t="s">
        <v>480</v>
      </c>
      <c r="E57" s="2" t="s">
        <v>1587</v>
      </c>
      <c r="F57" s="12">
        <v>24778</v>
      </c>
      <c r="G57" s="12">
        <v>1000.54</v>
      </c>
      <c r="H57" s="12">
        <v>1.0900000000000001</v>
      </c>
    </row>
    <row r="58" spans="2:8">
      <c r="B58" s="2" t="s">
        <v>3039</v>
      </c>
      <c r="C58" s="9" t="s">
        <v>13</v>
      </c>
      <c r="D58" s="2" t="s">
        <v>967</v>
      </c>
      <c r="E58" s="2" t="s">
        <v>1588</v>
      </c>
      <c r="F58" s="12">
        <v>137994</v>
      </c>
      <c r="G58" s="12">
        <v>996.11</v>
      </c>
      <c r="H58" s="12">
        <v>1.0900000000000001</v>
      </c>
    </row>
    <row r="59" spans="2:8">
      <c r="B59" s="2" t="s">
        <v>2893</v>
      </c>
      <c r="C59" s="9" t="s">
        <v>13</v>
      </c>
      <c r="D59" s="2" t="s">
        <v>455</v>
      </c>
      <c r="E59" s="2" t="s">
        <v>1354</v>
      </c>
      <c r="F59" s="12">
        <v>157000</v>
      </c>
      <c r="G59" s="12">
        <v>993.42</v>
      </c>
      <c r="H59" s="12">
        <v>1.08</v>
      </c>
    </row>
    <row r="60" spans="2:8">
      <c r="B60" s="2" t="s">
        <v>2727</v>
      </c>
      <c r="C60" s="9" t="s">
        <v>13</v>
      </c>
      <c r="D60" s="2" t="s">
        <v>500</v>
      </c>
      <c r="E60" s="2" t="s">
        <v>501</v>
      </c>
      <c r="F60" s="12">
        <v>143000</v>
      </c>
      <c r="G60" s="12">
        <v>936.36</v>
      </c>
      <c r="H60" s="12">
        <v>1.02</v>
      </c>
    </row>
    <row r="61" spans="2:8">
      <c r="B61" s="2" t="s">
        <v>3232</v>
      </c>
      <c r="C61" s="9" t="s">
        <v>13</v>
      </c>
      <c r="D61" s="2" t="s">
        <v>74</v>
      </c>
      <c r="E61" s="2" t="s">
        <v>963</v>
      </c>
      <c r="F61" s="12">
        <v>45339</v>
      </c>
      <c r="G61" s="12">
        <v>931.81</v>
      </c>
      <c r="H61" s="12">
        <v>1.02</v>
      </c>
    </row>
    <row r="62" spans="2:8">
      <c r="B62" s="2" t="s">
        <v>3053</v>
      </c>
      <c r="C62" s="9" t="s">
        <v>13</v>
      </c>
      <c r="D62" s="2" t="s">
        <v>955</v>
      </c>
      <c r="E62" s="2" t="s">
        <v>1116</v>
      </c>
      <c r="F62" s="12">
        <v>15300</v>
      </c>
      <c r="G62" s="12">
        <v>909.89</v>
      </c>
      <c r="H62" s="12">
        <v>0.99</v>
      </c>
    </row>
    <row r="63" spans="2:8">
      <c r="B63" s="2" t="s">
        <v>2975</v>
      </c>
      <c r="C63" s="9" t="s">
        <v>13</v>
      </c>
      <c r="D63" s="2" t="s">
        <v>969</v>
      </c>
      <c r="E63" s="2" t="s">
        <v>1077</v>
      </c>
      <c r="F63" s="12">
        <v>236979</v>
      </c>
      <c r="G63" s="12">
        <v>897.56</v>
      </c>
      <c r="H63" s="12">
        <v>0.98</v>
      </c>
    </row>
    <row r="64" spans="2:8">
      <c r="B64" s="2" t="s">
        <v>2720</v>
      </c>
      <c r="C64" s="9" t="s">
        <v>13</v>
      </c>
      <c r="D64" s="2" t="s">
        <v>466</v>
      </c>
      <c r="E64" s="2" t="s">
        <v>483</v>
      </c>
      <c r="F64" s="12">
        <v>75400</v>
      </c>
      <c r="G64" s="12">
        <v>885.8</v>
      </c>
      <c r="H64" s="12">
        <v>0.97</v>
      </c>
    </row>
    <row r="65" spans="2:8">
      <c r="B65" s="2" t="s">
        <v>2725</v>
      </c>
      <c r="C65" s="9" t="s">
        <v>13</v>
      </c>
      <c r="D65" s="2" t="s">
        <v>85</v>
      </c>
      <c r="E65" s="2" t="s">
        <v>495</v>
      </c>
      <c r="F65" s="12">
        <v>74209</v>
      </c>
      <c r="G65" s="12">
        <v>863.12</v>
      </c>
      <c r="H65" s="12">
        <v>0.94</v>
      </c>
    </row>
    <row r="66" spans="2:8">
      <c r="B66" s="2" t="s">
        <v>2973</v>
      </c>
      <c r="C66" s="9" t="s">
        <v>13</v>
      </c>
      <c r="D66" s="2" t="s">
        <v>969</v>
      </c>
      <c r="E66" s="2" t="s">
        <v>970</v>
      </c>
      <c r="F66" s="12">
        <v>92213</v>
      </c>
      <c r="G66" s="12">
        <v>862.1</v>
      </c>
      <c r="H66" s="12">
        <v>0.94</v>
      </c>
    </row>
    <row r="67" spans="2:8">
      <c r="B67" s="2" t="s">
        <v>3069</v>
      </c>
      <c r="C67" s="9" t="s">
        <v>13</v>
      </c>
      <c r="D67" s="2" t="s">
        <v>80</v>
      </c>
      <c r="E67" s="2" t="s">
        <v>1383</v>
      </c>
      <c r="F67" s="12">
        <v>12876</v>
      </c>
      <c r="G67" s="12">
        <v>843.25</v>
      </c>
      <c r="H67" s="12">
        <v>0.92</v>
      </c>
    </row>
    <row r="68" spans="2:8">
      <c r="B68" s="2" t="s">
        <v>2718</v>
      </c>
      <c r="C68" s="9" t="s">
        <v>13</v>
      </c>
      <c r="D68" s="2" t="s">
        <v>455</v>
      </c>
      <c r="E68" s="2" t="s">
        <v>474</v>
      </c>
      <c r="F68" s="12">
        <v>86034</v>
      </c>
      <c r="G68" s="12">
        <v>816.98</v>
      </c>
      <c r="H68" s="12">
        <v>0.89</v>
      </c>
    </row>
    <row r="69" spans="2:8">
      <c r="B69" s="2" t="s">
        <v>1279</v>
      </c>
      <c r="C69" s="9" t="s">
        <v>13</v>
      </c>
      <c r="D69" s="2" t="s">
        <v>967</v>
      </c>
      <c r="E69" s="2" t="s">
        <v>1280</v>
      </c>
      <c r="F69" s="12">
        <v>138690</v>
      </c>
      <c r="G69" s="12">
        <v>797.26</v>
      </c>
      <c r="H69" s="12">
        <v>0.87</v>
      </c>
    </row>
    <row r="70" spans="2:8">
      <c r="B70" s="2" t="s">
        <v>2965</v>
      </c>
      <c r="C70" s="9" t="s">
        <v>13</v>
      </c>
      <c r="D70" s="2" t="s">
        <v>952</v>
      </c>
      <c r="E70" s="2" t="s">
        <v>953</v>
      </c>
      <c r="F70" s="12">
        <v>7371</v>
      </c>
      <c r="G70" s="12">
        <v>792.01</v>
      </c>
      <c r="H70" s="12">
        <v>0.86</v>
      </c>
    </row>
    <row r="71" spans="2:8">
      <c r="B71" s="2" t="s">
        <v>2980</v>
      </c>
      <c r="C71" s="9" t="s">
        <v>13</v>
      </c>
      <c r="D71" s="2" t="s">
        <v>969</v>
      </c>
      <c r="E71" s="2" t="s">
        <v>1516</v>
      </c>
      <c r="F71" s="12">
        <v>525000</v>
      </c>
      <c r="G71" s="12">
        <v>788.39</v>
      </c>
      <c r="H71" s="12">
        <v>0.86</v>
      </c>
    </row>
    <row r="72" spans="2:8">
      <c r="B72" s="2" t="s">
        <v>3106</v>
      </c>
      <c r="C72" s="9" t="s">
        <v>13</v>
      </c>
      <c r="D72" s="2" t="s">
        <v>468</v>
      </c>
      <c r="E72" s="2" t="s">
        <v>959</v>
      </c>
      <c r="F72" s="12">
        <v>205000</v>
      </c>
      <c r="G72" s="12">
        <v>787.41</v>
      </c>
      <c r="H72" s="12">
        <v>0.86</v>
      </c>
    </row>
    <row r="73" spans="2:8">
      <c r="B73" s="2" t="s">
        <v>3067</v>
      </c>
      <c r="C73" s="9" t="s">
        <v>13</v>
      </c>
      <c r="D73" s="2" t="s">
        <v>961</v>
      </c>
      <c r="E73" s="2" t="s">
        <v>962</v>
      </c>
      <c r="F73" s="12">
        <v>25710</v>
      </c>
      <c r="G73" s="12">
        <v>699</v>
      </c>
      <c r="H73" s="12">
        <v>0.76</v>
      </c>
    </row>
    <row r="74" spans="2:8">
      <c r="B74" s="2" t="s">
        <v>3046</v>
      </c>
      <c r="C74" s="9" t="s">
        <v>13</v>
      </c>
      <c r="D74" s="2" t="s">
        <v>841</v>
      </c>
      <c r="E74" s="2" t="s">
        <v>954</v>
      </c>
      <c r="F74" s="12">
        <v>23300</v>
      </c>
      <c r="G74" s="12">
        <v>688.45</v>
      </c>
      <c r="H74" s="12">
        <v>0.75</v>
      </c>
    </row>
    <row r="75" spans="2:8">
      <c r="B75" s="2" t="s">
        <v>3116</v>
      </c>
      <c r="C75" s="9" t="s">
        <v>13</v>
      </c>
      <c r="D75" s="2" t="s">
        <v>478</v>
      </c>
      <c r="E75" s="2" t="s">
        <v>1086</v>
      </c>
      <c r="F75" s="12">
        <v>488000</v>
      </c>
      <c r="G75" s="12">
        <v>672.02</v>
      </c>
      <c r="H75" s="12">
        <v>0.73</v>
      </c>
    </row>
    <row r="76" spans="2:8">
      <c r="B76" s="2" t="s">
        <v>3241</v>
      </c>
      <c r="C76" s="9" t="s">
        <v>13</v>
      </c>
      <c r="D76" s="2" t="s">
        <v>1075</v>
      </c>
      <c r="E76" s="2" t="s">
        <v>1498</v>
      </c>
      <c r="F76" s="12">
        <v>47705</v>
      </c>
      <c r="G76" s="12">
        <v>628.79999999999995</v>
      </c>
      <c r="H76" s="12">
        <v>0.69</v>
      </c>
    </row>
    <row r="77" spans="2:8">
      <c r="B77" s="2" t="s">
        <v>3019</v>
      </c>
      <c r="C77" s="9" t="s">
        <v>13</v>
      </c>
      <c r="D77" s="2" t="s">
        <v>478</v>
      </c>
      <c r="E77" s="2" t="s">
        <v>1148</v>
      </c>
      <c r="F77" s="12">
        <v>244618</v>
      </c>
      <c r="G77" s="12">
        <v>607.75</v>
      </c>
      <c r="H77" s="12">
        <v>0.66</v>
      </c>
    </row>
    <row r="78" spans="2:8">
      <c r="B78" s="2" t="s">
        <v>3001</v>
      </c>
      <c r="C78" s="9" t="s">
        <v>13</v>
      </c>
      <c r="D78" s="2" t="s">
        <v>1089</v>
      </c>
      <c r="E78" s="2" t="s">
        <v>1169</v>
      </c>
      <c r="F78" s="12">
        <v>14000</v>
      </c>
      <c r="G78" s="12">
        <v>552.09</v>
      </c>
      <c r="H78" s="12">
        <v>0.6</v>
      </c>
    </row>
    <row r="79" spans="2:8">
      <c r="B79" s="2" t="s">
        <v>3223</v>
      </c>
      <c r="C79" s="9" t="s">
        <v>13</v>
      </c>
      <c r="D79" s="2" t="s">
        <v>471</v>
      </c>
      <c r="E79" s="2" t="s">
        <v>1109</v>
      </c>
      <c r="F79" s="12">
        <v>66000</v>
      </c>
      <c r="G79" s="12">
        <v>529.02</v>
      </c>
      <c r="H79" s="12">
        <v>0.57999999999999996</v>
      </c>
    </row>
    <row r="80" spans="2:8">
      <c r="B80" s="2" t="s">
        <v>1589</v>
      </c>
      <c r="C80" s="9" t="s">
        <v>13</v>
      </c>
      <c r="D80" s="2" t="s">
        <v>485</v>
      </c>
      <c r="E80" s="2" t="s">
        <v>1590</v>
      </c>
      <c r="F80" s="12">
        <v>186190</v>
      </c>
      <c r="G80" s="12">
        <v>504.39</v>
      </c>
      <c r="H80" s="12">
        <v>0.55000000000000004</v>
      </c>
    </row>
    <row r="81" spans="2:9">
      <c r="B81" s="2" t="s">
        <v>2966</v>
      </c>
      <c r="C81" s="9" t="s">
        <v>13</v>
      </c>
      <c r="D81" s="2" t="s">
        <v>1048</v>
      </c>
      <c r="E81" s="2" t="s">
        <v>1128</v>
      </c>
      <c r="F81" s="12">
        <v>206775</v>
      </c>
      <c r="G81" s="12">
        <v>396.72</v>
      </c>
      <c r="H81" s="12">
        <v>0.43</v>
      </c>
    </row>
    <row r="82" spans="2:9">
      <c r="B82" s="2" t="s">
        <v>3014</v>
      </c>
      <c r="C82" s="9" t="s">
        <v>13</v>
      </c>
      <c r="D82" s="2" t="s">
        <v>1126</v>
      </c>
      <c r="E82" s="2" t="s">
        <v>1127</v>
      </c>
      <c r="F82" s="12">
        <v>67840</v>
      </c>
      <c r="G82" s="12">
        <v>387.33</v>
      </c>
      <c r="H82" s="12">
        <v>0.42</v>
      </c>
    </row>
    <row r="83" spans="2:9">
      <c r="B83" s="2" t="s">
        <v>2913</v>
      </c>
      <c r="C83" s="9" t="s">
        <v>13</v>
      </c>
      <c r="D83" s="2" t="s">
        <v>72</v>
      </c>
      <c r="E83" s="2" t="s">
        <v>497</v>
      </c>
      <c r="F83" s="12">
        <v>598000</v>
      </c>
      <c r="G83" s="12">
        <v>351.92</v>
      </c>
      <c r="H83" s="12">
        <v>0.38</v>
      </c>
    </row>
    <row r="84" spans="2:9">
      <c r="B84" s="2" t="s">
        <v>1527</v>
      </c>
      <c r="C84" s="9" t="s">
        <v>13</v>
      </c>
      <c r="D84" s="2" t="s">
        <v>78</v>
      </c>
      <c r="E84" s="2" t="s">
        <v>1528</v>
      </c>
      <c r="F84" s="12">
        <v>104042</v>
      </c>
      <c r="G84" s="12">
        <v>274.89</v>
      </c>
      <c r="H84" s="12">
        <v>0.3</v>
      </c>
    </row>
    <row r="85" spans="2:9">
      <c r="B85" s="2" t="s">
        <v>3183</v>
      </c>
      <c r="C85" s="9" t="s">
        <v>13</v>
      </c>
      <c r="D85" s="2" t="s">
        <v>1149</v>
      </c>
      <c r="E85" s="2" t="s">
        <v>1422</v>
      </c>
      <c r="F85" s="12">
        <v>266</v>
      </c>
      <c r="G85" s="12">
        <v>2.21</v>
      </c>
      <c r="H85" s="12">
        <v>0</v>
      </c>
      <c r="I85" s="2" t="s">
        <v>1168</v>
      </c>
    </row>
    <row r="86" spans="2:9" ht="13">
      <c r="B86" s="6" t="s">
        <v>88</v>
      </c>
      <c r="G86" s="14">
        <f>SUM(G15:G85)</f>
        <v>88815.609999999986</v>
      </c>
      <c r="H86" s="14">
        <f>SUM(H15:H85)</f>
        <v>96.859999999999985</v>
      </c>
    </row>
    <row r="87" spans="2:9" ht="13">
      <c r="B87" s="6" t="s">
        <v>3800</v>
      </c>
    </row>
    <row r="88" spans="2:9">
      <c r="B88" s="2" t="s">
        <v>1284</v>
      </c>
      <c r="C88" s="9" t="s">
        <v>13</v>
      </c>
      <c r="D88" s="2" t="s">
        <v>84</v>
      </c>
      <c r="E88" s="2" t="s">
        <v>1285</v>
      </c>
      <c r="F88" s="12">
        <v>343750</v>
      </c>
      <c r="G88" s="12">
        <v>1112.68</v>
      </c>
      <c r="H88" s="12">
        <v>1.21</v>
      </c>
    </row>
    <row r="89" spans="2:9" ht="13">
      <c r="B89" s="6" t="s">
        <v>3801</v>
      </c>
      <c r="G89" s="14">
        <f>G88</f>
        <v>1112.68</v>
      </c>
      <c r="H89" s="14">
        <f>H88</f>
        <v>1.21</v>
      </c>
    </row>
    <row r="90" spans="2:9" ht="13">
      <c r="B90" s="6" t="s">
        <v>3806</v>
      </c>
    </row>
    <row r="91" spans="2:9">
      <c r="B91" s="2" t="s">
        <v>3231</v>
      </c>
      <c r="C91" s="9" t="s">
        <v>13</v>
      </c>
      <c r="D91" s="2" t="s">
        <v>841</v>
      </c>
      <c r="E91" s="2" t="s">
        <v>1290</v>
      </c>
      <c r="F91" s="12">
        <v>230400</v>
      </c>
      <c r="G91" s="12">
        <v>23.62</v>
      </c>
      <c r="H91" s="12">
        <v>0.03</v>
      </c>
    </row>
    <row r="92" spans="2:9" ht="13">
      <c r="B92" s="6" t="s">
        <v>3807</v>
      </c>
      <c r="C92" s="11"/>
      <c r="D92" s="6"/>
      <c r="E92" s="6"/>
      <c r="F92" s="14"/>
      <c r="G92" s="14">
        <f>G91</f>
        <v>23.62</v>
      </c>
      <c r="H92" s="14">
        <f>H91</f>
        <v>0.03</v>
      </c>
    </row>
    <row r="93" spans="2:9" ht="13">
      <c r="B93" s="6" t="s">
        <v>527</v>
      </c>
    </row>
    <row r="94" spans="2:9">
      <c r="B94" s="2" t="s">
        <v>313</v>
      </c>
      <c r="C94" s="9" t="s">
        <v>13</v>
      </c>
      <c r="D94" s="2" t="s">
        <v>528</v>
      </c>
      <c r="E94" s="2" t="s">
        <v>1186</v>
      </c>
      <c r="F94" s="12">
        <v>7311.7740000000003</v>
      </c>
      <c r="G94" s="12">
        <v>368.45</v>
      </c>
      <c r="H94" s="12">
        <v>0.4</v>
      </c>
    </row>
    <row r="95" spans="2:9" ht="13">
      <c r="B95" s="6" t="s">
        <v>2461</v>
      </c>
      <c r="C95" s="11"/>
      <c r="D95" s="6"/>
      <c r="E95" s="6"/>
      <c r="F95" s="14"/>
      <c r="G95" s="14">
        <f>SUM(G93:G94)</f>
        <v>368.45</v>
      </c>
      <c r="H95" s="14">
        <f>SUM(H93:H94)</f>
        <v>0.4</v>
      </c>
    </row>
    <row r="96" spans="2:9" ht="13">
      <c r="B96" s="6" t="s">
        <v>1362</v>
      </c>
      <c r="C96" s="11"/>
      <c r="D96" s="6"/>
      <c r="E96" s="6"/>
      <c r="F96" s="14"/>
      <c r="G96" s="14">
        <v>912.01</v>
      </c>
      <c r="H96" s="14">
        <v>1</v>
      </c>
    </row>
    <row r="97" spans="2:8" ht="13">
      <c r="B97" s="6" t="s">
        <v>15</v>
      </c>
      <c r="C97" s="11"/>
      <c r="D97" s="6"/>
      <c r="E97" s="6"/>
      <c r="F97" s="14"/>
      <c r="G97" s="14">
        <f>G96+G95+G92+G89+G86</f>
        <v>91232.369999999981</v>
      </c>
      <c r="H97" s="14">
        <f>H96+H95+H92+H89+H86</f>
        <v>99.499999999999986</v>
      </c>
    </row>
    <row r="98" spans="2:8" ht="13">
      <c r="B98" s="6" t="s">
        <v>16</v>
      </c>
      <c r="C98" s="11"/>
      <c r="D98" s="6"/>
      <c r="E98" s="6"/>
      <c r="F98" s="14"/>
      <c r="G98" s="14">
        <v>412.49860861000548</v>
      </c>
      <c r="H98" s="14">
        <v>0.5</v>
      </c>
    </row>
    <row r="99" spans="2:8" ht="13">
      <c r="B99" s="6" t="s">
        <v>17</v>
      </c>
      <c r="C99" s="11"/>
      <c r="D99" s="6"/>
      <c r="E99" s="6"/>
      <c r="F99" s="14"/>
      <c r="G99" s="14">
        <v>91644.868608610006</v>
      </c>
      <c r="H99" s="14">
        <v>100</v>
      </c>
    </row>
    <row r="100" spans="2:8">
      <c r="B100" s="2" t="s">
        <v>18</v>
      </c>
    </row>
    <row r="101" spans="2:8" ht="13">
      <c r="B101" s="6" t="s">
        <v>19</v>
      </c>
    </row>
    <row r="102" spans="2:8" ht="13">
      <c r="B102" s="6" t="s">
        <v>20</v>
      </c>
      <c r="C102" s="9" t="s">
        <v>682</v>
      </c>
    </row>
    <row r="103" spans="2:8" ht="13">
      <c r="B103" s="6" t="s">
        <v>23</v>
      </c>
      <c r="C103" s="9" t="s">
        <v>22</v>
      </c>
    </row>
    <row r="104" spans="2:8" ht="13">
      <c r="B104" s="6" t="s">
        <v>1017</v>
      </c>
      <c r="C104" s="9" t="s">
        <v>22</v>
      </c>
    </row>
    <row r="105" spans="2:8" ht="13">
      <c r="B105" s="6" t="s">
        <v>24</v>
      </c>
      <c r="C105" s="9" t="s">
        <v>25</v>
      </c>
    </row>
    <row r="106" spans="2:8" ht="13">
      <c r="B106" s="6" t="s">
        <v>1591</v>
      </c>
      <c r="C106" s="11"/>
    </row>
    <row r="107" spans="2:8" ht="13">
      <c r="B107" s="6" t="s">
        <v>1592</v>
      </c>
      <c r="C107" s="11"/>
    </row>
    <row r="108" spans="2:8" ht="13">
      <c r="B108" s="6" t="s">
        <v>1593</v>
      </c>
      <c r="C108" s="11"/>
    </row>
    <row r="109" spans="2:8" ht="13">
      <c r="B109" s="6" t="s">
        <v>1594</v>
      </c>
      <c r="C109" s="11"/>
    </row>
    <row r="110" spans="2:8" ht="13">
      <c r="B110" s="6" t="s">
        <v>1595</v>
      </c>
      <c r="C110" s="11"/>
    </row>
    <row r="111" spans="2:8" ht="13">
      <c r="B111" s="6" t="s">
        <v>1596</v>
      </c>
      <c r="C111" s="11"/>
    </row>
    <row r="112" spans="2:8" ht="13">
      <c r="B112" s="6" t="s">
        <v>1597</v>
      </c>
      <c r="C112" s="11"/>
    </row>
    <row r="113" spans="2:3" ht="13">
      <c r="B113" s="6" t="s">
        <v>1598</v>
      </c>
      <c r="C113" s="11"/>
    </row>
    <row r="114" spans="2:3" ht="13">
      <c r="B114" s="6" t="s">
        <v>2290</v>
      </c>
      <c r="C114" s="11"/>
    </row>
    <row r="115" spans="2:3">
      <c r="B115" s="2" t="s">
        <v>26</v>
      </c>
    </row>
    <row r="116" spans="2:3">
      <c r="B116" s="2" t="s">
        <v>1031</v>
      </c>
    </row>
    <row r="119" spans="2:3" ht="14.5">
      <c r="B119" s="35" t="s">
        <v>1032</v>
      </c>
      <c r="C119" s="40"/>
    </row>
    <row r="120" spans="2:3" ht="14.5">
      <c r="B120" s="35" t="s">
        <v>1033</v>
      </c>
      <c r="C120" s="41" t="s">
        <v>1034</v>
      </c>
    </row>
    <row r="121" spans="2:3" ht="14.5">
      <c r="B121" s="4" t="s">
        <v>1035</v>
      </c>
      <c r="C121" s="5">
        <v>0</v>
      </c>
    </row>
    <row r="122" spans="2:3" ht="14.5">
      <c r="B122" s="4" t="s">
        <v>1037</v>
      </c>
      <c r="C122" s="5">
        <v>0</v>
      </c>
    </row>
    <row r="123" spans="2:3" ht="14.5">
      <c r="B123" s="4" t="s">
        <v>1038</v>
      </c>
      <c r="C123" s="5">
        <v>0</v>
      </c>
    </row>
    <row r="124" spans="2:3" ht="14.5">
      <c r="B124" s="4" t="s">
        <v>1039</v>
      </c>
      <c r="C124" s="5">
        <v>0</v>
      </c>
    </row>
    <row r="125" spans="2:3" ht="14.5">
      <c r="B125" s="4" t="s">
        <v>1040</v>
      </c>
      <c r="C125" s="5">
        <v>367.93923479999995</v>
      </c>
    </row>
    <row r="126" spans="2:3" ht="14.5">
      <c r="B126" s="4" t="s">
        <v>1041</v>
      </c>
      <c r="C126" s="5">
        <v>0</v>
      </c>
    </row>
    <row r="127" spans="2:3" ht="14.5">
      <c r="B127" s="35" t="s">
        <v>1042</v>
      </c>
      <c r="C127" s="40">
        <v>367.93923479999995</v>
      </c>
    </row>
    <row r="129" spans="2:7" ht="14.5">
      <c r="B129" s="4" t="s">
        <v>35</v>
      </c>
      <c r="C129" s="5"/>
      <c r="D129" s="4"/>
    </row>
    <row r="130" spans="2:7" ht="29">
      <c r="B130" s="20" t="s">
        <v>36</v>
      </c>
      <c r="C130" s="18" t="s">
        <v>37</v>
      </c>
      <c r="D130" s="20" t="s">
        <v>38</v>
      </c>
    </row>
    <row r="131" spans="2:7" ht="14.5">
      <c r="B131" s="4" t="s">
        <v>22</v>
      </c>
      <c r="C131" s="5" t="s">
        <v>22</v>
      </c>
      <c r="D131" s="4" t="s">
        <v>22</v>
      </c>
    </row>
    <row r="133" spans="2:7" ht="13">
      <c r="B133" s="24" t="s">
        <v>39</v>
      </c>
      <c r="C133" s="25">
        <v>46112</v>
      </c>
      <c r="D133" s="16"/>
      <c r="E133" s="15"/>
      <c r="F133" s="30"/>
    </row>
    <row r="134" spans="2:7" ht="13">
      <c r="B134" s="24" t="s">
        <v>40</v>
      </c>
      <c r="C134" s="26" t="s">
        <v>41</v>
      </c>
      <c r="D134" s="24" t="s">
        <v>42</v>
      </c>
      <c r="E134" s="27" t="s">
        <v>43</v>
      </c>
      <c r="F134" s="29" t="s">
        <v>44</v>
      </c>
      <c r="G134" s="14"/>
    </row>
    <row r="135" spans="2:7">
      <c r="B135" s="22" t="s">
        <v>22</v>
      </c>
      <c r="C135" s="23" t="s">
        <v>22</v>
      </c>
      <c r="D135" s="22" t="s">
        <v>22</v>
      </c>
      <c r="E135" s="19" t="s">
        <v>22</v>
      </c>
      <c r="F135" s="28" t="s">
        <v>22</v>
      </c>
    </row>
    <row r="138" spans="2:7" ht="13">
      <c r="B138" s="6" t="s">
        <v>45</v>
      </c>
    </row>
    <row r="139" spans="2:7" ht="13">
      <c r="B139" s="6"/>
    </row>
    <row r="140" spans="2:7" ht="13">
      <c r="B140" s="6" t="s">
        <v>699</v>
      </c>
    </row>
    <row r="141" spans="2:7" ht="13">
      <c r="B141" s="24" t="s">
        <v>46</v>
      </c>
      <c r="C141" s="26" t="s">
        <v>47</v>
      </c>
      <c r="D141" s="6"/>
    </row>
    <row r="142" spans="2:7">
      <c r="B142" s="16" t="s">
        <v>22</v>
      </c>
      <c r="C142" s="17" t="s">
        <v>22</v>
      </c>
    </row>
    <row r="144" spans="2:7" ht="13">
      <c r="B144" s="24" t="s">
        <v>48</v>
      </c>
      <c r="C144" s="26" t="s">
        <v>47</v>
      </c>
    </row>
    <row r="145" spans="2:7">
      <c r="B145" s="16" t="s">
        <v>22</v>
      </c>
      <c r="C145" s="17" t="s">
        <v>22</v>
      </c>
    </row>
    <row r="147" spans="2:7" ht="13">
      <c r="B147" s="24" t="s">
        <v>49</v>
      </c>
      <c r="C147" s="26" t="s">
        <v>50</v>
      </c>
    </row>
    <row r="148" spans="2:7">
      <c r="B148" s="16" t="s">
        <v>22</v>
      </c>
      <c r="C148" s="17" t="s">
        <v>22</v>
      </c>
    </row>
    <row r="150" spans="2:7" ht="13">
      <c r="B150" s="27" t="s">
        <v>51</v>
      </c>
      <c r="C150" s="26" t="s">
        <v>50</v>
      </c>
    </row>
    <row r="151" spans="2:7">
      <c r="B151" s="15" t="s">
        <v>22</v>
      </c>
      <c r="C151" s="17" t="s">
        <v>22</v>
      </c>
    </row>
    <row r="153" spans="2:7" ht="13">
      <c r="B153" s="24" t="s">
        <v>52</v>
      </c>
      <c r="C153" s="26" t="s">
        <v>22</v>
      </c>
    </row>
    <row r="155" spans="2:7" ht="13">
      <c r="B155" s="24" t="s">
        <v>53</v>
      </c>
      <c r="C155" s="25">
        <v>46112</v>
      </c>
      <c r="D155" s="16"/>
      <c r="E155" s="15"/>
      <c r="F155" s="30"/>
    </row>
    <row r="156" spans="2:7" ht="13">
      <c r="B156" s="24" t="s">
        <v>40</v>
      </c>
      <c r="C156" s="26" t="s">
        <v>41</v>
      </c>
      <c r="D156" s="24" t="s">
        <v>42</v>
      </c>
      <c r="E156" s="27" t="s">
        <v>43</v>
      </c>
      <c r="F156" s="29" t="s">
        <v>44</v>
      </c>
      <c r="G156" s="14"/>
    </row>
    <row r="157" spans="2:7">
      <c r="B157" s="22" t="s">
        <v>22</v>
      </c>
      <c r="C157" s="23" t="s">
        <v>22</v>
      </c>
      <c r="D157" s="22" t="s">
        <v>22</v>
      </c>
      <c r="E157" s="19" t="s">
        <v>22</v>
      </c>
      <c r="F157" s="28" t="s">
        <v>22</v>
      </c>
    </row>
    <row r="158" spans="2:7" ht="13">
      <c r="B158" s="6" t="s">
        <v>45</v>
      </c>
    </row>
    <row r="159" spans="2:7" ht="13">
      <c r="B159" s="6"/>
    </row>
    <row r="160" spans="2:7" ht="13">
      <c r="B160" s="6" t="s">
        <v>699</v>
      </c>
    </row>
    <row r="161" spans="2:4" ht="13">
      <c r="B161" s="24" t="s">
        <v>46</v>
      </c>
      <c r="C161" s="26" t="s">
        <v>47</v>
      </c>
      <c r="D161" s="6"/>
    </row>
    <row r="162" spans="2:4">
      <c r="B162" s="16" t="s">
        <v>22</v>
      </c>
      <c r="C162" s="17" t="s">
        <v>22</v>
      </c>
    </row>
    <row r="164" spans="2:4" ht="13">
      <c r="B164" s="24" t="s">
        <v>48</v>
      </c>
      <c r="C164" s="26" t="s">
        <v>47</v>
      </c>
    </row>
    <row r="165" spans="2:4">
      <c r="B165" s="16" t="s">
        <v>22</v>
      </c>
      <c r="C165" s="17" t="s">
        <v>22</v>
      </c>
    </row>
    <row r="167" spans="2:4" ht="13">
      <c r="B167" s="24" t="s">
        <v>49</v>
      </c>
      <c r="C167" s="26" t="s">
        <v>50</v>
      </c>
    </row>
    <row r="168" spans="2:4">
      <c r="B168" s="16" t="s">
        <v>22</v>
      </c>
      <c r="C168" s="17" t="s">
        <v>22</v>
      </c>
    </row>
    <row r="170" spans="2:4" ht="13">
      <c r="B170" s="27" t="s">
        <v>51</v>
      </c>
      <c r="C170" s="26" t="s">
        <v>50</v>
      </c>
    </row>
    <row r="171" spans="2:4">
      <c r="B171" s="15" t="s">
        <v>22</v>
      </c>
      <c r="C171" s="17" t="s">
        <v>22</v>
      </c>
    </row>
    <row r="173" spans="2:4" ht="13">
      <c r="B173" s="24" t="s">
        <v>52</v>
      </c>
      <c r="C173" s="26" t="s">
        <v>22</v>
      </c>
    </row>
    <row r="176" spans="2:4" ht="13">
      <c r="B176" s="6" t="s">
        <v>700</v>
      </c>
    </row>
    <row r="178" spans="2:80" ht="13">
      <c r="B178" s="24" t="s">
        <v>40</v>
      </c>
      <c r="C178" s="26" t="s">
        <v>54</v>
      </c>
      <c r="D178" s="24" t="s">
        <v>55</v>
      </c>
      <c r="E178" s="24" t="s">
        <v>56</v>
      </c>
      <c r="F178" s="14"/>
    </row>
    <row r="179" spans="2:80">
      <c r="B179" s="16" t="s">
        <v>22</v>
      </c>
      <c r="C179" s="17" t="s">
        <v>22</v>
      </c>
      <c r="D179" s="16" t="s">
        <v>22</v>
      </c>
      <c r="E179" s="16" t="s">
        <v>22</v>
      </c>
    </row>
    <row r="182" spans="2:80" ht="13">
      <c r="B182" s="6" t="s">
        <v>57</v>
      </c>
      <c r="C182" s="11" t="s">
        <v>22</v>
      </c>
      <c r="D182" s="6"/>
      <c r="E182" s="6"/>
      <c r="F182" s="14"/>
      <c r="G182" s="14"/>
      <c r="H182" s="14"/>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row>
    <row r="184" spans="2:80" ht="13">
      <c r="B184" s="6" t="s">
        <v>701</v>
      </c>
    </row>
    <row r="186" spans="2:80" ht="13">
      <c r="B186" s="24" t="s">
        <v>58</v>
      </c>
      <c r="C186" s="26" t="s">
        <v>47</v>
      </c>
      <c r="D186" s="6"/>
    </row>
    <row r="187" spans="2:80">
      <c r="B187" s="16" t="s">
        <v>22</v>
      </c>
      <c r="C187" s="17" t="s">
        <v>22</v>
      </c>
    </row>
    <row r="190" spans="2:80" ht="13">
      <c r="B190" s="24" t="s">
        <v>59</v>
      </c>
      <c r="C190" s="26" t="s">
        <v>60</v>
      </c>
      <c r="D190" s="6"/>
    </row>
    <row r="191" spans="2:80">
      <c r="B191" s="16" t="s">
        <v>22</v>
      </c>
      <c r="C191" s="17" t="s">
        <v>22</v>
      </c>
    </row>
    <row r="194" spans="2:80" ht="13">
      <c r="B194" s="6" t="s">
        <v>61</v>
      </c>
    </row>
    <row r="197" spans="2:80" ht="13">
      <c r="B197" s="6" t="s">
        <v>702</v>
      </c>
    </row>
    <row r="199" spans="2:80" ht="13">
      <c r="B199" s="24" t="s">
        <v>40</v>
      </c>
      <c r="C199" s="26" t="s">
        <v>62</v>
      </c>
      <c r="D199" s="24" t="s">
        <v>54</v>
      </c>
      <c r="E199" s="24" t="s">
        <v>55</v>
      </c>
      <c r="F199" s="29" t="s">
        <v>56</v>
      </c>
      <c r="G199" s="14"/>
    </row>
    <row r="200" spans="2:80">
      <c r="B200" s="16" t="s">
        <v>22</v>
      </c>
      <c r="C200" s="17" t="s">
        <v>22</v>
      </c>
      <c r="D200" s="16" t="s">
        <v>22</v>
      </c>
      <c r="E200" s="16" t="s">
        <v>22</v>
      </c>
      <c r="F200" s="21" t="s">
        <v>22</v>
      </c>
    </row>
    <row r="203" spans="2:80" ht="13">
      <c r="B203" s="6" t="s">
        <v>57</v>
      </c>
      <c r="C203" s="11" t="s">
        <v>22</v>
      </c>
      <c r="D203" s="6"/>
      <c r="E203" s="6"/>
      <c r="F203" s="14"/>
      <c r="G203" s="14"/>
      <c r="H203" s="14"/>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row>
    <row r="205" spans="2:80" ht="13">
      <c r="B205" s="6" t="s">
        <v>701</v>
      </c>
    </row>
    <row r="207" spans="2:80" ht="13">
      <c r="B207" s="24" t="s">
        <v>58</v>
      </c>
      <c r="C207" s="26" t="s">
        <v>47</v>
      </c>
      <c r="D207" s="6"/>
    </row>
    <row r="208" spans="2:80">
      <c r="B208" s="16" t="s">
        <v>22</v>
      </c>
      <c r="C208" s="17" t="s">
        <v>22</v>
      </c>
    </row>
    <row r="211" spans="2:7" ht="13">
      <c r="B211" s="24" t="s">
        <v>59</v>
      </c>
      <c r="C211" s="26" t="s">
        <v>60</v>
      </c>
      <c r="D211" s="6"/>
    </row>
    <row r="212" spans="2:7">
      <c r="B212" s="16" t="s">
        <v>22</v>
      </c>
      <c r="C212" s="17" t="s">
        <v>22</v>
      </c>
    </row>
    <row r="215" spans="2:7" ht="13">
      <c r="B215" s="6" t="s">
        <v>61</v>
      </c>
    </row>
    <row r="218" spans="2:7" ht="13">
      <c r="B218" s="6" t="s">
        <v>703</v>
      </c>
    </row>
    <row r="219" spans="2:7" ht="13">
      <c r="B219" s="24" t="s">
        <v>40</v>
      </c>
      <c r="C219" s="26" t="s">
        <v>63</v>
      </c>
      <c r="D219" s="24" t="s">
        <v>64</v>
      </c>
      <c r="E219" s="24" t="s">
        <v>65</v>
      </c>
      <c r="F219" s="29" t="s">
        <v>66</v>
      </c>
      <c r="G219" s="14"/>
    </row>
    <row r="220" spans="2:7">
      <c r="B220" s="16" t="s">
        <v>22</v>
      </c>
      <c r="C220" s="17" t="s">
        <v>22</v>
      </c>
      <c r="D220" s="16" t="s">
        <v>22</v>
      </c>
      <c r="E220" s="16" t="s">
        <v>22</v>
      </c>
      <c r="F220" s="21" t="s">
        <v>22</v>
      </c>
    </row>
    <row r="221" spans="2:7">
      <c r="B221" s="2" t="s">
        <v>2543</v>
      </c>
    </row>
  </sheetData>
  <mergeCells count="3">
    <mergeCell ref="B1:E1"/>
    <mergeCell ref="C3:C7"/>
    <mergeCell ref="D3:D7"/>
  </mergeCells>
  <hyperlinks>
    <hyperlink ref="A1" location="Index!A1" display="Index" xr:uid="{CCD79E13-1EC9-4506-87D7-5F8262A45AFF}"/>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74A3C-4634-45ED-93BD-97EB42A0BB3B}">
  <dimension ref="A1:CB186"/>
  <sheetViews>
    <sheetView workbookViewId="0"/>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1540</v>
      </c>
      <c r="C1" s="299"/>
      <c r="D1" s="299"/>
      <c r="E1" s="299"/>
    </row>
    <row r="3" spans="1:9" ht="14.5">
      <c r="B3" s="31" t="s">
        <v>1541</v>
      </c>
      <c r="C3" s="300"/>
      <c r="D3" s="301"/>
      <c r="E3" s="1"/>
    </row>
    <row r="4" spans="1:9" ht="14.5">
      <c r="B4" s="32" t="s">
        <v>1542</v>
      </c>
      <c r="C4" s="300"/>
      <c r="D4" s="301"/>
      <c r="E4" s="1"/>
    </row>
    <row r="5" spans="1:9" ht="14.5">
      <c r="B5" s="32" t="s">
        <v>97</v>
      </c>
      <c r="C5" s="300"/>
      <c r="D5" s="301"/>
      <c r="E5" s="1"/>
    </row>
    <row r="6" spans="1:9" ht="14.5">
      <c r="B6" s="32" t="s">
        <v>945</v>
      </c>
      <c r="C6" s="300"/>
      <c r="D6" s="301"/>
      <c r="E6" s="1"/>
    </row>
    <row r="7" spans="1:9" ht="14.5">
      <c r="B7" s="32" t="s">
        <v>1543</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2901</v>
      </c>
      <c r="C15" s="9" t="s">
        <v>13</v>
      </c>
      <c r="D15" s="2" t="s">
        <v>461</v>
      </c>
      <c r="E15" s="2" t="s">
        <v>951</v>
      </c>
      <c r="F15" s="12">
        <v>14461819</v>
      </c>
      <c r="G15" s="12">
        <v>180859.51</v>
      </c>
      <c r="H15" s="12">
        <v>19.579999999999998</v>
      </c>
    </row>
    <row r="16" spans="1:9">
      <c r="B16" s="2" t="s">
        <v>2723</v>
      </c>
      <c r="C16" s="9" t="s">
        <v>13</v>
      </c>
      <c r="D16" s="2" t="s">
        <v>461</v>
      </c>
      <c r="E16" s="2" t="s">
        <v>470</v>
      </c>
      <c r="F16" s="12">
        <v>5014144</v>
      </c>
      <c r="G16" s="12">
        <v>118278.64</v>
      </c>
      <c r="H16" s="12">
        <v>12.8</v>
      </c>
    </row>
    <row r="17" spans="2:8">
      <c r="B17" s="2" t="s">
        <v>3204</v>
      </c>
      <c r="C17" s="9" t="s">
        <v>13</v>
      </c>
      <c r="D17" s="2" t="s">
        <v>461</v>
      </c>
      <c r="E17" s="2" t="s">
        <v>1257</v>
      </c>
      <c r="F17" s="12">
        <v>6110933</v>
      </c>
      <c r="G17" s="12">
        <v>84575.31</v>
      </c>
      <c r="H17" s="12">
        <v>9.15</v>
      </c>
    </row>
    <row r="18" spans="2:8">
      <c r="B18" s="2" t="s">
        <v>2896</v>
      </c>
      <c r="C18" s="9" t="s">
        <v>13</v>
      </c>
      <c r="D18" s="2" t="s">
        <v>461</v>
      </c>
      <c r="E18" s="2" t="s">
        <v>1544</v>
      </c>
      <c r="F18" s="12">
        <v>32787324</v>
      </c>
      <c r="G18" s="12">
        <v>61522.13</v>
      </c>
      <c r="H18" s="12">
        <v>6.66</v>
      </c>
    </row>
    <row r="19" spans="2:8">
      <c r="B19" s="2" t="s">
        <v>2701</v>
      </c>
      <c r="C19" s="9" t="s">
        <v>13</v>
      </c>
      <c r="D19" s="2" t="s">
        <v>76</v>
      </c>
      <c r="E19" s="2" t="s">
        <v>454</v>
      </c>
      <c r="F19" s="12">
        <v>20395000</v>
      </c>
      <c r="G19" s="12">
        <v>46700.47</v>
      </c>
      <c r="H19" s="12">
        <v>5.05</v>
      </c>
    </row>
    <row r="20" spans="2:8">
      <c r="B20" s="2" t="s">
        <v>2995</v>
      </c>
      <c r="C20" s="9" t="s">
        <v>13</v>
      </c>
      <c r="D20" s="2" t="s">
        <v>947</v>
      </c>
      <c r="E20" s="2" t="s">
        <v>948</v>
      </c>
      <c r="F20" s="12">
        <v>2369200</v>
      </c>
      <c r="G20" s="12">
        <v>42228.62</v>
      </c>
      <c r="H20" s="12">
        <v>4.57</v>
      </c>
    </row>
    <row r="21" spans="2:8">
      <c r="B21" s="2" t="s">
        <v>2709</v>
      </c>
      <c r="C21" s="9" t="s">
        <v>13</v>
      </c>
      <c r="D21" s="2" t="s">
        <v>461</v>
      </c>
      <c r="E21" s="2" t="s">
        <v>462</v>
      </c>
      <c r="F21" s="12">
        <v>3098559</v>
      </c>
      <c r="G21" s="12">
        <v>41570.269999999997</v>
      </c>
      <c r="H21" s="12">
        <v>4.5</v>
      </c>
    </row>
    <row r="22" spans="2:8">
      <c r="B22" s="2" t="s">
        <v>2906</v>
      </c>
      <c r="C22" s="9" t="s">
        <v>13</v>
      </c>
      <c r="D22" s="2" t="s">
        <v>1097</v>
      </c>
      <c r="E22" s="2" t="s">
        <v>1144</v>
      </c>
      <c r="F22" s="12">
        <v>2419524</v>
      </c>
      <c r="G22" s="12">
        <v>34545.96</v>
      </c>
      <c r="H22" s="12">
        <v>3.74</v>
      </c>
    </row>
    <row r="23" spans="2:8">
      <c r="B23" s="2" t="s">
        <v>3137</v>
      </c>
      <c r="C23" s="9" t="s">
        <v>13</v>
      </c>
      <c r="D23" s="2" t="s">
        <v>461</v>
      </c>
      <c r="E23" s="2" t="s">
        <v>1271</v>
      </c>
      <c r="F23" s="12">
        <v>686374</v>
      </c>
      <c r="G23" s="12">
        <v>33475.83</v>
      </c>
      <c r="H23" s="12">
        <v>3.62</v>
      </c>
    </row>
    <row r="24" spans="2:8">
      <c r="B24" s="2" t="s">
        <v>3240</v>
      </c>
      <c r="C24" s="9" t="s">
        <v>13</v>
      </c>
      <c r="D24" s="2" t="s">
        <v>1523</v>
      </c>
      <c r="E24" s="2" t="s">
        <v>1545</v>
      </c>
      <c r="F24" s="12">
        <v>10123112</v>
      </c>
      <c r="G24" s="12">
        <v>20690.63</v>
      </c>
      <c r="H24" s="12">
        <v>2.2400000000000002</v>
      </c>
    </row>
    <row r="25" spans="2:8">
      <c r="B25" s="2" t="s">
        <v>3211</v>
      </c>
      <c r="C25" s="9" t="s">
        <v>13</v>
      </c>
      <c r="D25" s="2" t="s">
        <v>1261</v>
      </c>
      <c r="E25" s="2" t="s">
        <v>1546</v>
      </c>
      <c r="F25" s="12">
        <v>1855043</v>
      </c>
      <c r="G25" s="12">
        <v>13965.69</v>
      </c>
      <c r="H25" s="12">
        <v>1.51</v>
      </c>
    </row>
    <row r="26" spans="2:8">
      <c r="B26" s="2" t="s">
        <v>3115</v>
      </c>
      <c r="C26" s="9" t="s">
        <v>13</v>
      </c>
      <c r="D26" s="2" t="s">
        <v>461</v>
      </c>
      <c r="E26" s="2" t="s">
        <v>1467</v>
      </c>
      <c r="F26" s="12">
        <v>325830</v>
      </c>
      <c r="G26" s="12">
        <v>13078.16</v>
      </c>
      <c r="H26" s="12">
        <v>1.42</v>
      </c>
    </row>
    <row r="27" spans="2:8">
      <c r="B27" s="2" t="s">
        <v>3150</v>
      </c>
      <c r="C27" s="9" t="s">
        <v>13</v>
      </c>
      <c r="D27" s="2" t="s">
        <v>76</v>
      </c>
      <c r="E27" s="2" t="s">
        <v>1378</v>
      </c>
      <c r="F27" s="12">
        <v>4994082</v>
      </c>
      <c r="G27" s="12">
        <v>12987.11</v>
      </c>
      <c r="H27" s="12">
        <v>1.41</v>
      </c>
    </row>
    <row r="28" spans="2:8">
      <c r="B28" s="2" t="s">
        <v>3216</v>
      </c>
      <c r="C28" s="9" t="s">
        <v>13</v>
      </c>
      <c r="D28" s="2" t="s">
        <v>461</v>
      </c>
      <c r="E28" s="2" t="s">
        <v>1547</v>
      </c>
      <c r="F28" s="12">
        <v>5225514</v>
      </c>
      <c r="G28" s="12">
        <v>10952.68</v>
      </c>
      <c r="H28" s="12">
        <v>1.19</v>
      </c>
    </row>
    <row r="29" spans="2:8">
      <c r="B29" s="2" t="s">
        <v>3151</v>
      </c>
      <c r="C29" s="9" t="s">
        <v>13</v>
      </c>
      <c r="D29" s="2" t="s">
        <v>461</v>
      </c>
      <c r="E29" s="2" t="s">
        <v>1143</v>
      </c>
      <c r="F29" s="12">
        <v>504730</v>
      </c>
      <c r="G29" s="12">
        <v>10362.11</v>
      </c>
      <c r="H29" s="12">
        <v>1.1200000000000001</v>
      </c>
    </row>
    <row r="30" spans="2:8">
      <c r="B30" s="2" t="s">
        <v>2713</v>
      </c>
      <c r="C30" s="9" t="s">
        <v>13</v>
      </c>
      <c r="D30" s="2" t="s">
        <v>80</v>
      </c>
      <c r="E30" s="2" t="s">
        <v>840</v>
      </c>
      <c r="F30" s="12">
        <v>104651</v>
      </c>
      <c r="G30" s="12">
        <v>10122.89</v>
      </c>
      <c r="H30" s="12">
        <v>1.1000000000000001</v>
      </c>
    </row>
    <row r="31" spans="2:8">
      <c r="B31" s="2" t="s">
        <v>3212</v>
      </c>
      <c r="C31" s="9" t="s">
        <v>13</v>
      </c>
      <c r="D31" s="2" t="s">
        <v>461</v>
      </c>
      <c r="E31" s="2" t="s">
        <v>1548</v>
      </c>
      <c r="F31" s="12">
        <v>2996475</v>
      </c>
      <c r="G31" s="12">
        <v>9964.7800000000007</v>
      </c>
      <c r="H31" s="12">
        <v>1.08</v>
      </c>
    </row>
    <row r="32" spans="2:8">
      <c r="B32" s="2" t="s">
        <v>2903</v>
      </c>
      <c r="C32" s="9" t="s">
        <v>13</v>
      </c>
      <c r="D32" s="2" t="s">
        <v>76</v>
      </c>
      <c r="E32" s="2" t="s">
        <v>1266</v>
      </c>
      <c r="F32" s="12">
        <v>560070</v>
      </c>
      <c r="G32" s="12">
        <v>9241.16</v>
      </c>
      <c r="H32" s="12">
        <v>1</v>
      </c>
    </row>
    <row r="33" spans="2:8">
      <c r="B33" s="2" t="s">
        <v>3249</v>
      </c>
      <c r="C33" s="9" t="s">
        <v>13</v>
      </c>
      <c r="D33" s="2" t="s">
        <v>461</v>
      </c>
      <c r="E33" s="2" t="s">
        <v>1549</v>
      </c>
      <c r="F33" s="12">
        <v>680894</v>
      </c>
      <c r="G33" s="12">
        <v>9138.9599999999991</v>
      </c>
      <c r="H33" s="12">
        <v>0.99</v>
      </c>
    </row>
    <row r="34" spans="2:8">
      <c r="B34" s="2" t="s">
        <v>2734</v>
      </c>
      <c r="C34" s="9" t="s">
        <v>13</v>
      </c>
      <c r="D34" s="2" t="s">
        <v>461</v>
      </c>
      <c r="E34" s="2" t="s">
        <v>503</v>
      </c>
      <c r="F34" s="12">
        <v>1601303</v>
      </c>
      <c r="G34" s="12">
        <v>8239.5</v>
      </c>
      <c r="H34" s="12">
        <v>0.89</v>
      </c>
    </row>
    <row r="35" spans="2:8">
      <c r="B35" s="2" t="s">
        <v>3164</v>
      </c>
      <c r="C35" s="9" t="s">
        <v>13</v>
      </c>
      <c r="D35" s="2" t="s">
        <v>947</v>
      </c>
      <c r="E35" s="2" t="s">
        <v>972</v>
      </c>
      <c r="F35" s="12">
        <v>601700</v>
      </c>
      <c r="G35" s="12">
        <v>8110.31</v>
      </c>
      <c r="H35" s="12">
        <v>0.88</v>
      </c>
    </row>
    <row r="36" spans="2:8">
      <c r="B36" s="2" t="s">
        <v>3201</v>
      </c>
      <c r="C36" s="9" t="s">
        <v>13</v>
      </c>
      <c r="D36" s="2" t="s">
        <v>1126</v>
      </c>
      <c r="E36" s="2" t="s">
        <v>1550</v>
      </c>
      <c r="F36" s="12">
        <v>714022</v>
      </c>
      <c r="G36" s="12">
        <v>7549.35</v>
      </c>
      <c r="H36" s="12">
        <v>0.82</v>
      </c>
    </row>
    <row r="37" spans="2:8">
      <c r="B37" s="2" t="s">
        <v>3089</v>
      </c>
      <c r="C37" s="9" t="s">
        <v>13</v>
      </c>
      <c r="D37" s="2" t="s">
        <v>480</v>
      </c>
      <c r="E37" s="2" t="s">
        <v>1154</v>
      </c>
      <c r="F37" s="12">
        <v>160443</v>
      </c>
      <c r="G37" s="12">
        <v>7220.1</v>
      </c>
      <c r="H37" s="12">
        <v>0.78</v>
      </c>
    </row>
    <row r="38" spans="2:8">
      <c r="B38" s="2" t="s">
        <v>3305</v>
      </c>
      <c r="C38" s="9" t="s">
        <v>13</v>
      </c>
      <c r="D38" s="2" t="s">
        <v>1523</v>
      </c>
      <c r="E38" s="2" t="s">
        <v>1551</v>
      </c>
      <c r="F38" s="12">
        <v>430387</v>
      </c>
      <c r="G38" s="12">
        <v>5970.33</v>
      </c>
      <c r="H38" s="12">
        <v>0.65</v>
      </c>
    </row>
    <row r="39" spans="2:8">
      <c r="B39" s="2" t="s">
        <v>3207</v>
      </c>
      <c r="C39" s="9" t="s">
        <v>13</v>
      </c>
      <c r="D39" s="2" t="s">
        <v>1261</v>
      </c>
      <c r="E39" s="2" t="s">
        <v>1552</v>
      </c>
      <c r="F39" s="12">
        <v>409286</v>
      </c>
      <c r="G39" s="12">
        <v>5930.96</v>
      </c>
      <c r="H39" s="12">
        <v>0.64</v>
      </c>
    </row>
    <row r="40" spans="2:8">
      <c r="B40" s="2" t="s">
        <v>1553</v>
      </c>
      <c r="C40" s="9" t="s">
        <v>13</v>
      </c>
      <c r="D40" s="2" t="s">
        <v>1261</v>
      </c>
      <c r="E40" s="2" t="s">
        <v>1554</v>
      </c>
      <c r="F40" s="12">
        <v>183803</v>
      </c>
      <c r="G40" s="12">
        <v>5695.69</v>
      </c>
      <c r="H40" s="12">
        <v>0.62</v>
      </c>
    </row>
    <row r="41" spans="2:8">
      <c r="B41" s="2" t="s">
        <v>1555</v>
      </c>
      <c r="C41" s="9" t="s">
        <v>13</v>
      </c>
      <c r="D41" s="2" t="s">
        <v>1126</v>
      </c>
      <c r="E41" s="2" t="s">
        <v>1556</v>
      </c>
      <c r="F41" s="12">
        <v>2888172</v>
      </c>
      <c r="G41" s="12">
        <v>5052.57</v>
      </c>
      <c r="H41" s="12">
        <v>0.55000000000000004</v>
      </c>
    </row>
    <row r="42" spans="2:8">
      <c r="B42" s="2" t="s">
        <v>3140</v>
      </c>
      <c r="C42" s="9" t="s">
        <v>13</v>
      </c>
      <c r="D42" s="2" t="s">
        <v>461</v>
      </c>
      <c r="E42" s="2" t="s">
        <v>502</v>
      </c>
      <c r="F42" s="12">
        <v>450000</v>
      </c>
      <c r="G42" s="12">
        <v>5016.1499999999996</v>
      </c>
      <c r="H42" s="12">
        <v>0.54</v>
      </c>
    </row>
    <row r="43" spans="2:8">
      <c r="B43" s="2" t="s">
        <v>3025</v>
      </c>
      <c r="C43" s="9" t="s">
        <v>13</v>
      </c>
      <c r="D43" s="2" t="s">
        <v>81</v>
      </c>
      <c r="E43" s="2" t="s">
        <v>1387</v>
      </c>
      <c r="F43" s="12">
        <v>35000</v>
      </c>
      <c r="G43" s="12">
        <v>4818.8</v>
      </c>
      <c r="H43" s="12">
        <v>0.52</v>
      </c>
    </row>
    <row r="44" spans="2:8">
      <c r="B44" s="2" t="s">
        <v>2722</v>
      </c>
      <c r="C44" s="9" t="s">
        <v>13</v>
      </c>
      <c r="D44" s="2" t="s">
        <v>455</v>
      </c>
      <c r="E44" s="2" t="s">
        <v>484</v>
      </c>
      <c r="F44" s="12">
        <v>2900100</v>
      </c>
      <c r="G44" s="12">
        <v>4353.63</v>
      </c>
      <c r="H44" s="12">
        <v>0.47</v>
      </c>
    </row>
    <row r="45" spans="2:8">
      <c r="B45" s="2" t="s">
        <v>3324</v>
      </c>
      <c r="C45" s="9" t="s">
        <v>13</v>
      </c>
      <c r="D45" s="2" t="s">
        <v>461</v>
      </c>
      <c r="E45" s="2" t="s">
        <v>1557</v>
      </c>
      <c r="F45" s="12">
        <v>992598</v>
      </c>
      <c r="G45" s="12">
        <v>4349.07</v>
      </c>
      <c r="H45" s="12">
        <v>0.47</v>
      </c>
    </row>
    <row r="46" spans="2:8">
      <c r="B46" s="2" t="s">
        <v>3175</v>
      </c>
      <c r="C46" s="9" t="s">
        <v>13</v>
      </c>
      <c r="D46" s="2" t="s">
        <v>504</v>
      </c>
      <c r="E46" s="2" t="s">
        <v>1558</v>
      </c>
      <c r="F46" s="12">
        <v>125607</v>
      </c>
      <c r="G46" s="12">
        <v>4095.67</v>
      </c>
      <c r="H46" s="12">
        <v>0.44</v>
      </c>
    </row>
    <row r="47" spans="2:8">
      <c r="B47" s="2" t="s">
        <v>3109</v>
      </c>
      <c r="C47" s="9" t="s">
        <v>13</v>
      </c>
      <c r="D47" s="2" t="s">
        <v>504</v>
      </c>
      <c r="E47" s="2" t="s">
        <v>1164</v>
      </c>
      <c r="F47" s="12">
        <v>625000</v>
      </c>
      <c r="G47" s="12">
        <v>4094.06</v>
      </c>
      <c r="H47" s="12">
        <v>0.44</v>
      </c>
    </row>
    <row r="48" spans="2:8">
      <c r="B48" s="2" t="s">
        <v>3093</v>
      </c>
      <c r="C48" s="9" t="s">
        <v>13</v>
      </c>
      <c r="D48" s="2" t="s">
        <v>1097</v>
      </c>
      <c r="E48" s="2" t="s">
        <v>1098</v>
      </c>
      <c r="F48" s="12">
        <v>408836</v>
      </c>
      <c r="G48" s="12">
        <v>3920.74</v>
      </c>
      <c r="H48" s="12">
        <v>0.42</v>
      </c>
    </row>
    <row r="49" spans="2:8">
      <c r="B49" s="2" t="s">
        <v>3325</v>
      </c>
      <c r="C49" s="9" t="s">
        <v>13</v>
      </c>
      <c r="D49" s="2" t="s">
        <v>1261</v>
      </c>
      <c r="E49" s="2" t="s">
        <v>1559</v>
      </c>
      <c r="F49" s="12">
        <v>1108025</v>
      </c>
      <c r="G49" s="12">
        <v>3613.82</v>
      </c>
      <c r="H49" s="12">
        <v>0.39</v>
      </c>
    </row>
    <row r="50" spans="2:8">
      <c r="B50" s="2" t="s">
        <v>3004</v>
      </c>
      <c r="C50" s="9" t="s">
        <v>13</v>
      </c>
      <c r="D50" s="2" t="s">
        <v>1089</v>
      </c>
      <c r="E50" s="2" t="s">
        <v>1099</v>
      </c>
      <c r="F50" s="12">
        <v>866635</v>
      </c>
      <c r="G50" s="12">
        <v>3611.27</v>
      </c>
      <c r="H50" s="12">
        <v>0.39</v>
      </c>
    </row>
    <row r="51" spans="2:8">
      <c r="B51" s="2" t="s">
        <v>3193</v>
      </c>
      <c r="C51" s="9" t="s">
        <v>13</v>
      </c>
      <c r="D51" s="2" t="s">
        <v>461</v>
      </c>
      <c r="E51" s="2" t="s">
        <v>1560</v>
      </c>
      <c r="F51" s="12">
        <v>821827</v>
      </c>
      <c r="G51" s="12">
        <v>3492.76</v>
      </c>
      <c r="H51" s="12">
        <v>0.38</v>
      </c>
    </row>
    <row r="52" spans="2:8">
      <c r="B52" s="2" t="s">
        <v>3187</v>
      </c>
      <c r="C52" s="9" t="s">
        <v>13</v>
      </c>
      <c r="D52" s="2" t="s">
        <v>1261</v>
      </c>
      <c r="E52" s="2" t="s">
        <v>1561</v>
      </c>
      <c r="F52" s="12">
        <v>105154</v>
      </c>
      <c r="G52" s="12">
        <v>3282.59</v>
      </c>
      <c r="H52" s="12">
        <v>0.36</v>
      </c>
    </row>
    <row r="53" spans="2:8">
      <c r="B53" s="2" t="s">
        <v>3221</v>
      </c>
      <c r="C53" s="9" t="s">
        <v>13</v>
      </c>
      <c r="D53" s="2" t="s">
        <v>461</v>
      </c>
      <c r="E53" s="2" t="s">
        <v>1562</v>
      </c>
      <c r="F53" s="12">
        <v>746917</v>
      </c>
      <c r="G53" s="12">
        <v>3004.85</v>
      </c>
      <c r="H53" s="12">
        <v>0.33</v>
      </c>
    </row>
    <row r="54" spans="2:8">
      <c r="B54" s="2" t="s">
        <v>3215</v>
      </c>
      <c r="C54" s="9" t="s">
        <v>13</v>
      </c>
      <c r="D54" s="2" t="s">
        <v>1097</v>
      </c>
      <c r="E54" s="2" t="s">
        <v>1563</v>
      </c>
      <c r="F54" s="12">
        <v>1904412</v>
      </c>
      <c r="G54" s="12">
        <v>2974.31</v>
      </c>
      <c r="H54" s="12">
        <v>0.32</v>
      </c>
    </row>
    <row r="55" spans="2:8">
      <c r="B55" s="2" t="s">
        <v>2935</v>
      </c>
      <c r="C55" s="9" t="s">
        <v>13</v>
      </c>
      <c r="D55" s="2" t="s">
        <v>1523</v>
      </c>
      <c r="E55" s="2" t="s">
        <v>1564</v>
      </c>
      <c r="F55" s="12">
        <v>1383040</v>
      </c>
      <c r="G55" s="12">
        <v>2765.39</v>
      </c>
      <c r="H55" s="12">
        <v>0.3</v>
      </c>
    </row>
    <row r="56" spans="2:8">
      <c r="B56" s="2" t="s">
        <v>3178</v>
      </c>
      <c r="C56" s="9" t="s">
        <v>13</v>
      </c>
      <c r="D56" s="2" t="s">
        <v>461</v>
      </c>
      <c r="E56" s="2" t="s">
        <v>1145</v>
      </c>
      <c r="F56" s="12">
        <v>331400</v>
      </c>
      <c r="G56" s="12">
        <v>2103.56</v>
      </c>
      <c r="H56" s="12">
        <v>0.23</v>
      </c>
    </row>
    <row r="57" spans="2:8">
      <c r="B57" s="2" t="s">
        <v>1565</v>
      </c>
      <c r="C57" s="9" t="s">
        <v>13</v>
      </c>
      <c r="D57" s="2" t="s">
        <v>1126</v>
      </c>
      <c r="E57" s="2" t="s">
        <v>1566</v>
      </c>
      <c r="F57" s="12">
        <v>1221500</v>
      </c>
      <c r="G57" s="12">
        <v>1103.99</v>
      </c>
      <c r="H57" s="12">
        <v>0.12</v>
      </c>
    </row>
    <row r="58" spans="2:8">
      <c r="B58" s="2" t="s">
        <v>2887</v>
      </c>
      <c r="C58" s="9" t="s">
        <v>13</v>
      </c>
      <c r="D58" s="2" t="s">
        <v>1567</v>
      </c>
      <c r="E58" s="2" t="s">
        <v>1568</v>
      </c>
      <c r="F58" s="12">
        <v>1146759</v>
      </c>
      <c r="G58" s="12">
        <v>1001.12</v>
      </c>
      <c r="H58" s="12">
        <v>0.11</v>
      </c>
    </row>
    <row r="59" spans="2:8">
      <c r="B59" s="2" t="s">
        <v>3209</v>
      </c>
      <c r="C59" s="9" t="s">
        <v>13</v>
      </c>
      <c r="D59" s="2" t="s">
        <v>76</v>
      </c>
      <c r="E59" s="2" t="s">
        <v>1569</v>
      </c>
      <c r="F59" s="12">
        <v>675675</v>
      </c>
      <c r="G59" s="12">
        <v>948.65</v>
      </c>
      <c r="H59" s="12">
        <v>0.1</v>
      </c>
    </row>
    <row r="60" spans="2:8" ht="13">
      <c r="B60" s="6" t="s">
        <v>88</v>
      </c>
      <c r="C60" s="11"/>
      <c r="D60" s="6"/>
      <c r="E60" s="6"/>
      <c r="F60" s="14"/>
      <c r="G60" s="14">
        <f>SUM(G12:G59)</f>
        <v>876580.15</v>
      </c>
      <c r="H60" s="14">
        <f>SUM(H12:H59)</f>
        <v>94.889999999999972</v>
      </c>
    </row>
    <row r="61" spans="2:8" ht="13">
      <c r="B61" s="6" t="s">
        <v>1362</v>
      </c>
      <c r="C61" s="11"/>
      <c r="D61" s="6"/>
      <c r="E61" s="6"/>
      <c r="F61" s="14"/>
      <c r="G61" s="14">
        <v>4790.72</v>
      </c>
      <c r="H61" s="14">
        <v>0.52</v>
      </c>
    </row>
    <row r="62" spans="2:8" ht="13">
      <c r="B62" s="6" t="s">
        <v>15</v>
      </c>
      <c r="C62" s="11"/>
      <c r="D62" s="6"/>
      <c r="E62" s="6"/>
      <c r="F62" s="14"/>
      <c r="G62" s="14">
        <v>881370.87</v>
      </c>
      <c r="H62" s="14">
        <v>95.41</v>
      </c>
    </row>
    <row r="63" spans="2:8" ht="13">
      <c r="B63" s="6" t="s">
        <v>16</v>
      </c>
      <c r="C63" s="11"/>
      <c r="D63" s="6"/>
      <c r="E63" s="6"/>
      <c r="F63" s="14"/>
      <c r="G63" s="14">
        <v>42487.325031019951</v>
      </c>
      <c r="H63" s="14">
        <v>4.5900000000000034</v>
      </c>
    </row>
    <row r="64" spans="2:8" ht="13">
      <c r="B64" s="6" t="s">
        <v>17</v>
      </c>
      <c r="C64" s="11"/>
      <c r="D64" s="6"/>
      <c r="E64" s="6"/>
      <c r="F64" s="14"/>
      <c r="G64" s="14">
        <v>923858.19503101998</v>
      </c>
      <c r="H64" s="14">
        <v>100</v>
      </c>
    </row>
    <row r="65" spans="2:3">
      <c r="B65" s="2" t="s">
        <v>18</v>
      </c>
    </row>
    <row r="66" spans="2:3" ht="13">
      <c r="B66" s="6" t="s">
        <v>19</v>
      </c>
    </row>
    <row r="67" spans="2:3" ht="13">
      <c r="B67" s="6" t="s">
        <v>20</v>
      </c>
      <c r="C67" s="9" t="s">
        <v>682</v>
      </c>
    </row>
    <row r="68" spans="2:3" ht="13">
      <c r="B68" s="6" t="s">
        <v>23</v>
      </c>
      <c r="C68" s="9" t="s">
        <v>22</v>
      </c>
    </row>
    <row r="69" spans="2:3" ht="13">
      <c r="B69" s="6" t="s">
        <v>1017</v>
      </c>
      <c r="C69" s="9" t="s">
        <v>22</v>
      </c>
    </row>
    <row r="70" spans="2:3" ht="13">
      <c r="B70" s="6" t="s">
        <v>24</v>
      </c>
      <c r="C70" s="9" t="s">
        <v>25</v>
      </c>
    </row>
    <row r="71" spans="2:3" ht="13">
      <c r="B71" s="6" t="s">
        <v>1570</v>
      </c>
      <c r="C71" s="11"/>
    </row>
    <row r="72" spans="2:3" ht="13">
      <c r="B72" s="6" t="s">
        <v>1571</v>
      </c>
      <c r="C72" s="11"/>
    </row>
    <row r="73" spans="2:3" ht="13">
      <c r="B73" s="6" t="s">
        <v>1572</v>
      </c>
      <c r="C73" s="11"/>
    </row>
    <row r="74" spans="2:3" ht="13">
      <c r="B74" s="6" t="s">
        <v>1573</v>
      </c>
      <c r="C74" s="11"/>
    </row>
    <row r="75" spans="2:3" ht="13">
      <c r="B75" s="6" t="s">
        <v>1574</v>
      </c>
      <c r="C75" s="11"/>
    </row>
    <row r="76" spans="2:3" ht="13">
      <c r="B76" s="6" t="s">
        <v>1575</v>
      </c>
      <c r="C76" s="11"/>
    </row>
    <row r="77" spans="2:3" ht="13">
      <c r="B77" s="6" t="s">
        <v>1576</v>
      </c>
      <c r="C77" s="11"/>
    </row>
    <row r="78" spans="2:3" ht="13">
      <c r="B78" s="6" t="s">
        <v>1577</v>
      </c>
      <c r="C78" s="11"/>
    </row>
    <row r="79" spans="2:3" ht="13">
      <c r="B79" s="6" t="s">
        <v>2290</v>
      </c>
      <c r="C79" s="11"/>
    </row>
    <row r="80" spans="2:3">
      <c r="B80" s="2" t="s">
        <v>26</v>
      </c>
    </row>
    <row r="81" spans="2:4">
      <c r="B81" s="2" t="s">
        <v>1031</v>
      </c>
    </row>
    <row r="84" spans="2:4" ht="14.5">
      <c r="B84" s="35" t="s">
        <v>1032</v>
      </c>
      <c r="C84" s="40"/>
    </row>
    <row r="85" spans="2:4" ht="14.5">
      <c r="B85" s="35" t="s">
        <v>1033</v>
      </c>
      <c r="C85" s="41" t="s">
        <v>1034</v>
      </c>
    </row>
    <row r="86" spans="2:4" ht="14.5">
      <c r="B86" s="4" t="s">
        <v>1035</v>
      </c>
      <c r="C86" s="5">
        <v>15000</v>
      </c>
    </row>
    <row r="87" spans="2:4" ht="14.5">
      <c r="B87" s="4" t="s">
        <v>1037</v>
      </c>
      <c r="C87" s="5">
        <v>0</v>
      </c>
    </row>
    <row r="88" spans="2:4" ht="14.5">
      <c r="B88" s="4" t="s">
        <v>1038</v>
      </c>
      <c r="C88" s="5">
        <v>0</v>
      </c>
    </row>
    <row r="89" spans="2:4" ht="14.5">
      <c r="B89" s="4" t="s">
        <v>1039</v>
      </c>
      <c r="C89" s="5">
        <v>0</v>
      </c>
    </row>
    <row r="90" spans="2:4" ht="14.5">
      <c r="B90" s="4" t="s">
        <v>1040</v>
      </c>
      <c r="C90" s="5">
        <v>0</v>
      </c>
    </row>
    <row r="91" spans="2:4" ht="14.5">
      <c r="B91" s="4" t="s">
        <v>1041</v>
      </c>
      <c r="C91" s="5">
        <v>0</v>
      </c>
    </row>
    <row r="92" spans="2:4" ht="14.5">
      <c r="B92" s="35" t="s">
        <v>1042</v>
      </c>
      <c r="C92" s="40">
        <v>15000</v>
      </c>
    </row>
    <row r="94" spans="2:4" ht="14.5">
      <c r="B94" s="4" t="s">
        <v>35</v>
      </c>
      <c r="C94" s="5"/>
      <c r="D94" s="4"/>
    </row>
    <row r="95" spans="2:4" ht="29">
      <c r="B95" s="20" t="s">
        <v>36</v>
      </c>
      <c r="C95" s="18" t="s">
        <v>37</v>
      </c>
      <c r="D95" s="20" t="s">
        <v>38</v>
      </c>
    </row>
    <row r="96" spans="2:4" ht="14.5">
      <c r="B96" s="4" t="s">
        <v>22</v>
      </c>
      <c r="C96" s="5" t="s">
        <v>22</v>
      </c>
      <c r="D96" s="4" t="s">
        <v>22</v>
      </c>
    </row>
    <row r="98" spans="2:7" ht="13">
      <c r="B98" s="24" t="s">
        <v>39</v>
      </c>
      <c r="C98" s="25">
        <v>46112</v>
      </c>
      <c r="D98" s="16"/>
      <c r="E98" s="15"/>
      <c r="F98" s="30"/>
    </row>
    <row r="99" spans="2:7" ht="13">
      <c r="B99" s="24" t="s">
        <v>40</v>
      </c>
      <c r="C99" s="26" t="s">
        <v>41</v>
      </c>
      <c r="D99" s="24" t="s">
        <v>42</v>
      </c>
      <c r="E99" s="27" t="s">
        <v>43</v>
      </c>
      <c r="F99" s="29" t="s">
        <v>44</v>
      </c>
      <c r="G99" s="14"/>
    </row>
    <row r="100" spans="2:7">
      <c r="B100" s="22" t="s">
        <v>22</v>
      </c>
      <c r="C100" s="23" t="s">
        <v>22</v>
      </c>
      <c r="D100" s="22" t="s">
        <v>22</v>
      </c>
      <c r="E100" s="19" t="s">
        <v>22</v>
      </c>
      <c r="F100" s="28" t="s">
        <v>22</v>
      </c>
    </row>
    <row r="103" spans="2:7" ht="13">
      <c r="B103" s="6" t="s">
        <v>45</v>
      </c>
    </row>
    <row r="104" spans="2:7" ht="13">
      <c r="B104" s="6"/>
    </row>
    <row r="105" spans="2:7" ht="13">
      <c r="B105" s="6" t="s">
        <v>699</v>
      </c>
    </row>
    <row r="106" spans="2:7" ht="13">
      <c r="B106" s="24" t="s">
        <v>46</v>
      </c>
      <c r="C106" s="26" t="s">
        <v>47</v>
      </c>
      <c r="D106" s="6"/>
    </row>
    <row r="107" spans="2:7">
      <c r="B107" s="16" t="s">
        <v>22</v>
      </c>
      <c r="C107" s="17" t="s">
        <v>22</v>
      </c>
    </row>
    <row r="109" spans="2:7" ht="13">
      <c r="B109" s="24" t="s">
        <v>48</v>
      </c>
      <c r="C109" s="26" t="s">
        <v>47</v>
      </c>
    </row>
    <row r="110" spans="2:7">
      <c r="B110" s="16" t="s">
        <v>22</v>
      </c>
      <c r="C110" s="17" t="s">
        <v>22</v>
      </c>
    </row>
    <row r="112" spans="2:7" ht="13">
      <c r="B112" s="24" t="s">
        <v>49</v>
      </c>
      <c r="C112" s="26" t="s">
        <v>50</v>
      </c>
    </row>
    <row r="113" spans="2:7">
      <c r="B113" s="16" t="s">
        <v>22</v>
      </c>
      <c r="C113" s="17" t="s">
        <v>22</v>
      </c>
    </row>
    <row r="115" spans="2:7" ht="13">
      <c r="B115" s="27" t="s">
        <v>51</v>
      </c>
      <c r="C115" s="26" t="s">
        <v>50</v>
      </c>
    </row>
    <row r="116" spans="2:7">
      <c r="B116" s="15" t="s">
        <v>22</v>
      </c>
      <c r="C116" s="17" t="s">
        <v>22</v>
      </c>
    </row>
    <row r="118" spans="2:7" ht="13">
      <c r="B118" s="24" t="s">
        <v>52</v>
      </c>
      <c r="C118" s="26" t="s">
        <v>22</v>
      </c>
    </row>
    <row r="120" spans="2:7" ht="13">
      <c r="B120" s="24" t="s">
        <v>53</v>
      </c>
      <c r="C120" s="25">
        <v>46112</v>
      </c>
      <c r="D120" s="16"/>
      <c r="E120" s="15"/>
      <c r="F120" s="30"/>
    </row>
    <row r="121" spans="2:7" ht="13">
      <c r="B121" s="24" t="s">
        <v>40</v>
      </c>
      <c r="C121" s="26" t="s">
        <v>41</v>
      </c>
      <c r="D121" s="24" t="s">
        <v>42</v>
      </c>
      <c r="E121" s="27" t="s">
        <v>43</v>
      </c>
      <c r="F121" s="29" t="s">
        <v>44</v>
      </c>
      <c r="G121" s="14"/>
    </row>
    <row r="122" spans="2:7">
      <c r="B122" s="22" t="s">
        <v>22</v>
      </c>
      <c r="C122" s="23" t="s">
        <v>22</v>
      </c>
      <c r="D122" s="22" t="s">
        <v>22</v>
      </c>
      <c r="E122" s="19" t="s">
        <v>22</v>
      </c>
      <c r="F122" s="28" t="s">
        <v>22</v>
      </c>
    </row>
    <row r="123" spans="2:7" ht="13">
      <c r="B123" s="6" t="s">
        <v>45</v>
      </c>
    </row>
    <row r="124" spans="2:7" ht="13">
      <c r="B124" s="6"/>
    </row>
    <row r="125" spans="2:7" ht="13">
      <c r="B125" s="6" t="s">
        <v>699</v>
      </c>
    </row>
    <row r="126" spans="2:7" ht="13">
      <c r="B126" s="24" t="s">
        <v>46</v>
      </c>
      <c r="C126" s="26" t="s">
        <v>47</v>
      </c>
      <c r="D126" s="6"/>
    </row>
    <row r="127" spans="2:7">
      <c r="B127" s="16" t="s">
        <v>22</v>
      </c>
      <c r="C127" s="17" t="s">
        <v>22</v>
      </c>
    </row>
    <row r="129" spans="2:6" ht="13">
      <c r="B129" s="24" t="s">
        <v>48</v>
      </c>
      <c r="C129" s="26" t="s">
        <v>47</v>
      </c>
    </row>
    <row r="130" spans="2:6">
      <c r="B130" s="16" t="s">
        <v>22</v>
      </c>
      <c r="C130" s="17" t="s">
        <v>22</v>
      </c>
    </row>
    <row r="132" spans="2:6" ht="13">
      <c r="B132" s="24" t="s">
        <v>49</v>
      </c>
      <c r="C132" s="26" t="s">
        <v>50</v>
      </c>
    </row>
    <row r="133" spans="2:6">
      <c r="B133" s="16" t="s">
        <v>22</v>
      </c>
      <c r="C133" s="17" t="s">
        <v>22</v>
      </c>
    </row>
    <row r="135" spans="2:6" ht="13">
      <c r="B135" s="27" t="s">
        <v>51</v>
      </c>
      <c r="C135" s="26" t="s">
        <v>50</v>
      </c>
    </row>
    <row r="136" spans="2:6">
      <c r="B136" s="15" t="s">
        <v>22</v>
      </c>
      <c r="C136" s="17" t="s">
        <v>22</v>
      </c>
    </row>
    <row r="138" spans="2:6" ht="13">
      <c r="B138" s="24" t="s">
        <v>52</v>
      </c>
      <c r="C138" s="26" t="s">
        <v>22</v>
      </c>
    </row>
    <row r="141" spans="2:6" ht="13">
      <c r="B141" s="6" t="s">
        <v>700</v>
      </c>
    </row>
    <row r="143" spans="2:6" ht="13">
      <c r="B143" s="24" t="s">
        <v>40</v>
      </c>
      <c r="C143" s="26" t="s">
        <v>54</v>
      </c>
      <c r="D143" s="24" t="s">
        <v>55</v>
      </c>
      <c r="E143" s="24" t="s">
        <v>56</v>
      </c>
      <c r="F143" s="14"/>
    </row>
    <row r="144" spans="2:6">
      <c r="B144" s="16" t="s">
        <v>22</v>
      </c>
      <c r="C144" s="17" t="s">
        <v>22</v>
      </c>
      <c r="D144" s="16" t="s">
        <v>22</v>
      </c>
      <c r="E144" s="16" t="s">
        <v>22</v>
      </c>
    </row>
    <row r="147" spans="2:80" ht="13">
      <c r="B147" s="6" t="s">
        <v>57</v>
      </c>
      <c r="C147" s="11" t="s">
        <v>22</v>
      </c>
      <c r="D147" s="6"/>
      <c r="E147" s="6"/>
      <c r="F147" s="14"/>
      <c r="G147" s="14"/>
      <c r="H147" s="14"/>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row>
    <row r="149" spans="2:80" ht="13">
      <c r="B149" s="6" t="s">
        <v>701</v>
      </c>
    </row>
    <row r="151" spans="2:80" ht="13">
      <c r="B151" s="24" t="s">
        <v>58</v>
      </c>
      <c r="C151" s="26" t="s">
        <v>47</v>
      </c>
      <c r="D151" s="6"/>
    </row>
    <row r="152" spans="2:80">
      <c r="B152" s="16" t="s">
        <v>22</v>
      </c>
      <c r="C152" s="17" t="s">
        <v>22</v>
      </c>
    </row>
    <row r="155" spans="2:80" ht="13">
      <c r="B155" s="24" t="s">
        <v>59</v>
      </c>
      <c r="C155" s="26" t="s">
        <v>60</v>
      </c>
      <c r="D155" s="6"/>
    </row>
    <row r="156" spans="2:80">
      <c r="B156" s="16" t="s">
        <v>22</v>
      </c>
      <c r="C156" s="17" t="s">
        <v>22</v>
      </c>
    </row>
    <row r="159" spans="2:80" ht="13">
      <c r="B159" s="6" t="s">
        <v>61</v>
      </c>
    </row>
    <row r="162" spans="2:80" ht="13">
      <c r="B162" s="6" t="s">
        <v>702</v>
      </c>
    </row>
    <row r="164" spans="2:80" ht="13">
      <c r="B164" s="24" t="s">
        <v>40</v>
      </c>
      <c r="C164" s="26" t="s">
        <v>62</v>
      </c>
      <c r="D164" s="24" t="s">
        <v>54</v>
      </c>
      <c r="E164" s="24" t="s">
        <v>55</v>
      </c>
      <c r="F164" s="29" t="s">
        <v>56</v>
      </c>
      <c r="G164" s="14"/>
    </row>
    <row r="165" spans="2:80">
      <c r="B165" s="16" t="s">
        <v>22</v>
      </c>
      <c r="C165" s="17" t="s">
        <v>22</v>
      </c>
      <c r="D165" s="16" t="s">
        <v>22</v>
      </c>
      <c r="E165" s="16" t="s">
        <v>22</v>
      </c>
      <c r="F165" s="21" t="s">
        <v>22</v>
      </c>
    </row>
    <row r="168" spans="2:80" ht="13">
      <c r="B168" s="6" t="s">
        <v>57</v>
      </c>
      <c r="C168" s="11" t="s">
        <v>22</v>
      </c>
      <c r="D168" s="6"/>
      <c r="E168" s="6"/>
      <c r="F168" s="14"/>
      <c r="G168" s="14"/>
      <c r="H168" s="14"/>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row>
    <row r="170" spans="2:80" ht="13">
      <c r="B170" s="6" t="s">
        <v>701</v>
      </c>
    </row>
    <row r="172" spans="2:80" ht="13">
      <c r="B172" s="24" t="s">
        <v>58</v>
      </c>
      <c r="C172" s="26" t="s">
        <v>47</v>
      </c>
      <c r="D172" s="6"/>
    </row>
    <row r="173" spans="2:80">
      <c r="B173" s="16" t="s">
        <v>22</v>
      </c>
      <c r="C173" s="17" t="s">
        <v>22</v>
      </c>
    </row>
    <row r="176" spans="2:80" ht="13">
      <c r="B176" s="24" t="s">
        <v>59</v>
      </c>
      <c r="C176" s="26" t="s">
        <v>60</v>
      </c>
      <c r="D176" s="6"/>
    </row>
    <row r="177" spans="2:7">
      <c r="B177" s="16" t="s">
        <v>22</v>
      </c>
      <c r="C177" s="17" t="s">
        <v>22</v>
      </c>
    </row>
    <row r="180" spans="2:7" ht="13">
      <c r="B180" s="6" t="s">
        <v>61</v>
      </c>
    </row>
    <row r="183" spans="2:7" ht="13">
      <c r="B183" s="6" t="s">
        <v>703</v>
      </c>
    </row>
    <row r="184" spans="2:7" ht="13">
      <c r="B184" s="24" t="s">
        <v>40</v>
      </c>
      <c r="C184" s="26" t="s">
        <v>63</v>
      </c>
      <c r="D184" s="24" t="s">
        <v>64</v>
      </c>
      <c r="E184" s="24" t="s">
        <v>65</v>
      </c>
      <c r="F184" s="29" t="s">
        <v>66</v>
      </c>
      <c r="G184" s="14"/>
    </row>
    <row r="185" spans="2:7">
      <c r="B185" s="16" t="s">
        <v>22</v>
      </c>
      <c r="C185" s="17" t="s">
        <v>22</v>
      </c>
      <c r="D185" s="16" t="s">
        <v>22</v>
      </c>
      <c r="E185" s="16" t="s">
        <v>22</v>
      </c>
      <c r="F185" s="21" t="s">
        <v>22</v>
      </c>
    </row>
    <row r="186" spans="2:7">
      <c r="B186" s="2" t="s">
        <v>2543</v>
      </c>
    </row>
  </sheetData>
  <mergeCells count="3">
    <mergeCell ref="B1:E1"/>
    <mergeCell ref="C3:C7"/>
    <mergeCell ref="D3:D7"/>
  </mergeCells>
  <hyperlinks>
    <hyperlink ref="A1" location="Index!A1" display="Index" xr:uid="{55F1100A-E5F2-4E16-968E-BA14F9903FD0}"/>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7721-8065-4F2F-B70C-3F217D00A569}">
  <dimension ref="A1:CB191"/>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1510</v>
      </c>
      <c r="C1" s="299"/>
      <c r="D1" s="299"/>
      <c r="E1" s="299"/>
    </row>
    <row r="3" spans="1:9" ht="14.5">
      <c r="B3" s="31" t="s">
        <v>1511</v>
      </c>
      <c r="C3" s="300"/>
      <c r="D3" s="301"/>
      <c r="E3" s="1"/>
    </row>
    <row r="4" spans="1:9" ht="29">
      <c r="B4" s="32" t="s">
        <v>1512</v>
      </c>
      <c r="C4" s="300"/>
      <c r="D4" s="301"/>
      <c r="E4" s="1"/>
    </row>
    <row r="5" spans="1:9" ht="14.5">
      <c r="B5" s="32" t="s">
        <v>97</v>
      </c>
      <c r="C5" s="300"/>
      <c r="D5" s="301"/>
      <c r="E5" s="1"/>
    </row>
    <row r="6" spans="1:9" ht="14.5">
      <c r="B6" s="32" t="s">
        <v>1513</v>
      </c>
      <c r="C6" s="300"/>
      <c r="D6" s="301"/>
      <c r="E6" s="1"/>
    </row>
    <row r="7" spans="1:9" ht="29">
      <c r="B7" s="32" t="s">
        <v>100</v>
      </c>
      <c r="C7" s="39" t="s">
        <v>101</v>
      </c>
      <c r="D7" s="39" t="s">
        <v>102</v>
      </c>
      <c r="E7"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2706</v>
      </c>
      <c r="C15" s="9" t="s">
        <v>13</v>
      </c>
      <c r="D15" s="2" t="s">
        <v>72</v>
      </c>
      <c r="E15" s="2" t="s">
        <v>73</v>
      </c>
      <c r="F15" s="12">
        <v>260000</v>
      </c>
      <c r="G15" s="12">
        <v>1902.03</v>
      </c>
      <c r="H15" s="12">
        <v>6.31</v>
      </c>
    </row>
    <row r="16" spans="1:9">
      <c r="B16" s="2" t="s">
        <v>2697</v>
      </c>
      <c r="C16" s="9" t="s">
        <v>13</v>
      </c>
      <c r="D16" s="2" t="s">
        <v>452</v>
      </c>
      <c r="E16" s="2" t="s">
        <v>453</v>
      </c>
      <c r="F16" s="12">
        <v>130000</v>
      </c>
      <c r="G16" s="12">
        <v>1747.07</v>
      </c>
      <c r="H16" s="12">
        <v>5.79</v>
      </c>
    </row>
    <row r="17" spans="2:8">
      <c r="B17" s="2" t="s">
        <v>2698</v>
      </c>
      <c r="C17" s="9" t="s">
        <v>13</v>
      </c>
      <c r="D17" s="2" t="s">
        <v>72</v>
      </c>
      <c r="E17" s="2" t="s">
        <v>77</v>
      </c>
      <c r="F17" s="12">
        <v>100000</v>
      </c>
      <c r="G17" s="12">
        <v>1205.9000000000001</v>
      </c>
      <c r="H17" s="12">
        <v>4</v>
      </c>
    </row>
    <row r="18" spans="2:8">
      <c r="B18" s="2" t="s">
        <v>3141</v>
      </c>
      <c r="C18" s="9" t="s">
        <v>13</v>
      </c>
      <c r="D18" s="2" t="s">
        <v>79</v>
      </c>
      <c r="E18" s="2" t="s">
        <v>1058</v>
      </c>
      <c r="F18" s="12">
        <v>145000</v>
      </c>
      <c r="G18" s="12">
        <v>1067.1300000000001</v>
      </c>
      <c r="H18" s="12">
        <v>3.54</v>
      </c>
    </row>
    <row r="19" spans="2:8">
      <c r="B19" s="2" t="s">
        <v>2714</v>
      </c>
      <c r="C19" s="9" t="s">
        <v>13</v>
      </c>
      <c r="D19" s="2" t="s">
        <v>72</v>
      </c>
      <c r="E19" s="2" t="s">
        <v>473</v>
      </c>
      <c r="F19" s="12">
        <v>300000</v>
      </c>
      <c r="G19" s="12">
        <v>1060.2</v>
      </c>
      <c r="H19" s="12">
        <v>3.51</v>
      </c>
    </row>
    <row r="20" spans="2:8">
      <c r="B20" s="2" t="s">
        <v>2996</v>
      </c>
      <c r="C20" s="9" t="s">
        <v>13</v>
      </c>
      <c r="D20" s="2" t="s">
        <v>485</v>
      </c>
      <c r="E20" s="2" t="s">
        <v>486</v>
      </c>
      <c r="F20" s="12">
        <v>30000</v>
      </c>
      <c r="G20" s="12">
        <v>1051.23</v>
      </c>
      <c r="H20" s="12">
        <v>3.49</v>
      </c>
    </row>
    <row r="21" spans="2:8">
      <c r="B21" s="2" t="s">
        <v>2711</v>
      </c>
      <c r="C21" s="9" t="s">
        <v>13</v>
      </c>
      <c r="D21" s="2" t="s">
        <v>80</v>
      </c>
      <c r="E21" s="2" t="s">
        <v>475</v>
      </c>
      <c r="F21" s="12">
        <v>26000</v>
      </c>
      <c r="G21" s="12">
        <v>1027.3599999999999</v>
      </c>
      <c r="H21" s="12">
        <v>3.41</v>
      </c>
    </row>
    <row r="22" spans="2:8">
      <c r="B22" s="2" t="s">
        <v>3097</v>
      </c>
      <c r="C22" s="9" t="s">
        <v>13</v>
      </c>
      <c r="D22" s="2" t="s">
        <v>72</v>
      </c>
      <c r="E22" s="2" t="s">
        <v>958</v>
      </c>
      <c r="F22" s="12">
        <v>82500</v>
      </c>
      <c r="G22" s="12">
        <v>958.07</v>
      </c>
      <c r="H22" s="12">
        <v>3.18</v>
      </c>
    </row>
    <row r="23" spans="2:8">
      <c r="B23" s="2" t="s">
        <v>3320</v>
      </c>
      <c r="C23" s="9" t="s">
        <v>13</v>
      </c>
      <c r="D23" s="2" t="s">
        <v>72</v>
      </c>
      <c r="E23" s="2" t="s">
        <v>1355</v>
      </c>
      <c r="F23" s="12">
        <v>380000</v>
      </c>
      <c r="G23" s="12">
        <v>911.43</v>
      </c>
      <c r="H23" s="12">
        <v>3.02</v>
      </c>
    </row>
    <row r="24" spans="2:8">
      <c r="B24" s="2" t="s">
        <v>3232</v>
      </c>
      <c r="C24" s="9" t="s">
        <v>13</v>
      </c>
      <c r="D24" s="2" t="s">
        <v>74</v>
      </c>
      <c r="E24" s="2" t="s">
        <v>963</v>
      </c>
      <c r="F24" s="12">
        <v>40000</v>
      </c>
      <c r="G24" s="12">
        <v>822.08</v>
      </c>
      <c r="H24" s="12">
        <v>2.73</v>
      </c>
    </row>
    <row r="25" spans="2:8">
      <c r="B25" s="2" t="s">
        <v>2901</v>
      </c>
      <c r="C25" s="9" t="s">
        <v>13</v>
      </c>
      <c r="D25" s="2" t="s">
        <v>461</v>
      </c>
      <c r="E25" s="2" t="s">
        <v>951</v>
      </c>
      <c r="F25" s="12">
        <v>63523</v>
      </c>
      <c r="G25" s="12">
        <v>794.42</v>
      </c>
      <c r="H25" s="12">
        <v>2.63</v>
      </c>
    </row>
    <row r="26" spans="2:8">
      <c r="B26" s="2" t="s">
        <v>3052</v>
      </c>
      <c r="C26" s="9" t="s">
        <v>13</v>
      </c>
      <c r="D26" s="2" t="s">
        <v>955</v>
      </c>
      <c r="E26" s="2" t="s">
        <v>1155</v>
      </c>
      <c r="F26" s="12">
        <v>60000</v>
      </c>
      <c r="G26" s="12">
        <v>752.94</v>
      </c>
      <c r="H26" s="12">
        <v>2.5</v>
      </c>
    </row>
    <row r="27" spans="2:8">
      <c r="B27" s="2" t="s">
        <v>2710</v>
      </c>
      <c r="C27" s="9" t="s">
        <v>13</v>
      </c>
      <c r="D27" s="2" t="s">
        <v>79</v>
      </c>
      <c r="E27" s="2" t="s">
        <v>463</v>
      </c>
      <c r="F27" s="12">
        <v>70000</v>
      </c>
      <c r="G27" s="12">
        <v>710.36</v>
      </c>
      <c r="H27" s="12">
        <v>2.36</v>
      </c>
    </row>
    <row r="28" spans="2:8">
      <c r="B28" s="2" t="s">
        <v>3148</v>
      </c>
      <c r="C28" s="9" t="s">
        <v>13</v>
      </c>
      <c r="D28" s="2" t="s">
        <v>86</v>
      </c>
      <c r="E28" s="2" t="s">
        <v>1160</v>
      </c>
      <c r="F28" s="12">
        <v>40000</v>
      </c>
      <c r="G28" s="12">
        <v>684.24</v>
      </c>
      <c r="H28" s="12">
        <v>2.27</v>
      </c>
    </row>
    <row r="29" spans="2:8">
      <c r="B29" s="2" t="s">
        <v>2723</v>
      </c>
      <c r="C29" s="9" t="s">
        <v>13</v>
      </c>
      <c r="D29" s="2" t="s">
        <v>461</v>
      </c>
      <c r="E29" s="2" t="s">
        <v>470</v>
      </c>
      <c r="F29" s="12">
        <v>28000</v>
      </c>
      <c r="G29" s="12">
        <v>660.49</v>
      </c>
      <c r="H29" s="12">
        <v>2.19</v>
      </c>
    </row>
    <row r="30" spans="2:8">
      <c r="B30" s="2" t="s">
        <v>2703</v>
      </c>
      <c r="C30" s="9" t="s">
        <v>13</v>
      </c>
      <c r="D30" s="2" t="s">
        <v>74</v>
      </c>
      <c r="E30" s="2" t="s">
        <v>75</v>
      </c>
      <c r="F30" s="12">
        <v>225000</v>
      </c>
      <c r="G30" s="12">
        <v>647.33000000000004</v>
      </c>
      <c r="H30" s="12">
        <v>2.15</v>
      </c>
    </row>
    <row r="31" spans="2:8">
      <c r="B31" s="2" t="s">
        <v>3239</v>
      </c>
      <c r="C31" s="9" t="s">
        <v>13</v>
      </c>
      <c r="D31" s="2" t="s">
        <v>471</v>
      </c>
      <c r="E31" s="2" t="s">
        <v>1514</v>
      </c>
      <c r="F31" s="12">
        <v>80000</v>
      </c>
      <c r="G31" s="12">
        <v>633.64</v>
      </c>
      <c r="H31" s="12">
        <v>2.1</v>
      </c>
    </row>
    <row r="32" spans="2:8">
      <c r="B32" s="2" t="s">
        <v>2733</v>
      </c>
      <c r="C32" s="9" t="s">
        <v>13</v>
      </c>
      <c r="D32" s="2" t="s">
        <v>86</v>
      </c>
      <c r="E32" s="2" t="s">
        <v>87</v>
      </c>
      <c r="F32" s="12">
        <v>100000</v>
      </c>
      <c r="G32" s="12">
        <v>590.6</v>
      </c>
      <c r="H32" s="12">
        <v>1.96</v>
      </c>
    </row>
    <row r="33" spans="2:8">
      <c r="B33" s="2" t="s">
        <v>2989</v>
      </c>
      <c r="C33" s="9" t="s">
        <v>13</v>
      </c>
      <c r="D33" s="2" t="s">
        <v>952</v>
      </c>
      <c r="E33" s="2" t="s">
        <v>1254</v>
      </c>
      <c r="F33" s="12">
        <v>2500</v>
      </c>
      <c r="G33" s="12">
        <v>575.5</v>
      </c>
      <c r="H33" s="12">
        <v>1.91</v>
      </c>
    </row>
    <row r="34" spans="2:8">
      <c r="B34" s="2" t="s">
        <v>3117</v>
      </c>
      <c r="C34" s="9" t="s">
        <v>13</v>
      </c>
      <c r="D34" s="2" t="s">
        <v>468</v>
      </c>
      <c r="E34" s="2" t="s">
        <v>1114</v>
      </c>
      <c r="F34" s="12">
        <v>46000</v>
      </c>
      <c r="G34" s="12">
        <v>560.65</v>
      </c>
      <c r="H34" s="12">
        <v>1.86</v>
      </c>
    </row>
    <row r="35" spans="2:8">
      <c r="B35" s="2" t="s">
        <v>2922</v>
      </c>
      <c r="C35" s="9" t="s">
        <v>13</v>
      </c>
      <c r="D35" s="2" t="s">
        <v>72</v>
      </c>
      <c r="E35" s="2" t="s">
        <v>1356</v>
      </c>
      <c r="F35" s="12">
        <v>336000</v>
      </c>
      <c r="G35" s="12">
        <v>531.99</v>
      </c>
      <c r="H35" s="12">
        <v>1.76</v>
      </c>
    </row>
    <row r="36" spans="2:8">
      <c r="B36" s="2" t="s">
        <v>3236</v>
      </c>
      <c r="C36" s="9" t="s">
        <v>13</v>
      </c>
      <c r="D36" s="2" t="s">
        <v>85</v>
      </c>
      <c r="E36" s="2" t="s">
        <v>1267</v>
      </c>
      <c r="F36" s="12">
        <v>120000</v>
      </c>
      <c r="G36" s="12">
        <v>520.79999999999995</v>
      </c>
      <c r="H36" s="12">
        <v>1.73</v>
      </c>
    </row>
    <row r="37" spans="2:8">
      <c r="B37" s="2" t="s">
        <v>3139</v>
      </c>
      <c r="C37" s="9" t="s">
        <v>13</v>
      </c>
      <c r="D37" s="2" t="s">
        <v>81</v>
      </c>
      <c r="E37" s="2" t="s">
        <v>1385</v>
      </c>
      <c r="F37" s="12">
        <v>400</v>
      </c>
      <c r="G37" s="12">
        <v>513.98</v>
      </c>
      <c r="H37" s="12">
        <v>1.7</v>
      </c>
    </row>
    <row r="38" spans="2:8">
      <c r="B38" s="2" t="s">
        <v>3326</v>
      </c>
      <c r="C38" s="9" t="s">
        <v>13</v>
      </c>
      <c r="D38" s="2" t="s">
        <v>85</v>
      </c>
      <c r="E38" s="2" t="s">
        <v>1515</v>
      </c>
      <c r="F38" s="12">
        <v>39560</v>
      </c>
      <c r="G38" s="12">
        <v>506.84</v>
      </c>
      <c r="H38" s="12">
        <v>1.68</v>
      </c>
    </row>
    <row r="39" spans="2:8">
      <c r="B39" s="2" t="s">
        <v>3241</v>
      </c>
      <c r="C39" s="9" t="s">
        <v>13</v>
      </c>
      <c r="D39" s="2" t="s">
        <v>1075</v>
      </c>
      <c r="E39" s="2" t="s">
        <v>1498</v>
      </c>
      <c r="F39" s="12">
        <v>35000</v>
      </c>
      <c r="G39" s="12">
        <v>461.34</v>
      </c>
      <c r="H39" s="12">
        <v>1.53</v>
      </c>
    </row>
    <row r="40" spans="2:8">
      <c r="B40" s="2" t="s">
        <v>2980</v>
      </c>
      <c r="C40" s="9" t="s">
        <v>13</v>
      </c>
      <c r="D40" s="2" t="s">
        <v>969</v>
      </c>
      <c r="E40" s="2" t="s">
        <v>1516</v>
      </c>
      <c r="F40" s="12">
        <v>300000</v>
      </c>
      <c r="G40" s="12">
        <v>450.51</v>
      </c>
      <c r="H40" s="12">
        <v>1.49</v>
      </c>
    </row>
    <row r="41" spans="2:8">
      <c r="B41" s="2" t="s">
        <v>1517</v>
      </c>
      <c r="C41" s="9" t="s">
        <v>13</v>
      </c>
      <c r="D41" s="2" t="s">
        <v>471</v>
      </c>
      <c r="E41" s="2" t="s">
        <v>1518</v>
      </c>
      <c r="F41" s="12">
        <v>40000</v>
      </c>
      <c r="G41" s="12">
        <v>431.2</v>
      </c>
      <c r="H41" s="12">
        <v>1.43</v>
      </c>
    </row>
    <row r="42" spans="2:8">
      <c r="B42" s="2" t="s">
        <v>3026</v>
      </c>
      <c r="C42" s="9" t="s">
        <v>13</v>
      </c>
      <c r="D42" s="2" t="s">
        <v>478</v>
      </c>
      <c r="E42" s="2" t="s">
        <v>1519</v>
      </c>
      <c r="F42" s="12">
        <v>280000</v>
      </c>
      <c r="G42" s="12">
        <v>407.74</v>
      </c>
      <c r="H42" s="12">
        <v>1.35</v>
      </c>
    </row>
    <row r="43" spans="2:8">
      <c r="B43" s="2" t="s">
        <v>2931</v>
      </c>
      <c r="C43" s="9" t="s">
        <v>13</v>
      </c>
      <c r="D43" s="2" t="s">
        <v>81</v>
      </c>
      <c r="E43" s="2" t="s">
        <v>1520</v>
      </c>
      <c r="F43" s="12">
        <v>85000</v>
      </c>
      <c r="G43" s="12">
        <v>378.25</v>
      </c>
      <c r="H43" s="12">
        <v>1.25</v>
      </c>
    </row>
    <row r="44" spans="2:8">
      <c r="B44" s="2" t="s">
        <v>3098</v>
      </c>
      <c r="C44" s="9" t="s">
        <v>13</v>
      </c>
      <c r="D44" s="2" t="s">
        <v>72</v>
      </c>
      <c r="E44" s="2" t="s">
        <v>1268</v>
      </c>
      <c r="F44" s="12">
        <v>50000</v>
      </c>
      <c r="G44" s="12">
        <v>376.23</v>
      </c>
      <c r="H44" s="12">
        <v>1.25</v>
      </c>
    </row>
    <row r="45" spans="2:8">
      <c r="B45" s="2" t="s">
        <v>506</v>
      </c>
      <c r="C45" s="9" t="s">
        <v>13</v>
      </c>
      <c r="D45" s="2" t="s">
        <v>507</v>
      </c>
      <c r="E45" s="2" t="s">
        <v>508</v>
      </c>
      <c r="F45" s="12">
        <v>50000</v>
      </c>
      <c r="G45" s="12">
        <v>374.5</v>
      </c>
      <c r="H45" s="12">
        <v>1.24</v>
      </c>
    </row>
    <row r="46" spans="2:8">
      <c r="B46" s="2" t="s">
        <v>2936</v>
      </c>
      <c r="C46" s="9" t="s">
        <v>13</v>
      </c>
      <c r="D46" s="2" t="s">
        <v>80</v>
      </c>
      <c r="E46" s="2" t="s">
        <v>1521</v>
      </c>
      <c r="F46" s="12">
        <v>200000</v>
      </c>
      <c r="G46" s="12">
        <v>360.62</v>
      </c>
      <c r="H46" s="12">
        <v>1.2</v>
      </c>
    </row>
    <row r="47" spans="2:8">
      <c r="B47" s="2" t="s">
        <v>2724</v>
      </c>
      <c r="C47" s="9" t="s">
        <v>13</v>
      </c>
      <c r="D47" s="2" t="s">
        <v>80</v>
      </c>
      <c r="E47" s="2" t="s">
        <v>491</v>
      </c>
      <c r="F47" s="12">
        <v>40000</v>
      </c>
      <c r="G47" s="12">
        <v>358.44</v>
      </c>
      <c r="H47" s="12">
        <v>1.19</v>
      </c>
    </row>
    <row r="48" spans="2:8">
      <c r="B48" s="2" t="s">
        <v>2890</v>
      </c>
      <c r="C48" s="9" t="s">
        <v>13</v>
      </c>
      <c r="D48" s="2" t="s">
        <v>947</v>
      </c>
      <c r="E48" s="2" t="s">
        <v>1064</v>
      </c>
      <c r="F48" s="12">
        <v>85143</v>
      </c>
      <c r="G48" s="12">
        <v>356.03</v>
      </c>
      <c r="H48" s="12">
        <v>1.18</v>
      </c>
    </row>
    <row r="49" spans="2:8">
      <c r="B49" s="2" t="s">
        <v>3327</v>
      </c>
      <c r="C49" s="9" t="s">
        <v>13</v>
      </c>
      <c r="D49" s="2" t="s">
        <v>80</v>
      </c>
      <c r="E49" s="2" t="s">
        <v>1522</v>
      </c>
      <c r="F49" s="12">
        <v>50000</v>
      </c>
      <c r="G49" s="12">
        <v>355.4</v>
      </c>
      <c r="H49" s="12">
        <v>1.18</v>
      </c>
    </row>
    <row r="50" spans="2:8">
      <c r="B50" s="2" t="s">
        <v>2982</v>
      </c>
      <c r="C50" s="9" t="s">
        <v>13</v>
      </c>
      <c r="D50" s="2" t="s">
        <v>452</v>
      </c>
      <c r="E50" s="2" t="s">
        <v>1452</v>
      </c>
      <c r="F50" s="12">
        <v>200000</v>
      </c>
      <c r="G50" s="12">
        <v>347.04</v>
      </c>
      <c r="H50" s="12">
        <v>1.1499999999999999</v>
      </c>
    </row>
    <row r="51" spans="2:8">
      <c r="B51" s="2" t="s">
        <v>3328</v>
      </c>
      <c r="C51" s="9" t="s">
        <v>13</v>
      </c>
      <c r="D51" s="2" t="s">
        <v>471</v>
      </c>
      <c r="E51" s="2" t="s">
        <v>1361</v>
      </c>
      <c r="F51" s="12">
        <v>97856</v>
      </c>
      <c r="G51" s="12">
        <v>341.47</v>
      </c>
      <c r="H51" s="12">
        <v>1.1299999999999999</v>
      </c>
    </row>
    <row r="52" spans="2:8">
      <c r="B52" s="2" t="s">
        <v>3329</v>
      </c>
      <c r="C52" s="9" t="s">
        <v>13</v>
      </c>
      <c r="D52" s="2" t="s">
        <v>1523</v>
      </c>
      <c r="E52" s="2" t="s">
        <v>1524</v>
      </c>
      <c r="F52" s="12">
        <v>30000</v>
      </c>
      <c r="G52" s="12">
        <v>338.55</v>
      </c>
      <c r="H52" s="12">
        <v>1.1200000000000001</v>
      </c>
    </row>
    <row r="53" spans="2:8">
      <c r="B53" s="2" t="s">
        <v>3299</v>
      </c>
      <c r="C53" s="9" t="s">
        <v>13</v>
      </c>
      <c r="D53" s="2" t="s">
        <v>85</v>
      </c>
      <c r="E53" s="2" t="s">
        <v>975</v>
      </c>
      <c r="F53" s="12">
        <v>63529</v>
      </c>
      <c r="G53" s="12">
        <v>333.65</v>
      </c>
      <c r="H53" s="12">
        <v>1.1100000000000001</v>
      </c>
    </row>
    <row r="54" spans="2:8">
      <c r="B54" s="2" t="s">
        <v>3330</v>
      </c>
      <c r="C54" s="9" t="s">
        <v>13</v>
      </c>
      <c r="D54" s="2" t="s">
        <v>1525</v>
      </c>
      <c r="E54" s="2" t="s">
        <v>1526</v>
      </c>
      <c r="F54" s="12">
        <v>100000</v>
      </c>
      <c r="G54" s="12">
        <v>306.39999999999998</v>
      </c>
      <c r="H54" s="12">
        <v>1.02</v>
      </c>
    </row>
    <row r="55" spans="2:8">
      <c r="B55" s="2" t="s">
        <v>489</v>
      </c>
      <c r="C55" s="9" t="s">
        <v>13</v>
      </c>
      <c r="D55" s="2" t="s">
        <v>72</v>
      </c>
      <c r="E55" s="2" t="s">
        <v>490</v>
      </c>
      <c r="F55" s="12">
        <v>120000</v>
      </c>
      <c r="G55" s="12">
        <v>297.12</v>
      </c>
      <c r="H55" s="12">
        <v>0.99</v>
      </c>
    </row>
    <row r="56" spans="2:8">
      <c r="B56" s="2" t="s">
        <v>3056</v>
      </c>
      <c r="C56" s="9" t="s">
        <v>13</v>
      </c>
      <c r="D56" s="2" t="s">
        <v>841</v>
      </c>
      <c r="E56" s="2" t="s">
        <v>1146</v>
      </c>
      <c r="F56" s="12">
        <v>100000</v>
      </c>
      <c r="G56" s="12">
        <v>296.2</v>
      </c>
      <c r="H56" s="12">
        <v>0.98</v>
      </c>
    </row>
    <row r="57" spans="2:8">
      <c r="B57" s="2" t="s">
        <v>1527</v>
      </c>
      <c r="C57" s="9" t="s">
        <v>13</v>
      </c>
      <c r="D57" s="2" t="s">
        <v>78</v>
      </c>
      <c r="E57" s="2" t="s">
        <v>1528</v>
      </c>
      <c r="F57" s="12">
        <v>110000</v>
      </c>
      <c r="G57" s="12">
        <v>290.63</v>
      </c>
      <c r="H57" s="12">
        <v>0.96</v>
      </c>
    </row>
    <row r="58" spans="2:8">
      <c r="B58" s="2" t="s">
        <v>3318</v>
      </c>
      <c r="C58" s="9" t="s">
        <v>13</v>
      </c>
      <c r="D58" s="2" t="s">
        <v>76</v>
      </c>
      <c r="E58" s="2" t="s">
        <v>973</v>
      </c>
      <c r="F58" s="12">
        <v>70000</v>
      </c>
      <c r="G58" s="12">
        <v>282.45</v>
      </c>
      <c r="H58" s="12">
        <v>0.94</v>
      </c>
    </row>
    <row r="59" spans="2:8">
      <c r="B59" s="2" t="s">
        <v>1529</v>
      </c>
      <c r="C59" s="9" t="s">
        <v>13</v>
      </c>
      <c r="D59" s="2" t="s">
        <v>81</v>
      </c>
      <c r="E59" s="2" t="s">
        <v>1530</v>
      </c>
      <c r="F59" s="12">
        <v>177456</v>
      </c>
      <c r="G59" s="12">
        <v>280.88</v>
      </c>
      <c r="H59" s="12">
        <v>0.93</v>
      </c>
    </row>
    <row r="60" spans="2:8">
      <c r="B60" s="2" t="s">
        <v>3293</v>
      </c>
      <c r="C60" s="9" t="s">
        <v>13</v>
      </c>
      <c r="D60" s="2" t="s">
        <v>485</v>
      </c>
      <c r="E60" s="2" t="s">
        <v>980</v>
      </c>
      <c r="F60" s="12">
        <v>150000</v>
      </c>
      <c r="G60" s="12">
        <v>240.83</v>
      </c>
      <c r="H60" s="12">
        <v>0.8</v>
      </c>
    </row>
    <row r="61" spans="2:8">
      <c r="B61" s="2" t="s">
        <v>2932</v>
      </c>
      <c r="C61" s="9" t="s">
        <v>13</v>
      </c>
      <c r="D61" s="2" t="s">
        <v>80</v>
      </c>
      <c r="E61" s="2" t="s">
        <v>1531</v>
      </c>
      <c r="F61" s="12">
        <v>75155</v>
      </c>
      <c r="G61" s="12">
        <v>227.16</v>
      </c>
      <c r="H61" s="12">
        <v>0.75</v>
      </c>
    </row>
    <row r="62" spans="2:8">
      <c r="B62" s="2" t="s">
        <v>3083</v>
      </c>
      <c r="C62" s="9" t="s">
        <v>13</v>
      </c>
      <c r="D62" s="2" t="s">
        <v>80</v>
      </c>
      <c r="E62" s="2" t="s">
        <v>1408</v>
      </c>
      <c r="F62" s="12">
        <v>28000</v>
      </c>
      <c r="G62" s="12">
        <v>221.12</v>
      </c>
      <c r="H62" s="12">
        <v>0.73</v>
      </c>
    </row>
    <row r="63" spans="2:8">
      <c r="B63" s="2" t="s">
        <v>1532</v>
      </c>
      <c r="C63" s="9" t="s">
        <v>13</v>
      </c>
      <c r="D63" s="2" t="s">
        <v>480</v>
      </c>
      <c r="E63" s="2" t="s">
        <v>1533</v>
      </c>
      <c r="F63" s="12">
        <v>97894</v>
      </c>
      <c r="G63" s="12">
        <v>220.21</v>
      </c>
      <c r="H63" s="12">
        <v>0.73</v>
      </c>
    </row>
    <row r="64" spans="2:8">
      <c r="B64" s="2" t="s">
        <v>3298</v>
      </c>
      <c r="C64" s="9" t="s">
        <v>13</v>
      </c>
      <c r="D64" s="2" t="s">
        <v>504</v>
      </c>
      <c r="E64" s="2" t="s">
        <v>1534</v>
      </c>
      <c r="F64" s="12">
        <v>9000</v>
      </c>
      <c r="G64" s="12">
        <v>186.2</v>
      </c>
      <c r="H64" s="12">
        <v>0.62</v>
      </c>
    </row>
    <row r="65" spans="2:8">
      <c r="B65" s="2" t="s">
        <v>3331</v>
      </c>
      <c r="C65" s="9" t="s">
        <v>13</v>
      </c>
      <c r="D65" s="2" t="s">
        <v>78</v>
      </c>
      <c r="E65" s="2" t="s">
        <v>1535</v>
      </c>
      <c r="F65" s="12">
        <v>150000</v>
      </c>
      <c r="G65" s="12">
        <v>168.51</v>
      </c>
      <c r="H65" s="12">
        <v>0.56000000000000005</v>
      </c>
    </row>
    <row r="66" spans="2:8">
      <c r="B66" s="2" t="s">
        <v>1273</v>
      </c>
      <c r="C66" s="9" t="s">
        <v>13</v>
      </c>
      <c r="D66" s="2" t="s">
        <v>466</v>
      </c>
      <c r="E66" s="2" t="s">
        <v>1274</v>
      </c>
      <c r="F66" s="12">
        <v>40000</v>
      </c>
      <c r="G66" s="12">
        <v>8.99</v>
      </c>
      <c r="H66" s="12">
        <v>0.03</v>
      </c>
    </row>
    <row r="67" spans="2:8" ht="13">
      <c r="B67" s="6" t="s">
        <v>88</v>
      </c>
      <c r="C67" s="11"/>
      <c r="D67" s="6"/>
      <c r="E67" s="6"/>
      <c r="F67" s="14"/>
      <c r="G67" s="14">
        <f>SUM(G15:G66)</f>
        <v>29133.950000000008</v>
      </c>
      <c r="H67" s="14">
        <f>SUM(H15:H66)</f>
        <v>96.620000000000033</v>
      </c>
    </row>
    <row r="68" spans="2:8" ht="13">
      <c r="B68" s="6" t="s">
        <v>3800</v>
      </c>
    </row>
    <row r="69" spans="2:8">
      <c r="B69" s="2" t="s">
        <v>1284</v>
      </c>
      <c r="C69" s="9" t="s">
        <v>13</v>
      </c>
      <c r="D69" s="2" t="s">
        <v>84</v>
      </c>
      <c r="E69" s="2" t="s">
        <v>1285</v>
      </c>
      <c r="F69" s="12">
        <v>200000</v>
      </c>
      <c r="G69" s="12">
        <v>647.38</v>
      </c>
      <c r="H69" s="12">
        <v>2.15</v>
      </c>
    </row>
    <row r="70" spans="2:8" ht="13">
      <c r="B70" s="6" t="s">
        <v>3801</v>
      </c>
      <c r="C70" s="11"/>
      <c r="D70" s="6"/>
      <c r="E70" s="6"/>
      <c r="F70" s="14"/>
      <c r="G70" s="14">
        <f>G69</f>
        <v>647.38</v>
      </c>
      <c r="H70" s="14">
        <f>H69</f>
        <v>2.15</v>
      </c>
    </row>
    <row r="71" spans="2:8" ht="13">
      <c r="B71" s="6" t="s">
        <v>15</v>
      </c>
      <c r="C71" s="11"/>
      <c r="D71" s="6"/>
      <c r="E71" s="6"/>
      <c r="F71" s="14"/>
      <c r="G71" s="14">
        <f>G70+G67</f>
        <v>29781.330000000009</v>
      </c>
      <c r="H71" s="14">
        <f>H70+H67</f>
        <v>98.770000000000039</v>
      </c>
    </row>
    <row r="72" spans="2:8" ht="13">
      <c r="B72" s="6" t="s">
        <v>16</v>
      </c>
      <c r="C72" s="11"/>
      <c r="D72" s="6"/>
      <c r="E72" s="6"/>
      <c r="F72" s="14"/>
      <c r="G72" s="14">
        <f>G73-G71</f>
        <v>381.43271399999139</v>
      </c>
      <c r="H72" s="14">
        <f>H73-H71</f>
        <v>1.2299999999999613</v>
      </c>
    </row>
    <row r="73" spans="2:8" ht="13">
      <c r="B73" s="6" t="s">
        <v>17</v>
      </c>
      <c r="C73" s="11"/>
      <c r="D73" s="6"/>
      <c r="E73" s="6"/>
      <c r="F73" s="14"/>
      <c r="G73" s="14">
        <v>30162.762714</v>
      </c>
      <c r="H73" s="14">
        <v>100</v>
      </c>
    </row>
    <row r="74" spans="2:8">
      <c r="B74" s="2" t="s">
        <v>18</v>
      </c>
    </row>
    <row r="75" spans="2:8" ht="13">
      <c r="B75" s="6" t="s">
        <v>19</v>
      </c>
    </row>
    <row r="76" spans="2:8" ht="13">
      <c r="B76" s="6" t="s">
        <v>20</v>
      </c>
      <c r="C76" s="9" t="s">
        <v>682</v>
      </c>
    </row>
    <row r="77" spans="2:8" ht="13">
      <c r="B77" s="6" t="s">
        <v>23</v>
      </c>
      <c r="C77" s="9" t="s">
        <v>22</v>
      </c>
    </row>
    <row r="78" spans="2:8" ht="13">
      <c r="B78" s="6" t="s">
        <v>1017</v>
      </c>
      <c r="C78" s="9" t="s">
        <v>22</v>
      </c>
    </row>
    <row r="79" spans="2:8" ht="13">
      <c r="B79" s="6" t="s">
        <v>24</v>
      </c>
      <c r="C79" s="9" t="s">
        <v>25</v>
      </c>
    </row>
    <row r="80" spans="2:8" ht="13">
      <c r="B80" s="6" t="s">
        <v>1536</v>
      </c>
      <c r="C80" s="11"/>
    </row>
    <row r="81" spans="2:3" ht="13">
      <c r="B81" s="6" t="s">
        <v>1537</v>
      </c>
      <c r="C81" s="11"/>
    </row>
    <row r="82" spans="2:3" ht="13">
      <c r="B82" s="6" t="s">
        <v>1538</v>
      </c>
      <c r="C82" s="11"/>
    </row>
    <row r="83" spans="2:3" ht="13">
      <c r="B83" s="6" t="s">
        <v>1539</v>
      </c>
      <c r="C83" s="11"/>
    </row>
    <row r="84" spans="2:3" ht="13">
      <c r="B84" s="6" t="s">
        <v>3785</v>
      </c>
      <c r="C84" s="11"/>
    </row>
    <row r="85" spans="2:3">
      <c r="B85" s="2" t="s">
        <v>26</v>
      </c>
    </row>
    <row r="86" spans="2:3">
      <c r="B86" s="2" t="s">
        <v>1031</v>
      </c>
    </row>
    <row r="89" spans="2:3" ht="14.5">
      <c r="B89" s="35" t="s">
        <v>1032</v>
      </c>
      <c r="C89" s="40"/>
    </row>
    <row r="90" spans="2:3" ht="14.5">
      <c r="B90" s="35" t="s">
        <v>1033</v>
      </c>
      <c r="C90" s="41" t="s">
        <v>1034</v>
      </c>
    </row>
    <row r="91" spans="2:3" ht="14.5">
      <c r="B91" s="4" t="s">
        <v>1035</v>
      </c>
      <c r="C91" s="5" t="s">
        <v>1036</v>
      </c>
    </row>
    <row r="92" spans="2:3" ht="14.5">
      <c r="B92" s="4" t="s">
        <v>1037</v>
      </c>
      <c r="C92" s="5" t="s">
        <v>1036</v>
      </c>
    </row>
    <row r="93" spans="2:3" ht="14.5">
      <c r="B93" s="4" t="s">
        <v>1038</v>
      </c>
      <c r="C93" s="5" t="s">
        <v>1036</v>
      </c>
    </row>
    <row r="94" spans="2:3" ht="14.5">
      <c r="B94" s="4" t="s">
        <v>1039</v>
      </c>
      <c r="C94" s="5" t="s">
        <v>1036</v>
      </c>
    </row>
    <row r="95" spans="2:3" ht="14.5">
      <c r="B95" s="4" t="s">
        <v>1040</v>
      </c>
      <c r="C95" s="5" t="s">
        <v>1036</v>
      </c>
    </row>
    <row r="96" spans="2:3" ht="14.5">
      <c r="B96" s="4" t="s">
        <v>1041</v>
      </c>
      <c r="C96" s="5" t="s">
        <v>1036</v>
      </c>
    </row>
    <row r="97" spans="2:7" ht="14.5">
      <c r="B97" s="35" t="s">
        <v>1042</v>
      </c>
      <c r="C97" s="40" t="s">
        <v>1036</v>
      </c>
    </row>
    <row r="99" spans="2:7" ht="14.5">
      <c r="B99" s="4" t="s">
        <v>35</v>
      </c>
      <c r="C99" s="5"/>
      <c r="D99" s="4"/>
    </row>
    <row r="100" spans="2:7" ht="29">
      <c r="B100" s="20" t="s">
        <v>36</v>
      </c>
      <c r="C100" s="18" t="s">
        <v>37</v>
      </c>
      <c r="D100" s="20" t="s">
        <v>38</v>
      </c>
    </row>
    <row r="101" spans="2:7" ht="14.5">
      <c r="B101" s="4" t="s">
        <v>22</v>
      </c>
      <c r="C101" s="5" t="s">
        <v>22</v>
      </c>
      <c r="D101" s="4" t="s">
        <v>22</v>
      </c>
    </row>
    <row r="103" spans="2:7" ht="13">
      <c r="B103" s="24" t="s">
        <v>39</v>
      </c>
      <c r="C103" s="25">
        <v>46112</v>
      </c>
      <c r="D103" s="16"/>
      <c r="E103" s="15"/>
      <c r="F103" s="30"/>
    </row>
    <row r="104" spans="2:7" ht="13">
      <c r="B104" s="24" t="s">
        <v>40</v>
      </c>
      <c r="C104" s="26" t="s">
        <v>41</v>
      </c>
      <c r="D104" s="24" t="s">
        <v>42</v>
      </c>
      <c r="E104" s="27" t="s">
        <v>43</v>
      </c>
      <c r="F104" s="29" t="s">
        <v>44</v>
      </c>
      <c r="G104" s="14"/>
    </row>
    <row r="105" spans="2:7">
      <c r="B105" s="22" t="s">
        <v>22</v>
      </c>
      <c r="C105" s="23" t="s">
        <v>22</v>
      </c>
      <c r="D105" s="22" t="s">
        <v>22</v>
      </c>
      <c r="E105" s="19" t="s">
        <v>22</v>
      </c>
      <c r="F105" s="28" t="s">
        <v>22</v>
      </c>
    </row>
    <row r="108" spans="2:7" ht="13">
      <c r="B108" s="6" t="s">
        <v>45</v>
      </c>
    </row>
    <row r="109" spans="2:7" ht="13">
      <c r="B109" s="6"/>
    </row>
    <row r="110" spans="2:7" ht="13">
      <c r="B110" s="6" t="s">
        <v>699</v>
      </c>
    </row>
    <row r="111" spans="2:7" ht="13">
      <c r="B111" s="24" t="s">
        <v>46</v>
      </c>
      <c r="C111" s="26" t="s">
        <v>47</v>
      </c>
      <c r="D111" s="6"/>
    </row>
    <row r="112" spans="2:7">
      <c r="B112" s="16" t="s">
        <v>22</v>
      </c>
      <c r="C112" s="17" t="s">
        <v>22</v>
      </c>
    </row>
    <row r="114" spans="2:7" ht="13">
      <c r="B114" s="24" t="s">
        <v>48</v>
      </c>
      <c r="C114" s="26" t="s">
        <v>47</v>
      </c>
    </row>
    <row r="115" spans="2:7">
      <c r="B115" s="16" t="s">
        <v>22</v>
      </c>
      <c r="C115" s="17" t="s">
        <v>22</v>
      </c>
    </row>
    <row r="117" spans="2:7" ht="13">
      <c r="B117" s="24" t="s">
        <v>49</v>
      </c>
      <c r="C117" s="26" t="s">
        <v>50</v>
      </c>
    </row>
    <row r="118" spans="2:7">
      <c r="B118" s="16" t="s">
        <v>22</v>
      </c>
      <c r="C118" s="17" t="s">
        <v>22</v>
      </c>
    </row>
    <row r="120" spans="2:7" ht="13">
      <c r="B120" s="27" t="s">
        <v>51</v>
      </c>
      <c r="C120" s="26" t="s">
        <v>50</v>
      </c>
    </row>
    <row r="121" spans="2:7">
      <c r="B121" s="15" t="s">
        <v>22</v>
      </c>
      <c r="C121" s="17" t="s">
        <v>22</v>
      </c>
    </row>
    <row r="123" spans="2:7" ht="13">
      <c r="B123" s="24" t="s">
        <v>52</v>
      </c>
      <c r="C123" s="26" t="s">
        <v>22</v>
      </c>
    </row>
    <row r="125" spans="2:7" ht="13">
      <c r="B125" s="24" t="s">
        <v>53</v>
      </c>
      <c r="C125" s="25">
        <v>46112</v>
      </c>
      <c r="D125" s="16"/>
      <c r="E125" s="15"/>
      <c r="F125" s="30"/>
    </row>
    <row r="126" spans="2:7" ht="13">
      <c r="B126" s="24" t="s">
        <v>40</v>
      </c>
      <c r="C126" s="26" t="s">
        <v>41</v>
      </c>
      <c r="D126" s="24" t="s">
        <v>42</v>
      </c>
      <c r="E126" s="27" t="s">
        <v>43</v>
      </c>
      <c r="F126" s="29" t="s">
        <v>44</v>
      </c>
      <c r="G126" s="14"/>
    </row>
    <row r="127" spans="2:7">
      <c r="B127" s="22" t="s">
        <v>22</v>
      </c>
      <c r="C127" s="23" t="s">
        <v>22</v>
      </c>
      <c r="D127" s="22" t="s">
        <v>22</v>
      </c>
      <c r="E127" s="19" t="s">
        <v>22</v>
      </c>
      <c r="F127" s="28" t="s">
        <v>22</v>
      </c>
    </row>
    <row r="128" spans="2:7" ht="13">
      <c r="B128" s="6" t="s">
        <v>45</v>
      </c>
    </row>
    <row r="129" spans="2:4" ht="13">
      <c r="B129" s="6"/>
    </row>
    <row r="130" spans="2:4" ht="13">
      <c r="B130" s="6" t="s">
        <v>699</v>
      </c>
    </row>
    <row r="131" spans="2:4" ht="13">
      <c r="B131" s="24" t="s">
        <v>46</v>
      </c>
      <c r="C131" s="26" t="s">
        <v>47</v>
      </c>
      <c r="D131" s="6"/>
    </row>
    <row r="132" spans="2:4">
      <c r="B132" s="16" t="s">
        <v>22</v>
      </c>
      <c r="C132" s="17" t="s">
        <v>22</v>
      </c>
    </row>
    <row r="134" spans="2:4" ht="13">
      <c r="B134" s="24" t="s">
        <v>48</v>
      </c>
      <c r="C134" s="26" t="s">
        <v>47</v>
      </c>
    </row>
    <row r="135" spans="2:4">
      <c r="B135" s="16" t="s">
        <v>22</v>
      </c>
      <c r="C135" s="17" t="s">
        <v>22</v>
      </c>
    </row>
    <row r="137" spans="2:4" ht="13">
      <c r="B137" s="24" t="s">
        <v>49</v>
      </c>
      <c r="C137" s="26" t="s">
        <v>50</v>
      </c>
    </row>
    <row r="138" spans="2:4">
      <c r="B138" s="16" t="s">
        <v>22</v>
      </c>
      <c r="C138" s="17" t="s">
        <v>22</v>
      </c>
    </row>
    <row r="140" spans="2:4" ht="13">
      <c r="B140" s="27" t="s">
        <v>51</v>
      </c>
      <c r="C140" s="26" t="s">
        <v>50</v>
      </c>
    </row>
    <row r="141" spans="2:4">
      <c r="B141" s="15" t="s">
        <v>22</v>
      </c>
      <c r="C141" s="17" t="s">
        <v>22</v>
      </c>
    </row>
    <row r="143" spans="2:4" ht="13">
      <c r="B143" s="24" t="s">
        <v>52</v>
      </c>
      <c r="C143" s="26" t="s">
        <v>22</v>
      </c>
    </row>
    <row r="146" spans="2:80" ht="13">
      <c r="B146" s="6" t="s">
        <v>700</v>
      </c>
    </row>
    <row r="148" spans="2:80" ht="13">
      <c r="B148" s="24" t="s">
        <v>40</v>
      </c>
      <c r="C148" s="26" t="s">
        <v>54</v>
      </c>
      <c r="D148" s="24" t="s">
        <v>55</v>
      </c>
      <c r="E148" s="24" t="s">
        <v>56</v>
      </c>
      <c r="F148" s="14"/>
    </row>
    <row r="149" spans="2:80">
      <c r="B149" s="16" t="s">
        <v>22</v>
      </c>
      <c r="C149" s="17" t="s">
        <v>22</v>
      </c>
      <c r="D149" s="16" t="s">
        <v>22</v>
      </c>
      <c r="E149" s="16" t="s">
        <v>22</v>
      </c>
    </row>
    <row r="152" spans="2:80" ht="13">
      <c r="B152" s="6" t="s">
        <v>57</v>
      </c>
      <c r="C152" s="11" t="s">
        <v>22</v>
      </c>
      <c r="D152" s="6"/>
      <c r="E152" s="6"/>
      <c r="F152" s="14"/>
      <c r="G152" s="14"/>
      <c r="H152" s="14"/>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row>
    <row r="154" spans="2:80" ht="13">
      <c r="B154" s="6" t="s">
        <v>701</v>
      </c>
    </row>
    <row r="156" spans="2:80" ht="13">
      <c r="B156" s="24" t="s">
        <v>58</v>
      </c>
      <c r="C156" s="26" t="s">
        <v>47</v>
      </c>
      <c r="D156" s="6"/>
    </row>
    <row r="157" spans="2:80">
      <c r="B157" s="16" t="s">
        <v>22</v>
      </c>
      <c r="C157" s="17" t="s">
        <v>22</v>
      </c>
    </row>
    <row r="160" spans="2:80" ht="13">
      <c r="B160" s="24" t="s">
        <v>59</v>
      </c>
      <c r="C160" s="26" t="s">
        <v>60</v>
      </c>
      <c r="D160" s="6"/>
    </row>
    <row r="161" spans="2:80">
      <c r="B161" s="16" t="s">
        <v>22</v>
      </c>
      <c r="C161" s="17" t="s">
        <v>22</v>
      </c>
    </row>
    <row r="164" spans="2:80" ht="13">
      <c r="B164" s="6" t="s">
        <v>61</v>
      </c>
    </row>
    <row r="167" spans="2:80" ht="13">
      <c r="B167" s="6" t="s">
        <v>702</v>
      </c>
    </row>
    <row r="169" spans="2:80" ht="13">
      <c r="B169" s="24" t="s">
        <v>40</v>
      </c>
      <c r="C169" s="26" t="s">
        <v>62</v>
      </c>
      <c r="D169" s="24" t="s">
        <v>54</v>
      </c>
      <c r="E169" s="24" t="s">
        <v>55</v>
      </c>
      <c r="F169" s="29" t="s">
        <v>56</v>
      </c>
      <c r="G169" s="14"/>
    </row>
    <row r="170" spans="2:80">
      <c r="B170" s="16" t="s">
        <v>22</v>
      </c>
      <c r="C170" s="17" t="s">
        <v>22</v>
      </c>
      <c r="D170" s="16" t="s">
        <v>22</v>
      </c>
      <c r="E170" s="16" t="s">
        <v>22</v>
      </c>
      <c r="F170" s="21" t="s">
        <v>22</v>
      </c>
    </row>
    <row r="173" spans="2:80" ht="13">
      <c r="B173" s="6" t="s">
        <v>57</v>
      </c>
      <c r="C173" s="11" t="s">
        <v>22</v>
      </c>
      <c r="D173" s="6"/>
      <c r="E173" s="6"/>
      <c r="F173" s="14"/>
      <c r="G173" s="14"/>
      <c r="H173" s="14"/>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row>
    <row r="175" spans="2:80" ht="13">
      <c r="B175" s="6" t="s">
        <v>701</v>
      </c>
    </row>
    <row r="177" spans="2:7" ht="13">
      <c r="B177" s="24" t="s">
        <v>58</v>
      </c>
      <c r="C177" s="26" t="s">
        <v>47</v>
      </c>
      <c r="D177" s="6"/>
    </row>
    <row r="178" spans="2:7">
      <c r="B178" s="16" t="s">
        <v>22</v>
      </c>
      <c r="C178" s="17" t="s">
        <v>22</v>
      </c>
    </row>
    <row r="181" spans="2:7" ht="13">
      <c r="B181" s="24" t="s">
        <v>59</v>
      </c>
      <c r="C181" s="26" t="s">
        <v>60</v>
      </c>
      <c r="D181" s="6"/>
    </row>
    <row r="182" spans="2:7">
      <c r="B182" s="16" t="s">
        <v>22</v>
      </c>
      <c r="C182" s="17" t="s">
        <v>22</v>
      </c>
    </row>
    <row r="185" spans="2:7" ht="13">
      <c r="B185" s="6" t="s">
        <v>61</v>
      </c>
    </row>
    <row r="188" spans="2:7" ht="13">
      <c r="B188" s="6" t="s">
        <v>703</v>
      </c>
    </row>
    <row r="189" spans="2:7" ht="13">
      <c r="B189" s="24" t="s">
        <v>40</v>
      </c>
      <c r="C189" s="26" t="s">
        <v>63</v>
      </c>
      <c r="D189" s="24" t="s">
        <v>64</v>
      </c>
      <c r="E189" s="24" t="s">
        <v>65</v>
      </c>
      <c r="F189" s="29" t="s">
        <v>66</v>
      </c>
      <c r="G189" s="14"/>
    </row>
    <row r="190" spans="2:7">
      <c r="B190" s="16" t="s">
        <v>22</v>
      </c>
      <c r="C190" s="17" t="s">
        <v>22</v>
      </c>
      <c r="D190" s="16" t="s">
        <v>22</v>
      </c>
      <c r="E190" s="16" t="s">
        <v>22</v>
      </c>
      <c r="F190" s="21" t="s">
        <v>22</v>
      </c>
    </row>
    <row r="191" spans="2:7">
      <c r="B191" s="2" t="s">
        <v>2543</v>
      </c>
    </row>
  </sheetData>
  <mergeCells count="3">
    <mergeCell ref="B1:E1"/>
    <mergeCell ref="C3:C6"/>
    <mergeCell ref="D3:D6"/>
  </mergeCells>
  <hyperlinks>
    <hyperlink ref="A1" location="Index!A1" display="Index" xr:uid="{C64F91BC-8FC8-4A2A-B425-9FC7B14FF720}"/>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1938B-CF85-40F2-A577-591C06C50BE7}">
  <dimension ref="A1:CB195"/>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1486</v>
      </c>
      <c r="C1" s="299"/>
      <c r="D1" s="299"/>
      <c r="E1" s="299"/>
    </row>
    <row r="3" spans="1:9" ht="14.5">
      <c r="B3" s="31" t="s">
        <v>1487</v>
      </c>
      <c r="C3" s="300"/>
      <c r="D3" s="301"/>
      <c r="E3" s="1"/>
    </row>
    <row r="4" spans="1:9" ht="14.5">
      <c r="B4" s="32" t="s">
        <v>1488</v>
      </c>
      <c r="C4" s="300"/>
      <c r="D4" s="301"/>
      <c r="E4" s="1"/>
    </row>
    <row r="5" spans="1:9" ht="14.5">
      <c r="B5" s="32" t="s">
        <v>97</v>
      </c>
      <c r="C5" s="300"/>
      <c r="D5" s="301"/>
      <c r="E5" s="1"/>
    </row>
    <row r="6" spans="1:9" ht="14.5">
      <c r="B6" s="32" t="s">
        <v>945</v>
      </c>
      <c r="C6" s="300"/>
      <c r="D6" s="301"/>
      <c r="E6" s="1"/>
    </row>
    <row r="7" spans="1:9" ht="29">
      <c r="B7" s="32" t="s">
        <v>1489</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2697</v>
      </c>
      <c r="C15" s="9" t="s">
        <v>13</v>
      </c>
      <c r="D15" s="2" t="s">
        <v>452</v>
      </c>
      <c r="E15" s="2" t="s">
        <v>453</v>
      </c>
      <c r="F15" s="12">
        <v>1245926</v>
      </c>
      <c r="G15" s="12">
        <v>16744</v>
      </c>
      <c r="H15" s="12">
        <v>7.08</v>
      </c>
    </row>
    <row r="16" spans="1:9">
      <c r="B16" s="2" t="s">
        <v>2968</v>
      </c>
      <c r="C16" s="9" t="s">
        <v>13</v>
      </c>
      <c r="D16" s="2" t="s">
        <v>1048</v>
      </c>
      <c r="E16" s="2" t="s">
        <v>1136</v>
      </c>
      <c r="F16" s="12">
        <v>993532</v>
      </c>
      <c r="G16" s="12">
        <v>11059</v>
      </c>
      <c r="H16" s="12">
        <v>4.67</v>
      </c>
    </row>
    <row r="17" spans="2:8">
      <c r="B17" s="2" t="s">
        <v>2706</v>
      </c>
      <c r="C17" s="9" t="s">
        <v>13</v>
      </c>
      <c r="D17" s="2" t="s">
        <v>72</v>
      </c>
      <c r="E17" s="2" t="s">
        <v>73</v>
      </c>
      <c r="F17" s="12">
        <v>1452264</v>
      </c>
      <c r="G17" s="12">
        <v>10624.04</v>
      </c>
      <c r="H17" s="12">
        <v>4.49</v>
      </c>
    </row>
    <row r="18" spans="2:8">
      <c r="B18" s="2" t="s">
        <v>3236</v>
      </c>
      <c r="C18" s="9" t="s">
        <v>13</v>
      </c>
      <c r="D18" s="2" t="s">
        <v>85</v>
      </c>
      <c r="E18" s="2" t="s">
        <v>1267</v>
      </c>
      <c r="F18" s="12">
        <v>2086988</v>
      </c>
      <c r="G18" s="12">
        <v>9057.5300000000007</v>
      </c>
      <c r="H18" s="12">
        <v>3.83</v>
      </c>
    </row>
    <row r="19" spans="2:8">
      <c r="B19" s="2" t="s">
        <v>3097</v>
      </c>
      <c r="C19" s="9" t="s">
        <v>13</v>
      </c>
      <c r="D19" s="2" t="s">
        <v>72</v>
      </c>
      <c r="E19" s="2" t="s">
        <v>958</v>
      </c>
      <c r="F19" s="12">
        <v>777895</v>
      </c>
      <c r="G19" s="12">
        <v>9033.69</v>
      </c>
      <c r="H19" s="12">
        <v>3.82</v>
      </c>
    </row>
    <row r="20" spans="2:8">
      <c r="B20" s="2" t="s">
        <v>3051</v>
      </c>
      <c r="C20" s="9" t="s">
        <v>13</v>
      </c>
      <c r="D20" s="2" t="s">
        <v>955</v>
      </c>
      <c r="E20" s="2" t="s">
        <v>1490</v>
      </c>
      <c r="F20" s="12">
        <v>317080</v>
      </c>
      <c r="G20" s="12">
        <v>7336.91</v>
      </c>
      <c r="H20" s="12">
        <v>3.1</v>
      </c>
    </row>
    <row r="21" spans="2:8">
      <c r="B21" s="2" t="s">
        <v>2996</v>
      </c>
      <c r="C21" s="9" t="s">
        <v>13</v>
      </c>
      <c r="D21" s="2" t="s">
        <v>485</v>
      </c>
      <c r="E21" s="2" t="s">
        <v>486</v>
      </c>
      <c r="F21" s="12">
        <v>202454</v>
      </c>
      <c r="G21" s="12">
        <v>7094.19</v>
      </c>
      <c r="H21" s="12">
        <v>3</v>
      </c>
    </row>
    <row r="22" spans="2:8">
      <c r="B22" s="2" t="s">
        <v>3004</v>
      </c>
      <c r="C22" s="9" t="s">
        <v>13</v>
      </c>
      <c r="D22" s="2" t="s">
        <v>1089</v>
      </c>
      <c r="E22" s="2" t="s">
        <v>1099</v>
      </c>
      <c r="F22" s="12">
        <v>1640254</v>
      </c>
      <c r="G22" s="12">
        <v>6834.94</v>
      </c>
      <c r="H22" s="12">
        <v>2.89</v>
      </c>
    </row>
    <row r="23" spans="2:8">
      <c r="B23" s="2" t="s">
        <v>3086</v>
      </c>
      <c r="C23" s="9" t="s">
        <v>13</v>
      </c>
      <c r="D23" s="2" t="s">
        <v>471</v>
      </c>
      <c r="E23" s="2" t="s">
        <v>1491</v>
      </c>
      <c r="F23" s="12">
        <v>2770037</v>
      </c>
      <c r="G23" s="12">
        <v>6653.63</v>
      </c>
      <c r="H23" s="12">
        <v>2.81</v>
      </c>
    </row>
    <row r="24" spans="2:8">
      <c r="B24" s="2" t="s">
        <v>2967</v>
      </c>
      <c r="C24" s="9" t="s">
        <v>13</v>
      </c>
      <c r="D24" s="2" t="s">
        <v>952</v>
      </c>
      <c r="E24" s="2" t="s">
        <v>1066</v>
      </c>
      <c r="F24" s="12">
        <v>1561149</v>
      </c>
      <c r="G24" s="12">
        <v>6264.11</v>
      </c>
      <c r="H24" s="12">
        <v>2.65</v>
      </c>
    </row>
    <row r="25" spans="2:8">
      <c r="B25" s="2" t="s">
        <v>3089</v>
      </c>
      <c r="C25" s="9" t="s">
        <v>13</v>
      </c>
      <c r="D25" s="2" t="s">
        <v>480</v>
      </c>
      <c r="E25" s="2" t="s">
        <v>1154</v>
      </c>
      <c r="F25" s="12">
        <v>133105</v>
      </c>
      <c r="G25" s="12">
        <v>5989.86</v>
      </c>
      <c r="H25" s="12">
        <v>2.5299999999999998</v>
      </c>
    </row>
    <row r="26" spans="2:8">
      <c r="B26" s="2" t="s">
        <v>3003</v>
      </c>
      <c r="C26" s="9" t="s">
        <v>13</v>
      </c>
      <c r="D26" s="2" t="s">
        <v>85</v>
      </c>
      <c r="E26" s="2" t="s">
        <v>1131</v>
      </c>
      <c r="F26" s="12">
        <v>79910</v>
      </c>
      <c r="G26" s="12">
        <v>5928.52</v>
      </c>
      <c r="H26" s="12">
        <v>2.5099999999999998</v>
      </c>
    </row>
    <row r="27" spans="2:8">
      <c r="B27" s="2" t="s">
        <v>2906</v>
      </c>
      <c r="C27" s="9" t="s">
        <v>13</v>
      </c>
      <c r="D27" s="2" t="s">
        <v>1097</v>
      </c>
      <c r="E27" s="2" t="s">
        <v>1144</v>
      </c>
      <c r="F27" s="12">
        <v>373689</v>
      </c>
      <c r="G27" s="12">
        <v>5335.53</v>
      </c>
      <c r="H27" s="12">
        <v>2.25</v>
      </c>
    </row>
    <row r="28" spans="2:8">
      <c r="B28" s="2" t="s">
        <v>2989</v>
      </c>
      <c r="C28" s="9" t="s">
        <v>13</v>
      </c>
      <c r="D28" s="2" t="s">
        <v>952</v>
      </c>
      <c r="E28" s="2" t="s">
        <v>1254</v>
      </c>
      <c r="F28" s="12">
        <v>21940</v>
      </c>
      <c r="G28" s="12">
        <v>5050.59</v>
      </c>
      <c r="H28" s="12">
        <v>2.13</v>
      </c>
    </row>
    <row r="29" spans="2:8">
      <c r="B29" s="2" t="s">
        <v>2730</v>
      </c>
      <c r="C29" s="9" t="s">
        <v>13</v>
      </c>
      <c r="D29" s="2" t="s">
        <v>471</v>
      </c>
      <c r="E29" s="2" t="s">
        <v>496</v>
      </c>
      <c r="F29" s="12">
        <v>577859</v>
      </c>
      <c r="G29" s="12">
        <v>5039.51</v>
      </c>
      <c r="H29" s="12">
        <v>2.13</v>
      </c>
    </row>
    <row r="30" spans="2:8">
      <c r="B30" s="2" t="s">
        <v>2727</v>
      </c>
      <c r="C30" s="9" t="s">
        <v>13</v>
      </c>
      <c r="D30" s="2" t="s">
        <v>500</v>
      </c>
      <c r="E30" s="2" t="s">
        <v>501</v>
      </c>
      <c r="F30" s="12">
        <v>741523</v>
      </c>
      <c r="G30" s="12">
        <v>4855.49</v>
      </c>
      <c r="H30" s="12">
        <v>2.0499999999999998</v>
      </c>
    </row>
    <row r="31" spans="2:8">
      <c r="B31" s="2" t="s">
        <v>2714</v>
      </c>
      <c r="C31" s="9" t="s">
        <v>13</v>
      </c>
      <c r="D31" s="2" t="s">
        <v>72</v>
      </c>
      <c r="E31" s="2" t="s">
        <v>473</v>
      </c>
      <c r="F31" s="12">
        <v>1363610</v>
      </c>
      <c r="G31" s="12">
        <v>4819</v>
      </c>
      <c r="H31" s="12">
        <v>2.04</v>
      </c>
    </row>
    <row r="32" spans="2:8">
      <c r="B32" s="2" t="s">
        <v>2973</v>
      </c>
      <c r="C32" s="9" t="s">
        <v>13</v>
      </c>
      <c r="D32" s="2" t="s">
        <v>969</v>
      </c>
      <c r="E32" s="2" t="s">
        <v>970</v>
      </c>
      <c r="F32" s="12">
        <v>514918</v>
      </c>
      <c r="G32" s="12">
        <v>4813.97</v>
      </c>
      <c r="H32" s="12">
        <v>2.0299999999999998</v>
      </c>
    </row>
    <row r="33" spans="2:8">
      <c r="B33" s="2" t="s">
        <v>3251</v>
      </c>
      <c r="C33" s="9" t="s">
        <v>13</v>
      </c>
      <c r="D33" s="2" t="s">
        <v>86</v>
      </c>
      <c r="E33" s="2" t="s">
        <v>1256</v>
      </c>
      <c r="F33" s="12">
        <v>6804313</v>
      </c>
      <c r="G33" s="12">
        <v>4777.3100000000004</v>
      </c>
      <c r="H33" s="12">
        <v>2.02</v>
      </c>
    </row>
    <row r="34" spans="2:8">
      <c r="B34" s="2" t="s">
        <v>3141</v>
      </c>
      <c r="C34" s="9" t="s">
        <v>13</v>
      </c>
      <c r="D34" s="2" t="s">
        <v>79</v>
      </c>
      <c r="E34" s="2" t="s">
        <v>1058</v>
      </c>
      <c r="F34" s="12">
        <v>640000</v>
      </c>
      <c r="G34" s="12">
        <v>4710.08</v>
      </c>
      <c r="H34" s="12">
        <v>1.99</v>
      </c>
    </row>
    <row r="35" spans="2:8">
      <c r="B35" s="2" t="s">
        <v>2937</v>
      </c>
      <c r="C35" s="9" t="s">
        <v>13</v>
      </c>
      <c r="D35" s="2" t="s">
        <v>952</v>
      </c>
      <c r="E35" s="2" t="s">
        <v>1492</v>
      </c>
      <c r="F35" s="12">
        <v>509749</v>
      </c>
      <c r="G35" s="12">
        <v>4690.2</v>
      </c>
      <c r="H35" s="12">
        <v>1.98</v>
      </c>
    </row>
    <row r="36" spans="2:8">
      <c r="B36" s="2" t="s">
        <v>2726</v>
      </c>
      <c r="C36" s="9" t="s">
        <v>13</v>
      </c>
      <c r="D36" s="2" t="s">
        <v>84</v>
      </c>
      <c r="E36" s="2" t="s">
        <v>493</v>
      </c>
      <c r="F36" s="12">
        <v>310791</v>
      </c>
      <c r="G36" s="12">
        <v>4572.67</v>
      </c>
      <c r="H36" s="12">
        <v>1.93</v>
      </c>
    </row>
    <row r="37" spans="2:8">
      <c r="B37" s="2" t="s">
        <v>489</v>
      </c>
      <c r="C37" s="9" t="s">
        <v>13</v>
      </c>
      <c r="D37" s="2" t="s">
        <v>72</v>
      </c>
      <c r="E37" s="2" t="s">
        <v>490</v>
      </c>
      <c r="F37" s="12">
        <v>1775000</v>
      </c>
      <c r="G37" s="12">
        <v>4394.8999999999996</v>
      </c>
      <c r="H37" s="12">
        <v>1.86</v>
      </c>
    </row>
    <row r="38" spans="2:8">
      <c r="B38" s="2" t="s">
        <v>2960</v>
      </c>
      <c r="C38" s="9" t="s">
        <v>13</v>
      </c>
      <c r="D38" s="2" t="s">
        <v>969</v>
      </c>
      <c r="E38" s="2" t="s">
        <v>1466</v>
      </c>
      <c r="F38" s="12">
        <v>2630000</v>
      </c>
      <c r="G38" s="12">
        <v>3956.31</v>
      </c>
      <c r="H38" s="12">
        <v>1.67</v>
      </c>
    </row>
    <row r="39" spans="2:8">
      <c r="B39" s="2" t="s">
        <v>3148</v>
      </c>
      <c r="C39" s="9" t="s">
        <v>13</v>
      </c>
      <c r="D39" s="2" t="s">
        <v>86</v>
      </c>
      <c r="E39" s="2" t="s">
        <v>1160</v>
      </c>
      <c r="F39" s="12">
        <v>228360</v>
      </c>
      <c r="G39" s="12">
        <v>3906.33</v>
      </c>
      <c r="H39" s="12">
        <v>1.65</v>
      </c>
    </row>
    <row r="40" spans="2:8">
      <c r="B40" s="2" t="s">
        <v>2966</v>
      </c>
      <c r="C40" s="9" t="s">
        <v>13</v>
      </c>
      <c r="D40" s="2" t="s">
        <v>1048</v>
      </c>
      <c r="E40" s="2" t="s">
        <v>1128</v>
      </c>
      <c r="F40" s="12">
        <v>1984700</v>
      </c>
      <c r="G40" s="12">
        <v>3807.85</v>
      </c>
      <c r="H40" s="12">
        <v>1.61</v>
      </c>
    </row>
    <row r="41" spans="2:8">
      <c r="B41" s="2" t="s">
        <v>2733</v>
      </c>
      <c r="C41" s="9" t="s">
        <v>13</v>
      </c>
      <c r="D41" s="2" t="s">
        <v>86</v>
      </c>
      <c r="E41" s="2" t="s">
        <v>87</v>
      </c>
      <c r="F41" s="12">
        <v>641660</v>
      </c>
      <c r="G41" s="12">
        <v>3789.64</v>
      </c>
      <c r="H41" s="12">
        <v>1.6</v>
      </c>
    </row>
    <row r="42" spans="2:8">
      <c r="B42" s="2" t="s">
        <v>3106</v>
      </c>
      <c r="C42" s="9" t="s">
        <v>13</v>
      </c>
      <c r="D42" s="2" t="s">
        <v>468</v>
      </c>
      <c r="E42" s="2" t="s">
        <v>959</v>
      </c>
      <c r="F42" s="12">
        <v>981792</v>
      </c>
      <c r="G42" s="12">
        <v>3771.06</v>
      </c>
      <c r="H42" s="12">
        <v>1.59</v>
      </c>
    </row>
    <row r="43" spans="2:8">
      <c r="B43" s="2" t="s">
        <v>1269</v>
      </c>
      <c r="C43" s="9" t="s">
        <v>13</v>
      </c>
      <c r="D43" s="2" t="s">
        <v>81</v>
      </c>
      <c r="E43" s="2" t="s">
        <v>1270</v>
      </c>
      <c r="F43" s="12">
        <v>245087</v>
      </c>
      <c r="G43" s="12">
        <v>3709.15</v>
      </c>
      <c r="H43" s="12">
        <v>1.57</v>
      </c>
    </row>
    <row r="44" spans="2:8">
      <c r="B44" s="2" t="s">
        <v>3130</v>
      </c>
      <c r="C44" s="9" t="s">
        <v>13</v>
      </c>
      <c r="D44" s="2" t="s">
        <v>85</v>
      </c>
      <c r="E44" s="2" t="s">
        <v>1255</v>
      </c>
      <c r="F44" s="12">
        <v>264860</v>
      </c>
      <c r="G44" s="12">
        <v>3475.23</v>
      </c>
      <c r="H44" s="12">
        <v>1.47</v>
      </c>
    </row>
    <row r="45" spans="2:8">
      <c r="B45" s="2" t="s">
        <v>3224</v>
      </c>
      <c r="C45" s="9" t="s">
        <v>13</v>
      </c>
      <c r="D45" s="2" t="s">
        <v>471</v>
      </c>
      <c r="E45" s="2" t="s">
        <v>971</v>
      </c>
      <c r="F45" s="12">
        <v>210000</v>
      </c>
      <c r="G45" s="12">
        <v>3426.78</v>
      </c>
      <c r="H45" s="12">
        <v>1.45</v>
      </c>
    </row>
    <row r="46" spans="2:8">
      <c r="B46" s="2" t="s">
        <v>3037</v>
      </c>
      <c r="C46" s="9" t="s">
        <v>13</v>
      </c>
      <c r="D46" s="2" t="s">
        <v>485</v>
      </c>
      <c r="E46" s="2" t="s">
        <v>1263</v>
      </c>
      <c r="F46" s="12">
        <v>646556</v>
      </c>
      <c r="G46" s="12">
        <v>3305.84</v>
      </c>
      <c r="H46" s="12">
        <v>1.4</v>
      </c>
    </row>
    <row r="47" spans="2:8">
      <c r="B47" s="2" t="s">
        <v>2721</v>
      </c>
      <c r="C47" s="9" t="s">
        <v>13</v>
      </c>
      <c r="D47" s="2" t="s">
        <v>487</v>
      </c>
      <c r="E47" s="2" t="s">
        <v>488</v>
      </c>
      <c r="F47" s="12">
        <v>248161</v>
      </c>
      <c r="G47" s="12">
        <v>3257.36</v>
      </c>
      <c r="H47" s="12">
        <v>1.38</v>
      </c>
    </row>
    <row r="48" spans="2:8">
      <c r="B48" s="2" t="s">
        <v>2926</v>
      </c>
      <c r="C48" s="9" t="s">
        <v>13</v>
      </c>
      <c r="D48" s="2" t="s">
        <v>969</v>
      </c>
      <c r="E48" s="2" t="s">
        <v>1493</v>
      </c>
      <c r="F48" s="12">
        <v>1245000</v>
      </c>
      <c r="G48" s="12">
        <v>3257.04</v>
      </c>
      <c r="H48" s="12">
        <v>1.38</v>
      </c>
    </row>
    <row r="49" spans="2:8">
      <c r="B49" s="2" t="s">
        <v>3061</v>
      </c>
      <c r="C49" s="9" t="s">
        <v>13</v>
      </c>
      <c r="D49" s="2" t="s">
        <v>80</v>
      </c>
      <c r="E49" s="2" t="s">
        <v>1172</v>
      </c>
      <c r="F49" s="12">
        <v>266000</v>
      </c>
      <c r="G49" s="12">
        <v>3167</v>
      </c>
      <c r="H49" s="12">
        <v>1.34</v>
      </c>
    </row>
    <row r="50" spans="2:8">
      <c r="B50" s="2" t="s">
        <v>3290</v>
      </c>
      <c r="C50" s="9" t="s">
        <v>13</v>
      </c>
      <c r="D50" s="2" t="s">
        <v>952</v>
      </c>
      <c r="E50" s="2" t="s">
        <v>1494</v>
      </c>
      <c r="F50" s="12">
        <v>1113808</v>
      </c>
      <c r="G50" s="12">
        <v>3130.91</v>
      </c>
      <c r="H50" s="12">
        <v>1.32</v>
      </c>
    </row>
    <row r="51" spans="2:8">
      <c r="B51" s="2" t="s">
        <v>3093</v>
      </c>
      <c r="C51" s="9" t="s">
        <v>13</v>
      </c>
      <c r="D51" s="2" t="s">
        <v>1097</v>
      </c>
      <c r="E51" s="2" t="s">
        <v>1098</v>
      </c>
      <c r="F51" s="12">
        <v>315000</v>
      </c>
      <c r="G51" s="12">
        <v>3020.85</v>
      </c>
      <c r="H51" s="12">
        <v>1.28</v>
      </c>
    </row>
    <row r="52" spans="2:8">
      <c r="B52" s="2" t="s">
        <v>1495</v>
      </c>
      <c r="C52" s="9" t="s">
        <v>13</v>
      </c>
      <c r="D52" s="2" t="s">
        <v>504</v>
      </c>
      <c r="E52" s="2" t="s">
        <v>1496</v>
      </c>
      <c r="F52" s="12">
        <v>1382484</v>
      </c>
      <c r="G52" s="12">
        <v>3005.11</v>
      </c>
      <c r="H52" s="12">
        <v>1.27</v>
      </c>
    </row>
    <row r="53" spans="2:8">
      <c r="B53" s="2" t="s">
        <v>3300</v>
      </c>
      <c r="C53" s="9" t="s">
        <v>13</v>
      </c>
      <c r="D53" s="2" t="s">
        <v>961</v>
      </c>
      <c r="E53" s="2" t="s">
        <v>1497</v>
      </c>
      <c r="F53" s="12">
        <v>60929</v>
      </c>
      <c r="G53" s="12">
        <v>2830.52</v>
      </c>
      <c r="H53" s="12">
        <v>1.2</v>
      </c>
    </row>
    <row r="54" spans="2:8">
      <c r="B54" s="2" t="s">
        <v>2922</v>
      </c>
      <c r="C54" s="9" t="s">
        <v>13</v>
      </c>
      <c r="D54" s="2" t="s">
        <v>72</v>
      </c>
      <c r="E54" s="2" t="s">
        <v>1356</v>
      </c>
      <c r="F54" s="12">
        <v>1658000</v>
      </c>
      <c r="G54" s="12">
        <v>2625.11</v>
      </c>
      <c r="H54" s="12">
        <v>1.1100000000000001</v>
      </c>
    </row>
    <row r="55" spans="2:8">
      <c r="B55" s="2" t="s">
        <v>3232</v>
      </c>
      <c r="C55" s="9" t="s">
        <v>13</v>
      </c>
      <c r="D55" s="2" t="s">
        <v>74</v>
      </c>
      <c r="E55" s="2" t="s">
        <v>963</v>
      </c>
      <c r="F55" s="12">
        <v>125000</v>
      </c>
      <c r="G55" s="12">
        <v>2569</v>
      </c>
      <c r="H55" s="12">
        <v>1.0900000000000001</v>
      </c>
    </row>
    <row r="56" spans="2:8">
      <c r="B56" s="2" t="s">
        <v>3153</v>
      </c>
      <c r="C56" s="9" t="s">
        <v>13</v>
      </c>
      <c r="D56" s="2" t="s">
        <v>977</v>
      </c>
      <c r="E56" s="2" t="s">
        <v>978</v>
      </c>
      <c r="F56" s="12">
        <v>624331</v>
      </c>
      <c r="G56" s="12">
        <v>2562.5700000000002</v>
      </c>
      <c r="H56" s="12">
        <v>1.08</v>
      </c>
    </row>
    <row r="57" spans="2:8">
      <c r="B57" s="2" t="s">
        <v>2718</v>
      </c>
      <c r="C57" s="9" t="s">
        <v>13</v>
      </c>
      <c r="D57" s="2" t="s">
        <v>455</v>
      </c>
      <c r="E57" s="2" t="s">
        <v>474</v>
      </c>
      <c r="F57" s="12">
        <v>269000</v>
      </c>
      <c r="G57" s="12">
        <v>2554.42</v>
      </c>
      <c r="H57" s="12">
        <v>1.08</v>
      </c>
    </row>
    <row r="58" spans="2:8">
      <c r="B58" s="2" t="s">
        <v>2703</v>
      </c>
      <c r="C58" s="9" t="s">
        <v>13</v>
      </c>
      <c r="D58" s="2" t="s">
        <v>74</v>
      </c>
      <c r="E58" s="2" t="s">
        <v>75</v>
      </c>
      <c r="F58" s="12">
        <v>850000</v>
      </c>
      <c r="G58" s="12">
        <v>2445.4499999999998</v>
      </c>
      <c r="H58" s="12">
        <v>1.03</v>
      </c>
    </row>
    <row r="59" spans="2:8">
      <c r="B59" s="2" t="s">
        <v>3067</v>
      </c>
      <c r="C59" s="9" t="s">
        <v>13</v>
      </c>
      <c r="D59" s="2" t="s">
        <v>961</v>
      </c>
      <c r="E59" s="2" t="s">
        <v>962</v>
      </c>
      <c r="F59" s="12">
        <v>89787</v>
      </c>
      <c r="G59" s="12">
        <v>2441.13</v>
      </c>
      <c r="H59" s="12">
        <v>1.03</v>
      </c>
    </row>
    <row r="60" spans="2:8">
      <c r="B60" s="2" t="s">
        <v>3241</v>
      </c>
      <c r="C60" s="9" t="s">
        <v>13</v>
      </c>
      <c r="D60" s="2" t="s">
        <v>1075</v>
      </c>
      <c r="E60" s="2" t="s">
        <v>1498</v>
      </c>
      <c r="F60" s="12">
        <v>177352</v>
      </c>
      <c r="G60" s="12">
        <v>2337.6799999999998</v>
      </c>
      <c r="H60" s="12">
        <v>0.99</v>
      </c>
    </row>
    <row r="61" spans="2:8">
      <c r="B61" s="2" t="s">
        <v>2916</v>
      </c>
      <c r="C61" s="9" t="s">
        <v>13</v>
      </c>
      <c r="D61" s="2" t="s">
        <v>480</v>
      </c>
      <c r="E61" s="2" t="s">
        <v>1499</v>
      </c>
      <c r="F61" s="12">
        <v>369639</v>
      </c>
      <c r="G61" s="12">
        <v>2279.56</v>
      </c>
      <c r="H61" s="12">
        <v>0.96</v>
      </c>
    </row>
    <row r="62" spans="2:8">
      <c r="B62" s="2" t="s">
        <v>1359</v>
      </c>
      <c r="C62" s="9" t="s">
        <v>13</v>
      </c>
      <c r="D62" s="2" t="s">
        <v>471</v>
      </c>
      <c r="E62" s="2" t="s">
        <v>1360</v>
      </c>
      <c r="F62" s="12">
        <v>435545</v>
      </c>
      <c r="G62" s="12">
        <v>1537.26</v>
      </c>
      <c r="H62" s="12">
        <v>0.65</v>
      </c>
    </row>
    <row r="63" spans="2:8">
      <c r="B63" s="2" t="s">
        <v>476</v>
      </c>
      <c r="C63" s="9" t="s">
        <v>13</v>
      </c>
      <c r="D63" s="2" t="s">
        <v>471</v>
      </c>
      <c r="E63" s="2" t="s">
        <v>477</v>
      </c>
      <c r="F63" s="12">
        <v>482513</v>
      </c>
      <c r="G63" s="12">
        <v>1471.66</v>
      </c>
      <c r="H63" s="12">
        <v>0.62</v>
      </c>
    </row>
    <row r="64" spans="2:8">
      <c r="B64" s="2" t="s">
        <v>3332</v>
      </c>
      <c r="C64" s="9" t="s">
        <v>13</v>
      </c>
      <c r="D64" s="2" t="s">
        <v>76</v>
      </c>
      <c r="E64" s="2" t="s">
        <v>1433</v>
      </c>
      <c r="F64" s="12">
        <v>293600</v>
      </c>
      <c r="G64" s="12">
        <v>1030.54</v>
      </c>
      <c r="H64" s="12">
        <v>0.44</v>
      </c>
    </row>
    <row r="65" spans="2:8">
      <c r="B65" s="2" t="s">
        <v>1273</v>
      </c>
      <c r="C65" s="9" t="s">
        <v>13</v>
      </c>
      <c r="D65" s="2" t="s">
        <v>466</v>
      </c>
      <c r="E65" s="2" t="s">
        <v>1274</v>
      </c>
      <c r="F65" s="12">
        <v>125000</v>
      </c>
      <c r="G65" s="12">
        <v>28.09</v>
      </c>
      <c r="H65" s="12">
        <v>0.01</v>
      </c>
    </row>
    <row r="66" spans="2:8" ht="13">
      <c r="B66" s="6" t="s">
        <v>88</v>
      </c>
      <c r="C66" s="11"/>
      <c r="D66" s="6"/>
      <c r="E66" s="6"/>
      <c r="F66" s="14"/>
      <c r="G66" s="14">
        <f>SUM(G12:G65)</f>
        <v>234379.12000000002</v>
      </c>
      <c r="H66" s="14">
        <f>SUM(H12:H65)</f>
        <v>99.06</v>
      </c>
    </row>
    <row r="67" spans="2:8" ht="13">
      <c r="B67" s="6" t="s">
        <v>527</v>
      </c>
    </row>
    <row r="68" spans="2:8">
      <c r="B68" s="2" t="s">
        <v>1500</v>
      </c>
      <c r="C68" s="9" t="s">
        <v>13</v>
      </c>
      <c r="D68" s="2" t="s">
        <v>528</v>
      </c>
      <c r="E68" s="2" t="s">
        <v>1501</v>
      </c>
      <c r="F68" s="12">
        <v>1601</v>
      </c>
      <c r="G68" s="12">
        <v>1.2</v>
      </c>
      <c r="H68" s="12">
        <v>0</v>
      </c>
    </row>
    <row r="69" spans="2:8" ht="13">
      <c r="B69" s="6" t="s">
        <v>88</v>
      </c>
      <c r="C69" s="11"/>
      <c r="D69" s="6"/>
      <c r="E69" s="6"/>
      <c r="F69" s="14"/>
      <c r="G69" s="14">
        <f>SUM(G67:G68)</f>
        <v>1.2</v>
      </c>
      <c r="H69" s="14">
        <f>SUM(H67:H68)</f>
        <v>0</v>
      </c>
    </row>
    <row r="70" spans="2:8" ht="13">
      <c r="B70" s="6" t="s">
        <v>1362</v>
      </c>
      <c r="C70" s="11"/>
      <c r="D70" s="6"/>
      <c r="E70" s="6"/>
      <c r="F70" s="14"/>
      <c r="G70" s="14">
        <v>65.069999999999993</v>
      </c>
      <c r="H70" s="14">
        <v>0.03</v>
      </c>
    </row>
    <row r="71" spans="2:8" ht="13">
      <c r="B71" s="6" t="s">
        <v>15</v>
      </c>
      <c r="C71" s="11"/>
      <c r="D71" s="6"/>
      <c r="E71" s="6"/>
      <c r="F71" s="14"/>
      <c r="G71" s="14">
        <v>234445.39</v>
      </c>
      <c r="H71" s="14">
        <v>99.09</v>
      </c>
    </row>
    <row r="72" spans="2:8" ht="13">
      <c r="B72" s="6" t="s">
        <v>16</v>
      </c>
      <c r="C72" s="11"/>
      <c r="D72" s="6"/>
      <c r="E72" s="6"/>
      <c r="F72" s="14"/>
      <c r="G72" s="14">
        <v>2188.3221319000072</v>
      </c>
      <c r="H72" s="14">
        <v>0.90999999999999659</v>
      </c>
    </row>
    <row r="73" spans="2:8" ht="13">
      <c r="B73" s="6" t="s">
        <v>17</v>
      </c>
      <c r="C73" s="11"/>
      <c r="D73" s="6"/>
      <c r="E73" s="6"/>
      <c r="F73" s="14"/>
      <c r="G73" s="14">
        <v>236633.71213190001</v>
      </c>
      <c r="H73" s="14">
        <v>100</v>
      </c>
    </row>
    <row r="74" spans="2:8">
      <c r="B74" s="2" t="s">
        <v>18</v>
      </c>
    </row>
    <row r="75" spans="2:8" ht="13">
      <c r="B75" s="6" t="s">
        <v>19</v>
      </c>
    </row>
    <row r="76" spans="2:8" ht="13">
      <c r="B76" s="6" t="s">
        <v>20</v>
      </c>
      <c r="C76" s="9" t="s">
        <v>682</v>
      </c>
    </row>
    <row r="77" spans="2:8" ht="13">
      <c r="B77" s="6" t="s">
        <v>23</v>
      </c>
      <c r="C77" s="9" t="s">
        <v>22</v>
      </c>
    </row>
    <row r="78" spans="2:8" ht="13">
      <c r="B78" s="6" t="s">
        <v>1017</v>
      </c>
      <c r="C78" s="9" t="s">
        <v>22</v>
      </c>
    </row>
    <row r="79" spans="2:8" ht="13">
      <c r="B79" s="6" t="s">
        <v>24</v>
      </c>
      <c r="C79" s="9" t="s">
        <v>25</v>
      </c>
    </row>
    <row r="80" spans="2:8" ht="13">
      <c r="B80" s="6" t="s">
        <v>1502</v>
      </c>
      <c r="C80" s="11"/>
    </row>
    <row r="81" spans="2:3" ht="13">
      <c r="B81" s="6" t="s">
        <v>1503</v>
      </c>
      <c r="C81" s="11"/>
    </row>
    <row r="82" spans="2:3" ht="13">
      <c r="B82" s="6" t="s">
        <v>1504</v>
      </c>
      <c r="C82" s="11"/>
    </row>
    <row r="83" spans="2:3" ht="13">
      <c r="B83" s="6" t="s">
        <v>1505</v>
      </c>
      <c r="C83" s="11"/>
    </row>
    <row r="84" spans="2:3" ht="13">
      <c r="B84" s="6" t="s">
        <v>1506</v>
      </c>
      <c r="C84" s="11"/>
    </row>
    <row r="85" spans="2:3" ht="13">
      <c r="B85" s="6" t="s">
        <v>1507</v>
      </c>
      <c r="C85" s="11"/>
    </row>
    <row r="86" spans="2:3" ht="13">
      <c r="B86" s="6" t="s">
        <v>1508</v>
      </c>
      <c r="C86" s="11"/>
    </row>
    <row r="87" spans="2:3" ht="13">
      <c r="B87" s="6" t="s">
        <v>1509</v>
      </c>
      <c r="C87" s="11"/>
    </row>
    <row r="88" spans="2:3" ht="13">
      <c r="B88" s="6" t="s">
        <v>3784</v>
      </c>
      <c r="C88" s="11"/>
    </row>
    <row r="89" spans="2:3">
      <c r="B89" s="2" t="s">
        <v>26</v>
      </c>
    </row>
    <row r="90" spans="2:3">
      <c r="B90" s="2" t="s">
        <v>1031</v>
      </c>
    </row>
    <row r="93" spans="2:3" ht="14.5">
      <c r="B93" s="35" t="s">
        <v>1032</v>
      </c>
      <c r="C93" s="40"/>
    </row>
    <row r="94" spans="2:3" ht="14.5">
      <c r="B94" s="35" t="s">
        <v>1033</v>
      </c>
      <c r="C94" s="41" t="s">
        <v>1034</v>
      </c>
    </row>
    <row r="95" spans="2:3" ht="14.5">
      <c r="B95" s="4" t="s">
        <v>1035</v>
      </c>
      <c r="C95" s="5" t="s">
        <v>1036</v>
      </c>
    </row>
    <row r="96" spans="2:3" ht="14.5">
      <c r="B96" s="4" t="s">
        <v>1037</v>
      </c>
      <c r="C96" s="5" t="s">
        <v>1036</v>
      </c>
    </row>
    <row r="97" spans="2:7" ht="14.5">
      <c r="B97" s="4" t="s">
        <v>1038</v>
      </c>
      <c r="C97" s="5" t="s">
        <v>1036</v>
      </c>
    </row>
    <row r="98" spans="2:7" ht="14.5">
      <c r="B98" s="4" t="s">
        <v>1039</v>
      </c>
      <c r="C98" s="5" t="s">
        <v>1036</v>
      </c>
    </row>
    <row r="99" spans="2:7" ht="14.5">
      <c r="B99" s="4" t="s">
        <v>1040</v>
      </c>
      <c r="C99" s="5" t="s">
        <v>1036</v>
      </c>
    </row>
    <row r="100" spans="2:7" ht="14.5">
      <c r="B100" s="4" t="s">
        <v>1041</v>
      </c>
      <c r="C100" s="5" t="s">
        <v>1036</v>
      </c>
    </row>
    <row r="101" spans="2:7" ht="14.5">
      <c r="B101" s="35" t="s">
        <v>1042</v>
      </c>
      <c r="C101" s="40" t="s">
        <v>1036</v>
      </c>
    </row>
    <row r="103" spans="2:7" ht="14.5">
      <c r="B103" s="4" t="s">
        <v>35</v>
      </c>
      <c r="C103" s="5"/>
      <c r="D103" s="4"/>
    </row>
    <row r="104" spans="2:7" ht="29">
      <c r="B104" s="20" t="s">
        <v>36</v>
      </c>
      <c r="C104" s="18" t="s">
        <v>37</v>
      </c>
      <c r="D104" s="20" t="s">
        <v>38</v>
      </c>
    </row>
    <row r="105" spans="2:7" ht="14.5">
      <c r="B105" s="4" t="s">
        <v>22</v>
      </c>
      <c r="C105" s="5" t="s">
        <v>22</v>
      </c>
      <c r="D105" s="4" t="s">
        <v>22</v>
      </c>
    </row>
    <row r="107" spans="2:7" ht="13">
      <c r="B107" s="24" t="s">
        <v>39</v>
      </c>
      <c r="C107" s="25">
        <v>46112</v>
      </c>
      <c r="D107" s="16"/>
      <c r="E107" s="15"/>
      <c r="F107" s="30"/>
    </row>
    <row r="108" spans="2:7" ht="13">
      <c r="B108" s="24" t="s">
        <v>40</v>
      </c>
      <c r="C108" s="26" t="s">
        <v>41</v>
      </c>
      <c r="D108" s="24" t="s">
        <v>42</v>
      </c>
      <c r="E108" s="27" t="s">
        <v>43</v>
      </c>
      <c r="F108" s="29" t="s">
        <v>44</v>
      </c>
      <c r="G108" s="14"/>
    </row>
    <row r="109" spans="2:7">
      <c r="B109" s="22" t="s">
        <v>22</v>
      </c>
      <c r="C109" s="23" t="s">
        <v>22</v>
      </c>
      <c r="D109" s="22" t="s">
        <v>22</v>
      </c>
      <c r="E109" s="19" t="s">
        <v>22</v>
      </c>
      <c r="F109" s="28" t="s">
        <v>22</v>
      </c>
    </row>
    <row r="112" spans="2:7" ht="13">
      <c r="B112" s="6" t="s">
        <v>45</v>
      </c>
    </row>
    <row r="113" spans="2:4" ht="13">
      <c r="B113" s="6"/>
    </row>
    <row r="114" spans="2:4" ht="13">
      <c r="B114" s="6" t="s">
        <v>699</v>
      </c>
    </row>
    <row r="115" spans="2:4" ht="13">
      <c r="B115" s="24" t="s">
        <v>46</v>
      </c>
      <c r="C115" s="26" t="s">
        <v>47</v>
      </c>
      <c r="D115" s="6"/>
    </row>
    <row r="116" spans="2:4">
      <c r="B116" s="16" t="s">
        <v>22</v>
      </c>
      <c r="C116" s="17" t="s">
        <v>22</v>
      </c>
    </row>
    <row r="118" spans="2:4" ht="13">
      <c r="B118" s="24" t="s">
        <v>48</v>
      </c>
      <c r="C118" s="26" t="s">
        <v>47</v>
      </c>
    </row>
    <row r="119" spans="2:4">
      <c r="B119" s="16" t="s">
        <v>22</v>
      </c>
      <c r="C119" s="17" t="s">
        <v>22</v>
      </c>
    </row>
    <row r="121" spans="2:4" ht="13">
      <c r="B121" s="24" t="s">
        <v>49</v>
      </c>
      <c r="C121" s="26" t="s">
        <v>50</v>
      </c>
    </row>
    <row r="122" spans="2:4">
      <c r="B122" s="16" t="s">
        <v>22</v>
      </c>
      <c r="C122" s="17" t="s">
        <v>22</v>
      </c>
    </row>
    <row r="124" spans="2:4" ht="13">
      <c r="B124" s="27" t="s">
        <v>51</v>
      </c>
      <c r="C124" s="26" t="s">
        <v>50</v>
      </c>
    </row>
    <row r="125" spans="2:4">
      <c r="B125" s="15" t="s">
        <v>22</v>
      </c>
      <c r="C125" s="17" t="s">
        <v>22</v>
      </c>
    </row>
    <row r="127" spans="2:4" ht="13">
      <c r="B127" s="24" t="s">
        <v>52</v>
      </c>
      <c r="C127" s="26" t="s">
        <v>22</v>
      </c>
    </row>
    <row r="129" spans="2:7" ht="13">
      <c r="B129" s="24" t="s">
        <v>53</v>
      </c>
      <c r="C129" s="25">
        <v>46112</v>
      </c>
      <c r="D129" s="16"/>
      <c r="E129" s="15"/>
      <c r="F129" s="30"/>
    </row>
    <row r="130" spans="2:7" ht="13">
      <c r="B130" s="24" t="s">
        <v>40</v>
      </c>
      <c r="C130" s="26" t="s">
        <v>41</v>
      </c>
      <c r="D130" s="24" t="s">
        <v>42</v>
      </c>
      <c r="E130" s="27" t="s">
        <v>43</v>
      </c>
      <c r="F130" s="29" t="s">
        <v>44</v>
      </c>
      <c r="G130" s="14"/>
    </row>
    <row r="131" spans="2:7">
      <c r="B131" s="22" t="s">
        <v>22</v>
      </c>
      <c r="C131" s="23" t="s">
        <v>22</v>
      </c>
      <c r="D131" s="22" t="s">
        <v>22</v>
      </c>
      <c r="E131" s="19" t="s">
        <v>22</v>
      </c>
      <c r="F131" s="28" t="s">
        <v>22</v>
      </c>
    </row>
    <row r="132" spans="2:7" ht="13">
      <c r="B132" s="6" t="s">
        <v>45</v>
      </c>
    </row>
    <row r="133" spans="2:7" ht="13">
      <c r="B133" s="6"/>
    </row>
    <row r="134" spans="2:7" ht="13">
      <c r="B134" s="6" t="s">
        <v>699</v>
      </c>
    </row>
    <row r="135" spans="2:7" ht="13">
      <c r="B135" s="24" t="s">
        <v>46</v>
      </c>
      <c r="C135" s="26" t="s">
        <v>47</v>
      </c>
      <c r="D135" s="6"/>
    </row>
    <row r="136" spans="2:7">
      <c r="B136" s="16" t="s">
        <v>22</v>
      </c>
      <c r="C136" s="17" t="s">
        <v>22</v>
      </c>
    </row>
    <row r="138" spans="2:7" ht="13">
      <c r="B138" s="24" t="s">
        <v>48</v>
      </c>
      <c r="C138" s="26" t="s">
        <v>47</v>
      </c>
    </row>
    <row r="139" spans="2:7">
      <c r="B139" s="16" t="s">
        <v>22</v>
      </c>
      <c r="C139" s="17" t="s">
        <v>22</v>
      </c>
    </row>
    <row r="141" spans="2:7" ht="13">
      <c r="B141" s="24" t="s">
        <v>49</v>
      </c>
      <c r="C141" s="26" t="s">
        <v>50</v>
      </c>
    </row>
    <row r="142" spans="2:7">
      <c r="B142" s="16" t="s">
        <v>22</v>
      </c>
      <c r="C142" s="17" t="s">
        <v>22</v>
      </c>
    </row>
    <row r="144" spans="2:7" ht="13">
      <c r="B144" s="27" t="s">
        <v>51</v>
      </c>
      <c r="C144" s="26" t="s">
        <v>50</v>
      </c>
    </row>
    <row r="145" spans="2:80">
      <c r="B145" s="15" t="s">
        <v>22</v>
      </c>
      <c r="C145" s="17" t="s">
        <v>22</v>
      </c>
    </row>
    <row r="147" spans="2:80" ht="13">
      <c r="B147" s="24" t="s">
        <v>52</v>
      </c>
      <c r="C147" s="26" t="s">
        <v>22</v>
      </c>
    </row>
    <row r="150" spans="2:80" ht="13">
      <c r="B150" s="6" t="s">
        <v>700</v>
      </c>
    </row>
    <row r="152" spans="2:80" ht="13">
      <c r="B152" s="24" t="s">
        <v>40</v>
      </c>
      <c r="C152" s="26" t="s">
        <v>54</v>
      </c>
      <c r="D152" s="24" t="s">
        <v>55</v>
      </c>
      <c r="E152" s="24" t="s">
        <v>56</v>
      </c>
      <c r="F152" s="14"/>
    </row>
    <row r="153" spans="2:80">
      <c r="B153" s="16" t="s">
        <v>22</v>
      </c>
      <c r="C153" s="17" t="s">
        <v>22</v>
      </c>
      <c r="D153" s="16" t="s">
        <v>22</v>
      </c>
      <c r="E153" s="16" t="s">
        <v>22</v>
      </c>
    </row>
    <row r="156" spans="2:80" ht="13">
      <c r="B156" s="6" t="s">
        <v>57</v>
      </c>
      <c r="C156" s="11" t="s">
        <v>22</v>
      </c>
      <c r="D156" s="6"/>
      <c r="E156" s="6"/>
      <c r="F156" s="14"/>
      <c r="G156" s="14"/>
      <c r="H156" s="14"/>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row>
    <row r="158" spans="2:80" ht="13">
      <c r="B158" s="6" t="s">
        <v>701</v>
      </c>
    </row>
    <row r="160" spans="2:80" ht="13">
      <c r="B160" s="24" t="s">
        <v>58</v>
      </c>
      <c r="C160" s="26" t="s">
        <v>47</v>
      </c>
      <c r="D160" s="6"/>
    </row>
    <row r="161" spans="2:7">
      <c r="B161" s="16" t="s">
        <v>22</v>
      </c>
      <c r="C161" s="17" t="s">
        <v>22</v>
      </c>
    </row>
    <row r="164" spans="2:7" ht="13">
      <c r="B164" s="24" t="s">
        <v>59</v>
      </c>
      <c r="C164" s="26" t="s">
        <v>60</v>
      </c>
      <c r="D164" s="6"/>
    </row>
    <row r="165" spans="2:7">
      <c r="B165" s="16" t="s">
        <v>22</v>
      </c>
      <c r="C165" s="17" t="s">
        <v>22</v>
      </c>
    </row>
    <row r="168" spans="2:7" ht="13">
      <c r="B168" s="6" t="s">
        <v>61</v>
      </c>
    </row>
    <row r="171" spans="2:7" ht="13">
      <c r="B171" s="6" t="s">
        <v>702</v>
      </c>
    </row>
    <row r="173" spans="2:7" ht="13">
      <c r="B173" s="24" t="s">
        <v>40</v>
      </c>
      <c r="C173" s="26" t="s">
        <v>62</v>
      </c>
      <c r="D173" s="24" t="s">
        <v>54</v>
      </c>
      <c r="E173" s="24" t="s">
        <v>55</v>
      </c>
      <c r="F173" s="29" t="s">
        <v>56</v>
      </c>
      <c r="G173" s="14"/>
    </row>
    <row r="174" spans="2:7">
      <c r="B174" s="16" t="s">
        <v>22</v>
      </c>
      <c r="C174" s="17" t="s">
        <v>22</v>
      </c>
      <c r="D174" s="16" t="s">
        <v>22</v>
      </c>
      <c r="E174" s="16" t="s">
        <v>22</v>
      </c>
      <c r="F174" s="21" t="s">
        <v>22</v>
      </c>
    </row>
    <row r="177" spans="2:80" ht="13">
      <c r="B177" s="6" t="s">
        <v>57</v>
      </c>
      <c r="C177" s="11" t="s">
        <v>22</v>
      </c>
      <c r="D177" s="6"/>
      <c r="E177" s="6"/>
      <c r="F177" s="14"/>
      <c r="G177" s="14"/>
      <c r="H177" s="14"/>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row>
    <row r="179" spans="2:80" ht="13">
      <c r="B179" s="6" t="s">
        <v>701</v>
      </c>
    </row>
    <row r="181" spans="2:80" ht="13">
      <c r="B181" s="24" t="s">
        <v>58</v>
      </c>
      <c r="C181" s="26" t="s">
        <v>47</v>
      </c>
      <c r="D181" s="6"/>
    </row>
    <row r="182" spans="2:80">
      <c r="B182" s="16" t="s">
        <v>22</v>
      </c>
      <c r="C182" s="17" t="s">
        <v>22</v>
      </c>
    </row>
    <row r="185" spans="2:80" ht="13">
      <c r="B185" s="24" t="s">
        <v>59</v>
      </c>
      <c r="C185" s="26" t="s">
        <v>60</v>
      </c>
      <c r="D185" s="6"/>
    </row>
    <row r="186" spans="2:80">
      <c r="B186" s="16" t="s">
        <v>22</v>
      </c>
      <c r="C186" s="17" t="s">
        <v>22</v>
      </c>
    </row>
    <row r="189" spans="2:80" ht="13">
      <c r="B189" s="6" t="s">
        <v>61</v>
      </c>
    </row>
    <row r="192" spans="2:80" ht="13">
      <c r="B192" s="6" t="s">
        <v>703</v>
      </c>
    </row>
    <row r="193" spans="2:7" ht="13">
      <c r="B193" s="24" t="s">
        <v>40</v>
      </c>
      <c r="C193" s="26" t="s">
        <v>63</v>
      </c>
      <c r="D193" s="24" t="s">
        <v>64</v>
      </c>
      <c r="E193" s="24" t="s">
        <v>65</v>
      </c>
      <c r="F193" s="29" t="s">
        <v>66</v>
      </c>
      <c r="G193" s="14"/>
    </row>
    <row r="194" spans="2:7">
      <c r="B194" s="16" t="s">
        <v>22</v>
      </c>
      <c r="C194" s="17" t="s">
        <v>22</v>
      </c>
      <c r="D194" s="16" t="s">
        <v>22</v>
      </c>
      <c r="E194" s="16" t="s">
        <v>22</v>
      </c>
      <c r="F194" s="21" t="s">
        <v>22</v>
      </c>
    </row>
    <row r="195" spans="2:7">
      <c r="B195" s="2" t="s">
        <v>2543</v>
      </c>
    </row>
  </sheetData>
  <mergeCells count="3">
    <mergeCell ref="B1:E1"/>
    <mergeCell ref="C3:C7"/>
    <mergeCell ref="D3:D7"/>
  </mergeCells>
  <hyperlinks>
    <hyperlink ref="A1" location="Index!A1" display="Index" xr:uid="{06BBB167-F8D7-48C9-8935-DE101D352431}"/>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BB99D-C5F9-4243-89F0-30190DA4F84D}">
  <dimension ref="A1:CB167"/>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1477</v>
      </c>
      <c r="C1" s="299"/>
      <c r="D1" s="299"/>
      <c r="E1" s="299"/>
    </row>
    <row r="3" spans="1:9" ht="14.5">
      <c r="B3" s="31" t="s">
        <v>1478</v>
      </c>
      <c r="C3" s="300"/>
      <c r="D3" s="301"/>
      <c r="E3" s="1"/>
    </row>
    <row r="4" spans="1:9" ht="14.5">
      <c r="B4" s="36" t="s">
        <v>1479</v>
      </c>
      <c r="C4" s="300"/>
      <c r="D4" s="301"/>
      <c r="E4" s="1"/>
    </row>
    <row r="5" spans="1:9" ht="14.5">
      <c r="B5" s="31"/>
      <c r="C5" s="300"/>
      <c r="D5" s="301"/>
      <c r="E5" s="1"/>
    </row>
    <row r="6" spans="1:9" ht="14.5">
      <c r="B6" s="36" t="s">
        <v>97</v>
      </c>
      <c r="C6" s="300"/>
      <c r="D6" s="301"/>
      <c r="E6" s="1"/>
    </row>
    <row r="7" spans="1:9" ht="14.5">
      <c r="B7" s="36" t="s">
        <v>1373</v>
      </c>
      <c r="C7" s="300"/>
      <c r="D7" s="301"/>
      <c r="E7" s="1"/>
    </row>
    <row r="8" spans="1:9" ht="14.5">
      <c r="B8" s="32" t="s">
        <v>1480</v>
      </c>
      <c r="C8" s="300"/>
      <c r="D8" s="301"/>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2706</v>
      </c>
      <c r="C15" s="9" t="s">
        <v>13</v>
      </c>
      <c r="D15" s="2" t="s">
        <v>72</v>
      </c>
      <c r="E15" s="2" t="s">
        <v>73</v>
      </c>
      <c r="F15" s="12">
        <v>639494</v>
      </c>
      <c r="G15" s="12">
        <v>4679.82</v>
      </c>
      <c r="H15" s="12">
        <v>13.1</v>
      </c>
    </row>
    <row r="16" spans="1:9">
      <c r="B16" s="2" t="s">
        <v>2697</v>
      </c>
      <c r="C16" s="9" t="s">
        <v>13</v>
      </c>
      <c r="D16" s="2" t="s">
        <v>452</v>
      </c>
      <c r="E16" s="2" t="s">
        <v>453</v>
      </c>
      <c r="F16" s="12">
        <v>283988</v>
      </c>
      <c r="G16" s="12">
        <v>3817.51</v>
      </c>
      <c r="H16" s="12">
        <v>10.68</v>
      </c>
    </row>
    <row r="17" spans="2:8">
      <c r="B17" s="2" t="s">
        <v>2698</v>
      </c>
      <c r="C17" s="9" t="s">
        <v>13</v>
      </c>
      <c r="D17" s="2" t="s">
        <v>72</v>
      </c>
      <c r="E17" s="2" t="s">
        <v>77</v>
      </c>
      <c r="F17" s="12">
        <v>300416</v>
      </c>
      <c r="G17" s="12">
        <v>3620.61</v>
      </c>
      <c r="H17" s="12">
        <v>10.130000000000001</v>
      </c>
    </row>
    <row r="18" spans="2:8">
      <c r="B18" s="2" t="s">
        <v>2995</v>
      </c>
      <c r="C18" s="9" t="s">
        <v>13</v>
      </c>
      <c r="D18" s="2" t="s">
        <v>947</v>
      </c>
      <c r="E18" s="2" t="s">
        <v>948</v>
      </c>
      <c r="F18" s="12">
        <v>119662</v>
      </c>
      <c r="G18" s="12">
        <v>2135.13</v>
      </c>
      <c r="H18" s="12">
        <v>5.98</v>
      </c>
    </row>
    <row r="19" spans="2:8">
      <c r="B19" s="2" t="s">
        <v>2901</v>
      </c>
      <c r="C19" s="9" t="s">
        <v>13</v>
      </c>
      <c r="D19" s="2" t="s">
        <v>461</v>
      </c>
      <c r="E19" s="2" t="s">
        <v>951</v>
      </c>
      <c r="F19" s="12">
        <v>146380</v>
      </c>
      <c r="G19" s="12">
        <v>1831.51</v>
      </c>
      <c r="H19" s="12">
        <v>5.13</v>
      </c>
    </row>
    <row r="20" spans="2:8">
      <c r="B20" s="2" t="s">
        <v>2996</v>
      </c>
      <c r="C20" s="9" t="s">
        <v>13</v>
      </c>
      <c r="D20" s="2" t="s">
        <v>485</v>
      </c>
      <c r="E20" s="2" t="s">
        <v>486</v>
      </c>
      <c r="F20" s="12">
        <v>49075</v>
      </c>
      <c r="G20" s="12">
        <v>1719.74</v>
      </c>
      <c r="H20" s="12">
        <v>4.8099999999999996</v>
      </c>
    </row>
    <row r="21" spans="2:8">
      <c r="B21" s="2" t="s">
        <v>949</v>
      </c>
      <c r="C21" s="9" t="s">
        <v>13</v>
      </c>
      <c r="D21" s="2" t="s">
        <v>72</v>
      </c>
      <c r="E21" s="2" t="s">
        <v>950</v>
      </c>
      <c r="F21" s="12">
        <v>174339</v>
      </c>
      <c r="G21" s="12">
        <v>1708.17</v>
      </c>
      <c r="H21" s="12">
        <v>4.78</v>
      </c>
    </row>
    <row r="22" spans="2:8">
      <c r="B22" s="2" t="s">
        <v>3097</v>
      </c>
      <c r="C22" s="9" t="s">
        <v>13</v>
      </c>
      <c r="D22" s="2" t="s">
        <v>72</v>
      </c>
      <c r="E22" s="2" t="s">
        <v>958</v>
      </c>
      <c r="F22" s="12">
        <v>119970</v>
      </c>
      <c r="G22" s="12">
        <v>1393.99</v>
      </c>
      <c r="H22" s="12">
        <v>3.9</v>
      </c>
    </row>
    <row r="23" spans="2:8">
      <c r="B23" s="2" t="s">
        <v>2703</v>
      </c>
      <c r="C23" s="9" t="s">
        <v>13</v>
      </c>
      <c r="D23" s="2" t="s">
        <v>74</v>
      </c>
      <c r="E23" s="2" t="s">
        <v>75</v>
      </c>
      <c r="F23" s="12">
        <v>404918</v>
      </c>
      <c r="G23" s="12">
        <v>1164.95</v>
      </c>
      <c r="H23" s="12">
        <v>3.26</v>
      </c>
    </row>
    <row r="24" spans="2:8">
      <c r="B24" s="2" t="s">
        <v>3046</v>
      </c>
      <c r="C24" s="9" t="s">
        <v>13</v>
      </c>
      <c r="D24" s="2" t="s">
        <v>841</v>
      </c>
      <c r="E24" s="2" t="s">
        <v>954</v>
      </c>
      <c r="F24" s="12">
        <v>37578</v>
      </c>
      <c r="G24" s="12">
        <v>1110.8599999999999</v>
      </c>
      <c r="H24" s="12">
        <v>3.11</v>
      </c>
    </row>
    <row r="25" spans="2:8">
      <c r="B25" s="2" t="s">
        <v>2714</v>
      </c>
      <c r="C25" s="9" t="s">
        <v>13</v>
      </c>
      <c r="D25" s="2" t="s">
        <v>72</v>
      </c>
      <c r="E25" s="2" t="s">
        <v>473</v>
      </c>
      <c r="F25" s="12">
        <v>308920</v>
      </c>
      <c r="G25" s="12">
        <v>1091.1099999999999</v>
      </c>
      <c r="H25" s="12">
        <v>3.05</v>
      </c>
    </row>
    <row r="26" spans="2:8">
      <c r="B26" s="2" t="s">
        <v>2723</v>
      </c>
      <c r="C26" s="9" t="s">
        <v>13</v>
      </c>
      <c r="D26" s="2" t="s">
        <v>461</v>
      </c>
      <c r="E26" s="2" t="s">
        <v>470</v>
      </c>
      <c r="F26" s="12">
        <v>42519</v>
      </c>
      <c r="G26" s="12">
        <v>1003.04</v>
      </c>
      <c r="H26" s="12">
        <v>2.81</v>
      </c>
    </row>
    <row r="27" spans="2:8">
      <c r="B27" s="2" t="s">
        <v>3223</v>
      </c>
      <c r="C27" s="9" t="s">
        <v>13</v>
      </c>
      <c r="D27" s="2" t="s">
        <v>471</v>
      </c>
      <c r="E27" s="2" t="s">
        <v>1109</v>
      </c>
      <c r="F27" s="12">
        <v>112301</v>
      </c>
      <c r="G27" s="12">
        <v>899.98</v>
      </c>
      <c r="H27" s="12">
        <v>2.52</v>
      </c>
    </row>
    <row r="28" spans="2:8">
      <c r="B28" s="2" t="s">
        <v>3047</v>
      </c>
      <c r="C28" s="9" t="s">
        <v>13</v>
      </c>
      <c r="D28" s="2" t="s">
        <v>955</v>
      </c>
      <c r="E28" s="2" t="s">
        <v>1137</v>
      </c>
      <c r="F28" s="12">
        <v>45315</v>
      </c>
      <c r="G28" s="12">
        <v>796.34</v>
      </c>
      <c r="H28" s="12">
        <v>2.23</v>
      </c>
    </row>
    <row r="29" spans="2:8">
      <c r="B29" s="2" t="s">
        <v>3232</v>
      </c>
      <c r="C29" s="9" t="s">
        <v>13</v>
      </c>
      <c r="D29" s="2" t="s">
        <v>74</v>
      </c>
      <c r="E29" s="2" t="s">
        <v>963</v>
      </c>
      <c r="F29" s="12">
        <v>37473</v>
      </c>
      <c r="G29" s="12">
        <v>770.37</v>
      </c>
      <c r="H29" s="12">
        <v>2.16</v>
      </c>
    </row>
    <row r="30" spans="2:8">
      <c r="B30" s="2" t="s">
        <v>2892</v>
      </c>
      <c r="C30" s="9" t="s">
        <v>13</v>
      </c>
      <c r="D30" s="2" t="s">
        <v>969</v>
      </c>
      <c r="E30" s="2" t="s">
        <v>1115</v>
      </c>
      <c r="F30" s="12">
        <v>199421</v>
      </c>
      <c r="G30" s="12">
        <v>739.75</v>
      </c>
      <c r="H30" s="12">
        <v>2.0699999999999998</v>
      </c>
    </row>
    <row r="31" spans="2:8">
      <c r="B31" s="2" t="s">
        <v>2701</v>
      </c>
      <c r="C31" s="9" t="s">
        <v>13</v>
      </c>
      <c r="D31" s="2" t="s">
        <v>76</v>
      </c>
      <c r="E31" s="2" t="s">
        <v>454</v>
      </c>
      <c r="F31" s="12">
        <v>299728</v>
      </c>
      <c r="G31" s="12">
        <v>686.53</v>
      </c>
      <c r="H31" s="12">
        <v>1.92</v>
      </c>
    </row>
    <row r="32" spans="2:8">
      <c r="B32" s="2" t="s">
        <v>2732</v>
      </c>
      <c r="C32" s="9" t="s">
        <v>13</v>
      </c>
      <c r="D32" s="2" t="s">
        <v>841</v>
      </c>
      <c r="E32" s="2" t="s">
        <v>842</v>
      </c>
      <c r="F32" s="12">
        <v>5542</v>
      </c>
      <c r="G32" s="12">
        <v>681.6</v>
      </c>
      <c r="H32" s="12">
        <v>1.91</v>
      </c>
    </row>
    <row r="33" spans="2:8">
      <c r="B33" s="2" t="s">
        <v>2711</v>
      </c>
      <c r="C33" s="9" t="s">
        <v>13</v>
      </c>
      <c r="D33" s="2" t="s">
        <v>80</v>
      </c>
      <c r="E33" s="2" t="s">
        <v>475</v>
      </c>
      <c r="F33" s="12">
        <v>17140</v>
      </c>
      <c r="G33" s="12">
        <v>677.39</v>
      </c>
      <c r="H33" s="12">
        <v>1.9</v>
      </c>
    </row>
    <row r="34" spans="2:8">
      <c r="B34" s="2" t="s">
        <v>2966</v>
      </c>
      <c r="C34" s="9" t="s">
        <v>13</v>
      </c>
      <c r="D34" s="2" t="s">
        <v>1048</v>
      </c>
      <c r="E34" s="2" t="s">
        <v>1128</v>
      </c>
      <c r="F34" s="12">
        <v>345804</v>
      </c>
      <c r="G34" s="12">
        <v>663.25</v>
      </c>
      <c r="H34" s="12">
        <v>1.86</v>
      </c>
    </row>
    <row r="35" spans="2:8">
      <c r="B35" s="2" t="s">
        <v>3048</v>
      </c>
      <c r="C35" s="9" t="s">
        <v>13</v>
      </c>
      <c r="D35" s="2" t="s">
        <v>1050</v>
      </c>
      <c r="E35" s="2" t="s">
        <v>1051</v>
      </c>
      <c r="F35" s="12">
        <v>150332</v>
      </c>
      <c r="G35" s="12">
        <v>602.23</v>
      </c>
      <c r="H35" s="12">
        <v>1.69</v>
      </c>
    </row>
    <row r="36" spans="2:8">
      <c r="B36" s="2" t="s">
        <v>2709</v>
      </c>
      <c r="C36" s="9" t="s">
        <v>13</v>
      </c>
      <c r="D36" s="2" t="s">
        <v>461</v>
      </c>
      <c r="E36" s="2" t="s">
        <v>462</v>
      </c>
      <c r="F36" s="12">
        <v>44419</v>
      </c>
      <c r="G36" s="12">
        <v>595.73</v>
      </c>
      <c r="H36" s="12">
        <v>1.67</v>
      </c>
    </row>
    <row r="37" spans="2:8">
      <c r="B37" s="2" t="s">
        <v>2895</v>
      </c>
      <c r="C37" s="9" t="s">
        <v>13</v>
      </c>
      <c r="D37" s="2" t="s">
        <v>969</v>
      </c>
      <c r="E37" s="2" t="s">
        <v>1140</v>
      </c>
      <c r="F37" s="12">
        <v>191275</v>
      </c>
      <c r="G37" s="12">
        <v>566.55999999999995</v>
      </c>
      <c r="H37" s="12">
        <v>1.59</v>
      </c>
    </row>
    <row r="38" spans="2:8">
      <c r="B38" s="2" t="s">
        <v>2965</v>
      </c>
      <c r="C38" s="9" t="s">
        <v>13</v>
      </c>
      <c r="D38" s="2" t="s">
        <v>952</v>
      </c>
      <c r="E38" s="2" t="s">
        <v>953</v>
      </c>
      <c r="F38" s="12">
        <v>4947</v>
      </c>
      <c r="G38" s="12">
        <v>531.54999999999995</v>
      </c>
      <c r="H38" s="12">
        <v>1.49</v>
      </c>
    </row>
    <row r="39" spans="2:8">
      <c r="B39" s="2" t="s">
        <v>3233</v>
      </c>
      <c r="C39" s="9" t="s">
        <v>13</v>
      </c>
      <c r="D39" s="2" t="s">
        <v>80</v>
      </c>
      <c r="E39" s="2" t="s">
        <v>1074</v>
      </c>
      <c r="F39" s="12">
        <v>18921</v>
      </c>
      <c r="G39" s="12">
        <v>409.55</v>
      </c>
      <c r="H39" s="12">
        <v>1.1499999999999999</v>
      </c>
    </row>
    <row r="40" spans="2:8">
      <c r="B40" s="2" t="s">
        <v>2721</v>
      </c>
      <c r="C40" s="9" t="s">
        <v>13</v>
      </c>
      <c r="D40" s="2" t="s">
        <v>487</v>
      </c>
      <c r="E40" s="2" t="s">
        <v>488</v>
      </c>
      <c r="F40" s="12">
        <v>30944</v>
      </c>
      <c r="G40" s="12">
        <v>406.42</v>
      </c>
      <c r="H40" s="12">
        <v>1.1399999999999999</v>
      </c>
    </row>
    <row r="41" spans="2:8">
      <c r="B41" s="2" t="s">
        <v>3224</v>
      </c>
      <c r="C41" s="9" t="s">
        <v>13</v>
      </c>
      <c r="D41" s="2" t="s">
        <v>471</v>
      </c>
      <c r="E41" s="2" t="s">
        <v>971</v>
      </c>
      <c r="F41" s="12">
        <v>23512</v>
      </c>
      <c r="G41" s="12">
        <v>383.62</v>
      </c>
      <c r="H41" s="12">
        <v>1.07</v>
      </c>
    </row>
    <row r="42" spans="2:8">
      <c r="B42" s="2" t="s">
        <v>3001</v>
      </c>
      <c r="C42" s="9" t="s">
        <v>13</v>
      </c>
      <c r="D42" s="2" t="s">
        <v>1089</v>
      </c>
      <c r="E42" s="2" t="s">
        <v>1169</v>
      </c>
      <c r="F42" s="12">
        <v>9411</v>
      </c>
      <c r="G42" s="12">
        <v>371.15</v>
      </c>
      <c r="H42" s="12">
        <v>1.04</v>
      </c>
    </row>
    <row r="43" spans="2:8">
      <c r="B43" s="2" t="s">
        <v>3204</v>
      </c>
      <c r="C43" s="9" t="s">
        <v>13</v>
      </c>
      <c r="D43" s="2" t="s">
        <v>461</v>
      </c>
      <c r="E43" s="2" t="s">
        <v>1257</v>
      </c>
      <c r="F43" s="12">
        <v>26729</v>
      </c>
      <c r="G43" s="12">
        <v>370.65</v>
      </c>
      <c r="H43" s="12">
        <v>1.04</v>
      </c>
    </row>
    <row r="44" spans="2:8">
      <c r="B44" s="2" t="s">
        <v>3234</v>
      </c>
      <c r="C44" s="9" t="s">
        <v>13</v>
      </c>
      <c r="D44" s="2" t="s">
        <v>76</v>
      </c>
      <c r="E44" s="2" t="s">
        <v>1377</v>
      </c>
      <c r="F44" s="12">
        <v>9250</v>
      </c>
      <c r="G44" s="12">
        <v>304.76</v>
      </c>
      <c r="H44" s="12">
        <v>0.85</v>
      </c>
    </row>
    <row r="45" spans="2:8" ht="13">
      <c r="B45" s="6" t="s">
        <v>88</v>
      </c>
      <c r="C45" s="11"/>
      <c r="D45" s="6"/>
      <c r="E45" s="6"/>
      <c r="F45" s="14"/>
      <c r="G45" s="14">
        <f>SUM(G12:G44)</f>
        <v>35733.87000000001</v>
      </c>
      <c r="H45" s="14">
        <f>SUM(H12:H44)</f>
        <v>100.04</v>
      </c>
    </row>
    <row r="46" spans="2:8" ht="13">
      <c r="B46" s="6" t="s">
        <v>1362</v>
      </c>
      <c r="C46" s="11"/>
      <c r="D46" s="6"/>
      <c r="E46" s="6"/>
      <c r="F46" s="14"/>
      <c r="G46" s="14">
        <v>13.64</v>
      </c>
      <c r="H46" s="14">
        <v>0.04</v>
      </c>
    </row>
    <row r="47" spans="2:8" ht="13">
      <c r="B47" s="6" t="s">
        <v>15</v>
      </c>
      <c r="C47" s="11"/>
      <c r="D47" s="6"/>
      <c r="E47" s="6"/>
      <c r="F47" s="14"/>
      <c r="G47" s="14">
        <v>35747.51</v>
      </c>
      <c r="H47" s="14">
        <v>100.08</v>
      </c>
    </row>
    <row r="48" spans="2:8" ht="13">
      <c r="B48" s="6" t="s">
        <v>302</v>
      </c>
      <c r="C48" s="11"/>
      <c r="D48" s="6"/>
      <c r="E48" s="6"/>
      <c r="F48" s="14"/>
      <c r="G48" s="14">
        <v>-15.893603900004237</v>
      </c>
      <c r="H48" s="14">
        <v>-7.9999999999998295E-2</v>
      </c>
    </row>
    <row r="49" spans="2:8" ht="13">
      <c r="B49" s="6" t="s">
        <v>17</v>
      </c>
      <c r="C49" s="11"/>
      <c r="D49" s="6"/>
      <c r="E49" s="6"/>
      <c r="F49" s="14"/>
      <c r="G49" s="14">
        <v>35731.616396099998</v>
      </c>
      <c r="H49" s="14">
        <v>100</v>
      </c>
    </row>
    <row r="50" spans="2:8">
      <c r="B50" s="2" t="s">
        <v>18</v>
      </c>
    </row>
    <row r="51" spans="2:8" ht="13">
      <c r="B51" s="6" t="s">
        <v>19</v>
      </c>
    </row>
    <row r="52" spans="2:8" ht="13">
      <c r="B52" s="6" t="s">
        <v>20</v>
      </c>
      <c r="C52" s="9" t="s">
        <v>682</v>
      </c>
    </row>
    <row r="53" spans="2:8" ht="13">
      <c r="B53" s="6" t="s">
        <v>23</v>
      </c>
      <c r="C53" s="9" t="s">
        <v>22</v>
      </c>
    </row>
    <row r="54" spans="2:8" ht="13">
      <c r="B54" s="6" t="s">
        <v>1017</v>
      </c>
      <c r="C54" s="9" t="s">
        <v>22</v>
      </c>
    </row>
    <row r="55" spans="2:8" ht="13">
      <c r="B55" s="6" t="s">
        <v>24</v>
      </c>
      <c r="C55" s="9" t="s">
        <v>25</v>
      </c>
    </row>
    <row r="56" spans="2:8" ht="13">
      <c r="B56" s="6" t="s">
        <v>1481</v>
      </c>
      <c r="C56" s="11"/>
    </row>
    <row r="57" spans="2:8" ht="13">
      <c r="B57" s="6" t="s">
        <v>1482</v>
      </c>
      <c r="C57" s="11"/>
    </row>
    <row r="58" spans="2:8" ht="13">
      <c r="B58" s="6" t="s">
        <v>1483</v>
      </c>
      <c r="C58" s="11"/>
    </row>
    <row r="59" spans="2:8" ht="13">
      <c r="B59" s="6" t="s">
        <v>1484</v>
      </c>
      <c r="C59" s="11"/>
    </row>
    <row r="60" spans="2:8" ht="13">
      <c r="B60" s="6" t="s">
        <v>1802</v>
      </c>
      <c r="C60" s="11"/>
    </row>
    <row r="61" spans="2:8">
      <c r="B61" s="2" t="s">
        <v>26</v>
      </c>
    </row>
    <row r="62" spans="2:8">
      <c r="B62" s="2" t="s">
        <v>1031</v>
      </c>
    </row>
    <row r="65" spans="2:7" ht="14.5">
      <c r="B65" s="35" t="s">
        <v>1032</v>
      </c>
      <c r="C65" s="40"/>
    </row>
    <row r="66" spans="2:7" ht="14.5">
      <c r="B66" s="35" t="s">
        <v>1033</v>
      </c>
      <c r="C66" s="41" t="s">
        <v>1034</v>
      </c>
    </row>
    <row r="67" spans="2:7" ht="14.5">
      <c r="B67" s="4" t="s">
        <v>1035</v>
      </c>
      <c r="C67" s="5" t="s">
        <v>1036</v>
      </c>
    </row>
    <row r="68" spans="2:7" ht="14.5">
      <c r="B68" s="4" t="s">
        <v>1037</v>
      </c>
      <c r="C68" s="5" t="s">
        <v>1036</v>
      </c>
    </row>
    <row r="69" spans="2:7" ht="14.5">
      <c r="B69" s="4" t="s">
        <v>1038</v>
      </c>
      <c r="C69" s="5" t="s">
        <v>1036</v>
      </c>
    </row>
    <row r="70" spans="2:7" ht="14.5">
      <c r="B70" s="4" t="s">
        <v>1039</v>
      </c>
      <c r="C70" s="5" t="s">
        <v>1036</v>
      </c>
    </row>
    <row r="71" spans="2:7" ht="14.5">
      <c r="B71" s="4" t="s">
        <v>1040</v>
      </c>
      <c r="C71" s="5" t="s">
        <v>1036</v>
      </c>
    </row>
    <row r="72" spans="2:7" ht="14.5">
      <c r="B72" s="4" t="s">
        <v>1041</v>
      </c>
      <c r="C72" s="5" t="s">
        <v>1036</v>
      </c>
    </row>
    <row r="73" spans="2:7" ht="14.5">
      <c r="B73" s="35" t="s">
        <v>1042</v>
      </c>
      <c r="C73" s="40" t="s">
        <v>1036</v>
      </c>
    </row>
    <row r="75" spans="2:7" ht="14.5">
      <c r="B75" s="4" t="s">
        <v>35</v>
      </c>
      <c r="C75" s="5"/>
      <c r="D75" s="4"/>
    </row>
    <row r="76" spans="2:7" ht="29">
      <c r="B76" s="20" t="s">
        <v>36</v>
      </c>
      <c r="C76" s="18" t="s">
        <v>37</v>
      </c>
      <c r="D76" s="20" t="s">
        <v>38</v>
      </c>
    </row>
    <row r="77" spans="2:7" ht="14.5">
      <c r="B77" s="4" t="s">
        <v>22</v>
      </c>
      <c r="C77" s="5" t="s">
        <v>22</v>
      </c>
      <c r="D77" s="4" t="s">
        <v>22</v>
      </c>
    </row>
    <row r="79" spans="2:7" ht="13">
      <c r="B79" s="24" t="s">
        <v>39</v>
      </c>
      <c r="C79" s="25">
        <v>46112</v>
      </c>
      <c r="D79" s="16"/>
      <c r="E79" s="15"/>
      <c r="F79" s="30"/>
    </row>
    <row r="80" spans="2:7" ht="13">
      <c r="B80" s="24" t="s">
        <v>40</v>
      </c>
      <c r="C80" s="26" t="s">
        <v>41</v>
      </c>
      <c r="D80" s="24" t="s">
        <v>42</v>
      </c>
      <c r="E80" s="27" t="s">
        <v>43</v>
      </c>
      <c r="F80" s="29" t="s">
        <v>44</v>
      </c>
      <c r="G80" s="14"/>
    </row>
    <row r="81" spans="2:6">
      <c r="B81" s="22" t="s">
        <v>22</v>
      </c>
      <c r="C81" s="23" t="s">
        <v>22</v>
      </c>
      <c r="D81" s="22" t="s">
        <v>22</v>
      </c>
      <c r="E81" s="19" t="s">
        <v>22</v>
      </c>
      <c r="F81" s="28" t="s">
        <v>22</v>
      </c>
    </row>
    <row r="84" spans="2:6" ht="13">
      <c r="B84" s="6" t="s">
        <v>45</v>
      </c>
    </row>
    <row r="85" spans="2:6" ht="13">
      <c r="B85" s="6"/>
    </row>
    <row r="86" spans="2:6" ht="13">
      <c r="B86" s="6" t="s">
        <v>699</v>
      </c>
    </row>
    <row r="87" spans="2:6" ht="13">
      <c r="B87" s="24" t="s">
        <v>46</v>
      </c>
      <c r="C87" s="26" t="s">
        <v>47</v>
      </c>
      <c r="D87" s="6"/>
    </row>
    <row r="88" spans="2:6">
      <c r="B88" s="16" t="s">
        <v>22</v>
      </c>
      <c r="C88" s="17" t="s">
        <v>22</v>
      </c>
    </row>
    <row r="90" spans="2:6" ht="13">
      <c r="B90" s="24" t="s">
        <v>48</v>
      </c>
      <c r="C90" s="26" t="s">
        <v>47</v>
      </c>
    </row>
    <row r="91" spans="2:6">
      <c r="B91" s="16" t="s">
        <v>22</v>
      </c>
      <c r="C91" s="17" t="s">
        <v>22</v>
      </c>
    </row>
    <row r="93" spans="2:6" ht="13">
      <c r="B93" s="24" t="s">
        <v>49</v>
      </c>
      <c r="C93" s="26" t="s">
        <v>50</v>
      </c>
    </row>
    <row r="94" spans="2:6">
      <c r="B94" s="16" t="s">
        <v>22</v>
      </c>
      <c r="C94" s="17" t="s">
        <v>22</v>
      </c>
    </row>
    <row r="96" spans="2:6" ht="13">
      <c r="B96" s="27" t="s">
        <v>51</v>
      </c>
      <c r="C96" s="26" t="s">
        <v>50</v>
      </c>
    </row>
    <row r="97" spans="2:7">
      <c r="B97" s="15" t="s">
        <v>22</v>
      </c>
      <c r="C97" s="17" t="s">
        <v>22</v>
      </c>
    </row>
    <row r="99" spans="2:7" ht="13">
      <c r="B99" s="24" t="s">
        <v>52</v>
      </c>
      <c r="C99" s="26" t="s">
        <v>22</v>
      </c>
    </row>
    <row r="101" spans="2:7" ht="13">
      <c r="B101" s="24" t="s">
        <v>53</v>
      </c>
      <c r="C101" s="25">
        <v>46112</v>
      </c>
      <c r="D101" s="16"/>
      <c r="E101" s="15"/>
      <c r="F101" s="30"/>
    </row>
    <row r="102" spans="2:7" ht="13">
      <c r="B102" s="24" t="s">
        <v>40</v>
      </c>
      <c r="C102" s="26" t="s">
        <v>41</v>
      </c>
      <c r="D102" s="24" t="s">
        <v>42</v>
      </c>
      <c r="E102" s="27" t="s">
        <v>43</v>
      </c>
      <c r="F102" s="29" t="s">
        <v>44</v>
      </c>
      <c r="G102" s="14"/>
    </row>
    <row r="103" spans="2:7">
      <c r="B103" s="22" t="s">
        <v>22</v>
      </c>
      <c r="C103" s="23" t="s">
        <v>22</v>
      </c>
      <c r="D103" s="22" t="s">
        <v>22</v>
      </c>
      <c r="E103" s="19" t="s">
        <v>22</v>
      </c>
      <c r="F103" s="28" t="s">
        <v>22</v>
      </c>
    </row>
    <row r="104" spans="2:7" ht="13">
      <c r="B104" s="6" t="s">
        <v>45</v>
      </c>
    </row>
    <row r="105" spans="2:7" ht="13">
      <c r="B105" s="6"/>
    </row>
    <row r="106" spans="2:7" ht="13">
      <c r="B106" s="6" t="s">
        <v>699</v>
      </c>
    </row>
    <row r="107" spans="2:7" ht="13">
      <c r="B107" s="24" t="s">
        <v>46</v>
      </c>
      <c r="C107" s="26" t="s">
        <v>47</v>
      </c>
      <c r="D107" s="6"/>
    </row>
    <row r="108" spans="2:7">
      <c r="B108" s="16" t="s">
        <v>22</v>
      </c>
      <c r="C108" s="17" t="s">
        <v>22</v>
      </c>
    </row>
    <row r="110" spans="2:7" ht="13">
      <c r="B110" s="24" t="s">
        <v>48</v>
      </c>
      <c r="C110" s="26" t="s">
        <v>47</v>
      </c>
    </row>
    <row r="111" spans="2:7">
      <c r="B111" s="16" t="s">
        <v>22</v>
      </c>
      <c r="C111" s="17" t="s">
        <v>22</v>
      </c>
    </row>
    <row r="113" spans="2:80" ht="13">
      <c r="B113" s="24" t="s">
        <v>49</v>
      </c>
      <c r="C113" s="26" t="s">
        <v>50</v>
      </c>
    </row>
    <row r="114" spans="2:80">
      <c r="B114" s="16" t="s">
        <v>22</v>
      </c>
      <c r="C114" s="17" t="s">
        <v>22</v>
      </c>
    </row>
    <row r="116" spans="2:80" ht="13">
      <c r="B116" s="27" t="s">
        <v>51</v>
      </c>
      <c r="C116" s="26" t="s">
        <v>50</v>
      </c>
    </row>
    <row r="117" spans="2:80">
      <c r="B117" s="15" t="s">
        <v>22</v>
      </c>
      <c r="C117" s="17" t="s">
        <v>22</v>
      </c>
    </row>
    <row r="119" spans="2:80" ht="13">
      <c r="B119" s="24" t="s">
        <v>52</v>
      </c>
      <c r="C119" s="26" t="s">
        <v>22</v>
      </c>
    </row>
    <row r="122" spans="2:80" ht="13">
      <c r="B122" s="6" t="s">
        <v>700</v>
      </c>
    </row>
    <row r="124" spans="2:80" ht="13">
      <c r="B124" s="24" t="s">
        <v>40</v>
      </c>
      <c r="C124" s="26" t="s">
        <v>54</v>
      </c>
      <c r="D124" s="24" t="s">
        <v>55</v>
      </c>
      <c r="E124" s="24" t="s">
        <v>56</v>
      </c>
      <c r="F124" s="14"/>
    </row>
    <row r="125" spans="2:80">
      <c r="B125" s="16" t="s">
        <v>22</v>
      </c>
      <c r="C125" s="17" t="s">
        <v>22</v>
      </c>
      <c r="D125" s="16" t="s">
        <v>22</v>
      </c>
      <c r="E125" s="16" t="s">
        <v>22</v>
      </c>
    </row>
    <row r="128" spans="2:80" ht="13">
      <c r="B128" s="6" t="s">
        <v>57</v>
      </c>
      <c r="C128" s="11" t="s">
        <v>22</v>
      </c>
      <c r="D128" s="6"/>
      <c r="E128" s="6"/>
      <c r="F128" s="14"/>
      <c r="G128" s="14"/>
      <c r="H128" s="14"/>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row>
    <row r="130" spans="2:4" ht="13">
      <c r="B130" s="6" t="s">
        <v>701</v>
      </c>
    </row>
    <row r="132" spans="2:4" ht="13">
      <c r="B132" s="24" t="s">
        <v>58</v>
      </c>
      <c r="C132" s="26" t="s">
        <v>47</v>
      </c>
      <c r="D132" s="6"/>
    </row>
    <row r="133" spans="2:4">
      <c r="B133" s="16" t="s">
        <v>22</v>
      </c>
      <c r="C133" s="17" t="s">
        <v>22</v>
      </c>
    </row>
    <row r="136" spans="2:4" ht="13">
      <c r="B136" s="24" t="s">
        <v>59</v>
      </c>
      <c r="C136" s="26" t="s">
        <v>60</v>
      </c>
      <c r="D136" s="6"/>
    </row>
    <row r="137" spans="2:4">
      <c r="B137" s="16" t="s">
        <v>22</v>
      </c>
      <c r="C137" s="17" t="s">
        <v>22</v>
      </c>
    </row>
    <row r="140" spans="2:4" ht="13">
      <c r="B140" s="6" t="s">
        <v>61</v>
      </c>
    </row>
    <row r="143" spans="2:4" ht="13">
      <c r="B143" s="6" t="s">
        <v>702</v>
      </c>
    </row>
    <row r="145" spans="2:80" ht="13">
      <c r="B145" s="24" t="s">
        <v>40</v>
      </c>
      <c r="C145" s="26" t="s">
        <v>62</v>
      </c>
      <c r="D145" s="24" t="s">
        <v>54</v>
      </c>
      <c r="E145" s="24" t="s">
        <v>55</v>
      </c>
      <c r="F145" s="29" t="s">
        <v>56</v>
      </c>
      <c r="G145" s="14"/>
    </row>
    <row r="146" spans="2:80">
      <c r="B146" s="16" t="s">
        <v>22</v>
      </c>
      <c r="C146" s="17" t="s">
        <v>22</v>
      </c>
      <c r="D146" s="16" t="s">
        <v>22</v>
      </c>
      <c r="E146" s="16" t="s">
        <v>22</v>
      </c>
      <c r="F146" s="21" t="s">
        <v>22</v>
      </c>
    </row>
    <row r="149" spans="2:80" ht="13">
      <c r="B149" s="6" t="s">
        <v>57</v>
      </c>
      <c r="C149" s="11" t="s">
        <v>22</v>
      </c>
      <c r="D149" s="6"/>
      <c r="E149" s="6"/>
      <c r="F149" s="14"/>
      <c r="G149" s="14"/>
      <c r="H149" s="14"/>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row>
    <row r="151" spans="2:80" ht="13">
      <c r="B151" s="6" t="s">
        <v>701</v>
      </c>
    </row>
    <row r="153" spans="2:80" ht="13">
      <c r="B153" s="24" t="s">
        <v>58</v>
      </c>
      <c r="C153" s="26" t="s">
        <v>47</v>
      </c>
      <c r="D153" s="6"/>
    </row>
    <row r="154" spans="2:80">
      <c r="B154" s="16" t="s">
        <v>22</v>
      </c>
      <c r="C154" s="17" t="s">
        <v>22</v>
      </c>
    </row>
    <row r="157" spans="2:80" ht="13">
      <c r="B157" s="24" t="s">
        <v>59</v>
      </c>
      <c r="C157" s="26" t="s">
        <v>60</v>
      </c>
      <c r="D157" s="6"/>
    </row>
    <row r="158" spans="2:80">
      <c r="B158" s="16" t="s">
        <v>22</v>
      </c>
      <c r="C158" s="17" t="s">
        <v>22</v>
      </c>
    </row>
    <row r="161" spans="2:7" ht="13">
      <c r="B161" s="6" t="s">
        <v>61</v>
      </c>
    </row>
    <row r="164" spans="2:7" ht="13">
      <c r="B164" s="6" t="s">
        <v>703</v>
      </c>
    </row>
    <row r="165" spans="2:7" ht="13">
      <c r="B165" s="24" t="s">
        <v>40</v>
      </c>
      <c r="C165" s="26" t="s">
        <v>63</v>
      </c>
      <c r="D165" s="24" t="s">
        <v>64</v>
      </c>
      <c r="E165" s="24" t="s">
        <v>65</v>
      </c>
      <c r="F165" s="29" t="s">
        <v>66</v>
      </c>
      <c r="G165" s="14"/>
    </row>
    <row r="166" spans="2:7">
      <c r="B166" s="16" t="s">
        <v>22</v>
      </c>
      <c r="C166" s="17" t="s">
        <v>22</v>
      </c>
      <c r="D166" s="16" t="s">
        <v>22</v>
      </c>
      <c r="E166" s="16" t="s">
        <v>22</v>
      </c>
      <c r="F166" s="21" t="s">
        <v>22</v>
      </c>
    </row>
    <row r="167" spans="2:7">
      <c r="B167" s="2" t="s">
        <v>2543</v>
      </c>
    </row>
  </sheetData>
  <mergeCells count="3">
    <mergeCell ref="B1:E1"/>
    <mergeCell ref="C3:C8"/>
    <mergeCell ref="D3:D8"/>
  </mergeCells>
  <hyperlinks>
    <hyperlink ref="A1" location="Index!A1" display="Index" xr:uid="{6CEA2A48-10AF-4D27-A462-6311AA82D475}"/>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316B0-C702-41D6-93AA-A1627167F1A0}">
  <dimension ref="A1:CB171"/>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1463</v>
      </c>
      <c r="C1" s="299"/>
      <c r="D1" s="299"/>
      <c r="E1" s="299"/>
    </row>
    <row r="3" spans="1:9" ht="14.5">
      <c r="B3" s="31" t="s">
        <v>1463</v>
      </c>
      <c r="C3" s="300"/>
      <c r="D3" s="301"/>
    </row>
    <row r="4" spans="1:9" ht="14.5">
      <c r="B4" s="36" t="s">
        <v>1464</v>
      </c>
      <c r="C4" s="300"/>
      <c r="D4" s="301"/>
    </row>
    <row r="5" spans="1:9" ht="14.5">
      <c r="B5" s="31"/>
      <c r="C5" s="300"/>
      <c r="D5" s="301"/>
    </row>
    <row r="6" spans="1:9" ht="14.5">
      <c r="B6" s="36" t="s">
        <v>97</v>
      </c>
      <c r="C6" s="300"/>
      <c r="D6" s="301"/>
    </row>
    <row r="7" spans="1:9" ht="14.5">
      <c r="B7" s="36" t="s">
        <v>1373</v>
      </c>
      <c r="C7" s="300"/>
      <c r="D7" s="301"/>
    </row>
    <row r="8" spans="1:9" ht="14.5">
      <c r="B8" s="32" t="s">
        <v>1465</v>
      </c>
      <c r="C8" s="300"/>
      <c r="D8" s="30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2697</v>
      </c>
      <c r="C15" s="9" t="s">
        <v>13</v>
      </c>
      <c r="D15" s="2" t="s">
        <v>452</v>
      </c>
      <c r="E15" s="2" t="s">
        <v>453</v>
      </c>
      <c r="F15" s="12">
        <v>362813</v>
      </c>
      <c r="G15" s="12">
        <v>4877.1099999999997</v>
      </c>
      <c r="H15" s="12">
        <v>23.51</v>
      </c>
    </row>
    <row r="16" spans="1:9">
      <c r="B16" s="2" t="s">
        <v>2996</v>
      </c>
      <c r="C16" s="9" t="s">
        <v>13</v>
      </c>
      <c r="D16" s="2" t="s">
        <v>485</v>
      </c>
      <c r="E16" s="2" t="s">
        <v>486</v>
      </c>
      <c r="F16" s="12">
        <v>78414</v>
      </c>
      <c r="G16" s="12">
        <v>2747.86</v>
      </c>
      <c r="H16" s="12">
        <v>13.24</v>
      </c>
    </row>
    <row r="17" spans="2:8">
      <c r="B17" s="2" t="s">
        <v>3046</v>
      </c>
      <c r="C17" s="9" t="s">
        <v>13</v>
      </c>
      <c r="D17" s="2" t="s">
        <v>841</v>
      </c>
      <c r="E17" s="2" t="s">
        <v>954</v>
      </c>
      <c r="F17" s="12">
        <v>60044</v>
      </c>
      <c r="G17" s="12">
        <v>1774.99</v>
      </c>
      <c r="H17" s="12">
        <v>8.5500000000000007</v>
      </c>
    </row>
    <row r="18" spans="2:8">
      <c r="B18" s="2" t="s">
        <v>2723</v>
      </c>
      <c r="C18" s="9" t="s">
        <v>13</v>
      </c>
      <c r="D18" s="2" t="s">
        <v>461</v>
      </c>
      <c r="E18" s="2" t="s">
        <v>470</v>
      </c>
      <c r="F18" s="12">
        <v>52021</v>
      </c>
      <c r="G18" s="12">
        <v>1227.2</v>
      </c>
      <c r="H18" s="12">
        <v>5.91</v>
      </c>
    </row>
    <row r="19" spans="2:8">
      <c r="B19" s="2" t="s">
        <v>2983</v>
      </c>
      <c r="C19" s="9" t="s">
        <v>13</v>
      </c>
      <c r="D19" s="2" t="s">
        <v>1082</v>
      </c>
      <c r="E19" s="2" t="s">
        <v>1105</v>
      </c>
      <c r="F19" s="12">
        <v>96451</v>
      </c>
      <c r="G19" s="12">
        <v>853.16</v>
      </c>
      <c r="H19" s="12">
        <v>4.1100000000000003</v>
      </c>
    </row>
    <row r="20" spans="2:8">
      <c r="B20" s="2" t="s">
        <v>2965</v>
      </c>
      <c r="C20" s="9" t="s">
        <v>13</v>
      </c>
      <c r="D20" s="2" t="s">
        <v>952</v>
      </c>
      <c r="E20" s="2" t="s">
        <v>953</v>
      </c>
      <c r="F20" s="12">
        <v>7904</v>
      </c>
      <c r="G20" s="12">
        <v>849.28</v>
      </c>
      <c r="H20" s="12">
        <v>4.09</v>
      </c>
    </row>
    <row r="21" spans="2:8">
      <c r="B21" s="2" t="s">
        <v>2711</v>
      </c>
      <c r="C21" s="9" t="s">
        <v>13</v>
      </c>
      <c r="D21" s="2" t="s">
        <v>80</v>
      </c>
      <c r="E21" s="2" t="s">
        <v>475</v>
      </c>
      <c r="F21" s="12">
        <v>20970</v>
      </c>
      <c r="G21" s="12">
        <v>828.76</v>
      </c>
      <c r="H21" s="12">
        <v>3.99</v>
      </c>
    </row>
    <row r="22" spans="2:8">
      <c r="B22" s="2" t="s">
        <v>2966</v>
      </c>
      <c r="C22" s="9" t="s">
        <v>13</v>
      </c>
      <c r="D22" s="2" t="s">
        <v>1048</v>
      </c>
      <c r="E22" s="2" t="s">
        <v>1128</v>
      </c>
      <c r="F22" s="12">
        <v>423080</v>
      </c>
      <c r="G22" s="12">
        <v>811.47</v>
      </c>
      <c r="H22" s="12">
        <v>3.91</v>
      </c>
    </row>
    <row r="23" spans="2:8">
      <c r="B23" s="2" t="s">
        <v>2970</v>
      </c>
      <c r="C23" s="9" t="s">
        <v>13</v>
      </c>
      <c r="D23" s="2" t="s">
        <v>1048</v>
      </c>
      <c r="E23" s="2" t="s">
        <v>1049</v>
      </c>
      <c r="F23" s="12">
        <v>62319</v>
      </c>
      <c r="G23" s="12">
        <v>699.69</v>
      </c>
      <c r="H23" s="12">
        <v>3.37</v>
      </c>
    </row>
    <row r="24" spans="2:8">
      <c r="B24" s="2" t="s">
        <v>2981</v>
      </c>
      <c r="C24" s="9" t="s">
        <v>13</v>
      </c>
      <c r="D24" s="2" t="s">
        <v>952</v>
      </c>
      <c r="E24" s="2" t="s">
        <v>1142</v>
      </c>
      <c r="F24" s="12">
        <v>25557</v>
      </c>
      <c r="G24" s="12">
        <v>653.07000000000005</v>
      </c>
      <c r="H24" s="12">
        <v>3.15</v>
      </c>
    </row>
    <row r="25" spans="2:8">
      <c r="B25" s="2" t="s">
        <v>2721</v>
      </c>
      <c r="C25" s="9" t="s">
        <v>13</v>
      </c>
      <c r="D25" s="2" t="s">
        <v>487</v>
      </c>
      <c r="E25" s="2" t="s">
        <v>488</v>
      </c>
      <c r="F25" s="12">
        <v>49443</v>
      </c>
      <c r="G25" s="12">
        <v>649.38</v>
      </c>
      <c r="H25" s="12">
        <v>3.13</v>
      </c>
    </row>
    <row r="26" spans="2:8">
      <c r="B26" s="2" t="s">
        <v>3204</v>
      </c>
      <c r="C26" s="9" t="s">
        <v>13</v>
      </c>
      <c r="D26" s="2" t="s">
        <v>461</v>
      </c>
      <c r="E26" s="2" t="s">
        <v>1257</v>
      </c>
      <c r="F26" s="12">
        <v>42709</v>
      </c>
      <c r="G26" s="12">
        <v>592.25</v>
      </c>
      <c r="H26" s="12">
        <v>2.85</v>
      </c>
    </row>
    <row r="27" spans="2:8">
      <c r="B27" s="2" t="s">
        <v>2960</v>
      </c>
      <c r="C27" s="9" t="s">
        <v>13</v>
      </c>
      <c r="D27" s="2" t="s">
        <v>969</v>
      </c>
      <c r="E27" s="2" t="s">
        <v>1466</v>
      </c>
      <c r="F27" s="12">
        <v>271590</v>
      </c>
      <c r="G27" s="12">
        <v>408.74</v>
      </c>
      <c r="H27" s="12">
        <v>1.97</v>
      </c>
    </row>
    <row r="28" spans="2:8">
      <c r="B28" s="2" t="s">
        <v>3234</v>
      </c>
      <c r="C28" s="9" t="s">
        <v>13</v>
      </c>
      <c r="D28" s="2" t="s">
        <v>76</v>
      </c>
      <c r="E28" s="2" t="s">
        <v>1377</v>
      </c>
      <c r="F28" s="12">
        <v>11317</v>
      </c>
      <c r="G28" s="12">
        <v>372.86</v>
      </c>
      <c r="H28" s="12">
        <v>1.8</v>
      </c>
    </row>
    <row r="29" spans="2:8">
      <c r="B29" s="2" t="s">
        <v>2710</v>
      </c>
      <c r="C29" s="9" t="s">
        <v>13</v>
      </c>
      <c r="D29" s="2" t="s">
        <v>79</v>
      </c>
      <c r="E29" s="2" t="s">
        <v>463</v>
      </c>
      <c r="F29" s="12">
        <v>33029</v>
      </c>
      <c r="G29" s="12">
        <v>335.06</v>
      </c>
      <c r="H29" s="12">
        <v>1.61</v>
      </c>
    </row>
    <row r="30" spans="2:8">
      <c r="B30" s="2" t="s">
        <v>2975</v>
      </c>
      <c r="C30" s="9" t="s">
        <v>13</v>
      </c>
      <c r="D30" s="2" t="s">
        <v>969</v>
      </c>
      <c r="E30" s="2" t="s">
        <v>1077</v>
      </c>
      <c r="F30" s="12">
        <v>85322</v>
      </c>
      <c r="G30" s="12">
        <v>323.11</v>
      </c>
      <c r="H30" s="12">
        <v>1.56</v>
      </c>
    </row>
    <row r="31" spans="2:8">
      <c r="B31" s="2" t="s">
        <v>3056</v>
      </c>
      <c r="C31" s="9" t="s">
        <v>13</v>
      </c>
      <c r="D31" s="2" t="s">
        <v>841</v>
      </c>
      <c r="E31" s="2" t="s">
        <v>1146</v>
      </c>
      <c r="F31" s="12">
        <v>107782</v>
      </c>
      <c r="G31" s="12">
        <v>319.3</v>
      </c>
      <c r="H31" s="12">
        <v>1.54</v>
      </c>
    </row>
    <row r="32" spans="2:8">
      <c r="B32" s="2" t="s">
        <v>3235</v>
      </c>
      <c r="C32" s="9" t="s">
        <v>13</v>
      </c>
      <c r="D32" s="2" t="s">
        <v>1166</v>
      </c>
      <c r="E32" s="2" t="s">
        <v>1167</v>
      </c>
      <c r="F32" s="12">
        <v>17802</v>
      </c>
      <c r="G32" s="12">
        <v>313.25</v>
      </c>
      <c r="H32" s="12">
        <v>1.51</v>
      </c>
    </row>
    <row r="33" spans="2:8">
      <c r="B33" s="2" t="s">
        <v>2968</v>
      </c>
      <c r="C33" s="9" t="s">
        <v>13</v>
      </c>
      <c r="D33" s="2" t="s">
        <v>1048</v>
      </c>
      <c r="E33" s="2" t="s">
        <v>1136</v>
      </c>
      <c r="F33" s="12">
        <v>24627</v>
      </c>
      <c r="G33" s="12">
        <v>274</v>
      </c>
      <c r="H33" s="12">
        <v>1.32</v>
      </c>
    </row>
    <row r="34" spans="2:8">
      <c r="B34" s="2" t="s">
        <v>3014</v>
      </c>
      <c r="C34" s="9" t="s">
        <v>13</v>
      </c>
      <c r="D34" s="2" t="s">
        <v>1126</v>
      </c>
      <c r="E34" s="2" t="s">
        <v>1127</v>
      </c>
      <c r="F34" s="12">
        <v>45318</v>
      </c>
      <c r="G34" s="12">
        <v>258.64999999999998</v>
      </c>
      <c r="H34" s="12">
        <v>1.25</v>
      </c>
    </row>
    <row r="35" spans="2:8">
      <c r="B35" s="2" t="s">
        <v>3115</v>
      </c>
      <c r="C35" s="9" t="s">
        <v>13</v>
      </c>
      <c r="D35" s="2" t="s">
        <v>461</v>
      </c>
      <c r="E35" s="2" t="s">
        <v>1467</v>
      </c>
      <c r="F35" s="12">
        <v>6163</v>
      </c>
      <c r="G35" s="12">
        <v>247.47</v>
      </c>
      <c r="H35" s="12">
        <v>1.19</v>
      </c>
    </row>
    <row r="36" spans="2:8">
      <c r="B36" s="2" t="s">
        <v>2973</v>
      </c>
      <c r="C36" s="9" t="s">
        <v>13</v>
      </c>
      <c r="D36" s="2" t="s">
        <v>969</v>
      </c>
      <c r="E36" s="2" t="s">
        <v>970</v>
      </c>
      <c r="F36" s="12">
        <v>23362</v>
      </c>
      <c r="G36" s="12">
        <v>218.25</v>
      </c>
      <c r="H36" s="12">
        <v>1.05</v>
      </c>
    </row>
    <row r="37" spans="2:8">
      <c r="B37" s="2" t="s">
        <v>3119</v>
      </c>
      <c r="C37" s="9" t="s">
        <v>13</v>
      </c>
      <c r="D37" s="2" t="s">
        <v>969</v>
      </c>
      <c r="E37" s="2" t="s">
        <v>1065</v>
      </c>
      <c r="F37" s="12">
        <v>22092</v>
      </c>
      <c r="G37" s="12">
        <v>178.24</v>
      </c>
      <c r="H37" s="12">
        <v>0.86</v>
      </c>
    </row>
    <row r="38" spans="2:8">
      <c r="B38" s="2" t="s">
        <v>3010</v>
      </c>
      <c r="C38" s="9" t="s">
        <v>13</v>
      </c>
      <c r="D38" s="2" t="s">
        <v>969</v>
      </c>
      <c r="E38" s="2" t="s">
        <v>1135</v>
      </c>
      <c r="F38" s="12">
        <v>36533</v>
      </c>
      <c r="G38" s="12">
        <v>172.56</v>
      </c>
      <c r="H38" s="12">
        <v>0.83</v>
      </c>
    </row>
    <row r="39" spans="2:8">
      <c r="B39" s="2" t="s">
        <v>2967</v>
      </c>
      <c r="C39" s="9" t="s">
        <v>13</v>
      </c>
      <c r="D39" s="2" t="s">
        <v>952</v>
      </c>
      <c r="E39" s="2" t="s">
        <v>1066</v>
      </c>
      <c r="F39" s="12">
        <v>41441</v>
      </c>
      <c r="G39" s="12">
        <v>166.14</v>
      </c>
      <c r="H39" s="12">
        <v>0.8</v>
      </c>
    </row>
    <row r="40" spans="2:8">
      <c r="B40" s="2" t="s">
        <v>3013</v>
      </c>
      <c r="C40" s="9" t="s">
        <v>13</v>
      </c>
      <c r="D40" s="2" t="s">
        <v>947</v>
      </c>
      <c r="E40" s="2" t="s">
        <v>1054</v>
      </c>
      <c r="F40" s="12">
        <v>1816448</v>
      </c>
      <c r="G40" s="12">
        <v>154.94</v>
      </c>
      <c r="H40" s="12">
        <v>0.75</v>
      </c>
    </row>
    <row r="41" spans="2:8">
      <c r="B41" s="2" t="s">
        <v>2988</v>
      </c>
      <c r="C41" s="9" t="s">
        <v>13</v>
      </c>
      <c r="D41" s="2" t="s">
        <v>1048</v>
      </c>
      <c r="E41" s="2" t="s">
        <v>1277</v>
      </c>
      <c r="F41" s="12">
        <v>21562</v>
      </c>
      <c r="G41" s="12">
        <v>153.12</v>
      </c>
      <c r="H41" s="12">
        <v>0.74</v>
      </c>
    </row>
    <row r="42" spans="2:8">
      <c r="B42" s="2" t="s">
        <v>3062</v>
      </c>
      <c r="C42" s="9" t="s">
        <v>13</v>
      </c>
      <c r="D42" s="2" t="s">
        <v>80</v>
      </c>
      <c r="E42" s="2" t="s">
        <v>1384</v>
      </c>
      <c r="F42" s="12">
        <v>11553</v>
      </c>
      <c r="G42" s="12">
        <v>146.75</v>
      </c>
      <c r="H42" s="12">
        <v>0.71</v>
      </c>
    </row>
    <row r="43" spans="2:8">
      <c r="B43" s="2" t="s">
        <v>3164</v>
      </c>
      <c r="C43" s="9" t="s">
        <v>13</v>
      </c>
      <c r="D43" s="2" t="s">
        <v>947</v>
      </c>
      <c r="E43" s="2" t="s">
        <v>972</v>
      </c>
      <c r="F43" s="12">
        <v>6000</v>
      </c>
      <c r="G43" s="12">
        <v>80.87</v>
      </c>
      <c r="H43" s="12">
        <v>0.39</v>
      </c>
    </row>
    <row r="44" spans="2:8">
      <c r="B44" s="2" t="s">
        <v>3172</v>
      </c>
      <c r="C44" s="9" t="s">
        <v>13</v>
      </c>
      <c r="D44" s="2" t="s">
        <v>461</v>
      </c>
      <c r="E44" s="2" t="s">
        <v>1468</v>
      </c>
      <c r="F44" s="12">
        <v>1759</v>
      </c>
      <c r="G44" s="12">
        <v>69.959999999999994</v>
      </c>
      <c r="H44" s="12">
        <v>0.34</v>
      </c>
    </row>
    <row r="45" spans="2:8" ht="13">
      <c r="B45" s="6" t="s">
        <v>88</v>
      </c>
      <c r="C45" s="11"/>
      <c r="D45" s="6"/>
      <c r="E45" s="6"/>
      <c r="F45" s="14"/>
      <c r="G45" s="14">
        <f>SUM(G12:G44)</f>
        <v>20757.490000000005</v>
      </c>
      <c r="H45" s="14">
        <f>SUM(H12:H44)</f>
        <v>100.02999999999999</v>
      </c>
    </row>
    <row r="46" spans="2:8" ht="13">
      <c r="B46" s="6" t="s">
        <v>1362</v>
      </c>
      <c r="C46" s="11"/>
      <c r="D46" s="6"/>
      <c r="E46" s="6"/>
      <c r="F46" s="14"/>
      <c r="G46" s="14">
        <v>11.54</v>
      </c>
      <c r="H46" s="14">
        <v>0.06</v>
      </c>
    </row>
    <row r="47" spans="2:8" ht="13">
      <c r="B47" s="6" t="s">
        <v>15</v>
      </c>
      <c r="C47" s="11"/>
      <c r="D47" s="6"/>
      <c r="E47" s="6"/>
      <c r="F47" s="14"/>
      <c r="G47" s="14">
        <v>20769.030000000002</v>
      </c>
      <c r="H47" s="14">
        <v>100.09</v>
      </c>
    </row>
    <row r="48" spans="2:8" ht="13">
      <c r="B48" s="6" t="s">
        <v>302</v>
      </c>
      <c r="C48" s="11"/>
      <c r="D48" s="6"/>
      <c r="E48" s="6"/>
      <c r="F48" s="14"/>
      <c r="G48" s="14">
        <v>-20.583362910000723</v>
      </c>
      <c r="H48" s="14">
        <v>-9.0000000000003411E-2</v>
      </c>
    </row>
    <row r="49" spans="2:8" ht="13">
      <c r="B49" s="6" t="s">
        <v>17</v>
      </c>
      <c r="C49" s="11"/>
      <c r="D49" s="6"/>
      <c r="E49" s="6"/>
      <c r="F49" s="14"/>
      <c r="G49" s="14">
        <v>20748.446637090001</v>
      </c>
      <c r="H49" s="14">
        <v>100</v>
      </c>
    </row>
    <row r="50" spans="2:8">
      <c r="B50" s="2" t="s">
        <v>18</v>
      </c>
    </row>
    <row r="51" spans="2:8" ht="13">
      <c r="B51" s="6" t="s">
        <v>19</v>
      </c>
    </row>
    <row r="52" spans="2:8" ht="13">
      <c r="B52" s="6" t="s">
        <v>20</v>
      </c>
      <c r="C52" s="9" t="s">
        <v>682</v>
      </c>
    </row>
    <row r="53" spans="2:8" ht="13">
      <c r="B53" s="6" t="s">
        <v>23</v>
      </c>
      <c r="C53" s="9" t="s">
        <v>22</v>
      </c>
    </row>
    <row r="54" spans="2:8" ht="13">
      <c r="B54" s="6" t="s">
        <v>1017</v>
      </c>
      <c r="C54" s="9" t="s">
        <v>22</v>
      </c>
    </row>
    <row r="55" spans="2:8" ht="13">
      <c r="B55" s="6" t="s">
        <v>24</v>
      </c>
      <c r="C55" s="9" t="s">
        <v>25</v>
      </c>
    </row>
    <row r="56" spans="2:8" ht="13">
      <c r="B56" s="6" t="s">
        <v>1469</v>
      </c>
      <c r="C56" s="11"/>
    </row>
    <row r="57" spans="2:8" ht="13">
      <c r="B57" s="6" t="s">
        <v>1470</v>
      </c>
      <c r="C57" s="11"/>
    </row>
    <row r="58" spans="2:8" ht="13">
      <c r="B58" s="6" t="s">
        <v>1471</v>
      </c>
      <c r="C58" s="11"/>
    </row>
    <row r="59" spans="2:8" ht="13">
      <c r="B59" s="6" t="s">
        <v>1472</v>
      </c>
      <c r="C59" s="11"/>
    </row>
    <row r="60" spans="2:8" ht="13">
      <c r="B60" s="6" t="s">
        <v>1473</v>
      </c>
      <c r="C60" s="11"/>
    </row>
    <row r="61" spans="2:8" ht="13">
      <c r="B61" s="6" t="s">
        <v>1474</v>
      </c>
      <c r="C61" s="11"/>
    </row>
    <row r="62" spans="2:8" ht="13">
      <c r="B62" s="6" t="s">
        <v>1475</v>
      </c>
      <c r="C62" s="11"/>
    </row>
    <row r="63" spans="2:8" ht="13">
      <c r="B63" s="6" t="s">
        <v>1476</v>
      </c>
      <c r="C63" s="11"/>
    </row>
    <row r="64" spans="2:8" ht="13">
      <c r="B64" s="6" t="s">
        <v>1599</v>
      </c>
      <c r="C64" s="11"/>
    </row>
    <row r="65" spans="2:4">
      <c r="B65" s="2" t="s">
        <v>26</v>
      </c>
    </row>
    <row r="66" spans="2:4">
      <c r="B66" s="2" t="s">
        <v>1031</v>
      </c>
    </row>
    <row r="69" spans="2:4" ht="14.5">
      <c r="B69" s="35" t="s">
        <v>1032</v>
      </c>
      <c r="C69" s="40"/>
    </row>
    <row r="70" spans="2:4" ht="14.5">
      <c r="B70" s="35" t="s">
        <v>1033</v>
      </c>
      <c r="C70" s="41" t="s">
        <v>1034</v>
      </c>
    </row>
    <row r="71" spans="2:4" ht="14.5">
      <c r="B71" s="4" t="s">
        <v>1035</v>
      </c>
      <c r="C71" s="5" t="s">
        <v>1036</v>
      </c>
    </row>
    <row r="72" spans="2:4" ht="14.5">
      <c r="B72" s="4" t="s">
        <v>1037</v>
      </c>
      <c r="C72" s="5" t="s">
        <v>1036</v>
      </c>
    </row>
    <row r="73" spans="2:4" ht="14.5">
      <c r="B73" s="4" t="s">
        <v>1038</v>
      </c>
      <c r="C73" s="5" t="s">
        <v>1036</v>
      </c>
    </row>
    <row r="74" spans="2:4" ht="14.5">
      <c r="B74" s="4" t="s">
        <v>1039</v>
      </c>
      <c r="C74" s="5" t="s">
        <v>1036</v>
      </c>
    </row>
    <row r="75" spans="2:4" ht="14.5">
      <c r="B75" s="4" t="s">
        <v>1040</v>
      </c>
      <c r="C75" s="5" t="s">
        <v>1036</v>
      </c>
    </row>
    <row r="76" spans="2:4" ht="14.5">
      <c r="B76" s="4" t="s">
        <v>1041</v>
      </c>
      <c r="C76" s="5" t="s">
        <v>1036</v>
      </c>
    </row>
    <row r="77" spans="2:4" ht="14.5">
      <c r="B77" s="35" t="s">
        <v>1042</v>
      </c>
      <c r="C77" s="40" t="s">
        <v>1036</v>
      </c>
    </row>
    <row r="79" spans="2:4" ht="14.5">
      <c r="B79" s="4" t="s">
        <v>35</v>
      </c>
      <c r="C79" s="5"/>
      <c r="D79" s="4"/>
    </row>
    <row r="80" spans="2:4" ht="29">
      <c r="B80" s="20" t="s">
        <v>36</v>
      </c>
      <c r="C80" s="18" t="s">
        <v>37</v>
      </c>
      <c r="D80" s="20" t="s">
        <v>38</v>
      </c>
    </row>
    <row r="81" spans="2:7" ht="14.5">
      <c r="B81" s="4" t="s">
        <v>22</v>
      </c>
      <c r="C81" s="5" t="s">
        <v>22</v>
      </c>
      <c r="D81" s="4" t="s">
        <v>22</v>
      </c>
    </row>
    <row r="83" spans="2:7" ht="13">
      <c r="B83" s="24" t="s">
        <v>39</v>
      </c>
      <c r="C83" s="25">
        <v>46112</v>
      </c>
      <c r="D83" s="16"/>
      <c r="E83" s="15"/>
      <c r="F83" s="30"/>
    </row>
    <row r="84" spans="2:7" ht="13">
      <c r="B84" s="24" t="s">
        <v>40</v>
      </c>
      <c r="C84" s="26" t="s">
        <v>41</v>
      </c>
      <c r="D84" s="24" t="s">
        <v>42</v>
      </c>
      <c r="E84" s="27" t="s">
        <v>43</v>
      </c>
      <c r="F84" s="29" t="s">
        <v>44</v>
      </c>
      <c r="G84" s="14"/>
    </row>
    <row r="85" spans="2:7">
      <c r="B85" s="22" t="s">
        <v>22</v>
      </c>
      <c r="C85" s="23" t="s">
        <v>22</v>
      </c>
      <c r="D85" s="22" t="s">
        <v>22</v>
      </c>
      <c r="E85" s="19" t="s">
        <v>22</v>
      </c>
      <c r="F85" s="28" t="s">
        <v>22</v>
      </c>
    </row>
    <row r="88" spans="2:7" ht="13">
      <c r="B88" s="6" t="s">
        <v>45</v>
      </c>
    </row>
    <row r="89" spans="2:7" ht="13">
      <c r="B89" s="6"/>
    </row>
    <row r="90" spans="2:7" ht="13">
      <c r="B90" s="6" t="s">
        <v>699</v>
      </c>
    </row>
    <row r="91" spans="2:7" ht="13">
      <c r="B91" s="24" t="s">
        <v>46</v>
      </c>
      <c r="C91" s="26" t="s">
        <v>47</v>
      </c>
      <c r="D91" s="6"/>
    </row>
    <row r="92" spans="2:7">
      <c r="B92" s="16" t="s">
        <v>22</v>
      </c>
      <c r="C92" s="17" t="s">
        <v>22</v>
      </c>
    </row>
    <row r="94" spans="2:7" ht="13">
      <c r="B94" s="24" t="s">
        <v>48</v>
      </c>
      <c r="C94" s="26" t="s">
        <v>47</v>
      </c>
    </row>
    <row r="95" spans="2:7">
      <c r="B95" s="16" t="s">
        <v>22</v>
      </c>
      <c r="C95" s="17" t="s">
        <v>22</v>
      </c>
    </row>
    <row r="97" spans="2:7" ht="13">
      <c r="B97" s="24" t="s">
        <v>49</v>
      </c>
      <c r="C97" s="26" t="s">
        <v>50</v>
      </c>
    </row>
    <row r="98" spans="2:7">
      <c r="B98" s="16" t="s">
        <v>22</v>
      </c>
      <c r="C98" s="17" t="s">
        <v>22</v>
      </c>
    </row>
    <row r="100" spans="2:7" ht="13">
      <c r="B100" s="27" t="s">
        <v>51</v>
      </c>
      <c r="C100" s="26" t="s">
        <v>50</v>
      </c>
    </row>
    <row r="101" spans="2:7">
      <c r="B101" s="15" t="s">
        <v>22</v>
      </c>
      <c r="C101" s="17" t="s">
        <v>22</v>
      </c>
    </row>
    <row r="103" spans="2:7" ht="13">
      <c r="B103" s="24" t="s">
        <v>52</v>
      </c>
      <c r="C103" s="26" t="s">
        <v>22</v>
      </c>
    </row>
    <row r="105" spans="2:7" ht="13">
      <c r="B105" s="24" t="s">
        <v>53</v>
      </c>
      <c r="C105" s="25">
        <v>46112</v>
      </c>
      <c r="D105" s="16"/>
      <c r="E105" s="15"/>
      <c r="F105" s="30"/>
    </row>
    <row r="106" spans="2:7" ht="13">
      <c r="B106" s="24" t="s">
        <v>40</v>
      </c>
      <c r="C106" s="26" t="s">
        <v>41</v>
      </c>
      <c r="D106" s="24" t="s">
        <v>42</v>
      </c>
      <c r="E106" s="27" t="s">
        <v>43</v>
      </c>
      <c r="F106" s="29" t="s">
        <v>44</v>
      </c>
      <c r="G106" s="14"/>
    </row>
    <row r="107" spans="2:7">
      <c r="B107" s="22" t="s">
        <v>22</v>
      </c>
      <c r="C107" s="23" t="s">
        <v>22</v>
      </c>
      <c r="D107" s="22" t="s">
        <v>22</v>
      </c>
      <c r="E107" s="19" t="s">
        <v>22</v>
      </c>
      <c r="F107" s="28" t="s">
        <v>22</v>
      </c>
    </row>
    <row r="108" spans="2:7" ht="13">
      <c r="B108" s="6" t="s">
        <v>45</v>
      </c>
    </row>
    <row r="109" spans="2:7" ht="13">
      <c r="B109" s="6"/>
    </row>
    <row r="110" spans="2:7" ht="13">
      <c r="B110" s="6" t="s">
        <v>699</v>
      </c>
    </row>
    <row r="111" spans="2:7" ht="13">
      <c r="B111" s="24" t="s">
        <v>46</v>
      </c>
      <c r="C111" s="26" t="s">
        <v>47</v>
      </c>
      <c r="D111" s="6"/>
    </row>
    <row r="112" spans="2:7">
      <c r="B112" s="16" t="s">
        <v>22</v>
      </c>
      <c r="C112" s="17" t="s">
        <v>22</v>
      </c>
    </row>
    <row r="114" spans="2:6" ht="13">
      <c r="B114" s="24" t="s">
        <v>48</v>
      </c>
      <c r="C114" s="26" t="s">
        <v>47</v>
      </c>
    </row>
    <row r="115" spans="2:6">
      <c r="B115" s="16" t="s">
        <v>22</v>
      </c>
      <c r="C115" s="17" t="s">
        <v>22</v>
      </c>
    </row>
    <row r="117" spans="2:6" ht="13">
      <c r="B117" s="24" t="s">
        <v>49</v>
      </c>
      <c r="C117" s="26" t="s">
        <v>50</v>
      </c>
    </row>
    <row r="118" spans="2:6">
      <c r="B118" s="16" t="s">
        <v>22</v>
      </c>
      <c r="C118" s="17" t="s">
        <v>22</v>
      </c>
    </row>
    <row r="120" spans="2:6" ht="13">
      <c r="B120" s="27" t="s">
        <v>51</v>
      </c>
      <c r="C120" s="26" t="s">
        <v>50</v>
      </c>
    </row>
    <row r="121" spans="2:6">
      <c r="B121" s="15" t="s">
        <v>22</v>
      </c>
      <c r="C121" s="17" t="s">
        <v>22</v>
      </c>
    </row>
    <row r="123" spans="2:6" ht="13">
      <c r="B123" s="24" t="s">
        <v>52</v>
      </c>
      <c r="C123" s="26" t="s">
        <v>22</v>
      </c>
    </row>
    <row r="126" spans="2:6" ht="13">
      <c r="B126" s="6" t="s">
        <v>700</v>
      </c>
    </row>
    <row r="128" spans="2:6" ht="13">
      <c r="B128" s="24" t="s">
        <v>40</v>
      </c>
      <c r="C128" s="26" t="s">
        <v>54</v>
      </c>
      <c r="D128" s="24" t="s">
        <v>55</v>
      </c>
      <c r="E128" s="24" t="s">
        <v>56</v>
      </c>
      <c r="F128" s="14"/>
    </row>
    <row r="129" spans="2:80">
      <c r="B129" s="16" t="s">
        <v>22</v>
      </c>
      <c r="C129" s="17" t="s">
        <v>22</v>
      </c>
      <c r="D129" s="16" t="s">
        <v>22</v>
      </c>
      <c r="E129" s="16" t="s">
        <v>22</v>
      </c>
    </row>
    <row r="132" spans="2:80" ht="13">
      <c r="B132" s="6" t="s">
        <v>57</v>
      </c>
      <c r="C132" s="11" t="s">
        <v>22</v>
      </c>
      <c r="D132" s="6"/>
      <c r="E132" s="6"/>
      <c r="F132" s="14"/>
      <c r="G132" s="14"/>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row>
    <row r="134" spans="2:80" ht="13">
      <c r="B134" s="6" t="s">
        <v>701</v>
      </c>
    </row>
    <row r="136" spans="2:80" ht="13">
      <c r="B136" s="24" t="s">
        <v>58</v>
      </c>
      <c r="C136" s="26" t="s">
        <v>47</v>
      </c>
      <c r="D136" s="6"/>
    </row>
    <row r="137" spans="2:80">
      <c r="B137" s="16" t="s">
        <v>22</v>
      </c>
      <c r="C137" s="17" t="s">
        <v>22</v>
      </c>
    </row>
    <row r="140" spans="2:80" ht="13">
      <c r="B140" s="24" t="s">
        <v>59</v>
      </c>
      <c r="C140" s="26" t="s">
        <v>60</v>
      </c>
      <c r="D140" s="6"/>
    </row>
    <row r="141" spans="2:80">
      <c r="B141" s="16" t="s">
        <v>22</v>
      </c>
      <c r="C141" s="17" t="s">
        <v>22</v>
      </c>
    </row>
    <row r="144" spans="2:80" ht="13">
      <c r="B144" s="6" t="s">
        <v>61</v>
      </c>
    </row>
    <row r="147" spans="2:80" ht="13">
      <c r="B147" s="6" t="s">
        <v>702</v>
      </c>
    </row>
    <row r="149" spans="2:80" ht="13">
      <c r="B149" s="24" t="s">
        <v>40</v>
      </c>
      <c r="C149" s="26" t="s">
        <v>62</v>
      </c>
      <c r="D149" s="24" t="s">
        <v>54</v>
      </c>
      <c r="E149" s="24" t="s">
        <v>55</v>
      </c>
      <c r="F149" s="29" t="s">
        <v>56</v>
      </c>
      <c r="G149" s="14"/>
    </row>
    <row r="150" spans="2:80">
      <c r="B150" s="16" t="s">
        <v>22</v>
      </c>
      <c r="C150" s="17" t="s">
        <v>22</v>
      </c>
      <c r="D150" s="16" t="s">
        <v>22</v>
      </c>
      <c r="E150" s="16" t="s">
        <v>22</v>
      </c>
      <c r="F150" s="21" t="s">
        <v>22</v>
      </c>
    </row>
    <row r="153" spans="2:80" ht="13">
      <c r="B153" s="6" t="s">
        <v>57</v>
      </c>
      <c r="C153" s="11" t="s">
        <v>22</v>
      </c>
      <c r="D153" s="6"/>
      <c r="E153" s="6"/>
      <c r="F153" s="14"/>
      <c r="G153" s="14"/>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row>
    <row r="155" spans="2:80" ht="13">
      <c r="B155" s="6" t="s">
        <v>701</v>
      </c>
    </row>
    <row r="157" spans="2:80" ht="13">
      <c r="B157" s="24" t="s">
        <v>58</v>
      </c>
      <c r="C157" s="26" t="s">
        <v>47</v>
      </c>
      <c r="D157" s="6"/>
    </row>
    <row r="158" spans="2:80">
      <c r="B158" s="16" t="s">
        <v>22</v>
      </c>
      <c r="C158" s="17" t="s">
        <v>22</v>
      </c>
    </row>
    <row r="161" spans="2:7" ht="13">
      <c r="B161" s="24" t="s">
        <v>59</v>
      </c>
      <c r="C161" s="26" t="s">
        <v>60</v>
      </c>
      <c r="D161" s="6"/>
    </row>
    <row r="162" spans="2:7">
      <c r="B162" s="16" t="s">
        <v>22</v>
      </c>
      <c r="C162" s="17" t="s">
        <v>22</v>
      </c>
    </row>
    <row r="165" spans="2:7" ht="13">
      <c r="B165" s="6" t="s">
        <v>61</v>
      </c>
    </row>
    <row r="168" spans="2:7" ht="13">
      <c r="B168" s="6" t="s">
        <v>703</v>
      </c>
    </row>
    <row r="169" spans="2:7" ht="13">
      <c r="B169" s="24" t="s">
        <v>40</v>
      </c>
      <c r="C169" s="26" t="s">
        <v>63</v>
      </c>
      <c r="D169" s="24" t="s">
        <v>64</v>
      </c>
      <c r="E169" s="24" t="s">
        <v>65</v>
      </c>
      <c r="F169" s="29" t="s">
        <v>66</v>
      </c>
      <c r="G169" s="14"/>
    </row>
    <row r="170" spans="2:7">
      <c r="B170" s="16" t="s">
        <v>22</v>
      </c>
      <c r="C170" s="17" t="s">
        <v>22</v>
      </c>
      <c r="D170" s="16" t="s">
        <v>22</v>
      </c>
      <c r="E170" s="16" t="s">
        <v>22</v>
      </c>
      <c r="F170" s="21" t="s">
        <v>22</v>
      </c>
    </row>
    <row r="171" spans="2:7">
      <c r="B171" s="2" t="s">
        <v>2543</v>
      </c>
    </row>
  </sheetData>
  <mergeCells count="3">
    <mergeCell ref="B1:E1"/>
    <mergeCell ref="C3:C8"/>
    <mergeCell ref="D3:D8"/>
  </mergeCells>
  <hyperlinks>
    <hyperlink ref="A1" location="Index!A1" display="Index" xr:uid="{E9599B12-EC04-4AFF-B717-9359742B4585}"/>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E18CF-C700-4FF8-883E-7FE752D2DFB7}">
  <dimension ref="A1:CB171"/>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1444</v>
      </c>
      <c r="C1" s="299"/>
      <c r="D1" s="299"/>
      <c r="E1" s="299"/>
    </row>
    <row r="3" spans="1:9" ht="14.5">
      <c r="B3" s="31" t="s">
        <v>1444</v>
      </c>
      <c r="C3" s="300"/>
      <c r="D3" s="301"/>
    </row>
    <row r="4" spans="1:9" ht="14.5">
      <c r="B4" s="36" t="s">
        <v>1372</v>
      </c>
      <c r="C4" s="300"/>
      <c r="D4" s="301"/>
    </row>
    <row r="5" spans="1:9" ht="14.5">
      <c r="B5" s="31"/>
      <c r="C5" s="300"/>
      <c r="D5" s="301"/>
    </row>
    <row r="6" spans="1:9" ht="14.5">
      <c r="B6" s="36" t="s">
        <v>97</v>
      </c>
      <c r="C6" s="300"/>
      <c r="D6" s="301"/>
    </row>
    <row r="7" spans="1:9" ht="14.5">
      <c r="B7" s="36" t="s">
        <v>1373</v>
      </c>
      <c r="C7" s="300"/>
      <c r="D7" s="301"/>
    </row>
    <row r="8" spans="1:9" ht="29">
      <c r="B8" s="32" t="s">
        <v>1445</v>
      </c>
      <c r="C8" s="300"/>
      <c r="D8" s="30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2901</v>
      </c>
      <c r="C15" s="9" t="s">
        <v>13</v>
      </c>
      <c r="D15" s="2" t="s">
        <v>461</v>
      </c>
      <c r="E15" s="2" t="s">
        <v>951</v>
      </c>
      <c r="F15" s="12">
        <v>25581</v>
      </c>
      <c r="G15" s="12">
        <v>320.07</v>
      </c>
      <c r="H15" s="12">
        <v>6.28</v>
      </c>
    </row>
    <row r="16" spans="1:9">
      <c r="B16" s="2" t="s">
        <v>2723</v>
      </c>
      <c r="C16" s="9" t="s">
        <v>13</v>
      </c>
      <c r="D16" s="2" t="s">
        <v>461</v>
      </c>
      <c r="E16" s="2" t="s">
        <v>470</v>
      </c>
      <c r="F16" s="12">
        <v>13244</v>
      </c>
      <c r="G16" s="12">
        <v>312.43</v>
      </c>
      <c r="H16" s="12">
        <v>6.13</v>
      </c>
    </row>
    <row r="17" spans="2:8">
      <c r="B17" s="2" t="s">
        <v>3232</v>
      </c>
      <c r="C17" s="9" t="s">
        <v>13</v>
      </c>
      <c r="D17" s="2" t="s">
        <v>74</v>
      </c>
      <c r="E17" s="2" t="s">
        <v>963</v>
      </c>
      <c r="F17" s="12">
        <v>15103</v>
      </c>
      <c r="G17" s="12">
        <v>310.49</v>
      </c>
      <c r="H17" s="12">
        <v>6.09</v>
      </c>
    </row>
    <row r="18" spans="2:8">
      <c r="B18" s="2" t="s">
        <v>2703</v>
      </c>
      <c r="C18" s="9" t="s">
        <v>13</v>
      </c>
      <c r="D18" s="2" t="s">
        <v>74</v>
      </c>
      <c r="E18" s="2" t="s">
        <v>75</v>
      </c>
      <c r="F18" s="12">
        <v>105682</v>
      </c>
      <c r="G18" s="12">
        <v>304.05</v>
      </c>
      <c r="H18" s="12">
        <v>5.97</v>
      </c>
    </row>
    <row r="19" spans="2:8">
      <c r="B19" s="2" t="s">
        <v>2894</v>
      </c>
      <c r="C19" s="9" t="s">
        <v>13</v>
      </c>
      <c r="D19" s="2" t="s">
        <v>841</v>
      </c>
      <c r="E19" s="2" t="s">
        <v>974</v>
      </c>
      <c r="F19" s="12">
        <v>5858</v>
      </c>
      <c r="G19" s="12">
        <v>296.44</v>
      </c>
      <c r="H19" s="12">
        <v>5.82</v>
      </c>
    </row>
    <row r="20" spans="2:8">
      <c r="B20" s="2" t="s">
        <v>3089</v>
      </c>
      <c r="C20" s="9" t="s">
        <v>13</v>
      </c>
      <c r="D20" s="2" t="s">
        <v>480</v>
      </c>
      <c r="E20" s="2" t="s">
        <v>1154</v>
      </c>
      <c r="F20" s="12">
        <v>6564</v>
      </c>
      <c r="G20" s="12">
        <v>295.39999999999998</v>
      </c>
      <c r="H20" s="12">
        <v>5.8</v>
      </c>
    </row>
    <row r="21" spans="2:8">
      <c r="B21" s="2" t="s">
        <v>3103</v>
      </c>
      <c r="C21" s="9" t="s">
        <v>13</v>
      </c>
      <c r="D21" s="2" t="s">
        <v>466</v>
      </c>
      <c r="E21" s="2" t="s">
        <v>1141</v>
      </c>
      <c r="F21" s="12">
        <v>5255</v>
      </c>
      <c r="G21" s="12">
        <v>285.16000000000003</v>
      </c>
      <c r="H21" s="12">
        <v>5.6</v>
      </c>
    </row>
    <row r="22" spans="2:8">
      <c r="B22" s="2" t="s">
        <v>3055</v>
      </c>
      <c r="C22" s="9" t="s">
        <v>13</v>
      </c>
      <c r="D22" s="2" t="s">
        <v>1050</v>
      </c>
      <c r="E22" s="2" t="s">
        <v>1060</v>
      </c>
      <c r="F22" s="12">
        <v>8151</v>
      </c>
      <c r="G22" s="12">
        <v>284.18</v>
      </c>
      <c r="H22" s="12">
        <v>5.58</v>
      </c>
    </row>
    <row r="23" spans="2:8">
      <c r="B23" s="2" t="s">
        <v>3136</v>
      </c>
      <c r="C23" s="9" t="s">
        <v>13</v>
      </c>
      <c r="D23" s="2" t="s">
        <v>504</v>
      </c>
      <c r="E23" s="2" t="s">
        <v>1446</v>
      </c>
      <c r="F23" s="12">
        <v>7780</v>
      </c>
      <c r="G23" s="12">
        <v>283.29000000000002</v>
      </c>
      <c r="H23" s="12">
        <v>5.56</v>
      </c>
    </row>
    <row r="24" spans="2:8">
      <c r="B24" s="2" t="s">
        <v>2720</v>
      </c>
      <c r="C24" s="9" t="s">
        <v>13</v>
      </c>
      <c r="D24" s="2" t="s">
        <v>466</v>
      </c>
      <c r="E24" s="2" t="s">
        <v>483</v>
      </c>
      <c r="F24" s="12">
        <v>23603</v>
      </c>
      <c r="G24" s="12">
        <v>277.29000000000002</v>
      </c>
      <c r="H24" s="12">
        <v>5.44</v>
      </c>
    </row>
    <row r="25" spans="2:8">
      <c r="B25" s="2" t="s">
        <v>3108</v>
      </c>
      <c r="C25" s="9" t="s">
        <v>13</v>
      </c>
      <c r="D25" s="2" t="s">
        <v>455</v>
      </c>
      <c r="E25" s="2" t="s">
        <v>1073</v>
      </c>
      <c r="F25" s="12">
        <v>11016</v>
      </c>
      <c r="G25" s="12">
        <v>244.2</v>
      </c>
      <c r="H25" s="12">
        <v>4.79</v>
      </c>
    </row>
    <row r="26" spans="2:8">
      <c r="B26" s="2" t="s">
        <v>2997</v>
      </c>
      <c r="C26" s="9" t="s">
        <v>13</v>
      </c>
      <c r="D26" s="2" t="s">
        <v>504</v>
      </c>
      <c r="E26" s="2" t="s">
        <v>1104</v>
      </c>
      <c r="F26" s="12">
        <v>614504</v>
      </c>
      <c r="G26" s="12">
        <v>243.16</v>
      </c>
      <c r="H26" s="12">
        <v>4.7699999999999996</v>
      </c>
    </row>
    <row r="27" spans="2:8">
      <c r="B27" s="2" t="s">
        <v>2713</v>
      </c>
      <c r="C27" s="9" t="s">
        <v>13</v>
      </c>
      <c r="D27" s="2" t="s">
        <v>80</v>
      </c>
      <c r="E27" s="2" t="s">
        <v>840</v>
      </c>
      <c r="F27" s="12">
        <v>2072</v>
      </c>
      <c r="G27" s="12">
        <v>200.35</v>
      </c>
      <c r="H27" s="12">
        <v>3.93</v>
      </c>
    </row>
    <row r="28" spans="2:8">
      <c r="B28" s="2" t="s">
        <v>3141</v>
      </c>
      <c r="C28" s="9" t="s">
        <v>13</v>
      </c>
      <c r="D28" s="2" t="s">
        <v>79</v>
      </c>
      <c r="E28" s="2" t="s">
        <v>1058</v>
      </c>
      <c r="F28" s="12">
        <v>24899</v>
      </c>
      <c r="G28" s="12">
        <v>183.32</v>
      </c>
      <c r="H28" s="12">
        <v>3.6</v>
      </c>
    </row>
    <row r="29" spans="2:8">
      <c r="B29" s="2" t="s">
        <v>3087</v>
      </c>
      <c r="C29" s="9" t="s">
        <v>13</v>
      </c>
      <c r="D29" s="2" t="s">
        <v>1082</v>
      </c>
      <c r="E29" s="2" t="s">
        <v>1083</v>
      </c>
      <c r="F29" s="12">
        <v>45564</v>
      </c>
      <c r="G29" s="12">
        <v>176.01</v>
      </c>
      <c r="H29" s="12">
        <v>3.45</v>
      </c>
    </row>
    <row r="30" spans="2:8">
      <c r="B30" s="2" t="s">
        <v>3071</v>
      </c>
      <c r="C30" s="9" t="s">
        <v>13</v>
      </c>
      <c r="D30" s="2" t="s">
        <v>1149</v>
      </c>
      <c r="E30" s="2" t="s">
        <v>1150</v>
      </c>
      <c r="F30" s="12">
        <v>403</v>
      </c>
      <c r="G30" s="12">
        <v>128.41999999999999</v>
      </c>
      <c r="H30" s="12">
        <v>2.52</v>
      </c>
    </row>
    <row r="31" spans="2:8">
      <c r="B31" s="2" t="s">
        <v>3124</v>
      </c>
      <c r="C31" s="9" t="s">
        <v>13</v>
      </c>
      <c r="D31" s="2" t="s">
        <v>1082</v>
      </c>
      <c r="E31" s="2" t="s">
        <v>1096</v>
      </c>
      <c r="F31" s="12">
        <v>24782</v>
      </c>
      <c r="G31" s="12">
        <v>124.46</v>
      </c>
      <c r="H31" s="12">
        <v>2.44</v>
      </c>
    </row>
    <row r="32" spans="2:8">
      <c r="B32" s="2" t="s">
        <v>3154</v>
      </c>
      <c r="C32" s="9" t="s">
        <v>13</v>
      </c>
      <c r="D32" s="2" t="s">
        <v>977</v>
      </c>
      <c r="E32" s="2" t="s">
        <v>1386</v>
      </c>
      <c r="F32" s="12">
        <v>6105</v>
      </c>
      <c r="G32" s="12">
        <v>109.22</v>
      </c>
      <c r="H32" s="12">
        <v>2.14</v>
      </c>
    </row>
    <row r="33" spans="2:8">
      <c r="B33" s="2" t="s">
        <v>1122</v>
      </c>
      <c r="C33" s="9" t="s">
        <v>13</v>
      </c>
      <c r="D33" s="2" t="s">
        <v>967</v>
      </c>
      <c r="E33" s="2" t="s">
        <v>1123</v>
      </c>
      <c r="F33" s="12">
        <v>3881</v>
      </c>
      <c r="G33" s="12">
        <v>80.11</v>
      </c>
      <c r="H33" s="12">
        <v>1.57</v>
      </c>
    </row>
    <row r="34" spans="2:8">
      <c r="B34" s="2" t="s">
        <v>3128</v>
      </c>
      <c r="C34" s="9" t="s">
        <v>13</v>
      </c>
      <c r="D34" s="2" t="s">
        <v>955</v>
      </c>
      <c r="E34" s="2" t="s">
        <v>1447</v>
      </c>
      <c r="F34" s="12">
        <v>307</v>
      </c>
      <c r="G34" s="12">
        <v>79.58</v>
      </c>
      <c r="H34" s="12">
        <v>1.56</v>
      </c>
    </row>
    <row r="35" spans="2:8">
      <c r="B35" s="2" t="s">
        <v>2707</v>
      </c>
      <c r="C35" s="9" t="s">
        <v>13</v>
      </c>
      <c r="D35" s="2" t="s">
        <v>455</v>
      </c>
      <c r="E35" s="2" t="s">
        <v>458</v>
      </c>
      <c r="F35" s="12">
        <v>9524</v>
      </c>
      <c r="G35" s="12">
        <v>76.569999999999993</v>
      </c>
      <c r="H35" s="12">
        <v>1.5</v>
      </c>
    </row>
    <row r="36" spans="2:8">
      <c r="B36" s="2" t="s">
        <v>3162</v>
      </c>
      <c r="C36" s="9" t="s">
        <v>13</v>
      </c>
      <c r="D36" s="2" t="s">
        <v>461</v>
      </c>
      <c r="E36" s="2" t="s">
        <v>1448</v>
      </c>
      <c r="F36" s="12">
        <v>1129</v>
      </c>
      <c r="G36" s="12">
        <v>75.94</v>
      </c>
      <c r="H36" s="12">
        <v>1.49</v>
      </c>
    </row>
    <row r="37" spans="2:8">
      <c r="B37" s="2" t="s">
        <v>3167</v>
      </c>
      <c r="C37" s="9" t="s">
        <v>13</v>
      </c>
      <c r="D37" s="2" t="s">
        <v>1126</v>
      </c>
      <c r="E37" s="2" t="s">
        <v>1403</v>
      </c>
      <c r="F37" s="12">
        <v>14956</v>
      </c>
      <c r="G37" s="12">
        <v>73.94</v>
      </c>
      <c r="H37" s="12">
        <v>1.45</v>
      </c>
    </row>
    <row r="38" spans="2:8">
      <c r="B38" s="2" t="s">
        <v>3182</v>
      </c>
      <c r="C38" s="9" t="s">
        <v>13</v>
      </c>
      <c r="D38" s="2" t="s">
        <v>455</v>
      </c>
      <c r="E38" s="2" t="s">
        <v>964</v>
      </c>
      <c r="F38" s="12">
        <v>2232</v>
      </c>
      <c r="G38" s="12">
        <v>62.57</v>
      </c>
      <c r="H38" s="12">
        <v>1.23</v>
      </c>
    </row>
    <row r="39" spans="2:8">
      <c r="B39" s="2" t="s">
        <v>3131</v>
      </c>
      <c r="C39" s="9" t="s">
        <v>13</v>
      </c>
      <c r="D39" s="2" t="s">
        <v>955</v>
      </c>
      <c r="E39" s="2" t="s">
        <v>1449</v>
      </c>
      <c r="F39" s="12">
        <v>2623</v>
      </c>
      <c r="G39" s="12">
        <v>59.89</v>
      </c>
      <c r="H39" s="12">
        <v>1.18</v>
      </c>
    </row>
    <row r="40" spans="2:8">
      <c r="B40" s="2" t="s">
        <v>1450</v>
      </c>
      <c r="C40" s="9" t="s">
        <v>13</v>
      </c>
      <c r="D40" s="2" t="s">
        <v>504</v>
      </c>
      <c r="E40" s="2" t="s">
        <v>1451</v>
      </c>
      <c r="F40" s="12">
        <v>6280</v>
      </c>
      <c r="G40" s="12">
        <v>55.91</v>
      </c>
      <c r="H40" s="12">
        <v>1.1000000000000001</v>
      </c>
    </row>
    <row r="41" spans="2:8">
      <c r="B41" s="2" t="s">
        <v>2982</v>
      </c>
      <c r="C41" s="9" t="s">
        <v>13</v>
      </c>
      <c r="D41" s="2" t="s">
        <v>452</v>
      </c>
      <c r="E41" s="2" t="s">
        <v>1452</v>
      </c>
      <c r="F41" s="12">
        <v>31273</v>
      </c>
      <c r="G41" s="12">
        <v>54.24</v>
      </c>
      <c r="H41" s="12">
        <v>1.06</v>
      </c>
    </row>
    <row r="42" spans="2:8">
      <c r="B42" s="2" t="s">
        <v>1453</v>
      </c>
      <c r="C42" s="9" t="s">
        <v>13</v>
      </c>
      <c r="D42" s="2" t="s">
        <v>471</v>
      </c>
      <c r="E42" s="2" t="s">
        <v>1454</v>
      </c>
      <c r="F42" s="12">
        <v>1146</v>
      </c>
      <c r="G42" s="12">
        <v>43.07</v>
      </c>
      <c r="H42" s="12">
        <v>0.85</v>
      </c>
    </row>
    <row r="43" spans="2:8">
      <c r="B43" s="2" t="s">
        <v>3317</v>
      </c>
      <c r="C43" s="9" t="s">
        <v>13</v>
      </c>
      <c r="D43" s="2" t="s">
        <v>977</v>
      </c>
      <c r="E43" s="2" t="s">
        <v>1395</v>
      </c>
      <c r="F43" s="12">
        <v>7557</v>
      </c>
      <c r="G43" s="12">
        <v>29.71</v>
      </c>
      <c r="H43" s="12">
        <v>0.57999999999999996</v>
      </c>
    </row>
    <row r="44" spans="2:8">
      <c r="B44" s="2" t="s">
        <v>3308</v>
      </c>
      <c r="C44" s="9" t="s">
        <v>13</v>
      </c>
      <c r="D44" s="2" t="s">
        <v>977</v>
      </c>
      <c r="E44" s="2" t="s">
        <v>1409</v>
      </c>
      <c r="F44" s="12">
        <v>371</v>
      </c>
      <c r="G44" s="12">
        <v>26.9</v>
      </c>
      <c r="H44" s="12">
        <v>0.53</v>
      </c>
    </row>
    <row r="45" spans="2:8" ht="13">
      <c r="B45" s="6" t="s">
        <v>88</v>
      </c>
      <c r="C45" s="11"/>
      <c r="D45" s="6"/>
      <c r="E45" s="6"/>
      <c r="F45" s="14"/>
      <c r="G45" s="14">
        <f>SUM(G12:G44)</f>
        <v>5096.3699999999972</v>
      </c>
      <c r="H45" s="14">
        <f>SUM(H12:H44)</f>
        <v>100.00999999999999</v>
      </c>
    </row>
    <row r="46" spans="2:8" ht="13">
      <c r="B46" s="6" t="s">
        <v>1362</v>
      </c>
      <c r="C46" s="11"/>
      <c r="D46" s="6"/>
      <c r="E46" s="6"/>
      <c r="F46" s="14"/>
      <c r="G46" s="14">
        <v>25.19</v>
      </c>
      <c r="H46" s="14">
        <v>0.5</v>
      </c>
    </row>
    <row r="47" spans="2:8" ht="13">
      <c r="B47" s="6" t="s">
        <v>15</v>
      </c>
      <c r="C47" s="11"/>
      <c r="D47" s="6"/>
      <c r="E47" s="6"/>
      <c r="F47" s="14"/>
      <c r="G47" s="14">
        <v>5121.5599999999995</v>
      </c>
      <c r="H47" s="14">
        <v>100.51</v>
      </c>
    </row>
    <row r="48" spans="2:8" ht="13">
      <c r="B48" s="6" t="s">
        <v>302</v>
      </c>
      <c r="C48" s="11"/>
      <c r="D48" s="6"/>
      <c r="E48" s="6"/>
      <c r="F48" s="14"/>
      <c r="G48" s="14">
        <v>-25.689262389999787</v>
      </c>
      <c r="H48" s="14">
        <v>-0.51000000000000512</v>
      </c>
    </row>
    <row r="49" spans="2:8" ht="13">
      <c r="B49" s="6" t="s">
        <v>17</v>
      </c>
      <c r="C49" s="11"/>
      <c r="D49" s="6"/>
      <c r="E49" s="6"/>
      <c r="F49" s="14"/>
      <c r="G49" s="14">
        <v>5095.8707376100001</v>
      </c>
      <c r="H49" s="14">
        <v>100</v>
      </c>
    </row>
    <row r="50" spans="2:8">
      <c r="B50" s="2" t="s">
        <v>18</v>
      </c>
    </row>
    <row r="51" spans="2:8" ht="13">
      <c r="B51" s="6" t="s">
        <v>19</v>
      </c>
    </row>
    <row r="52" spans="2:8" ht="13">
      <c r="B52" s="6" t="s">
        <v>20</v>
      </c>
      <c r="C52" s="9" t="s">
        <v>682</v>
      </c>
    </row>
    <row r="53" spans="2:8" ht="13">
      <c r="B53" s="6" t="s">
        <v>23</v>
      </c>
      <c r="C53" s="9" t="s">
        <v>22</v>
      </c>
    </row>
    <row r="54" spans="2:8" ht="13">
      <c r="B54" s="6" t="s">
        <v>1017</v>
      </c>
      <c r="C54" s="9" t="s">
        <v>22</v>
      </c>
    </row>
    <row r="55" spans="2:8" ht="13">
      <c r="B55" s="6" t="s">
        <v>24</v>
      </c>
      <c r="C55" s="9" t="s">
        <v>25</v>
      </c>
    </row>
    <row r="56" spans="2:8" ht="13">
      <c r="B56" s="6" t="s">
        <v>1455</v>
      </c>
      <c r="C56" s="11"/>
    </row>
    <row r="57" spans="2:8" ht="13">
      <c r="B57" s="6" t="s">
        <v>1456</v>
      </c>
      <c r="C57" s="11"/>
    </row>
    <row r="58" spans="2:8" ht="13">
      <c r="B58" s="6" t="s">
        <v>1457</v>
      </c>
      <c r="C58" s="11"/>
    </row>
    <row r="59" spans="2:8" ht="13">
      <c r="B59" s="6" t="s">
        <v>1458</v>
      </c>
      <c r="C59" s="11"/>
    </row>
    <row r="60" spans="2:8" ht="13">
      <c r="B60" s="6" t="s">
        <v>1459</v>
      </c>
      <c r="C60" s="11"/>
    </row>
    <row r="61" spans="2:8" ht="13">
      <c r="B61" s="6" t="s">
        <v>1460</v>
      </c>
      <c r="C61" s="11"/>
    </row>
    <row r="62" spans="2:8" ht="13">
      <c r="B62" s="6" t="s">
        <v>1461</v>
      </c>
      <c r="C62" s="11"/>
    </row>
    <row r="63" spans="2:8" ht="13">
      <c r="B63" s="6" t="s">
        <v>1462</v>
      </c>
      <c r="C63" s="11"/>
    </row>
    <row r="64" spans="2:8" ht="13">
      <c r="B64" s="6" t="s">
        <v>3783</v>
      </c>
      <c r="C64" s="11"/>
    </row>
    <row r="65" spans="2:4">
      <c r="B65" s="2" t="s">
        <v>26</v>
      </c>
    </row>
    <row r="66" spans="2:4">
      <c r="B66" s="2" t="s">
        <v>1031</v>
      </c>
    </row>
    <row r="69" spans="2:4" ht="14.5">
      <c r="B69" s="35" t="s">
        <v>1032</v>
      </c>
      <c r="C69" s="40"/>
    </row>
    <row r="70" spans="2:4" ht="14.5">
      <c r="B70" s="35" t="s">
        <v>1033</v>
      </c>
      <c r="C70" s="41" t="s">
        <v>1034</v>
      </c>
    </row>
    <row r="71" spans="2:4" ht="14.5">
      <c r="B71" s="4" t="s">
        <v>1035</v>
      </c>
      <c r="C71" s="5" t="s">
        <v>1036</v>
      </c>
    </row>
    <row r="72" spans="2:4" ht="14.5">
      <c r="B72" s="4" t="s">
        <v>1037</v>
      </c>
      <c r="C72" s="5" t="s">
        <v>1036</v>
      </c>
    </row>
    <row r="73" spans="2:4" ht="14.5">
      <c r="B73" s="4" t="s">
        <v>1038</v>
      </c>
      <c r="C73" s="5" t="s">
        <v>1036</v>
      </c>
    </row>
    <row r="74" spans="2:4" ht="14.5">
      <c r="B74" s="4" t="s">
        <v>1039</v>
      </c>
      <c r="C74" s="5" t="s">
        <v>1036</v>
      </c>
    </row>
    <row r="75" spans="2:4" ht="14.5">
      <c r="B75" s="4" t="s">
        <v>1040</v>
      </c>
      <c r="C75" s="5" t="s">
        <v>1036</v>
      </c>
    </row>
    <row r="76" spans="2:4" ht="14.5">
      <c r="B76" s="4" t="s">
        <v>1041</v>
      </c>
      <c r="C76" s="5" t="s">
        <v>1036</v>
      </c>
    </row>
    <row r="77" spans="2:4" ht="14.5">
      <c r="B77" s="35" t="s">
        <v>1042</v>
      </c>
      <c r="C77" s="40" t="s">
        <v>1036</v>
      </c>
    </row>
    <row r="79" spans="2:4" ht="14.5">
      <c r="B79" s="4" t="s">
        <v>35</v>
      </c>
      <c r="C79" s="5"/>
      <c r="D79" s="4"/>
    </row>
    <row r="80" spans="2:4" ht="29">
      <c r="B80" s="20" t="s">
        <v>36</v>
      </c>
      <c r="C80" s="18" t="s">
        <v>37</v>
      </c>
      <c r="D80" s="20" t="s">
        <v>38</v>
      </c>
    </row>
    <row r="81" spans="2:7" ht="14.5">
      <c r="B81" s="4" t="s">
        <v>22</v>
      </c>
      <c r="C81" s="5" t="s">
        <v>22</v>
      </c>
      <c r="D81" s="4" t="s">
        <v>22</v>
      </c>
    </row>
    <row r="83" spans="2:7" ht="13">
      <c r="B83" s="24" t="s">
        <v>39</v>
      </c>
      <c r="C83" s="25">
        <v>46112</v>
      </c>
      <c r="D83" s="16"/>
      <c r="E83" s="15"/>
      <c r="F83" s="30"/>
    </row>
    <row r="84" spans="2:7" ht="13">
      <c r="B84" s="24" t="s">
        <v>40</v>
      </c>
      <c r="C84" s="26" t="s">
        <v>41</v>
      </c>
      <c r="D84" s="24" t="s">
        <v>42</v>
      </c>
      <c r="E84" s="27" t="s">
        <v>43</v>
      </c>
      <c r="F84" s="29" t="s">
        <v>44</v>
      </c>
      <c r="G84" s="14"/>
    </row>
    <row r="85" spans="2:7">
      <c r="B85" s="22" t="s">
        <v>22</v>
      </c>
      <c r="C85" s="23" t="s">
        <v>22</v>
      </c>
      <c r="D85" s="22" t="s">
        <v>22</v>
      </c>
      <c r="E85" s="19" t="s">
        <v>22</v>
      </c>
      <c r="F85" s="28" t="s">
        <v>22</v>
      </c>
    </row>
    <row r="88" spans="2:7" ht="13">
      <c r="B88" s="6" t="s">
        <v>45</v>
      </c>
    </row>
    <row r="89" spans="2:7" ht="13">
      <c r="B89" s="6"/>
    </row>
    <row r="90" spans="2:7" ht="13">
      <c r="B90" s="6" t="s">
        <v>699</v>
      </c>
    </row>
    <row r="91" spans="2:7" ht="13">
      <c r="B91" s="24" t="s">
        <v>46</v>
      </c>
      <c r="C91" s="26" t="s">
        <v>47</v>
      </c>
      <c r="D91" s="6"/>
    </row>
    <row r="92" spans="2:7">
      <c r="B92" s="16" t="s">
        <v>22</v>
      </c>
      <c r="C92" s="17" t="s">
        <v>22</v>
      </c>
    </row>
    <row r="94" spans="2:7" ht="13">
      <c r="B94" s="24" t="s">
        <v>48</v>
      </c>
      <c r="C94" s="26" t="s">
        <v>47</v>
      </c>
    </row>
    <row r="95" spans="2:7">
      <c r="B95" s="16" t="s">
        <v>22</v>
      </c>
      <c r="C95" s="17" t="s">
        <v>22</v>
      </c>
    </row>
    <row r="97" spans="2:7" ht="13">
      <c r="B97" s="24" t="s">
        <v>49</v>
      </c>
      <c r="C97" s="26" t="s">
        <v>50</v>
      </c>
    </row>
    <row r="98" spans="2:7">
      <c r="B98" s="16" t="s">
        <v>22</v>
      </c>
      <c r="C98" s="17" t="s">
        <v>22</v>
      </c>
    </row>
    <row r="100" spans="2:7" ht="13">
      <c r="B100" s="27" t="s">
        <v>51</v>
      </c>
      <c r="C100" s="26" t="s">
        <v>50</v>
      </c>
    </row>
    <row r="101" spans="2:7">
      <c r="B101" s="15" t="s">
        <v>22</v>
      </c>
      <c r="C101" s="17" t="s">
        <v>22</v>
      </c>
    </row>
    <row r="103" spans="2:7" ht="13">
      <c r="B103" s="24" t="s">
        <v>52</v>
      </c>
      <c r="C103" s="26" t="s">
        <v>22</v>
      </c>
    </row>
    <row r="105" spans="2:7" ht="13">
      <c r="B105" s="24" t="s">
        <v>53</v>
      </c>
      <c r="C105" s="25">
        <v>46112</v>
      </c>
      <c r="D105" s="16"/>
      <c r="E105" s="15"/>
      <c r="F105" s="30"/>
    </row>
    <row r="106" spans="2:7" ht="13">
      <c r="B106" s="24" t="s">
        <v>40</v>
      </c>
      <c r="C106" s="26" t="s">
        <v>41</v>
      </c>
      <c r="D106" s="24" t="s">
        <v>42</v>
      </c>
      <c r="E106" s="27" t="s">
        <v>43</v>
      </c>
      <c r="F106" s="29" t="s">
        <v>44</v>
      </c>
      <c r="G106" s="14"/>
    </row>
    <row r="107" spans="2:7">
      <c r="B107" s="22" t="s">
        <v>22</v>
      </c>
      <c r="C107" s="23" t="s">
        <v>22</v>
      </c>
      <c r="D107" s="22" t="s">
        <v>22</v>
      </c>
      <c r="E107" s="19" t="s">
        <v>22</v>
      </c>
      <c r="F107" s="28" t="s">
        <v>22</v>
      </c>
    </row>
    <row r="108" spans="2:7" ht="13">
      <c r="B108" s="6" t="s">
        <v>45</v>
      </c>
    </row>
    <row r="109" spans="2:7" ht="13">
      <c r="B109" s="6"/>
    </row>
    <row r="110" spans="2:7" ht="13">
      <c r="B110" s="6" t="s">
        <v>699</v>
      </c>
    </row>
    <row r="111" spans="2:7" ht="13">
      <c r="B111" s="24" t="s">
        <v>46</v>
      </c>
      <c r="C111" s="26" t="s">
        <v>47</v>
      </c>
      <c r="D111" s="6"/>
    </row>
    <row r="112" spans="2:7">
      <c r="B112" s="16" t="s">
        <v>22</v>
      </c>
      <c r="C112" s="17" t="s">
        <v>22</v>
      </c>
    </row>
    <row r="114" spans="2:6" ht="13">
      <c r="B114" s="24" t="s">
        <v>48</v>
      </c>
      <c r="C114" s="26" t="s">
        <v>47</v>
      </c>
    </row>
    <row r="115" spans="2:6">
      <c r="B115" s="16" t="s">
        <v>22</v>
      </c>
      <c r="C115" s="17" t="s">
        <v>22</v>
      </c>
    </row>
    <row r="117" spans="2:6" ht="13">
      <c r="B117" s="24" t="s">
        <v>49</v>
      </c>
      <c r="C117" s="26" t="s">
        <v>50</v>
      </c>
    </row>
    <row r="118" spans="2:6">
      <c r="B118" s="16" t="s">
        <v>22</v>
      </c>
      <c r="C118" s="17" t="s">
        <v>22</v>
      </c>
    </row>
    <row r="120" spans="2:6" ht="13">
      <c r="B120" s="27" t="s">
        <v>51</v>
      </c>
      <c r="C120" s="26" t="s">
        <v>50</v>
      </c>
    </row>
    <row r="121" spans="2:6">
      <c r="B121" s="15" t="s">
        <v>22</v>
      </c>
      <c r="C121" s="17" t="s">
        <v>22</v>
      </c>
    </row>
    <row r="123" spans="2:6" ht="13">
      <c r="B123" s="24" t="s">
        <v>52</v>
      </c>
      <c r="C123" s="26" t="s">
        <v>22</v>
      </c>
    </row>
    <row r="126" spans="2:6" ht="13">
      <c r="B126" s="6" t="s">
        <v>700</v>
      </c>
    </row>
    <row r="128" spans="2:6" ht="13">
      <c r="B128" s="24" t="s">
        <v>40</v>
      </c>
      <c r="C128" s="26" t="s">
        <v>54</v>
      </c>
      <c r="D128" s="24" t="s">
        <v>55</v>
      </c>
      <c r="E128" s="24" t="s">
        <v>56</v>
      </c>
      <c r="F128" s="14"/>
    </row>
    <row r="129" spans="2:80">
      <c r="B129" s="16" t="s">
        <v>22</v>
      </c>
      <c r="C129" s="17" t="s">
        <v>22</v>
      </c>
      <c r="D129" s="16" t="s">
        <v>22</v>
      </c>
      <c r="E129" s="16" t="s">
        <v>22</v>
      </c>
    </row>
    <row r="132" spans="2:80" ht="13">
      <c r="B132" s="6" t="s">
        <v>57</v>
      </c>
      <c r="C132" s="11" t="s">
        <v>22</v>
      </c>
      <c r="D132" s="6"/>
      <c r="E132" s="6"/>
      <c r="F132" s="14"/>
      <c r="G132" s="14"/>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row>
    <row r="134" spans="2:80" ht="13">
      <c r="B134" s="6" t="s">
        <v>701</v>
      </c>
    </row>
    <row r="136" spans="2:80" ht="13">
      <c r="B136" s="24" t="s">
        <v>58</v>
      </c>
      <c r="C136" s="26" t="s">
        <v>47</v>
      </c>
      <c r="D136" s="6"/>
    </row>
    <row r="137" spans="2:80">
      <c r="B137" s="16" t="s">
        <v>22</v>
      </c>
      <c r="C137" s="17" t="s">
        <v>22</v>
      </c>
    </row>
    <row r="140" spans="2:80" ht="13">
      <c r="B140" s="24" t="s">
        <v>59</v>
      </c>
      <c r="C140" s="26" t="s">
        <v>60</v>
      </c>
      <c r="D140" s="6"/>
    </row>
    <row r="141" spans="2:80">
      <c r="B141" s="16" t="s">
        <v>22</v>
      </c>
      <c r="C141" s="17" t="s">
        <v>22</v>
      </c>
    </row>
    <row r="144" spans="2:80" ht="13">
      <c r="B144" s="6" t="s">
        <v>61</v>
      </c>
    </row>
    <row r="147" spans="2:80" ht="13">
      <c r="B147" s="6" t="s">
        <v>702</v>
      </c>
    </row>
    <row r="149" spans="2:80" ht="13">
      <c r="B149" s="24" t="s">
        <v>40</v>
      </c>
      <c r="C149" s="26" t="s">
        <v>62</v>
      </c>
      <c r="D149" s="24" t="s">
        <v>54</v>
      </c>
      <c r="E149" s="24" t="s">
        <v>55</v>
      </c>
      <c r="F149" s="29" t="s">
        <v>56</v>
      </c>
      <c r="G149" s="14"/>
    </row>
    <row r="150" spans="2:80">
      <c r="B150" s="16" t="s">
        <v>22</v>
      </c>
      <c r="C150" s="17" t="s">
        <v>22</v>
      </c>
      <c r="D150" s="16" t="s">
        <v>22</v>
      </c>
      <c r="E150" s="16" t="s">
        <v>22</v>
      </c>
      <c r="F150" s="21" t="s">
        <v>22</v>
      </c>
    </row>
    <row r="153" spans="2:80" ht="13">
      <c r="B153" s="6" t="s">
        <v>57</v>
      </c>
      <c r="C153" s="11" t="s">
        <v>22</v>
      </c>
      <c r="D153" s="6"/>
      <c r="E153" s="6"/>
      <c r="F153" s="14"/>
      <c r="G153" s="14"/>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row>
    <row r="155" spans="2:80" ht="13">
      <c r="B155" s="6" t="s">
        <v>701</v>
      </c>
    </row>
    <row r="157" spans="2:80" ht="13">
      <c r="B157" s="24" t="s">
        <v>58</v>
      </c>
      <c r="C157" s="26" t="s">
        <v>47</v>
      </c>
      <c r="D157" s="6"/>
    </row>
    <row r="158" spans="2:80">
      <c r="B158" s="16" t="s">
        <v>22</v>
      </c>
      <c r="C158" s="17" t="s">
        <v>22</v>
      </c>
    </row>
    <row r="161" spans="2:7" ht="13">
      <c r="B161" s="24" t="s">
        <v>59</v>
      </c>
      <c r="C161" s="26" t="s">
        <v>60</v>
      </c>
      <c r="D161" s="6"/>
    </row>
    <row r="162" spans="2:7">
      <c r="B162" s="16" t="s">
        <v>22</v>
      </c>
      <c r="C162" s="17" t="s">
        <v>22</v>
      </c>
    </row>
    <row r="165" spans="2:7" ht="13">
      <c r="B165" s="6" t="s">
        <v>61</v>
      </c>
    </row>
    <row r="168" spans="2:7" ht="13">
      <c r="B168" s="6" t="s">
        <v>703</v>
      </c>
    </row>
    <row r="169" spans="2:7" ht="13">
      <c r="B169" s="24" t="s">
        <v>40</v>
      </c>
      <c r="C169" s="26" t="s">
        <v>63</v>
      </c>
      <c r="D169" s="24" t="s">
        <v>64</v>
      </c>
      <c r="E169" s="24" t="s">
        <v>65</v>
      </c>
      <c r="F169" s="29" t="s">
        <v>66</v>
      </c>
      <c r="G169" s="14"/>
    </row>
    <row r="170" spans="2:7">
      <c r="B170" s="16" t="s">
        <v>22</v>
      </c>
      <c r="C170" s="17" t="s">
        <v>22</v>
      </c>
      <c r="D170" s="16" t="s">
        <v>22</v>
      </c>
      <c r="E170" s="16" t="s">
        <v>22</v>
      </c>
      <c r="F170" s="21" t="s">
        <v>22</v>
      </c>
    </row>
    <row r="171" spans="2:7">
      <c r="B171" s="2" t="s">
        <v>2543</v>
      </c>
    </row>
  </sheetData>
  <mergeCells count="3">
    <mergeCell ref="B1:E1"/>
    <mergeCell ref="C3:C8"/>
    <mergeCell ref="D3:D8"/>
  </mergeCells>
  <hyperlinks>
    <hyperlink ref="A1" location="Index!A1" display="Index" xr:uid="{A3E2E7E3-5429-41F0-A76C-89A5016D6292}"/>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E49DF-4F68-4532-B4C8-6CD9D94613C2}">
  <dimension ref="A1:CB237"/>
  <sheetViews>
    <sheetView workbookViewId="0"/>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99" t="s">
        <v>1371</v>
      </c>
      <c r="C1" s="299"/>
      <c r="D1" s="299"/>
      <c r="E1" s="299"/>
    </row>
    <row r="3" spans="1:9" ht="14.5">
      <c r="B3" s="31" t="s">
        <v>1371</v>
      </c>
      <c r="C3" s="300"/>
      <c r="D3" s="301"/>
    </row>
    <row r="4" spans="1:9" ht="14.5">
      <c r="B4" s="36" t="s">
        <v>3897</v>
      </c>
      <c r="C4" s="300"/>
      <c r="D4" s="301"/>
    </row>
    <row r="5" spans="1:9" ht="14.5">
      <c r="B5" s="31"/>
      <c r="C5" s="300"/>
      <c r="D5" s="301"/>
    </row>
    <row r="6" spans="1:9" ht="14.5">
      <c r="B6" s="36" t="s">
        <v>97</v>
      </c>
      <c r="C6" s="300"/>
      <c r="D6" s="301"/>
    </row>
    <row r="7" spans="1:9" ht="14.5">
      <c r="B7" s="36" t="s">
        <v>1373</v>
      </c>
      <c r="C7" s="300"/>
      <c r="D7" s="301"/>
    </row>
    <row r="8" spans="1:9" ht="29">
      <c r="B8" s="32" t="s">
        <v>1374</v>
      </c>
      <c r="C8" s="300"/>
      <c r="D8" s="30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2703</v>
      </c>
      <c r="C15" s="9" t="s">
        <v>13</v>
      </c>
      <c r="D15" s="2" t="s">
        <v>74</v>
      </c>
      <c r="E15" s="2" t="s">
        <v>75</v>
      </c>
      <c r="F15" s="12">
        <v>84400</v>
      </c>
      <c r="G15" s="12">
        <v>242.82</v>
      </c>
      <c r="H15" s="12">
        <v>5.97</v>
      </c>
    </row>
    <row r="16" spans="1:9">
      <c r="B16" s="2" t="s">
        <v>3046</v>
      </c>
      <c r="C16" s="9" t="s">
        <v>13</v>
      </c>
      <c r="D16" s="2" t="s">
        <v>841</v>
      </c>
      <c r="E16" s="2" t="s">
        <v>954</v>
      </c>
      <c r="F16" s="12">
        <v>7832</v>
      </c>
      <c r="G16" s="12">
        <v>231.53</v>
      </c>
      <c r="H16" s="12">
        <v>5.7</v>
      </c>
    </row>
    <row r="17" spans="2:8">
      <c r="B17" s="2" t="s">
        <v>3232</v>
      </c>
      <c r="C17" s="9" t="s">
        <v>13</v>
      </c>
      <c r="D17" s="2" t="s">
        <v>74</v>
      </c>
      <c r="E17" s="2" t="s">
        <v>963</v>
      </c>
      <c r="F17" s="12">
        <v>7810</v>
      </c>
      <c r="G17" s="12">
        <v>160.56</v>
      </c>
      <c r="H17" s="12">
        <v>3.95</v>
      </c>
    </row>
    <row r="18" spans="2:8">
      <c r="B18" s="2" t="s">
        <v>2701</v>
      </c>
      <c r="C18" s="9" t="s">
        <v>13</v>
      </c>
      <c r="D18" s="2" t="s">
        <v>76</v>
      </c>
      <c r="E18" s="2" t="s">
        <v>454</v>
      </c>
      <c r="F18" s="12">
        <v>62474</v>
      </c>
      <c r="G18" s="12">
        <v>143.1</v>
      </c>
      <c r="H18" s="12">
        <v>3.52</v>
      </c>
    </row>
    <row r="19" spans="2:8">
      <c r="B19" s="2" t="s">
        <v>2732</v>
      </c>
      <c r="C19" s="9" t="s">
        <v>13</v>
      </c>
      <c r="D19" s="2" t="s">
        <v>841</v>
      </c>
      <c r="E19" s="2" t="s">
        <v>842</v>
      </c>
      <c r="F19" s="12">
        <v>1155</v>
      </c>
      <c r="G19" s="12">
        <v>142.05000000000001</v>
      </c>
      <c r="H19" s="12">
        <v>3.49</v>
      </c>
    </row>
    <row r="20" spans="2:8">
      <c r="B20" s="2" t="s">
        <v>2711</v>
      </c>
      <c r="C20" s="9" t="s">
        <v>13</v>
      </c>
      <c r="D20" s="2" t="s">
        <v>80</v>
      </c>
      <c r="E20" s="2" t="s">
        <v>475</v>
      </c>
      <c r="F20" s="12">
        <v>3572</v>
      </c>
      <c r="G20" s="12">
        <v>141.16999999999999</v>
      </c>
      <c r="H20" s="12">
        <v>3.47</v>
      </c>
    </row>
    <row r="21" spans="2:8">
      <c r="B21" s="2" t="s">
        <v>2894</v>
      </c>
      <c r="C21" s="9" t="s">
        <v>13</v>
      </c>
      <c r="D21" s="2" t="s">
        <v>841</v>
      </c>
      <c r="E21" s="2" t="s">
        <v>974</v>
      </c>
      <c r="F21" s="12">
        <v>1922</v>
      </c>
      <c r="G21" s="12">
        <v>97.26</v>
      </c>
      <c r="H21" s="12">
        <v>2.39</v>
      </c>
    </row>
    <row r="22" spans="2:8">
      <c r="B22" s="2" t="s">
        <v>3233</v>
      </c>
      <c r="C22" s="9" t="s">
        <v>13</v>
      </c>
      <c r="D22" s="2" t="s">
        <v>80</v>
      </c>
      <c r="E22" s="2" t="s">
        <v>1074</v>
      </c>
      <c r="F22" s="12">
        <v>3943</v>
      </c>
      <c r="G22" s="12">
        <v>85.35</v>
      </c>
      <c r="H22" s="12">
        <v>2.1</v>
      </c>
    </row>
    <row r="23" spans="2:8">
      <c r="B23" s="2" t="s">
        <v>3049</v>
      </c>
      <c r="C23" s="9" t="s">
        <v>13</v>
      </c>
      <c r="D23" s="2" t="s">
        <v>841</v>
      </c>
      <c r="E23" s="2" t="s">
        <v>1375</v>
      </c>
      <c r="F23" s="12">
        <v>929</v>
      </c>
      <c r="G23" s="12">
        <v>81.540000000000006</v>
      </c>
      <c r="H23" s="12">
        <v>2.0099999999999998</v>
      </c>
    </row>
    <row r="24" spans="2:8">
      <c r="B24" s="2" t="s">
        <v>3050</v>
      </c>
      <c r="C24" s="9" t="s">
        <v>13</v>
      </c>
      <c r="D24" s="2" t="s">
        <v>841</v>
      </c>
      <c r="E24" s="2" t="s">
        <v>1107</v>
      </c>
      <c r="F24" s="12">
        <v>1199</v>
      </c>
      <c r="G24" s="12">
        <v>78.95</v>
      </c>
      <c r="H24" s="12">
        <v>1.94</v>
      </c>
    </row>
    <row r="25" spans="2:8">
      <c r="B25" s="2" t="s">
        <v>2720</v>
      </c>
      <c r="C25" s="9" t="s">
        <v>13</v>
      </c>
      <c r="D25" s="2" t="s">
        <v>466</v>
      </c>
      <c r="E25" s="2" t="s">
        <v>483</v>
      </c>
      <c r="F25" s="12">
        <v>6241</v>
      </c>
      <c r="G25" s="12">
        <v>73.319999999999993</v>
      </c>
      <c r="H25" s="12">
        <v>1.8</v>
      </c>
    </row>
    <row r="26" spans="2:8">
      <c r="B26" s="2" t="s">
        <v>3092</v>
      </c>
      <c r="C26" s="9" t="s">
        <v>13</v>
      </c>
      <c r="D26" s="2" t="s">
        <v>841</v>
      </c>
      <c r="E26" s="2" t="s">
        <v>1069</v>
      </c>
      <c r="F26" s="12">
        <v>2036</v>
      </c>
      <c r="G26" s="12">
        <v>68.53</v>
      </c>
      <c r="H26" s="12">
        <v>1.69</v>
      </c>
    </row>
    <row r="27" spans="2:8">
      <c r="B27" s="2" t="s">
        <v>2998</v>
      </c>
      <c r="C27" s="9" t="s">
        <v>13</v>
      </c>
      <c r="D27" s="2" t="s">
        <v>81</v>
      </c>
      <c r="E27" s="2" t="s">
        <v>1376</v>
      </c>
      <c r="F27" s="12">
        <v>4018</v>
      </c>
      <c r="G27" s="12">
        <v>67.34</v>
      </c>
      <c r="H27" s="12">
        <v>1.66</v>
      </c>
    </row>
    <row r="28" spans="2:8">
      <c r="B28" s="2" t="s">
        <v>2712</v>
      </c>
      <c r="C28" s="9" t="s">
        <v>13</v>
      </c>
      <c r="D28" s="2" t="s">
        <v>468</v>
      </c>
      <c r="E28" s="2" t="s">
        <v>469</v>
      </c>
      <c r="F28" s="12">
        <v>2557</v>
      </c>
      <c r="G28" s="12">
        <v>67.239999999999995</v>
      </c>
      <c r="H28" s="12">
        <v>1.65</v>
      </c>
    </row>
    <row r="29" spans="2:8">
      <c r="B29" s="2" t="s">
        <v>3234</v>
      </c>
      <c r="C29" s="9" t="s">
        <v>13</v>
      </c>
      <c r="D29" s="2" t="s">
        <v>76</v>
      </c>
      <c r="E29" s="2" t="s">
        <v>1377</v>
      </c>
      <c r="F29" s="12">
        <v>1928</v>
      </c>
      <c r="G29" s="12">
        <v>63.52</v>
      </c>
      <c r="H29" s="12">
        <v>1.56</v>
      </c>
    </row>
    <row r="30" spans="2:8">
      <c r="B30" s="2" t="s">
        <v>2713</v>
      </c>
      <c r="C30" s="9" t="s">
        <v>13</v>
      </c>
      <c r="D30" s="2" t="s">
        <v>80</v>
      </c>
      <c r="E30" s="2" t="s">
        <v>840</v>
      </c>
      <c r="F30" s="12">
        <v>620</v>
      </c>
      <c r="G30" s="12">
        <v>59.95</v>
      </c>
      <c r="H30" s="12">
        <v>1.47</v>
      </c>
    </row>
    <row r="31" spans="2:8">
      <c r="B31" s="2" t="s">
        <v>3141</v>
      </c>
      <c r="C31" s="9" t="s">
        <v>13</v>
      </c>
      <c r="D31" s="2" t="s">
        <v>79</v>
      </c>
      <c r="E31" s="2" t="s">
        <v>1058</v>
      </c>
      <c r="F31" s="12">
        <v>7988</v>
      </c>
      <c r="G31" s="12">
        <v>58.81</v>
      </c>
      <c r="H31" s="12">
        <v>1.45</v>
      </c>
    </row>
    <row r="32" spans="2:8">
      <c r="B32" s="2" t="s">
        <v>2710</v>
      </c>
      <c r="C32" s="9" t="s">
        <v>13</v>
      </c>
      <c r="D32" s="2" t="s">
        <v>79</v>
      </c>
      <c r="E32" s="2" t="s">
        <v>463</v>
      </c>
      <c r="F32" s="12">
        <v>5627</v>
      </c>
      <c r="G32" s="12">
        <v>57.08</v>
      </c>
      <c r="H32" s="12">
        <v>1.4</v>
      </c>
    </row>
    <row r="33" spans="2:8">
      <c r="B33" s="2" t="s">
        <v>3149</v>
      </c>
      <c r="C33" s="9" t="s">
        <v>13</v>
      </c>
      <c r="D33" s="2" t="s">
        <v>76</v>
      </c>
      <c r="E33" s="2" t="s">
        <v>1163</v>
      </c>
      <c r="F33" s="12">
        <v>5742</v>
      </c>
      <c r="G33" s="12">
        <v>56.05</v>
      </c>
      <c r="H33" s="12">
        <v>1.38</v>
      </c>
    </row>
    <row r="34" spans="2:8">
      <c r="B34" s="2" t="s">
        <v>3103</v>
      </c>
      <c r="C34" s="9" t="s">
        <v>13</v>
      </c>
      <c r="D34" s="2" t="s">
        <v>466</v>
      </c>
      <c r="E34" s="2" t="s">
        <v>1141</v>
      </c>
      <c r="F34" s="12">
        <v>1032</v>
      </c>
      <c r="G34" s="12">
        <v>56</v>
      </c>
      <c r="H34" s="12">
        <v>1.38</v>
      </c>
    </row>
    <row r="35" spans="2:8">
      <c r="B35" s="2" t="s">
        <v>3056</v>
      </c>
      <c r="C35" s="9" t="s">
        <v>13</v>
      </c>
      <c r="D35" s="2" t="s">
        <v>841</v>
      </c>
      <c r="E35" s="2" t="s">
        <v>1146</v>
      </c>
      <c r="F35" s="12">
        <v>18362</v>
      </c>
      <c r="G35" s="12">
        <v>54.4</v>
      </c>
      <c r="H35" s="12">
        <v>1.34</v>
      </c>
    </row>
    <row r="36" spans="2:8">
      <c r="B36" s="2" t="s">
        <v>3150</v>
      </c>
      <c r="C36" s="9" t="s">
        <v>13</v>
      </c>
      <c r="D36" s="2" t="s">
        <v>76</v>
      </c>
      <c r="E36" s="2" t="s">
        <v>1378</v>
      </c>
      <c r="F36" s="12">
        <v>20715</v>
      </c>
      <c r="G36" s="12">
        <v>53.83</v>
      </c>
      <c r="H36" s="12">
        <v>1.32</v>
      </c>
    </row>
    <row r="37" spans="2:8">
      <c r="B37" s="2" t="s">
        <v>3104</v>
      </c>
      <c r="C37" s="9" t="s">
        <v>13</v>
      </c>
      <c r="D37" s="2" t="s">
        <v>76</v>
      </c>
      <c r="E37" s="2" t="s">
        <v>1379</v>
      </c>
      <c r="F37" s="12">
        <v>1309</v>
      </c>
      <c r="G37" s="12">
        <v>51.85</v>
      </c>
      <c r="H37" s="12">
        <v>1.28</v>
      </c>
    </row>
    <row r="38" spans="2:8">
      <c r="B38" s="2" t="s">
        <v>1380</v>
      </c>
      <c r="C38" s="9" t="s">
        <v>13</v>
      </c>
      <c r="D38" s="2" t="s">
        <v>76</v>
      </c>
      <c r="E38" s="2" t="s">
        <v>1381</v>
      </c>
      <c r="F38" s="12">
        <v>20627</v>
      </c>
      <c r="G38" s="12">
        <v>48.51</v>
      </c>
      <c r="H38" s="12">
        <v>1.19</v>
      </c>
    </row>
    <row r="39" spans="2:8">
      <c r="B39" s="2" t="s">
        <v>3066</v>
      </c>
      <c r="C39" s="9" t="s">
        <v>13</v>
      </c>
      <c r="D39" s="2" t="s">
        <v>841</v>
      </c>
      <c r="E39" s="2" t="s">
        <v>1382</v>
      </c>
      <c r="F39" s="12">
        <v>6295</v>
      </c>
      <c r="G39" s="12">
        <v>47.4</v>
      </c>
      <c r="H39" s="12">
        <v>1.17</v>
      </c>
    </row>
    <row r="40" spans="2:8">
      <c r="B40" s="2" t="s">
        <v>3069</v>
      </c>
      <c r="C40" s="9" t="s">
        <v>13</v>
      </c>
      <c r="D40" s="2" t="s">
        <v>80</v>
      </c>
      <c r="E40" s="2" t="s">
        <v>1383</v>
      </c>
      <c r="F40" s="12">
        <v>718</v>
      </c>
      <c r="G40" s="12">
        <v>47.04</v>
      </c>
      <c r="H40" s="12">
        <v>1.1599999999999999</v>
      </c>
    </row>
    <row r="41" spans="2:8">
      <c r="B41" s="2" t="s">
        <v>3068</v>
      </c>
      <c r="C41" s="9" t="s">
        <v>13</v>
      </c>
      <c r="D41" s="2" t="s">
        <v>80</v>
      </c>
      <c r="E41" s="2" t="s">
        <v>1101</v>
      </c>
      <c r="F41" s="12">
        <v>20993</v>
      </c>
      <c r="G41" s="12">
        <v>46.91</v>
      </c>
      <c r="H41" s="12">
        <v>1.1499999999999999</v>
      </c>
    </row>
    <row r="42" spans="2:8">
      <c r="B42" s="2" t="s">
        <v>3106</v>
      </c>
      <c r="C42" s="9" t="s">
        <v>13</v>
      </c>
      <c r="D42" s="2" t="s">
        <v>468</v>
      </c>
      <c r="E42" s="2" t="s">
        <v>959</v>
      </c>
      <c r="F42" s="12">
        <v>11835</v>
      </c>
      <c r="G42" s="12">
        <v>45.45</v>
      </c>
      <c r="H42" s="12">
        <v>1.1200000000000001</v>
      </c>
    </row>
    <row r="43" spans="2:8">
      <c r="B43" s="2" t="s">
        <v>3014</v>
      </c>
      <c r="C43" s="9" t="s">
        <v>13</v>
      </c>
      <c r="D43" s="2" t="s">
        <v>1126</v>
      </c>
      <c r="E43" s="2" t="s">
        <v>1127</v>
      </c>
      <c r="F43" s="12">
        <v>7720</v>
      </c>
      <c r="G43" s="12">
        <v>44.06</v>
      </c>
      <c r="H43" s="12">
        <v>1.08</v>
      </c>
    </row>
    <row r="44" spans="2:8">
      <c r="B44" s="2" t="s">
        <v>3062</v>
      </c>
      <c r="C44" s="9" t="s">
        <v>13</v>
      </c>
      <c r="D44" s="2" t="s">
        <v>80</v>
      </c>
      <c r="E44" s="2" t="s">
        <v>1384</v>
      </c>
      <c r="F44" s="12">
        <v>3377</v>
      </c>
      <c r="G44" s="12">
        <v>42.9</v>
      </c>
      <c r="H44" s="12">
        <v>1.06</v>
      </c>
    </row>
    <row r="45" spans="2:8">
      <c r="B45" s="2" t="s">
        <v>3008</v>
      </c>
      <c r="C45" s="9" t="s">
        <v>13</v>
      </c>
      <c r="D45" s="2" t="s">
        <v>84</v>
      </c>
      <c r="E45" s="2" t="s">
        <v>1134</v>
      </c>
      <c r="F45" s="12">
        <v>2791</v>
      </c>
      <c r="G45" s="12">
        <v>42.01</v>
      </c>
      <c r="H45" s="12">
        <v>1.03</v>
      </c>
    </row>
    <row r="46" spans="2:8">
      <c r="B46" s="2" t="s">
        <v>3107</v>
      </c>
      <c r="C46" s="9" t="s">
        <v>13</v>
      </c>
      <c r="D46" s="2" t="s">
        <v>81</v>
      </c>
      <c r="E46" s="2" t="s">
        <v>976</v>
      </c>
      <c r="F46" s="12">
        <v>38779</v>
      </c>
      <c r="G46" s="12">
        <v>40.76</v>
      </c>
      <c r="H46" s="12">
        <v>1</v>
      </c>
    </row>
    <row r="47" spans="2:8">
      <c r="B47" s="2" t="s">
        <v>3009</v>
      </c>
      <c r="C47" s="9" t="s">
        <v>13</v>
      </c>
      <c r="D47" s="2" t="s">
        <v>81</v>
      </c>
      <c r="E47" s="2" t="s">
        <v>1171</v>
      </c>
      <c r="F47" s="12">
        <v>1568</v>
      </c>
      <c r="G47" s="12">
        <v>39.450000000000003</v>
      </c>
      <c r="H47" s="12">
        <v>0.97</v>
      </c>
    </row>
    <row r="48" spans="2:8">
      <c r="B48" s="2" t="s">
        <v>3139</v>
      </c>
      <c r="C48" s="9" t="s">
        <v>13</v>
      </c>
      <c r="D48" s="2" t="s">
        <v>81</v>
      </c>
      <c r="E48" s="2" t="s">
        <v>1385</v>
      </c>
      <c r="F48" s="12">
        <v>30</v>
      </c>
      <c r="G48" s="12">
        <v>38.53</v>
      </c>
      <c r="H48" s="12">
        <v>0.95</v>
      </c>
    </row>
    <row r="49" spans="2:8">
      <c r="B49" s="2" t="s">
        <v>3153</v>
      </c>
      <c r="C49" s="9" t="s">
        <v>13</v>
      </c>
      <c r="D49" s="2" t="s">
        <v>977</v>
      </c>
      <c r="E49" s="2" t="s">
        <v>978</v>
      </c>
      <c r="F49" s="12">
        <v>8785</v>
      </c>
      <c r="G49" s="12">
        <v>36.049999999999997</v>
      </c>
      <c r="H49" s="12">
        <v>0.89</v>
      </c>
    </row>
    <row r="50" spans="2:8">
      <c r="B50" s="2" t="s">
        <v>3154</v>
      </c>
      <c r="C50" s="9" t="s">
        <v>13</v>
      </c>
      <c r="D50" s="2" t="s">
        <v>977</v>
      </c>
      <c r="E50" s="2" t="s">
        <v>1386</v>
      </c>
      <c r="F50" s="12">
        <v>1959</v>
      </c>
      <c r="G50" s="12">
        <v>35.049999999999997</v>
      </c>
      <c r="H50" s="12">
        <v>0.86</v>
      </c>
    </row>
    <row r="51" spans="2:8">
      <c r="B51" s="2" t="s">
        <v>3025</v>
      </c>
      <c r="C51" s="9" t="s">
        <v>13</v>
      </c>
      <c r="D51" s="2" t="s">
        <v>81</v>
      </c>
      <c r="E51" s="2" t="s">
        <v>1387</v>
      </c>
      <c r="F51" s="12">
        <v>249</v>
      </c>
      <c r="G51" s="12">
        <v>34.65</v>
      </c>
      <c r="H51" s="12">
        <v>0.85</v>
      </c>
    </row>
    <row r="52" spans="2:8">
      <c r="B52" s="2" t="s">
        <v>3112</v>
      </c>
      <c r="C52" s="9" t="s">
        <v>13</v>
      </c>
      <c r="D52" s="2" t="s">
        <v>977</v>
      </c>
      <c r="E52" s="2" t="s">
        <v>1087</v>
      </c>
      <c r="F52" s="12">
        <v>3401</v>
      </c>
      <c r="G52" s="12">
        <v>33.49</v>
      </c>
      <c r="H52" s="12">
        <v>0.82</v>
      </c>
    </row>
    <row r="53" spans="2:8">
      <c r="B53" s="2" t="s">
        <v>1259</v>
      </c>
      <c r="C53" s="9" t="s">
        <v>13</v>
      </c>
      <c r="D53" s="2" t="s">
        <v>76</v>
      </c>
      <c r="E53" s="2" t="s">
        <v>1260</v>
      </c>
      <c r="F53" s="12">
        <v>31563</v>
      </c>
      <c r="G53" s="12">
        <v>33.24</v>
      </c>
      <c r="H53" s="12">
        <v>0.82</v>
      </c>
    </row>
    <row r="54" spans="2:8">
      <c r="B54" s="2" t="s">
        <v>3007</v>
      </c>
      <c r="C54" s="9" t="s">
        <v>13</v>
      </c>
      <c r="D54" s="2" t="s">
        <v>81</v>
      </c>
      <c r="E54" s="2" t="s">
        <v>1103</v>
      </c>
      <c r="F54" s="12">
        <v>6720</v>
      </c>
      <c r="G54" s="12">
        <v>32.369999999999997</v>
      </c>
      <c r="H54" s="12">
        <v>0.8</v>
      </c>
    </row>
    <row r="55" spans="2:8">
      <c r="B55" s="2" t="s">
        <v>2726</v>
      </c>
      <c r="C55" s="9" t="s">
        <v>13</v>
      </c>
      <c r="D55" s="2" t="s">
        <v>84</v>
      </c>
      <c r="E55" s="2" t="s">
        <v>493</v>
      </c>
      <c r="F55" s="12">
        <v>2124</v>
      </c>
      <c r="G55" s="12">
        <v>31.25</v>
      </c>
      <c r="H55" s="12">
        <v>0.77</v>
      </c>
    </row>
    <row r="56" spans="2:8">
      <c r="B56" s="2" t="s">
        <v>3117</v>
      </c>
      <c r="C56" s="9" t="s">
        <v>13</v>
      </c>
      <c r="D56" s="2" t="s">
        <v>468</v>
      </c>
      <c r="E56" s="2" t="s">
        <v>1114</v>
      </c>
      <c r="F56" s="12">
        <v>2545</v>
      </c>
      <c r="G56" s="12">
        <v>31.02</v>
      </c>
      <c r="H56" s="12">
        <v>0.76</v>
      </c>
    </row>
    <row r="57" spans="2:8">
      <c r="B57" s="2" t="s">
        <v>3029</v>
      </c>
      <c r="C57" s="9" t="s">
        <v>13</v>
      </c>
      <c r="D57" s="2" t="s">
        <v>81</v>
      </c>
      <c r="E57" s="2" t="s">
        <v>1388</v>
      </c>
      <c r="F57" s="12">
        <v>3945</v>
      </c>
      <c r="G57" s="12">
        <v>30.99</v>
      </c>
      <c r="H57" s="12">
        <v>0.76</v>
      </c>
    </row>
    <row r="58" spans="2:8">
      <c r="B58" s="2" t="s">
        <v>3156</v>
      </c>
      <c r="C58" s="9" t="s">
        <v>13</v>
      </c>
      <c r="D58" s="2" t="s">
        <v>80</v>
      </c>
      <c r="E58" s="2" t="s">
        <v>1389</v>
      </c>
      <c r="F58" s="12">
        <v>1913</v>
      </c>
      <c r="G58" s="12">
        <v>30.81</v>
      </c>
      <c r="H58" s="12">
        <v>0.76</v>
      </c>
    </row>
    <row r="59" spans="2:8">
      <c r="B59" s="2" t="s">
        <v>3333</v>
      </c>
      <c r="C59" s="9" t="s">
        <v>13</v>
      </c>
      <c r="D59" s="2" t="s">
        <v>841</v>
      </c>
      <c r="E59" s="2" t="s">
        <v>1390</v>
      </c>
      <c r="F59" s="12">
        <v>158</v>
      </c>
      <c r="G59" s="12">
        <v>30.66</v>
      </c>
      <c r="H59" s="12">
        <v>0.75</v>
      </c>
    </row>
    <row r="60" spans="2:8">
      <c r="B60" s="2" t="s">
        <v>3030</v>
      </c>
      <c r="C60" s="9" t="s">
        <v>13</v>
      </c>
      <c r="D60" s="2" t="s">
        <v>81</v>
      </c>
      <c r="E60" s="2" t="s">
        <v>1391</v>
      </c>
      <c r="F60" s="12">
        <v>82989</v>
      </c>
      <c r="G60" s="12">
        <v>30.61</v>
      </c>
      <c r="H60" s="12">
        <v>0.75</v>
      </c>
    </row>
    <row r="61" spans="2:8">
      <c r="B61" s="2" t="s">
        <v>3031</v>
      </c>
      <c r="C61" s="9" t="s">
        <v>13</v>
      </c>
      <c r="D61" s="2" t="s">
        <v>84</v>
      </c>
      <c r="E61" s="2" t="s">
        <v>1392</v>
      </c>
      <c r="F61" s="12">
        <v>4591</v>
      </c>
      <c r="G61" s="12">
        <v>29.88</v>
      </c>
      <c r="H61" s="12">
        <v>0.74</v>
      </c>
    </row>
    <row r="62" spans="2:8">
      <c r="B62" s="2" t="s">
        <v>3071</v>
      </c>
      <c r="C62" s="9" t="s">
        <v>13</v>
      </c>
      <c r="D62" s="2" t="s">
        <v>1149</v>
      </c>
      <c r="E62" s="2" t="s">
        <v>1150</v>
      </c>
      <c r="F62" s="12">
        <v>93</v>
      </c>
      <c r="G62" s="12">
        <v>29.64</v>
      </c>
      <c r="H62" s="12">
        <v>0.73</v>
      </c>
    </row>
    <row r="63" spans="2:8">
      <c r="B63" s="2" t="s">
        <v>3017</v>
      </c>
      <c r="C63" s="9" t="s">
        <v>13</v>
      </c>
      <c r="D63" s="2" t="s">
        <v>84</v>
      </c>
      <c r="E63" s="2" t="s">
        <v>1110</v>
      </c>
      <c r="F63" s="12">
        <v>2521</v>
      </c>
      <c r="G63" s="12">
        <v>28.39</v>
      </c>
      <c r="H63" s="12">
        <v>0.7</v>
      </c>
    </row>
    <row r="64" spans="2:8">
      <c r="B64" s="2" t="s">
        <v>3094</v>
      </c>
      <c r="C64" s="9" t="s">
        <v>13</v>
      </c>
      <c r="D64" s="2" t="s">
        <v>84</v>
      </c>
      <c r="E64" s="2" t="s">
        <v>1059</v>
      </c>
      <c r="F64" s="12">
        <v>5630</v>
      </c>
      <c r="G64" s="12">
        <v>28.36</v>
      </c>
      <c r="H64" s="12">
        <v>0.7</v>
      </c>
    </row>
    <row r="65" spans="2:8">
      <c r="B65" s="2" t="s">
        <v>3018</v>
      </c>
      <c r="C65" s="9" t="s">
        <v>13</v>
      </c>
      <c r="D65" s="2" t="s">
        <v>81</v>
      </c>
      <c r="E65" s="2" t="s">
        <v>1272</v>
      </c>
      <c r="F65" s="12">
        <v>2686</v>
      </c>
      <c r="G65" s="12">
        <v>27.65</v>
      </c>
      <c r="H65" s="12">
        <v>0.68</v>
      </c>
    </row>
    <row r="66" spans="2:8">
      <c r="B66" s="2" t="s">
        <v>3032</v>
      </c>
      <c r="C66" s="9" t="s">
        <v>13</v>
      </c>
      <c r="D66" s="2" t="s">
        <v>81</v>
      </c>
      <c r="E66" s="2" t="s">
        <v>1393</v>
      </c>
      <c r="F66" s="12">
        <v>4038</v>
      </c>
      <c r="G66" s="12">
        <v>27.16</v>
      </c>
      <c r="H66" s="12">
        <v>0.67</v>
      </c>
    </row>
    <row r="67" spans="2:8">
      <c r="B67" s="2" t="s">
        <v>3334</v>
      </c>
      <c r="C67" s="9" t="s">
        <v>13</v>
      </c>
      <c r="D67" s="2" t="s">
        <v>466</v>
      </c>
      <c r="E67" s="2" t="s">
        <v>1394</v>
      </c>
      <c r="F67" s="12">
        <v>3397</v>
      </c>
      <c r="G67" s="12">
        <v>26.33</v>
      </c>
      <c r="H67" s="12">
        <v>0.65</v>
      </c>
    </row>
    <row r="68" spans="2:8">
      <c r="B68" s="2" t="s">
        <v>3061</v>
      </c>
      <c r="C68" s="9" t="s">
        <v>13</v>
      </c>
      <c r="D68" s="2" t="s">
        <v>80</v>
      </c>
      <c r="E68" s="2" t="s">
        <v>1172</v>
      </c>
      <c r="F68" s="12">
        <v>2194</v>
      </c>
      <c r="G68" s="12">
        <v>26.13</v>
      </c>
      <c r="H68" s="12">
        <v>0.64</v>
      </c>
    </row>
    <row r="69" spans="2:8">
      <c r="B69" s="2" t="s">
        <v>3317</v>
      </c>
      <c r="C69" s="9" t="s">
        <v>13</v>
      </c>
      <c r="D69" s="2" t="s">
        <v>977</v>
      </c>
      <c r="E69" s="2" t="s">
        <v>1395</v>
      </c>
      <c r="F69" s="12">
        <v>6506</v>
      </c>
      <c r="G69" s="12">
        <v>25.58</v>
      </c>
      <c r="H69" s="12">
        <v>0.63</v>
      </c>
    </row>
    <row r="70" spans="2:8">
      <c r="B70" s="2" t="s">
        <v>3158</v>
      </c>
      <c r="C70" s="9" t="s">
        <v>13</v>
      </c>
      <c r="D70" s="2" t="s">
        <v>1126</v>
      </c>
      <c r="E70" s="2" t="s">
        <v>1396</v>
      </c>
      <c r="F70" s="12">
        <v>5843</v>
      </c>
      <c r="G70" s="12">
        <v>25.39</v>
      </c>
      <c r="H70" s="12">
        <v>0.62</v>
      </c>
    </row>
    <row r="71" spans="2:8">
      <c r="B71" s="2" t="s">
        <v>3081</v>
      </c>
      <c r="C71" s="9" t="s">
        <v>13</v>
      </c>
      <c r="D71" s="2" t="s">
        <v>80</v>
      </c>
      <c r="E71" s="2" t="s">
        <v>1397</v>
      </c>
      <c r="F71" s="12">
        <v>2727</v>
      </c>
      <c r="G71" s="12">
        <v>25.06</v>
      </c>
      <c r="H71" s="12">
        <v>0.62</v>
      </c>
    </row>
    <row r="72" spans="2:8">
      <c r="B72" s="2" t="s">
        <v>3159</v>
      </c>
      <c r="C72" s="9" t="s">
        <v>13</v>
      </c>
      <c r="D72" s="2" t="s">
        <v>81</v>
      </c>
      <c r="E72" s="2" t="s">
        <v>1398</v>
      </c>
      <c r="F72" s="12">
        <v>1189</v>
      </c>
      <c r="G72" s="12">
        <v>24.76</v>
      </c>
      <c r="H72" s="12">
        <v>0.61</v>
      </c>
    </row>
    <row r="73" spans="2:8">
      <c r="B73" s="2" t="s">
        <v>3082</v>
      </c>
      <c r="C73" s="9" t="s">
        <v>13</v>
      </c>
      <c r="D73" s="2" t="s">
        <v>80</v>
      </c>
      <c r="E73" s="2" t="s">
        <v>1399</v>
      </c>
      <c r="F73" s="12">
        <v>5262</v>
      </c>
      <c r="G73" s="12">
        <v>24.76</v>
      </c>
      <c r="H73" s="12">
        <v>0.61</v>
      </c>
    </row>
    <row r="74" spans="2:8">
      <c r="B74" s="2" t="s">
        <v>3021</v>
      </c>
      <c r="C74" s="9" t="s">
        <v>13</v>
      </c>
      <c r="D74" s="2" t="s">
        <v>84</v>
      </c>
      <c r="E74" s="2" t="s">
        <v>1400</v>
      </c>
      <c r="F74" s="12">
        <v>1746</v>
      </c>
      <c r="G74" s="12">
        <v>24.74</v>
      </c>
      <c r="H74" s="12">
        <v>0.61</v>
      </c>
    </row>
    <row r="75" spans="2:8">
      <c r="B75" s="2" t="s">
        <v>3163</v>
      </c>
      <c r="C75" s="9" t="s">
        <v>13</v>
      </c>
      <c r="D75" s="2" t="s">
        <v>79</v>
      </c>
      <c r="E75" s="2" t="s">
        <v>960</v>
      </c>
      <c r="F75" s="12">
        <v>5225</v>
      </c>
      <c r="G75" s="12">
        <v>23.97</v>
      </c>
      <c r="H75" s="12">
        <v>0.59</v>
      </c>
    </row>
    <row r="76" spans="2:8">
      <c r="B76" s="2" t="s">
        <v>3165</v>
      </c>
      <c r="C76" s="9" t="s">
        <v>13</v>
      </c>
      <c r="D76" s="2" t="s">
        <v>81</v>
      </c>
      <c r="E76" s="2" t="s">
        <v>1401</v>
      </c>
      <c r="F76" s="12">
        <v>609</v>
      </c>
      <c r="G76" s="12">
        <v>23.41</v>
      </c>
      <c r="H76" s="12">
        <v>0.57999999999999996</v>
      </c>
    </row>
    <row r="77" spans="2:8">
      <c r="B77" s="2" t="s">
        <v>3166</v>
      </c>
      <c r="C77" s="9" t="s">
        <v>13</v>
      </c>
      <c r="D77" s="2" t="s">
        <v>1126</v>
      </c>
      <c r="E77" s="2" t="s">
        <v>1402</v>
      </c>
      <c r="F77" s="12">
        <v>16882</v>
      </c>
      <c r="G77" s="12">
        <v>23.28</v>
      </c>
      <c r="H77" s="12">
        <v>0.56999999999999995</v>
      </c>
    </row>
    <row r="78" spans="2:8">
      <c r="B78" s="2" t="s">
        <v>3167</v>
      </c>
      <c r="C78" s="9" t="s">
        <v>13</v>
      </c>
      <c r="D78" s="2" t="s">
        <v>1126</v>
      </c>
      <c r="E78" s="2" t="s">
        <v>1403</v>
      </c>
      <c r="F78" s="12">
        <v>4562</v>
      </c>
      <c r="G78" s="12">
        <v>22.55</v>
      </c>
      <c r="H78" s="12">
        <v>0.55000000000000004</v>
      </c>
    </row>
    <row r="79" spans="2:8">
      <c r="B79" s="2" t="s">
        <v>1158</v>
      </c>
      <c r="C79" s="9" t="s">
        <v>13</v>
      </c>
      <c r="D79" s="2" t="s">
        <v>80</v>
      </c>
      <c r="E79" s="2" t="s">
        <v>1159</v>
      </c>
      <c r="F79" s="12">
        <v>5734</v>
      </c>
      <c r="G79" s="12">
        <v>21.55</v>
      </c>
      <c r="H79" s="12">
        <v>0.53</v>
      </c>
    </row>
    <row r="80" spans="2:8">
      <c r="B80" s="2" t="s">
        <v>3121</v>
      </c>
      <c r="C80" s="9" t="s">
        <v>13</v>
      </c>
      <c r="D80" s="2" t="s">
        <v>841</v>
      </c>
      <c r="E80" s="2" t="s">
        <v>1404</v>
      </c>
      <c r="F80" s="12">
        <v>1208</v>
      </c>
      <c r="G80" s="12">
        <v>21.48</v>
      </c>
      <c r="H80" s="12">
        <v>0.53</v>
      </c>
    </row>
    <row r="81" spans="2:8">
      <c r="B81" s="2" t="s">
        <v>3122</v>
      </c>
      <c r="C81" s="9" t="s">
        <v>13</v>
      </c>
      <c r="D81" s="2" t="s">
        <v>81</v>
      </c>
      <c r="E81" s="2" t="s">
        <v>1117</v>
      </c>
      <c r="F81" s="12">
        <v>74</v>
      </c>
      <c r="G81" s="12">
        <v>21.26</v>
      </c>
      <c r="H81" s="12">
        <v>0.52</v>
      </c>
    </row>
    <row r="82" spans="2:8">
      <c r="B82" s="2" t="s">
        <v>3335</v>
      </c>
      <c r="C82" s="9" t="s">
        <v>13</v>
      </c>
      <c r="D82" s="2" t="s">
        <v>80</v>
      </c>
      <c r="E82" s="2" t="s">
        <v>1405</v>
      </c>
      <c r="F82" s="12">
        <v>6616</v>
      </c>
      <c r="G82" s="12">
        <v>20.81</v>
      </c>
      <c r="H82" s="12">
        <v>0.51</v>
      </c>
    </row>
    <row r="83" spans="2:8">
      <c r="B83" s="2" t="s">
        <v>2924</v>
      </c>
      <c r="C83" s="9" t="s">
        <v>13</v>
      </c>
      <c r="D83" s="2" t="s">
        <v>84</v>
      </c>
      <c r="E83" s="2" t="s">
        <v>1406</v>
      </c>
      <c r="F83" s="12">
        <v>4977</v>
      </c>
      <c r="G83" s="12">
        <v>20.190000000000001</v>
      </c>
      <c r="H83" s="12">
        <v>0.5</v>
      </c>
    </row>
    <row r="84" spans="2:8">
      <c r="B84" s="2" t="s">
        <v>3173</v>
      </c>
      <c r="C84" s="9" t="s">
        <v>13</v>
      </c>
      <c r="D84" s="2" t="s">
        <v>81</v>
      </c>
      <c r="E84" s="2" t="s">
        <v>1407</v>
      </c>
      <c r="F84" s="12">
        <v>4861</v>
      </c>
      <c r="G84" s="12">
        <v>20.03</v>
      </c>
      <c r="H84" s="12">
        <v>0.49</v>
      </c>
    </row>
    <row r="85" spans="2:8">
      <c r="B85" s="2" t="s">
        <v>3083</v>
      </c>
      <c r="C85" s="9" t="s">
        <v>13</v>
      </c>
      <c r="D85" s="2" t="s">
        <v>80</v>
      </c>
      <c r="E85" s="2" t="s">
        <v>1408</v>
      </c>
      <c r="F85" s="12">
        <v>2506</v>
      </c>
      <c r="G85" s="12">
        <v>19.8</v>
      </c>
      <c r="H85" s="12">
        <v>0.49</v>
      </c>
    </row>
    <row r="86" spans="2:8">
      <c r="B86" s="2" t="s">
        <v>2719</v>
      </c>
      <c r="C86" s="9" t="s">
        <v>13</v>
      </c>
      <c r="D86" s="2" t="s">
        <v>81</v>
      </c>
      <c r="E86" s="2" t="s">
        <v>482</v>
      </c>
      <c r="F86" s="12">
        <v>6761</v>
      </c>
      <c r="G86" s="12">
        <v>19.47</v>
      </c>
      <c r="H86" s="12">
        <v>0.48</v>
      </c>
    </row>
    <row r="87" spans="2:8">
      <c r="B87" s="2" t="s">
        <v>3308</v>
      </c>
      <c r="C87" s="9" t="s">
        <v>13</v>
      </c>
      <c r="D87" s="2" t="s">
        <v>977</v>
      </c>
      <c r="E87" s="2" t="s">
        <v>1409</v>
      </c>
      <c r="F87" s="12">
        <v>268</v>
      </c>
      <c r="G87" s="12">
        <v>19.43</v>
      </c>
      <c r="H87" s="12">
        <v>0.48</v>
      </c>
    </row>
    <row r="88" spans="2:8">
      <c r="B88" s="2" t="s">
        <v>2899</v>
      </c>
      <c r="C88" s="9" t="s">
        <v>13</v>
      </c>
      <c r="D88" s="2" t="s">
        <v>1410</v>
      </c>
      <c r="E88" s="2" t="s">
        <v>1411</v>
      </c>
      <c r="F88" s="12">
        <v>3244</v>
      </c>
      <c r="G88" s="12">
        <v>18.38</v>
      </c>
      <c r="H88" s="12">
        <v>0.45</v>
      </c>
    </row>
    <row r="89" spans="2:8">
      <c r="B89" s="2" t="s">
        <v>3336</v>
      </c>
      <c r="C89" s="9" t="s">
        <v>13</v>
      </c>
      <c r="D89" s="2" t="s">
        <v>1149</v>
      </c>
      <c r="E89" s="2" t="s">
        <v>1412</v>
      </c>
      <c r="F89" s="12">
        <v>3333</v>
      </c>
      <c r="G89" s="12">
        <v>17.5</v>
      </c>
      <c r="H89" s="12">
        <v>0.43</v>
      </c>
    </row>
    <row r="90" spans="2:8">
      <c r="B90" s="2" t="s">
        <v>3042</v>
      </c>
      <c r="C90" s="9" t="s">
        <v>13</v>
      </c>
      <c r="D90" s="2" t="s">
        <v>1126</v>
      </c>
      <c r="E90" s="2" t="s">
        <v>1413</v>
      </c>
      <c r="F90" s="12">
        <v>6384</v>
      </c>
      <c r="G90" s="12">
        <v>17.47</v>
      </c>
      <c r="H90" s="12">
        <v>0.43</v>
      </c>
    </row>
    <row r="91" spans="2:8">
      <c r="B91" s="2" t="s">
        <v>3147</v>
      </c>
      <c r="C91" s="9" t="s">
        <v>13</v>
      </c>
      <c r="D91" s="2" t="s">
        <v>80</v>
      </c>
      <c r="E91" s="2" t="s">
        <v>1414</v>
      </c>
      <c r="F91" s="12">
        <v>4200</v>
      </c>
      <c r="G91" s="12">
        <v>17.23</v>
      </c>
      <c r="H91" s="12">
        <v>0.42</v>
      </c>
    </row>
    <row r="92" spans="2:8">
      <c r="B92" s="2" t="s">
        <v>3199</v>
      </c>
      <c r="C92" s="9" t="s">
        <v>13</v>
      </c>
      <c r="D92" s="2" t="s">
        <v>1126</v>
      </c>
      <c r="E92" s="2" t="s">
        <v>1415</v>
      </c>
      <c r="F92" s="12">
        <v>2379</v>
      </c>
      <c r="G92" s="12">
        <v>16.62</v>
      </c>
      <c r="H92" s="12">
        <v>0.41</v>
      </c>
    </row>
    <row r="93" spans="2:8">
      <c r="B93" s="2" t="s">
        <v>3095</v>
      </c>
      <c r="C93" s="9" t="s">
        <v>13</v>
      </c>
      <c r="D93" s="2" t="s">
        <v>84</v>
      </c>
      <c r="E93" s="2" t="s">
        <v>1120</v>
      </c>
      <c r="F93" s="12">
        <v>2446</v>
      </c>
      <c r="G93" s="12">
        <v>16.559999999999999</v>
      </c>
      <c r="H93" s="12">
        <v>0.41</v>
      </c>
    </row>
    <row r="94" spans="2:8">
      <c r="B94" s="2" t="s">
        <v>3177</v>
      </c>
      <c r="C94" s="9" t="s">
        <v>13</v>
      </c>
      <c r="D94" s="2" t="s">
        <v>468</v>
      </c>
      <c r="E94" s="2" t="s">
        <v>1416</v>
      </c>
      <c r="F94" s="12">
        <v>1071</v>
      </c>
      <c r="G94" s="12">
        <v>16.52</v>
      </c>
      <c r="H94" s="12">
        <v>0.41</v>
      </c>
    </row>
    <row r="95" spans="2:8">
      <c r="B95" s="2" t="s">
        <v>2944</v>
      </c>
      <c r="C95" s="9" t="s">
        <v>13</v>
      </c>
      <c r="D95" s="2" t="s">
        <v>80</v>
      </c>
      <c r="E95" s="2" t="s">
        <v>1417</v>
      </c>
      <c r="F95" s="12">
        <v>569</v>
      </c>
      <c r="G95" s="12">
        <v>16.16</v>
      </c>
      <c r="H95" s="12">
        <v>0.4</v>
      </c>
    </row>
    <row r="96" spans="2:8">
      <c r="B96" s="2" t="s">
        <v>3337</v>
      </c>
      <c r="C96" s="9" t="s">
        <v>13</v>
      </c>
      <c r="D96" s="2" t="s">
        <v>841</v>
      </c>
      <c r="E96" s="2" t="s">
        <v>1418</v>
      </c>
      <c r="F96" s="12">
        <v>68270</v>
      </c>
      <c r="G96" s="12">
        <v>15.58</v>
      </c>
      <c r="H96" s="12">
        <v>0.38</v>
      </c>
    </row>
    <row r="97" spans="2:8">
      <c r="B97" s="2" t="s">
        <v>3338</v>
      </c>
      <c r="C97" s="9" t="s">
        <v>13</v>
      </c>
      <c r="D97" s="2" t="s">
        <v>76</v>
      </c>
      <c r="E97" s="2" t="s">
        <v>1419</v>
      </c>
      <c r="F97" s="12">
        <v>17283</v>
      </c>
      <c r="G97" s="12">
        <v>15.22</v>
      </c>
      <c r="H97" s="12">
        <v>0.37</v>
      </c>
    </row>
    <row r="98" spans="2:8">
      <c r="B98" s="2" t="s">
        <v>3208</v>
      </c>
      <c r="C98" s="9" t="s">
        <v>13</v>
      </c>
      <c r="D98" s="2" t="s">
        <v>76</v>
      </c>
      <c r="E98" s="2" t="s">
        <v>1420</v>
      </c>
      <c r="F98" s="12">
        <v>7220</v>
      </c>
      <c r="G98" s="12">
        <v>15.05</v>
      </c>
      <c r="H98" s="12">
        <v>0.37</v>
      </c>
    </row>
    <row r="99" spans="2:8">
      <c r="B99" s="2" t="s">
        <v>3181</v>
      </c>
      <c r="C99" s="9" t="s">
        <v>13</v>
      </c>
      <c r="D99" s="2" t="s">
        <v>79</v>
      </c>
      <c r="E99" s="2" t="s">
        <v>1421</v>
      </c>
      <c r="F99" s="12">
        <v>8388</v>
      </c>
      <c r="G99" s="12">
        <v>14.92</v>
      </c>
      <c r="H99" s="12">
        <v>0.37</v>
      </c>
    </row>
    <row r="100" spans="2:8">
      <c r="B100" s="2" t="s">
        <v>3183</v>
      </c>
      <c r="C100" s="9" t="s">
        <v>13</v>
      </c>
      <c r="D100" s="2" t="s">
        <v>1149</v>
      </c>
      <c r="E100" s="2" t="s">
        <v>1422</v>
      </c>
      <c r="F100" s="12">
        <v>1641</v>
      </c>
      <c r="G100" s="12">
        <v>13.61</v>
      </c>
      <c r="H100" s="12">
        <v>0.33</v>
      </c>
    </row>
    <row r="101" spans="2:8">
      <c r="B101" s="2" t="s">
        <v>465</v>
      </c>
      <c r="C101" s="9" t="s">
        <v>13</v>
      </c>
      <c r="D101" s="2" t="s">
        <v>466</v>
      </c>
      <c r="E101" s="2" t="s">
        <v>467</v>
      </c>
      <c r="F101" s="12">
        <v>2145</v>
      </c>
      <c r="G101" s="12">
        <v>13.34</v>
      </c>
      <c r="H101" s="12">
        <v>0.33</v>
      </c>
    </row>
    <row r="102" spans="2:8">
      <c r="B102" s="2" t="s">
        <v>3339</v>
      </c>
      <c r="C102" s="9" t="s">
        <v>13</v>
      </c>
      <c r="D102" s="2" t="s">
        <v>977</v>
      </c>
      <c r="E102" s="2" t="s">
        <v>1423</v>
      </c>
      <c r="F102" s="12">
        <v>141</v>
      </c>
      <c r="G102" s="12">
        <v>13.15</v>
      </c>
      <c r="H102" s="12">
        <v>0.32</v>
      </c>
    </row>
    <row r="103" spans="2:8">
      <c r="B103" s="2" t="s">
        <v>3340</v>
      </c>
      <c r="C103" s="9" t="s">
        <v>13</v>
      </c>
      <c r="D103" s="2" t="s">
        <v>80</v>
      </c>
      <c r="E103" s="2" t="s">
        <v>1424</v>
      </c>
      <c r="F103" s="12">
        <v>2116</v>
      </c>
      <c r="G103" s="12">
        <v>12.85</v>
      </c>
      <c r="H103" s="12">
        <v>0.32</v>
      </c>
    </row>
    <row r="104" spans="2:8">
      <c r="B104" s="2" t="s">
        <v>3200</v>
      </c>
      <c r="C104" s="9" t="s">
        <v>13</v>
      </c>
      <c r="D104" s="2" t="s">
        <v>1126</v>
      </c>
      <c r="E104" s="2" t="s">
        <v>1425</v>
      </c>
      <c r="F104" s="12">
        <v>13398</v>
      </c>
      <c r="G104" s="12">
        <v>12.66</v>
      </c>
      <c r="H104" s="12">
        <v>0.31</v>
      </c>
    </row>
    <row r="105" spans="2:8">
      <c r="B105" s="2" t="s">
        <v>3190</v>
      </c>
      <c r="C105" s="9" t="s">
        <v>13</v>
      </c>
      <c r="D105" s="2" t="s">
        <v>81</v>
      </c>
      <c r="E105" s="2" t="s">
        <v>1426</v>
      </c>
      <c r="F105" s="12">
        <v>527</v>
      </c>
      <c r="G105" s="12">
        <v>11.67</v>
      </c>
      <c r="H105" s="12">
        <v>0.28999999999999998</v>
      </c>
    </row>
    <row r="106" spans="2:8">
      <c r="B106" s="2" t="s">
        <v>3191</v>
      </c>
      <c r="C106" s="9" t="s">
        <v>13</v>
      </c>
      <c r="D106" s="2" t="s">
        <v>1427</v>
      </c>
      <c r="E106" s="2" t="s">
        <v>1428</v>
      </c>
      <c r="F106" s="12">
        <v>608</v>
      </c>
      <c r="G106" s="12">
        <v>11.39</v>
      </c>
      <c r="H106" s="12">
        <v>0.28000000000000003</v>
      </c>
    </row>
    <row r="107" spans="2:8">
      <c r="B107" s="2" t="s">
        <v>1429</v>
      </c>
      <c r="C107" s="9" t="s">
        <v>13</v>
      </c>
      <c r="D107" s="2" t="s">
        <v>84</v>
      </c>
      <c r="E107" s="2" t="s">
        <v>1430</v>
      </c>
      <c r="F107" s="12">
        <v>1388</v>
      </c>
      <c r="G107" s="12">
        <v>9.9</v>
      </c>
      <c r="H107" s="12">
        <v>0.24</v>
      </c>
    </row>
    <row r="108" spans="2:8">
      <c r="B108" s="2" t="s">
        <v>3341</v>
      </c>
      <c r="C108" s="9" t="s">
        <v>13</v>
      </c>
      <c r="D108" s="2" t="s">
        <v>1149</v>
      </c>
      <c r="E108" s="2" t="s">
        <v>1431</v>
      </c>
      <c r="F108" s="12">
        <v>40276</v>
      </c>
      <c r="G108" s="12">
        <v>9.08</v>
      </c>
      <c r="H108" s="12">
        <v>0.22</v>
      </c>
    </row>
    <row r="109" spans="2:8">
      <c r="B109" s="2" t="s">
        <v>3342</v>
      </c>
      <c r="C109" s="9" t="s">
        <v>13</v>
      </c>
      <c r="D109" s="2" t="s">
        <v>459</v>
      </c>
      <c r="E109" s="2" t="s">
        <v>1432</v>
      </c>
      <c r="F109" s="12">
        <v>4474</v>
      </c>
      <c r="G109" s="12">
        <v>8.82</v>
      </c>
      <c r="H109" s="12">
        <v>0.22</v>
      </c>
    </row>
    <row r="110" spans="2:8">
      <c r="B110" s="2" t="s">
        <v>2735</v>
      </c>
      <c r="C110" s="9" t="s">
        <v>13</v>
      </c>
      <c r="D110" s="2" t="s">
        <v>466</v>
      </c>
      <c r="E110" s="2" t="s">
        <v>509</v>
      </c>
      <c r="F110" s="12">
        <v>1583</v>
      </c>
      <c r="G110" s="12">
        <v>8.4600000000000009</v>
      </c>
      <c r="H110" s="12">
        <v>0.21</v>
      </c>
    </row>
    <row r="111" spans="2:8">
      <c r="B111" s="2" t="s">
        <v>3332</v>
      </c>
      <c r="C111" s="9" t="s">
        <v>13</v>
      </c>
      <c r="D111" s="2" t="s">
        <v>76</v>
      </c>
      <c r="E111" s="2" t="s">
        <v>1433</v>
      </c>
      <c r="F111" s="12">
        <v>2000</v>
      </c>
      <c r="G111" s="12">
        <v>7.01</v>
      </c>
      <c r="H111" s="12">
        <v>0.17</v>
      </c>
    </row>
    <row r="112" spans="2:8">
      <c r="B112" s="2" t="s">
        <v>3343</v>
      </c>
      <c r="C112" s="9" t="s">
        <v>13</v>
      </c>
      <c r="D112" s="2" t="s">
        <v>81</v>
      </c>
      <c r="E112" s="2" t="s">
        <v>1434</v>
      </c>
      <c r="F112" s="12">
        <v>1323</v>
      </c>
      <c r="G112" s="12">
        <v>6.82</v>
      </c>
      <c r="H112" s="12">
        <v>0.17</v>
      </c>
    </row>
    <row r="113" spans="2:8">
      <c r="B113" s="2" t="s">
        <v>1435</v>
      </c>
      <c r="C113" s="9" t="s">
        <v>13</v>
      </c>
      <c r="D113" s="2" t="s">
        <v>80</v>
      </c>
      <c r="E113" s="2" t="s">
        <v>1436</v>
      </c>
      <c r="F113" s="12">
        <v>2377</v>
      </c>
      <c r="G113" s="12">
        <v>5.65</v>
      </c>
      <c r="H113" s="12">
        <v>0.14000000000000001</v>
      </c>
    </row>
    <row r="114" spans="2:8">
      <c r="B114" s="2" t="s">
        <v>1437</v>
      </c>
      <c r="C114" s="9" t="s">
        <v>13</v>
      </c>
      <c r="D114" s="2" t="s">
        <v>80</v>
      </c>
      <c r="E114" s="2" t="s">
        <v>1438</v>
      </c>
      <c r="F114" s="12">
        <v>1382</v>
      </c>
      <c r="G114" s="12">
        <v>5.36</v>
      </c>
      <c r="H114" s="12">
        <v>0.13</v>
      </c>
    </row>
    <row r="115" spans="2:8" ht="13">
      <c r="B115" s="6" t="s">
        <v>88</v>
      </c>
      <c r="C115" s="11"/>
      <c r="D115" s="6"/>
      <c r="E115" s="6"/>
      <c r="F115" s="14"/>
      <c r="G115" s="14">
        <f>SUM(G12:G114)</f>
        <v>4063.5000000000005</v>
      </c>
      <c r="H115" s="14">
        <f>SUM(H12:H114)</f>
        <v>99.95</v>
      </c>
    </row>
    <row r="116" spans="2:8" ht="13">
      <c r="B116" s="6" t="s">
        <v>1362</v>
      </c>
      <c r="C116" s="11"/>
      <c r="D116" s="6"/>
      <c r="E116" s="6"/>
      <c r="F116" s="14"/>
      <c r="G116" s="14">
        <v>14.69</v>
      </c>
      <c r="H116" s="14">
        <v>0.36</v>
      </c>
    </row>
    <row r="117" spans="2:8" ht="13">
      <c r="B117" s="6" t="s">
        <v>15</v>
      </c>
      <c r="C117" s="11"/>
      <c r="D117" s="6"/>
      <c r="E117" s="6"/>
      <c r="F117" s="14"/>
      <c r="G117" s="14">
        <v>4078.19</v>
      </c>
      <c r="H117" s="14">
        <v>100.31</v>
      </c>
    </row>
    <row r="118" spans="2:8" ht="13">
      <c r="B118" s="6" t="s">
        <v>302</v>
      </c>
      <c r="C118" s="11"/>
      <c r="D118" s="6"/>
      <c r="E118" s="6"/>
      <c r="F118" s="14"/>
      <c r="G118" s="14">
        <v>-12.843535999999803</v>
      </c>
      <c r="H118" s="14">
        <v>-0.31000000000000227</v>
      </c>
    </row>
    <row r="119" spans="2:8" ht="13">
      <c r="B119" s="6" t="s">
        <v>17</v>
      </c>
      <c r="C119" s="11"/>
      <c r="D119" s="6"/>
      <c r="E119" s="6"/>
      <c r="F119" s="14"/>
      <c r="G119" s="14">
        <v>4065.3464640000002</v>
      </c>
      <c r="H119" s="14">
        <v>100</v>
      </c>
    </row>
    <row r="120" spans="2:8">
      <c r="B120" s="2" t="s">
        <v>18</v>
      </c>
    </row>
    <row r="121" spans="2:8" ht="13">
      <c r="B121" s="6" t="s">
        <v>19</v>
      </c>
    </row>
    <row r="122" spans="2:8" ht="13">
      <c r="B122" s="6" t="s">
        <v>20</v>
      </c>
      <c r="C122" s="9" t="s">
        <v>682</v>
      </c>
    </row>
    <row r="123" spans="2:8" ht="13">
      <c r="B123" s="6" t="s">
        <v>23</v>
      </c>
      <c r="C123" s="9" t="s">
        <v>22</v>
      </c>
    </row>
    <row r="124" spans="2:8" ht="13">
      <c r="B124" s="6" t="s">
        <v>1017</v>
      </c>
      <c r="C124" s="9" t="s">
        <v>22</v>
      </c>
    </row>
    <row r="125" spans="2:8" ht="13">
      <c r="B125" s="6" t="s">
        <v>24</v>
      </c>
      <c r="C125" s="9" t="s">
        <v>25</v>
      </c>
    </row>
    <row r="126" spans="2:8" ht="13">
      <c r="B126" s="6" t="s">
        <v>1439</v>
      </c>
      <c r="C126" s="11"/>
    </row>
    <row r="127" spans="2:8" ht="13">
      <c r="B127" s="6" t="s">
        <v>1440</v>
      </c>
      <c r="C127" s="11"/>
    </row>
    <row r="128" spans="2:8" ht="13">
      <c r="B128" s="6" t="s">
        <v>1441</v>
      </c>
      <c r="C128" s="11"/>
    </row>
    <row r="129" spans="2:3" ht="13">
      <c r="B129" s="6" t="s">
        <v>1442</v>
      </c>
      <c r="C129" s="11"/>
    </row>
    <row r="130" spans="2:3" ht="13">
      <c r="B130" s="6" t="s">
        <v>1443</v>
      </c>
      <c r="C130" s="11"/>
    </row>
    <row r="131" spans="2:3">
      <c r="B131" s="2" t="s">
        <v>26</v>
      </c>
    </row>
    <row r="132" spans="2:3">
      <c r="B132" s="2" t="s">
        <v>1031</v>
      </c>
    </row>
    <row r="135" spans="2:3" ht="14.5">
      <c r="B135" s="35" t="s">
        <v>1032</v>
      </c>
      <c r="C135" s="40"/>
    </row>
    <row r="136" spans="2:3" ht="14.5">
      <c r="B136" s="35" t="s">
        <v>1033</v>
      </c>
      <c r="C136" s="41" t="s">
        <v>1034</v>
      </c>
    </row>
    <row r="137" spans="2:3" ht="14.5">
      <c r="B137" s="4" t="s">
        <v>1035</v>
      </c>
      <c r="C137" s="5" t="s">
        <v>1036</v>
      </c>
    </row>
    <row r="138" spans="2:3" ht="14.5">
      <c r="B138" s="4" t="s">
        <v>1037</v>
      </c>
      <c r="C138" s="5" t="s">
        <v>1036</v>
      </c>
    </row>
    <row r="139" spans="2:3" ht="14.5">
      <c r="B139" s="4" t="s">
        <v>1038</v>
      </c>
      <c r="C139" s="5" t="s">
        <v>1036</v>
      </c>
    </row>
    <row r="140" spans="2:3" ht="14.5">
      <c r="B140" s="4" t="s">
        <v>1039</v>
      </c>
      <c r="C140" s="5" t="s">
        <v>1036</v>
      </c>
    </row>
    <row r="141" spans="2:3" ht="14.5">
      <c r="B141" s="4" t="s">
        <v>1040</v>
      </c>
      <c r="C141" s="5" t="s">
        <v>1036</v>
      </c>
    </row>
    <row r="142" spans="2:3" ht="14.5">
      <c r="B142" s="4" t="s">
        <v>1041</v>
      </c>
      <c r="C142" s="5" t="s">
        <v>1036</v>
      </c>
    </row>
    <row r="143" spans="2:3" ht="14.5">
      <c r="B143" s="35" t="s">
        <v>1042</v>
      </c>
      <c r="C143" s="40" t="s">
        <v>1036</v>
      </c>
    </row>
    <row r="145" spans="2:7" ht="14.5">
      <c r="B145" s="4" t="s">
        <v>35</v>
      </c>
      <c r="C145" s="5"/>
      <c r="D145" s="4"/>
    </row>
    <row r="146" spans="2:7" ht="29">
      <c r="B146" s="20" t="s">
        <v>36</v>
      </c>
      <c r="C146" s="18" t="s">
        <v>37</v>
      </c>
      <c r="D146" s="20" t="s">
        <v>38</v>
      </c>
    </row>
    <row r="147" spans="2:7" ht="14.5">
      <c r="B147" s="4" t="s">
        <v>22</v>
      </c>
      <c r="C147" s="5" t="s">
        <v>22</v>
      </c>
      <c r="D147" s="4" t="s">
        <v>22</v>
      </c>
    </row>
    <row r="149" spans="2:7" ht="13">
      <c r="B149" s="24" t="s">
        <v>39</v>
      </c>
      <c r="C149" s="25">
        <v>46112</v>
      </c>
      <c r="D149" s="16"/>
      <c r="E149" s="15"/>
      <c r="F149" s="30"/>
    </row>
    <row r="150" spans="2:7" ht="13">
      <c r="B150" s="24" t="s">
        <v>40</v>
      </c>
      <c r="C150" s="26" t="s">
        <v>41</v>
      </c>
      <c r="D150" s="24" t="s">
        <v>42</v>
      </c>
      <c r="E150" s="27" t="s">
        <v>43</v>
      </c>
      <c r="F150" s="29" t="s">
        <v>44</v>
      </c>
      <c r="G150" s="14"/>
    </row>
    <row r="151" spans="2:7">
      <c r="B151" s="22" t="s">
        <v>22</v>
      </c>
      <c r="C151" s="23" t="s">
        <v>22</v>
      </c>
      <c r="D151" s="22" t="s">
        <v>22</v>
      </c>
      <c r="E151" s="19" t="s">
        <v>22</v>
      </c>
      <c r="F151" s="28" t="s">
        <v>22</v>
      </c>
    </row>
    <row r="154" spans="2:7" ht="13">
      <c r="B154" s="6" t="s">
        <v>45</v>
      </c>
    </row>
    <row r="155" spans="2:7" ht="13">
      <c r="B155" s="6"/>
    </row>
    <row r="156" spans="2:7" ht="13">
      <c r="B156" s="6" t="s">
        <v>699</v>
      </c>
    </row>
    <row r="157" spans="2:7" ht="13">
      <c r="B157" s="24" t="s">
        <v>46</v>
      </c>
      <c r="C157" s="26" t="s">
        <v>47</v>
      </c>
      <c r="D157" s="6"/>
    </row>
    <row r="158" spans="2:7">
      <c r="B158" s="16" t="s">
        <v>22</v>
      </c>
      <c r="C158" s="17" t="s">
        <v>22</v>
      </c>
    </row>
    <row r="160" spans="2:7" ht="13">
      <c r="B160" s="24" t="s">
        <v>48</v>
      </c>
      <c r="C160" s="26" t="s">
        <v>47</v>
      </c>
    </row>
    <row r="161" spans="2:7">
      <c r="B161" s="16" t="s">
        <v>22</v>
      </c>
      <c r="C161" s="17" t="s">
        <v>22</v>
      </c>
    </row>
    <row r="163" spans="2:7" ht="13">
      <c r="B163" s="24" t="s">
        <v>49</v>
      </c>
      <c r="C163" s="26" t="s">
        <v>50</v>
      </c>
    </row>
    <row r="164" spans="2:7">
      <c r="B164" s="16" t="s">
        <v>22</v>
      </c>
      <c r="C164" s="17" t="s">
        <v>22</v>
      </c>
    </row>
    <row r="166" spans="2:7" ht="13">
      <c r="B166" s="27" t="s">
        <v>51</v>
      </c>
      <c r="C166" s="26" t="s">
        <v>50</v>
      </c>
    </row>
    <row r="167" spans="2:7">
      <c r="B167" s="15" t="s">
        <v>22</v>
      </c>
      <c r="C167" s="17" t="s">
        <v>22</v>
      </c>
    </row>
    <row r="169" spans="2:7" ht="13">
      <c r="B169" s="24" t="s">
        <v>52</v>
      </c>
      <c r="C169" s="26" t="s">
        <v>22</v>
      </c>
    </row>
    <row r="171" spans="2:7" ht="13">
      <c r="B171" s="24" t="s">
        <v>53</v>
      </c>
      <c r="C171" s="25">
        <v>46112</v>
      </c>
      <c r="D171" s="16"/>
      <c r="E171" s="15"/>
      <c r="F171" s="30"/>
    </row>
    <row r="172" spans="2:7" ht="13">
      <c r="B172" s="24" t="s">
        <v>40</v>
      </c>
      <c r="C172" s="26" t="s">
        <v>41</v>
      </c>
      <c r="D172" s="24" t="s">
        <v>42</v>
      </c>
      <c r="E172" s="27" t="s">
        <v>43</v>
      </c>
      <c r="F172" s="29" t="s">
        <v>44</v>
      </c>
      <c r="G172" s="14"/>
    </row>
    <row r="173" spans="2:7">
      <c r="B173" s="22" t="s">
        <v>22</v>
      </c>
      <c r="C173" s="23" t="s">
        <v>22</v>
      </c>
      <c r="D173" s="22" t="s">
        <v>22</v>
      </c>
      <c r="E173" s="19" t="s">
        <v>22</v>
      </c>
      <c r="F173" s="28" t="s">
        <v>22</v>
      </c>
    </row>
    <row r="174" spans="2:7" ht="13">
      <c r="B174" s="6" t="s">
        <v>45</v>
      </c>
    </row>
    <row r="175" spans="2:7" ht="13">
      <c r="B175" s="6"/>
    </row>
    <row r="176" spans="2:7" ht="13">
      <c r="B176" s="6" t="s">
        <v>699</v>
      </c>
    </row>
    <row r="177" spans="2:4" ht="13">
      <c r="B177" s="24" t="s">
        <v>46</v>
      </c>
      <c r="C177" s="26" t="s">
        <v>47</v>
      </c>
      <c r="D177" s="6"/>
    </row>
    <row r="178" spans="2:4">
      <c r="B178" s="16" t="s">
        <v>22</v>
      </c>
      <c r="C178" s="17" t="s">
        <v>22</v>
      </c>
    </row>
    <row r="180" spans="2:4" ht="13">
      <c r="B180" s="24" t="s">
        <v>48</v>
      </c>
      <c r="C180" s="26" t="s">
        <v>47</v>
      </c>
    </row>
    <row r="181" spans="2:4">
      <c r="B181" s="16" t="s">
        <v>22</v>
      </c>
      <c r="C181" s="17" t="s">
        <v>22</v>
      </c>
    </row>
    <row r="183" spans="2:4" ht="13">
      <c r="B183" s="24" t="s">
        <v>49</v>
      </c>
      <c r="C183" s="26" t="s">
        <v>50</v>
      </c>
    </row>
    <row r="184" spans="2:4">
      <c r="B184" s="16" t="s">
        <v>22</v>
      </c>
      <c r="C184" s="17" t="s">
        <v>22</v>
      </c>
    </row>
    <row r="186" spans="2:4" ht="13">
      <c r="B186" s="27" t="s">
        <v>51</v>
      </c>
      <c r="C186" s="26" t="s">
        <v>50</v>
      </c>
    </row>
    <row r="187" spans="2:4">
      <c r="B187" s="15" t="s">
        <v>22</v>
      </c>
      <c r="C187" s="17" t="s">
        <v>22</v>
      </c>
    </row>
    <row r="189" spans="2:4" ht="13">
      <c r="B189" s="24" t="s">
        <v>52</v>
      </c>
      <c r="C189" s="26" t="s">
        <v>22</v>
      </c>
    </row>
    <row r="192" spans="2:4" ht="13">
      <c r="B192" s="6" t="s">
        <v>700</v>
      </c>
    </row>
    <row r="194" spans="2:80" ht="13">
      <c r="B194" s="24" t="s">
        <v>40</v>
      </c>
      <c r="C194" s="26" t="s">
        <v>54</v>
      </c>
      <c r="D194" s="24" t="s">
        <v>55</v>
      </c>
      <c r="E194" s="24" t="s">
        <v>56</v>
      </c>
      <c r="F194" s="14"/>
    </row>
    <row r="195" spans="2:80">
      <c r="B195" s="16" t="s">
        <v>22</v>
      </c>
      <c r="C195" s="17" t="s">
        <v>22</v>
      </c>
      <c r="D195" s="16" t="s">
        <v>22</v>
      </c>
      <c r="E195" s="16" t="s">
        <v>22</v>
      </c>
    </row>
    <row r="198" spans="2:80" ht="13">
      <c r="B198" s="6" t="s">
        <v>57</v>
      </c>
      <c r="C198" s="11" t="s">
        <v>22</v>
      </c>
      <c r="D198" s="6"/>
      <c r="E198" s="6"/>
      <c r="F198" s="14"/>
      <c r="G198" s="14"/>
      <c r="H198" s="14"/>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row>
    <row r="200" spans="2:80" ht="13">
      <c r="B200" s="6" t="s">
        <v>701</v>
      </c>
    </row>
    <row r="202" spans="2:80" ht="13">
      <c r="B202" s="24" t="s">
        <v>58</v>
      </c>
      <c r="C202" s="26" t="s">
        <v>47</v>
      </c>
      <c r="D202" s="6"/>
    </row>
    <row r="203" spans="2:80">
      <c r="B203" s="16" t="s">
        <v>22</v>
      </c>
      <c r="C203" s="17" t="s">
        <v>22</v>
      </c>
    </row>
    <row r="206" spans="2:80" ht="13">
      <c r="B206" s="24" t="s">
        <v>59</v>
      </c>
      <c r="C206" s="26" t="s">
        <v>60</v>
      </c>
      <c r="D206" s="6"/>
    </row>
    <row r="207" spans="2:80">
      <c r="B207" s="16" t="s">
        <v>22</v>
      </c>
      <c r="C207" s="17" t="s">
        <v>22</v>
      </c>
    </row>
    <row r="210" spans="2:80" ht="13">
      <c r="B210" s="6" t="s">
        <v>61</v>
      </c>
    </row>
    <row r="213" spans="2:80" ht="13">
      <c r="B213" s="6" t="s">
        <v>702</v>
      </c>
    </row>
    <row r="215" spans="2:80" ht="13">
      <c r="B215" s="24" t="s">
        <v>40</v>
      </c>
      <c r="C215" s="26" t="s">
        <v>62</v>
      </c>
      <c r="D215" s="24" t="s">
        <v>54</v>
      </c>
      <c r="E215" s="24" t="s">
        <v>55</v>
      </c>
      <c r="F215" s="29" t="s">
        <v>56</v>
      </c>
      <c r="G215" s="14"/>
    </row>
    <row r="216" spans="2:80">
      <c r="B216" s="16" t="s">
        <v>22</v>
      </c>
      <c r="C216" s="17" t="s">
        <v>22</v>
      </c>
      <c r="D216" s="16" t="s">
        <v>22</v>
      </c>
      <c r="E216" s="16" t="s">
        <v>22</v>
      </c>
      <c r="F216" s="21" t="s">
        <v>22</v>
      </c>
    </row>
    <row r="219" spans="2:80" ht="13">
      <c r="B219" s="6" t="s">
        <v>57</v>
      </c>
      <c r="C219" s="11" t="s">
        <v>22</v>
      </c>
      <c r="D219" s="6"/>
      <c r="E219" s="6"/>
      <c r="F219" s="14"/>
      <c r="G219" s="14"/>
      <c r="H219" s="14"/>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row>
    <row r="221" spans="2:80" ht="13">
      <c r="B221" s="6" t="s">
        <v>701</v>
      </c>
    </row>
    <row r="223" spans="2:80" ht="13">
      <c r="B223" s="24" t="s">
        <v>58</v>
      </c>
      <c r="C223" s="26" t="s">
        <v>47</v>
      </c>
      <c r="D223" s="6"/>
    </row>
    <row r="224" spans="2:80">
      <c r="B224" s="16" t="s">
        <v>22</v>
      </c>
      <c r="C224" s="17" t="s">
        <v>22</v>
      </c>
    </row>
    <row r="227" spans="2:7" ht="13">
      <c r="B227" s="24" t="s">
        <v>59</v>
      </c>
      <c r="C227" s="26" t="s">
        <v>60</v>
      </c>
      <c r="D227" s="6"/>
    </row>
    <row r="228" spans="2:7">
      <c r="B228" s="16" t="s">
        <v>22</v>
      </c>
      <c r="C228" s="17" t="s">
        <v>22</v>
      </c>
    </row>
    <row r="231" spans="2:7" ht="13">
      <c r="B231" s="6" t="s">
        <v>61</v>
      </c>
    </row>
    <row r="234" spans="2:7" ht="13">
      <c r="B234" s="6" t="s">
        <v>703</v>
      </c>
    </row>
    <row r="235" spans="2:7" ht="13">
      <c r="B235" s="24" t="s">
        <v>40</v>
      </c>
      <c r="C235" s="26" t="s">
        <v>63</v>
      </c>
      <c r="D235" s="24" t="s">
        <v>64</v>
      </c>
      <c r="E235" s="24" t="s">
        <v>65</v>
      </c>
      <c r="F235" s="29" t="s">
        <v>66</v>
      </c>
      <c r="G235" s="14"/>
    </row>
    <row r="236" spans="2:7">
      <c r="B236" s="16" t="s">
        <v>22</v>
      </c>
      <c r="C236" s="17" t="s">
        <v>22</v>
      </c>
      <c r="D236" s="16" t="s">
        <v>22</v>
      </c>
      <c r="E236" s="16" t="s">
        <v>22</v>
      </c>
      <c r="F236" s="21" t="s">
        <v>22</v>
      </c>
    </row>
    <row r="237" spans="2:7">
      <c r="B237" s="2" t="s">
        <v>2543</v>
      </c>
    </row>
  </sheetData>
  <mergeCells count="3">
    <mergeCell ref="B1:E1"/>
    <mergeCell ref="C3:C8"/>
    <mergeCell ref="D3:D8"/>
  </mergeCells>
  <hyperlinks>
    <hyperlink ref="A1" location="Index!A1" display="Index" xr:uid="{E672C530-C43D-4EF9-AC5F-5EF7BF46EE88}"/>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860E-4709-4D34-8F6C-41071A89BDA3}">
  <dimension ref="A1:CB169"/>
  <sheetViews>
    <sheetView workbookViewId="0">
      <selection sqref="A1:E1"/>
    </sheetView>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1348</v>
      </c>
      <c r="C1" s="299"/>
      <c r="D1" s="299"/>
      <c r="E1" s="299"/>
    </row>
    <row r="3" spans="1:9" ht="14.5">
      <c r="B3" s="31" t="s">
        <v>1349</v>
      </c>
      <c r="C3" s="300"/>
      <c r="D3" s="301"/>
      <c r="E3" s="1"/>
    </row>
    <row r="4" spans="1:9" ht="14.5">
      <c r="B4" s="32" t="s">
        <v>1350</v>
      </c>
      <c r="C4" s="300"/>
      <c r="D4" s="301"/>
      <c r="E4" s="1"/>
    </row>
    <row r="5" spans="1:9" ht="14.5">
      <c r="B5" s="32" t="s">
        <v>97</v>
      </c>
      <c r="C5" s="300"/>
      <c r="D5" s="301"/>
      <c r="E5" s="1"/>
    </row>
    <row r="6" spans="1:9" ht="14.5">
      <c r="B6" s="32" t="s">
        <v>945</v>
      </c>
      <c r="C6" s="300"/>
      <c r="D6" s="301"/>
      <c r="E6" s="1"/>
    </row>
    <row r="7" spans="1:9" ht="29">
      <c r="B7" s="32" t="s">
        <v>1351</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2706</v>
      </c>
      <c r="C15" s="9" t="s">
        <v>13</v>
      </c>
      <c r="D15" s="2" t="s">
        <v>72</v>
      </c>
      <c r="E15" s="2" t="s">
        <v>73</v>
      </c>
      <c r="F15" s="12">
        <v>6000000</v>
      </c>
      <c r="G15" s="12">
        <v>43893</v>
      </c>
      <c r="H15" s="12">
        <v>16</v>
      </c>
    </row>
    <row r="16" spans="1:9">
      <c r="B16" s="2" t="s">
        <v>2698</v>
      </c>
      <c r="C16" s="9" t="s">
        <v>13</v>
      </c>
      <c r="D16" s="2" t="s">
        <v>72</v>
      </c>
      <c r="E16" s="2" t="s">
        <v>77</v>
      </c>
      <c r="F16" s="12">
        <v>3255000</v>
      </c>
      <c r="G16" s="12">
        <v>39252.050000000003</v>
      </c>
      <c r="H16" s="12">
        <v>14.31</v>
      </c>
    </row>
    <row r="17" spans="2:8">
      <c r="B17" s="2" t="s">
        <v>949</v>
      </c>
      <c r="C17" s="9" t="s">
        <v>13</v>
      </c>
      <c r="D17" s="2" t="s">
        <v>72</v>
      </c>
      <c r="E17" s="2" t="s">
        <v>950</v>
      </c>
      <c r="F17" s="12">
        <v>2832000</v>
      </c>
      <c r="G17" s="12">
        <v>27736.61</v>
      </c>
      <c r="H17" s="12">
        <v>10.11</v>
      </c>
    </row>
    <row r="18" spans="2:8">
      <c r="B18" s="2" t="s">
        <v>3097</v>
      </c>
      <c r="C18" s="9" t="s">
        <v>13</v>
      </c>
      <c r="D18" s="2" t="s">
        <v>72</v>
      </c>
      <c r="E18" s="2" t="s">
        <v>958</v>
      </c>
      <c r="F18" s="12">
        <v>2170000</v>
      </c>
      <c r="G18" s="12">
        <v>25200.21</v>
      </c>
      <c r="H18" s="12">
        <v>9.19</v>
      </c>
    </row>
    <row r="19" spans="2:8">
      <c r="B19" s="2" t="s">
        <v>2730</v>
      </c>
      <c r="C19" s="9" t="s">
        <v>13</v>
      </c>
      <c r="D19" s="2" t="s">
        <v>471</v>
      </c>
      <c r="E19" s="2" t="s">
        <v>496</v>
      </c>
      <c r="F19" s="12">
        <v>1374000</v>
      </c>
      <c r="G19" s="12">
        <v>11982.65</v>
      </c>
      <c r="H19" s="12">
        <v>4.37</v>
      </c>
    </row>
    <row r="20" spans="2:8">
      <c r="B20" s="2" t="s">
        <v>3225</v>
      </c>
      <c r="C20" s="9" t="s">
        <v>13</v>
      </c>
      <c r="D20" s="2" t="s">
        <v>86</v>
      </c>
      <c r="E20" s="2" t="s">
        <v>1106</v>
      </c>
      <c r="F20" s="12">
        <v>582000</v>
      </c>
      <c r="G20" s="12">
        <v>10343.89</v>
      </c>
      <c r="H20" s="12">
        <v>3.77</v>
      </c>
    </row>
    <row r="21" spans="2:8">
      <c r="B21" s="2" t="s">
        <v>489</v>
      </c>
      <c r="C21" s="9" t="s">
        <v>13</v>
      </c>
      <c r="D21" s="2" t="s">
        <v>72</v>
      </c>
      <c r="E21" s="2" t="s">
        <v>490</v>
      </c>
      <c r="F21" s="12">
        <v>3660000</v>
      </c>
      <c r="G21" s="12">
        <v>9062.16</v>
      </c>
      <c r="H21" s="12">
        <v>3.3</v>
      </c>
    </row>
    <row r="22" spans="2:8">
      <c r="B22" s="2" t="s">
        <v>3224</v>
      </c>
      <c r="C22" s="9" t="s">
        <v>13</v>
      </c>
      <c r="D22" s="2" t="s">
        <v>471</v>
      </c>
      <c r="E22" s="2" t="s">
        <v>971</v>
      </c>
      <c r="F22" s="12">
        <v>510000</v>
      </c>
      <c r="G22" s="12">
        <v>8322.18</v>
      </c>
      <c r="H22" s="12">
        <v>3.03</v>
      </c>
    </row>
    <row r="23" spans="2:8">
      <c r="B23" s="2" t="s">
        <v>1352</v>
      </c>
      <c r="C23" s="9" t="s">
        <v>13</v>
      </c>
      <c r="D23" s="2" t="s">
        <v>86</v>
      </c>
      <c r="E23" s="2" t="s">
        <v>1353</v>
      </c>
      <c r="F23" s="12">
        <v>5685000</v>
      </c>
      <c r="G23" s="12">
        <v>7995.95</v>
      </c>
      <c r="H23" s="12">
        <v>2.92</v>
      </c>
    </row>
    <row r="24" spans="2:8">
      <c r="B24" s="2" t="s">
        <v>3182</v>
      </c>
      <c r="C24" s="9" t="s">
        <v>13</v>
      </c>
      <c r="D24" s="2" t="s">
        <v>455</v>
      </c>
      <c r="E24" s="2" t="s">
        <v>964</v>
      </c>
      <c r="F24" s="12">
        <v>249000</v>
      </c>
      <c r="G24" s="12">
        <v>6975.74</v>
      </c>
      <c r="H24" s="12">
        <v>2.54</v>
      </c>
    </row>
    <row r="25" spans="2:8">
      <c r="B25" s="2" t="s">
        <v>3148</v>
      </c>
      <c r="C25" s="9" t="s">
        <v>13</v>
      </c>
      <c r="D25" s="2" t="s">
        <v>86</v>
      </c>
      <c r="E25" s="2" t="s">
        <v>1160</v>
      </c>
      <c r="F25" s="12">
        <v>400000</v>
      </c>
      <c r="G25" s="12">
        <v>6842.4</v>
      </c>
      <c r="H25" s="12">
        <v>2.4900000000000002</v>
      </c>
    </row>
    <row r="26" spans="2:8">
      <c r="B26" s="2" t="s">
        <v>3093</v>
      </c>
      <c r="C26" s="9" t="s">
        <v>13</v>
      </c>
      <c r="D26" s="2" t="s">
        <v>1097</v>
      </c>
      <c r="E26" s="2" t="s">
        <v>1098</v>
      </c>
      <c r="F26" s="12">
        <v>672000</v>
      </c>
      <c r="G26" s="12">
        <v>6444.48</v>
      </c>
      <c r="H26" s="12">
        <v>2.35</v>
      </c>
    </row>
    <row r="27" spans="2:8">
      <c r="B27" s="2" t="s">
        <v>2893</v>
      </c>
      <c r="C27" s="9" t="s">
        <v>13</v>
      </c>
      <c r="D27" s="2" t="s">
        <v>455</v>
      </c>
      <c r="E27" s="2" t="s">
        <v>1354</v>
      </c>
      <c r="F27" s="12">
        <v>915000</v>
      </c>
      <c r="G27" s="12">
        <v>5789.66</v>
      </c>
      <c r="H27" s="12">
        <v>2.11</v>
      </c>
    </row>
    <row r="28" spans="2:8">
      <c r="B28" s="2" t="s">
        <v>2909</v>
      </c>
      <c r="C28" s="9" t="s">
        <v>13</v>
      </c>
      <c r="D28" s="2" t="s">
        <v>471</v>
      </c>
      <c r="E28" s="2" t="s">
        <v>1108</v>
      </c>
      <c r="F28" s="12">
        <v>750000</v>
      </c>
      <c r="G28" s="12">
        <v>5662.88</v>
      </c>
      <c r="H28" s="12">
        <v>2.06</v>
      </c>
    </row>
    <row r="29" spans="2:8">
      <c r="B29" s="2" t="s">
        <v>3098</v>
      </c>
      <c r="C29" s="9" t="s">
        <v>13</v>
      </c>
      <c r="D29" s="2" t="s">
        <v>72</v>
      </c>
      <c r="E29" s="2" t="s">
        <v>1268</v>
      </c>
      <c r="F29" s="12">
        <v>735000</v>
      </c>
      <c r="G29" s="12">
        <v>5530.51</v>
      </c>
      <c r="H29" s="12">
        <v>2.02</v>
      </c>
    </row>
    <row r="30" spans="2:8">
      <c r="B30" s="2" t="s">
        <v>3088</v>
      </c>
      <c r="C30" s="9" t="s">
        <v>13</v>
      </c>
      <c r="D30" s="2" t="s">
        <v>86</v>
      </c>
      <c r="E30" s="2" t="s">
        <v>1056</v>
      </c>
      <c r="F30" s="12">
        <v>357000</v>
      </c>
      <c r="G30" s="12">
        <v>5321.8</v>
      </c>
      <c r="H30" s="12">
        <v>1.94</v>
      </c>
    </row>
    <row r="31" spans="2:8">
      <c r="B31" s="2" t="s">
        <v>2733</v>
      </c>
      <c r="C31" s="9" t="s">
        <v>13</v>
      </c>
      <c r="D31" s="2" t="s">
        <v>86</v>
      </c>
      <c r="E31" s="2" t="s">
        <v>87</v>
      </c>
      <c r="F31" s="12">
        <v>900000</v>
      </c>
      <c r="G31" s="12">
        <v>5315.4</v>
      </c>
      <c r="H31" s="12">
        <v>1.94</v>
      </c>
    </row>
    <row r="32" spans="2:8">
      <c r="B32" s="2" t="s">
        <v>3320</v>
      </c>
      <c r="C32" s="9" t="s">
        <v>13</v>
      </c>
      <c r="D32" s="2" t="s">
        <v>72</v>
      </c>
      <c r="E32" s="2" t="s">
        <v>1355</v>
      </c>
      <c r="F32" s="12">
        <v>2100000</v>
      </c>
      <c r="G32" s="12">
        <v>5036.8500000000004</v>
      </c>
      <c r="H32" s="12">
        <v>1.84</v>
      </c>
    </row>
    <row r="33" spans="2:8">
      <c r="B33" s="2" t="s">
        <v>2898</v>
      </c>
      <c r="C33" s="9" t="s">
        <v>13</v>
      </c>
      <c r="D33" s="2" t="s">
        <v>471</v>
      </c>
      <c r="E33" s="2" t="s">
        <v>1072</v>
      </c>
      <c r="F33" s="12">
        <v>1230000</v>
      </c>
      <c r="G33" s="12">
        <v>4667.8500000000004</v>
      </c>
      <c r="H33" s="12">
        <v>1.7</v>
      </c>
    </row>
    <row r="34" spans="2:8">
      <c r="B34" s="2" t="s">
        <v>2922</v>
      </c>
      <c r="C34" s="9" t="s">
        <v>13</v>
      </c>
      <c r="D34" s="2" t="s">
        <v>72</v>
      </c>
      <c r="E34" s="2" t="s">
        <v>1356</v>
      </c>
      <c r="F34" s="12">
        <v>2880022</v>
      </c>
      <c r="G34" s="12">
        <v>4559.9399999999996</v>
      </c>
      <c r="H34" s="12">
        <v>1.66</v>
      </c>
    </row>
    <row r="35" spans="2:8">
      <c r="B35" s="2" t="s">
        <v>1357</v>
      </c>
      <c r="C35" s="9" t="s">
        <v>13</v>
      </c>
      <c r="D35" s="2" t="s">
        <v>86</v>
      </c>
      <c r="E35" s="2" t="s">
        <v>1358</v>
      </c>
      <c r="F35" s="12">
        <v>950000</v>
      </c>
      <c r="G35" s="12">
        <v>4346.25</v>
      </c>
      <c r="H35" s="12">
        <v>1.58</v>
      </c>
    </row>
    <row r="36" spans="2:8">
      <c r="B36" s="2" t="s">
        <v>2702</v>
      </c>
      <c r="C36" s="9" t="s">
        <v>13</v>
      </c>
      <c r="D36" s="2" t="s">
        <v>455</v>
      </c>
      <c r="E36" s="2" t="s">
        <v>457</v>
      </c>
      <c r="F36" s="12">
        <v>177000</v>
      </c>
      <c r="G36" s="12">
        <v>4229.24</v>
      </c>
      <c r="H36" s="12">
        <v>1.54</v>
      </c>
    </row>
    <row r="37" spans="2:8">
      <c r="B37" s="2" t="s">
        <v>2906</v>
      </c>
      <c r="C37" s="9" t="s">
        <v>13</v>
      </c>
      <c r="D37" s="2" t="s">
        <v>1097</v>
      </c>
      <c r="E37" s="2" t="s">
        <v>1144</v>
      </c>
      <c r="F37" s="12">
        <v>267000</v>
      </c>
      <c r="G37" s="12">
        <v>3812.23</v>
      </c>
      <c r="H37" s="12">
        <v>1.39</v>
      </c>
    </row>
    <row r="38" spans="2:8">
      <c r="B38" s="2" t="s">
        <v>476</v>
      </c>
      <c r="C38" s="9" t="s">
        <v>13</v>
      </c>
      <c r="D38" s="2" t="s">
        <v>471</v>
      </c>
      <c r="E38" s="2" t="s">
        <v>477</v>
      </c>
      <c r="F38" s="12">
        <v>1185000</v>
      </c>
      <c r="G38" s="12">
        <v>3614.25</v>
      </c>
      <c r="H38" s="12">
        <v>1.32</v>
      </c>
    </row>
    <row r="39" spans="2:8">
      <c r="B39" s="2" t="s">
        <v>1359</v>
      </c>
      <c r="C39" s="9" t="s">
        <v>13</v>
      </c>
      <c r="D39" s="2" t="s">
        <v>471</v>
      </c>
      <c r="E39" s="2" t="s">
        <v>1360</v>
      </c>
      <c r="F39" s="12">
        <v>960000</v>
      </c>
      <c r="G39" s="12">
        <v>3388.32</v>
      </c>
      <c r="H39" s="12">
        <v>1.24</v>
      </c>
    </row>
    <row r="40" spans="2:8">
      <c r="B40" s="2" t="s">
        <v>2707</v>
      </c>
      <c r="C40" s="9" t="s">
        <v>13</v>
      </c>
      <c r="D40" s="2" t="s">
        <v>455</v>
      </c>
      <c r="E40" s="2" t="s">
        <v>458</v>
      </c>
      <c r="F40" s="12">
        <v>377105</v>
      </c>
      <c r="G40" s="12">
        <v>3023.06</v>
      </c>
      <c r="H40" s="12">
        <v>1.1000000000000001</v>
      </c>
    </row>
    <row r="41" spans="2:8">
      <c r="B41" s="2" t="s">
        <v>3328</v>
      </c>
      <c r="C41" s="9" t="s">
        <v>13</v>
      </c>
      <c r="D41" s="2" t="s">
        <v>471</v>
      </c>
      <c r="E41" s="2" t="s">
        <v>1361</v>
      </c>
      <c r="F41" s="12">
        <v>825000</v>
      </c>
      <c r="G41" s="12">
        <v>2878.84</v>
      </c>
      <c r="H41" s="12">
        <v>1.05</v>
      </c>
    </row>
    <row r="42" spans="2:8">
      <c r="B42" s="2" t="s">
        <v>2913</v>
      </c>
      <c r="C42" s="9" t="s">
        <v>13</v>
      </c>
      <c r="D42" s="2" t="s">
        <v>72</v>
      </c>
      <c r="E42" s="2" t="s">
        <v>497</v>
      </c>
      <c r="F42" s="12">
        <v>4300000</v>
      </c>
      <c r="G42" s="12">
        <v>2530.5500000000002</v>
      </c>
      <c r="H42" s="12">
        <v>0.92</v>
      </c>
    </row>
    <row r="43" spans="2:8" ht="13">
      <c r="B43" s="6" t="s">
        <v>88</v>
      </c>
      <c r="C43" s="11"/>
      <c r="D43" s="6"/>
      <c r="E43" s="6"/>
      <c r="F43" s="14"/>
      <c r="G43" s="14">
        <f>SUM(G12:G42)</f>
        <v>273758.95</v>
      </c>
      <c r="H43" s="14">
        <f>SUM(H12:H42)</f>
        <v>99.789999999999978</v>
      </c>
    </row>
    <row r="44" spans="2:8" ht="13">
      <c r="B44" s="6" t="s">
        <v>1362</v>
      </c>
      <c r="C44" s="11"/>
      <c r="D44" s="6"/>
      <c r="E44" s="6"/>
      <c r="F44" s="14"/>
      <c r="G44" s="14">
        <v>244.53</v>
      </c>
      <c r="H44" s="14">
        <v>0.09</v>
      </c>
    </row>
    <row r="45" spans="2:8" ht="13">
      <c r="B45" s="6" t="s">
        <v>15</v>
      </c>
      <c r="C45" s="11"/>
      <c r="D45" s="6"/>
      <c r="E45" s="6"/>
      <c r="F45" s="14"/>
      <c r="G45" s="14">
        <v>274003.48000000004</v>
      </c>
      <c r="H45" s="14">
        <v>99.88</v>
      </c>
    </row>
    <row r="46" spans="2:8" ht="13">
      <c r="B46" s="6" t="s">
        <v>16</v>
      </c>
      <c r="C46" s="11"/>
      <c r="D46" s="6"/>
      <c r="E46" s="6"/>
      <c r="F46" s="14"/>
      <c r="G46" s="14">
        <v>256.42458160998535</v>
      </c>
      <c r="H46" s="14">
        <v>0.12000000000000455</v>
      </c>
    </row>
    <row r="47" spans="2:8" ht="13">
      <c r="B47" s="6" t="s">
        <v>17</v>
      </c>
      <c r="C47" s="11"/>
      <c r="D47" s="6"/>
      <c r="E47" s="6"/>
      <c r="F47" s="14"/>
      <c r="G47" s="14">
        <v>274259.90458161</v>
      </c>
      <c r="H47" s="14">
        <v>100</v>
      </c>
    </row>
    <row r="48" spans="2:8">
      <c r="B48" s="2" t="s">
        <v>18</v>
      </c>
    </row>
    <row r="49" spans="2:3" ht="13">
      <c r="B49" s="6" t="s">
        <v>19</v>
      </c>
    </row>
    <row r="50" spans="2:3" ht="13">
      <c r="B50" s="6" t="s">
        <v>20</v>
      </c>
      <c r="C50" s="9" t="s">
        <v>682</v>
      </c>
    </row>
    <row r="51" spans="2:3" ht="13">
      <c r="B51" s="6" t="s">
        <v>23</v>
      </c>
      <c r="C51" s="9" t="s">
        <v>22</v>
      </c>
    </row>
    <row r="52" spans="2:3" ht="13">
      <c r="B52" s="6" t="s">
        <v>1017</v>
      </c>
      <c r="C52" s="9" t="s">
        <v>22</v>
      </c>
    </row>
    <row r="53" spans="2:3" ht="13">
      <c r="B53" s="6" t="s">
        <v>24</v>
      </c>
      <c r="C53" s="9" t="s">
        <v>25</v>
      </c>
    </row>
    <row r="54" spans="2:3" ht="13">
      <c r="B54" s="6" t="s">
        <v>1363</v>
      </c>
      <c r="C54" s="11"/>
    </row>
    <row r="55" spans="2:3" ht="13">
      <c r="B55" s="6" t="s">
        <v>1364</v>
      </c>
      <c r="C55" s="11"/>
    </row>
    <row r="56" spans="2:3" ht="13">
      <c r="B56" s="6" t="s">
        <v>1365</v>
      </c>
      <c r="C56" s="11"/>
    </row>
    <row r="57" spans="2:3" ht="13">
      <c r="B57" s="6" t="s">
        <v>1366</v>
      </c>
      <c r="C57" s="11"/>
    </row>
    <row r="58" spans="2:3" ht="13">
      <c r="B58" s="6" t="s">
        <v>1367</v>
      </c>
      <c r="C58" s="11"/>
    </row>
    <row r="59" spans="2:3" ht="13">
      <c r="B59" s="6" t="s">
        <v>1368</v>
      </c>
      <c r="C59" s="11"/>
    </row>
    <row r="60" spans="2:3" ht="13">
      <c r="B60" s="6" t="s">
        <v>1369</v>
      </c>
      <c r="C60" s="11"/>
    </row>
    <row r="61" spans="2:3" ht="13">
      <c r="B61" s="6" t="s">
        <v>1370</v>
      </c>
      <c r="C61" s="11"/>
    </row>
    <row r="62" spans="2:3" ht="13">
      <c r="B62" s="6" t="s">
        <v>2165</v>
      </c>
      <c r="C62" s="11"/>
    </row>
    <row r="63" spans="2:3">
      <c r="B63" s="2" t="s">
        <v>26</v>
      </c>
    </row>
    <row r="64" spans="2:3">
      <c r="B64" s="2" t="s">
        <v>1031</v>
      </c>
    </row>
    <row r="67" spans="2:4" ht="14.5">
      <c r="B67" s="35" t="s">
        <v>1032</v>
      </c>
      <c r="C67" s="40"/>
    </row>
    <row r="68" spans="2:4" ht="14.5">
      <c r="B68" s="35" t="s">
        <v>1033</v>
      </c>
      <c r="C68" s="41" t="s">
        <v>1034</v>
      </c>
    </row>
    <row r="69" spans="2:4" ht="14.5">
      <c r="B69" s="4" t="s">
        <v>1035</v>
      </c>
      <c r="C69" s="5" t="s">
        <v>1036</v>
      </c>
    </row>
    <row r="70" spans="2:4" ht="14.5">
      <c r="B70" s="4" t="s">
        <v>1037</v>
      </c>
      <c r="C70" s="5" t="s">
        <v>1036</v>
      </c>
    </row>
    <row r="71" spans="2:4" ht="14.5">
      <c r="B71" s="4" t="s">
        <v>1038</v>
      </c>
      <c r="C71" s="5" t="s">
        <v>1036</v>
      </c>
    </row>
    <row r="72" spans="2:4" ht="14.5">
      <c r="B72" s="4" t="s">
        <v>1039</v>
      </c>
      <c r="C72" s="5" t="s">
        <v>1036</v>
      </c>
    </row>
    <row r="73" spans="2:4" ht="14.5">
      <c r="B73" s="4" t="s">
        <v>1040</v>
      </c>
      <c r="C73" s="5" t="s">
        <v>1036</v>
      </c>
    </row>
    <row r="74" spans="2:4" ht="14.5">
      <c r="B74" s="4" t="s">
        <v>1041</v>
      </c>
      <c r="C74" s="5" t="s">
        <v>1036</v>
      </c>
    </row>
    <row r="75" spans="2:4" ht="14.5">
      <c r="B75" s="35" t="s">
        <v>1042</v>
      </c>
      <c r="C75" s="40" t="s">
        <v>1036</v>
      </c>
    </row>
    <row r="77" spans="2:4" ht="14.5">
      <c r="B77" s="4" t="s">
        <v>35</v>
      </c>
      <c r="C77" s="5"/>
      <c r="D77" s="4"/>
    </row>
    <row r="78" spans="2:4" ht="29">
      <c r="B78" s="20" t="s">
        <v>36</v>
      </c>
      <c r="C78" s="18" t="s">
        <v>37</v>
      </c>
      <c r="D78" s="20" t="s">
        <v>38</v>
      </c>
    </row>
    <row r="79" spans="2:4" ht="14.5">
      <c r="B79" s="4" t="s">
        <v>22</v>
      </c>
      <c r="C79" s="5" t="s">
        <v>22</v>
      </c>
      <c r="D79" s="4" t="s">
        <v>22</v>
      </c>
    </row>
    <row r="81" spans="2:7" ht="13">
      <c r="B81" s="24" t="s">
        <v>39</v>
      </c>
      <c r="C81" s="25">
        <v>46112</v>
      </c>
      <c r="D81" s="16"/>
      <c r="E81" s="15"/>
      <c r="F81" s="30"/>
    </row>
    <row r="82" spans="2:7" ht="13">
      <c r="B82" s="24" t="s">
        <v>40</v>
      </c>
      <c r="C82" s="26" t="s">
        <v>41</v>
      </c>
      <c r="D82" s="24" t="s">
        <v>42</v>
      </c>
      <c r="E82" s="27" t="s">
        <v>43</v>
      </c>
      <c r="F82" s="29" t="s">
        <v>44</v>
      </c>
      <c r="G82" s="14"/>
    </row>
    <row r="83" spans="2:7">
      <c r="B83" s="22" t="s">
        <v>22</v>
      </c>
      <c r="C83" s="23" t="s">
        <v>22</v>
      </c>
      <c r="D83" s="22" t="s">
        <v>22</v>
      </c>
      <c r="E83" s="19" t="s">
        <v>22</v>
      </c>
      <c r="F83" s="28" t="s">
        <v>22</v>
      </c>
    </row>
    <row r="86" spans="2:7" ht="13">
      <c r="B86" s="6" t="s">
        <v>45</v>
      </c>
    </row>
    <row r="87" spans="2:7" ht="13">
      <c r="B87" s="6"/>
    </row>
    <row r="88" spans="2:7" ht="13">
      <c r="B88" s="6" t="s">
        <v>699</v>
      </c>
    </row>
    <row r="89" spans="2:7" ht="13">
      <c r="B89" s="24" t="s">
        <v>46</v>
      </c>
      <c r="C89" s="26" t="s">
        <v>47</v>
      </c>
      <c r="D89" s="6"/>
    </row>
    <row r="90" spans="2:7">
      <c r="B90" s="16" t="s">
        <v>22</v>
      </c>
      <c r="C90" s="17" t="s">
        <v>22</v>
      </c>
    </row>
    <row r="92" spans="2:7" ht="13">
      <c r="B92" s="24" t="s">
        <v>48</v>
      </c>
      <c r="C92" s="26" t="s">
        <v>47</v>
      </c>
    </row>
    <row r="93" spans="2:7">
      <c r="B93" s="16" t="s">
        <v>22</v>
      </c>
      <c r="C93" s="17" t="s">
        <v>22</v>
      </c>
    </row>
    <row r="95" spans="2:7" ht="13">
      <c r="B95" s="24" t="s">
        <v>49</v>
      </c>
      <c r="C95" s="26" t="s">
        <v>50</v>
      </c>
    </row>
    <row r="96" spans="2:7">
      <c r="B96" s="16" t="s">
        <v>22</v>
      </c>
      <c r="C96" s="17" t="s">
        <v>22</v>
      </c>
    </row>
    <row r="98" spans="2:7" ht="13">
      <c r="B98" s="27" t="s">
        <v>51</v>
      </c>
      <c r="C98" s="26" t="s">
        <v>50</v>
      </c>
    </row>
    <row r="99" spans="2:7">
      <c r="B99" s="15" t="s">
        <v>22</v>
      </c>
      <c r="C99" s="17" t="s">
        <v>22</v>
      </c>
    </row>
    <row r="101" spans="2:7" ht="13">
      <c r="B101" s="24" t="s">
        <v>52</v>
      </c>
      <c r="C101" s="26" t="s">
        <v>22</v>
      </c>
    </row>
    <row r="103" spans="2:7" ht="13">
      <c r="B103" s="24" t="s">
        <v>53</v>
      </c>
      <c r="C103" s="25">
        <v>46112</v>
      </c>
      <c r="D103" s="16"/>
      <c r="E103" s="15"/>
      <c r="F103" s="30"/>
    </row>
    <row r="104" spans="2:7" ht="13">
      <c r="B104" s="24" t="s">
        <v>40</v>
      </c>
      <c r="C104" s="26" t="s">
        <v>41</v>
      </c>
      <c r="D104" s="24" t="s">
        <v>42</v>
      </c>
      <c r="E104" s="27" t="s">
        <v>43</v>
      </c>
      <c r="F104" s="29" t="s">
        <v>44</v>
      </c>
      <c r="G104" s="14"/>
    </row>
    <row r="105" spans="2:7">
      <c r="B105" s="22" t="s">
        <v>22</v>
      </c>
      <c r="C105" s="23" t="s">
        <v>22</v>
      </c>
      <c r="D105" s="22" t="s">
        <v>22</v>
      </c>
      <c r="E105" s="19" t="s">
        <v>22</v>
      </c>
      <c r="F105" s="28" t="s">
        <v>22</v>
      </c>
    </row>
    <row r="106" spans="2:7" ht="13">
      <c r="B106" s="6" t="s">
        <v>45</v>
      </c>
    </row>
    <row r="107" spans="2:7" ht="13">
      <c r="B107" s="6"/>
    </row>
    <row r="108" spans="2:7" ht="13">
      <c r="B108" s="6" t="s">
        <v>699</v>
      </c>
    </row>
    <row r="109" spans="2:7" ht="13">
      <c r="B109" s="24" t="s">
        <v>46</v>
      </c>
      <c r="C109" s="26" t="s">
        <v>47</v>
      </c>
      <c r="D109" s="6"/>
    </row>
    <row r="110" spans="2:7">
      <c r="B110" s="16" t="s">
        <v>22</v>
      </c>
      <c r="C110" s="17" t="s">
        <v>22</v>
      </c>
    </row>
    <row r="112" spans="2:7" ht="13">
      <c r="B112" s="24" t="s">
        <v>48</v>
      </c>
      <c r="C112" s="26" t="s">
        <v>47</v>
      </c>
    </row>
    <row r="113" spans="2:6">
      <c r="B113" s="16" t="s">
        <v>22</v>
      </c>
      <c r="C113" s="17" t="s">
        <v>22</v>
      </c>
    </row>
    <row r="115" spans="2:6" ht="13">
      <c r="B115" s="24" t="s">
        <v>49</v>
      </c>
      <c r="C115" s="26" t="s">
        <v>50</v>
      </c>
    </row>
    <row r="116" spans="2:6">
      <c r="B116" s="16" t="s">
        <v>22</v>
      </c>
      <c r="C116" s="17" t="s">
        <v>22</v>
      </c>
    </row>
    <row r="118" spans="2:6" ht="13">
      <c r="B118" s="27" t="s">
        <v>51</v>
      </c>
      <c r="C118" s="26" t="s">
        <v>50</v>
      </c>
    </row>
    <row r="119" spans="2:6">
      <c r="B119" s="15" t="s">
        <v>22</v>
      </c>
      <c r="C119" s="17" t="s">
        <v>22</v>
      </c>
    </row>
    <row r="121" spans="2:6" ht="13">
      <c r="B121" s="24" t="s">
        <v>52</v>
      </c>
      <c r="C121" s="26" t="s">
        <v>22</v>
      </c>
    </row>
    <row r="124" spans="2:6" ht="13">
      <c r="B124" s="6" t="s">
        <v>700</v>
      </c>
    </row>
    <row r="126" spans="2:6" ht="13">
      <c r="B126" s="24" t="s">
        <v>40</v>
      </c>
      <c r="C126" s="26" t="s">
        <v>54</v>
      </c>
      <c r="D126" s="24" t="s">
        <v>55</v>
      </c>
      <c r="E126" s="24" t="s">
        <v>56</v>
      </c>
      <c r="F126" s="14"/>
    </row>
    <row r="127" spans="2:6">
      <c r="B127" s="16" t="s">
        <v>22</v>
      </c>
      <c r="C127" s="17" t="s">
        <v>22</v>
      </c>
      <c r="D127" s="16" t="s">
        <v>22</v>
      </c>
      <c r="E127" s="16" t="s">
        <v>22</v>
      </c>
    </row>
    <row r="130" spans="2:80" ht="13">
      <c r="B130" s="6" t="s">
        <v>57</v>
      </c>
      <c r="C130" s="11" t="s">
        <v>22</v>
      </c>
      <c r="D130" s="6"/>
      <c r="E130" s="6"/>
      <c r="F130" s="14"/>
      <c r="G130" s="14"/>
      <c r="H130" s="14"/>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row>
    <row r="132" spans="2:80" ht="13">
      <c r="B132" s="6" t="s">
        <v>701</v>
      </c>
    </row>
    <row r="134" spans="2:80" ht="13">
      <c r="B134" s="24" t="s">
        <v>58</v>
      </c>
      <c r="C134" s="26" t="s">
        <v>47</v>
      </c>
      <c r="D134" s="6"/>
    </row>
    <row r="135" spans="2:80">
      <c r="B135" s="16" t="s">
        <v>22</v>
      </c>
      <c r="C135" s="17" t="s">
        <v>22</v>
      </c>
    </row>
    <row r="138" spans="2:80" ht="13">
      <c r="B138" s="24" t="s">
        <v>59</v>
      </c>
      <c r="C138" s="26" t="s">
        <v>60</v>
      </c>
      <c r="D138" s="6"/>
    </row>
    <row r="139" spans="2:80">
      <c r="B139" s="16" t="s">
        <v>22</v>
      </c>
      <c r="C139" s="17" t="s">
        <v>22</v>
      </c>
    </row>
    <row r="142" spans="2:80" ht="13">
      <c r="B142" s="6" t="s">
        <v>61</v>
      </c>
    </row>
    <row r="145" spans="2:80" ht="13">
      <c r="B145" s="6" t="s">
        <v>702</v>
      </c>
    </row>
    <row r="147" spans="2:80" ht="13">
      <c r="B147" s="24" t="s">
        <v>40</v>
      </c>
      <c r="C147" s="26" t="s">
        <v>62</v>
      </c>
      <c r="D147" s="24" t="s">
        <v>54</v>
      </c>
      <c r="E147" s="24" t="s">
        <v>55</v>
      </c>
      <c r="F147" s="29" t="s">
        <v>56</v>
      </c>
      <c r="G147" s="14"/>
    </row>
    <row r="148" spans="2:80">
      <c r="B148" s="16" t="s">
        <v>22</v>
      </c>
      <c r="C148" s="17" t="s">
        <v>22</v>
      </c>
      <c r="D148" s="16" t="s">
        <v>22</v>
      </c>
      <c r="E148" s="16" t="s">
        <v>22</v>
      </c>
      <c r="F148" s="21" t="s">
        <v>22</v>
      </c>
    </row>
    <row r="151" spans="2:80" ht="13">
      <c r="B151" s="6" t="s">
        <v>57</v>
      </c>
      <c r="C151" s="11" t="s">
        <v>22</v>
      </c>
      <c r="D151" s="6"/>
      <c r="E151" s="6"/>
      <c r="F151" s="14"/>
      <c r="G151" s="14"/>
      <c r="H151" s="14"/>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row>
    <row r="153" spans="2:80" ht="13">
      <c r="B153" s="6" t="s">
        <v>701</v>
      </c>
    </row>
    <row r="155" spans="2:80" ht="13">
      <c r="B155" s="24" t="s">
        <v>58</v>
      </c>
      <c r="C155" s="26" t="s">
        <v>47</v>
      </c>
      <c r="D155" s="6"/>
    </row>
    <row r="156" spans="2:80">
      <c r="B156" s="16" t="s">
        <v>22</v>
      </c>
      <c r="C156" s="17" t="s">
        <v>22</v>
      </c>
    </row>
    <row r="159" spans="2:80" ht="13">
      <c r="B159" s="24" t="s">
        <v>59</v>
      </c>
      <c r="C159" s="26" t="s">
        <v>60</v>
      </c>
      <c r="D159" s="6"/>
    </row>
    <row r="160" spans="2:80">
      <c r="B160" s="16" t="s">
        <v>22</v>
      </c>
      <c r="C160" s="17" t="s">
        <v>22</v>
      </c>
    </row>
    <row r="163" spans="2:7" ht="13">
      <c r="B163" s="6" t="s">
        <v>61</v>
      </c>
    </row>
    <row r="166" spans="2:7" ht="13">
      <c r="B166" s="6" t="s">
        <v>703</v>
      </c>
    </row>
    <row r="167" spans="2:7" ht="13">
      <c r="B167" s="24" t="s">
        <v>40</v>
      </c>
      <c r="C167" s="26" t="s">
        <v>63</v>
      </c>
      <c r="D167" s="24" t="s">
        <v>64</v>
      </c>
      <c r="E167" s="24" t="s">
        <v>65</v>
      </c>
      <c r="F167" s="29" t="s">
        <v>66</v>
      </c>
      <c r="G167" s="14"/>
    </row>
    <row r="168" spans="2:7">
      <c r="B168" s="16" t="s">
        <v>22</v>
      </c>
      <c r="C168" s="17" t="s">
        <v>22</v>
      </c>
      <c r="D168" s="16" t="s">
        <v>22</v>
      </c>
      <c r="E168" s="16" t="s">
        <v>22</v>
      </c>
      <c r="F168" s="21" t="s">
        <v>22</v>
      </c>
    </row>
    <row r="169" spans="2:7">
      <c r="B169" s="2" t="s">
        <v>2543</v>
      </c>
    </row>
  </sheetData>
  <mergeCells count="3">
    <mergeCell ref="B1:E1"/>
    <mergeCell ref="C3:C7"/>
    <mergeCell ref="D3:D7"/>
  </mergeCells>
  <hyperlinks>
    <hyperlink ref="A1" location="Index!A1" display="Index" xr:uid="{61FA2600-E91C-4333-98B5-4851845D39B9}"/>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BEFE0-8E4F-46EF-9392-B87FD54A108A}">
  <dimension ref="A1:CB443"/>
  <sheetViews>
    <sheetView workbookViewId="0"/>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9" width="1.7265625" style="2" bestFit="1" customWidth="1"/>
    <col min="10" max="16384" width="9.1796875" style="2"/>
  </cols>
  <sheetData>
    <row r="1" spans="1:9" ht="13">
      <c r="A1" s="3" t="s">
        <v>0</v>
      </c>
      <c r="B1" s="299" t="s">
        <v>1249</v>
      </c>
      <c r="C1" s="299"/>
      <c r="D1" s="299"/>
      <c r="E1" s="299"/>
    </row>
    <row r="3" spans="1:9" ht="14.5">
      <c r="B3" s="31" t="s">
        <v>1250</v>
      </c>
      <c r="C3" s="309"/>
      <c r="D3" s="310"/>
      <c r="E3" s="43"/>
    </row>
    <row r="4" spans="1:9" ht="29">
      <c r="B4" s="36" t="s">
        <v>1251</v>
      </c>
      <c r="C4" s="309"/>
      <c r="D4" s="310"/>
      <c r="E4" s="43"/>
    </row>
    <row r="5" spans="1:9" ht="14.5">
      <c r="B5" s="32" t="s">
        <v>97</v>
      </c>
      <c r="C5" s="309"/>
      <c r="D5" s="310"/>
      <c r="E5" s="43"/>
    </row>
    <row r="6" spans="1:9" ht="14.5">
      <c r="B6" s="32" t="s">
        <v>1252</v>
      </c>
      <c r="C6" s="309"/>
      <c r="D6" s="310"/>
      <c r="E6" s="43"/>
    </row>
    <row r="7" spans="1:9" ht="29">
      <c r="B7" s="36" t="s">
        <v>1253</v>
      </c>
      <c r="C7" s="309"/>
      <c r="D7" s="310"/>
      <c r="E7" s="43"/>
    </row>
    <row r="8" spans="1:9" ht="29">
      <c r="B8" s="32" t="s">
        <v>100</v>
      </c>
      <c r="C8" s="309"/>
      <c r="D8" s="310"/>
      <c r="E8" s="43"/>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2706</v>
      </c>
      <c r="C15" s="9" t="s">
        <v>13</v>
      </c>
      <c r="D15" s="2" t="s">
        <v>72</v>
      </c>
      <c r="E15" s="2" t="s">
        <v>73</v>
      </c>
      <c r="F15" s="12">
        <v>5796028</v>
      </c>
      <c r="G15" s="12">
        <v>42400.84</v>
      </c>
      <c r="H15" s="12">
        <v>4.8600000000000003</v>
      </c>
    </row>
    <row r="16" spans="1:9">
      <c r="B16" s="2" t="s">
        <v>2697</v>
      </c>
      <c r="C16" s="9" t="s">
        <v>13</v>
      </c>
      <c r="D16" s="2" t="s">
        <v>452</v>
      </c>
      <c r="E16" s="2" t="s">
        <v>453</v>
      </c>
      <c r="F16" s="12">
        <v>3146730</v>
      </c>
      <c r="G16" s="12">
        <v>42288.9</v>
      </c>
      <c r="H16" s="12">
        <v>4.8499999999999996</v>
      </c>
    </row>
    <row r="17" spans="2:8">
      <c r="B17" s="2" t="s">
        <v>2698</v>
      </c>
      <c r="C17" s="9" t="s">
        <v>13</v>
      </c>
      <c r="D17" s="2" t="s">
        <v>72</v>
      </c>
      <c r="E17" s="2" t="s">
        <v>77</v>
      </c>
      <c r="F17" s="12">
        <v>2140650</v>
      </c>
      <c r="G17" s="12">
        <v>25814.1</v>
      </c>
      <c r="H17" s="12">
        <v>2.96</v>
      </c>
    </row>
    <row r="18" spans="2:8">
      <c r="B18" s="2" t="s">
        <v>2995</v>
      </c>
      <c r="C18" s="9" t="s">
        <v>13</v>
      </c>
      <c r="D18" s="2" t="s">
        <v>947</v>
      </c>
      <c r="E18" s="2" t="s">
        <v>948</v>
      </c>
      <c r="F18" s="12">
        <v>1410336</v>
      </c>
      <c r="G18" s="12">
        <v>25137.83</v>
      </c>
      <c r="H18" s="12">
        <v>2.88</v>
      </c>
    </row>
    <row r="19" spans="2:8">
      <c r="B19" s="2" t="s">
        <v>2996</v>
      </c>
      <c r="C19" s="9" t="s">
        <v>13</v>
      </c>
      <c r="D19" s="2" t="s">
        <v>485</v>
      </c>
      <c r="E19" s="2" t="s">
        <v>486</v>
      </c>
      <c r="F19" s="12">
        <v>580842</v>
      </c>
      <c r="G19" s="12">
        <v>20353.28</v>
      </c>
      <c r="H19" s="12">
        <v>2.33</v>
      </c>
    </row>
    <row r="20" spans="2:8">
      <c r="B20" s="2" t="s">
        <v>949</v>
      </c>
      <c r="C20" s="9" t="s">
        <v>13</v>
      </c>
      <c r="D20" s="2" t="s">
        <v>72</v>
      </c>
      <c r="E20" s="2" t="s">
        <v>950</v>
      </c>
      <c r="F20" s="12">
        <v>1501650</v>
      </c>
      <c r="G20" s="12">
        <v>14707.16</v>
      </c>
      <c r="H20" s="12">
        <v>1.69</v>
      </c>
    </row>
    <row r="21" spans="2:8">
      <c r="B21" s="2" t="s">
        <v>3003</v>
      </c>
      <c r="C21" s="9" t="s">
        <v>13</v>
      </c>
      <c r="D21" s="2" t="s">
        <v>85</v>
      </c>
      <c r="E21" s="2" t="s">
        <v>1131</v>
      </c>
      <c r="F21" s="12">
        <v>196200</v>
      </c>
      <c r="G21" s="12">
        <v>14556.08</v>
      </c>
      <c r="H21" s="12">
        <v>1.67</v>
      </c>
    </row>
    <row r="22" spans="2:8">
      <c r="B22" s="2" t="s">
        <v>2730</v>
      </c>
      <c r="C22" s="9" t="s">
        <v>13</v>
      </c>
      <c r="D22" s="2" t="s">
        <v>471</v>
      </c>
      <c r="E22" s="2" t="s">
        <v>496</v>
      </c>
      <c r="F22" s="12">
        <v>1520898</v>
      </c>
      <c r="G22" s="12">
        <v>13263.75</v>
      </c>
      <c r="H22" s="12">
        <v>1.52</v>
      </c>
    </row>
    <row r="23" spans="2:8">
      <c r="B23" s="2" t="s">
        <v>3046</v>
      </c>
      <c r="C23" s="9" t="s">
        <v>13</v>
      </c>
      <c r="D23" s="2" t="s">
        <v>841</v>
      </c>
      <c r="E23" s="2" t="s">
        <v>954</v>
      </c>
      <c r="F23" s="12">
        <v>439075</v>
      </c>
      <c r="G23" s="12">
        <v>12973.35</v>
      </c>
      <c r="H23" s="12">
        <v>1.49</v>
      </c>
    </row>
    <row r="24" spans="2:8">
      <c r="B24" s="2" t="s">
        <v>2901</v>
      </c>
      <c r="C24" s="9" t="s">
        <v>13</v>
      </c>
      <c r="D24" s="2" t="s">
        <v>461</v>
      </c>
      <c r="E24" s="2" t="s">
        <v>951</v>
      </c>
      <c r="F24" s="12">
        <v>984746</v>
      </c>
      <c r="G24" s="12">
        <v>12315.23</v>
      </c>
      <c r="H24" s="12">
        <v>1.41</v>
      </c>
    </row>
    <row r="25" spans="2:8">
      <c r="B25" s="2" t="s">
        <v>3232</v>
      </c>
      <c r="C25" s="9" t="s">
        <v>13</v>
      </c>
      <c r="D25" s="2" t="s">
        <v>74</v>
      </c>
      <c r="E25" s="2" t="s">
        <v>963</v>
      </c>
      <c r="F25" s="12">
        <v>596040</v>
      </c>
      <c r="G25" s="12">
        <v>12249.81</v>
      </c>
      <c r="H25" s="12">
        <v>1.4</v>
      </c>
    </row>
    <row r="26" spans="2:8">
      <c r="B26" s="2" t="s">
        <v>3089</v>
      </c>
      <c r="C26" s="9" t="s">
        <v>13</v>
      </c>
      <c r="D26" s="2" t="s">
        <v>480</v>
      </c>
      <c r="E26" s="2" t="s">
        <v>1154</v>
      </c>
      <c r="F26" s="12">
        <v>266100</v>
      </c>
      <c r="G26" s="12">
        <v>11974.77</v>
      </c>
      <c r="H26" s="12">
        <v>1.37</v>
      </c>
    </row>
    <row r="27" spans="2:8">
      <c r="B27" s="2" t="s">
        <v>3224</v>
      </c>
      <c r="C27" s="9" t="s">
        <v>13</v>
      </c>
      <c r="D27" s="2" t="s">
        <v>471</v>
      </c>
      <c r="E27" s="2" t="s">
        <v>971</v>
      </c>
      <c r="F27" s="12">
        <v>731184</v>
      </c>
      <c r="G27" s="12">
        <v>11931.46</v>
      </c>
      <c r="H27" s="12">
        <v>1.37</v>
      </c>
    </row>
    <row r="28" spans="2:8">
      <c r="B28" s="2" t="s">
        <v>2892</v>
      </c>
      <c r="C28" s="9" t="s">
        <v>13</v>
      </c>
      <c r="D28" s="2" t="s">
        <v>969</v>
      </c>
      <c r="E28" s="2" t="s">
        <v>1115</v>
      </c>
      <c r="F28" s="12">
        <v>3126986</v>
      </c>
      <c r="G28" s="12">
        <v>11590.17</v>
      </c>
      <c r="H28" s="12">
        <v>1.33</v>
      </c>
    </row>
    <row r="29" spans="2:8">
      <c r="B29" s="2" t="s">
        <v>2989</v>
      </c>
      <c r="C29" s="9" t="s">
        <v>13</v>
      </c>
      <c r="D29" s="2" t="s">
        <v>952</v>
      </c>
      <c r="E29" s="2" t="s">
        <v>1254</v>
      </c>
      <c r="F29" s="12">
        <v>49893</v>
      </c>
      <c r="G29" s="12">
        <v>11485.37</v>
      </c>
      <c r="H29" s="12">
        <v>1.32</v>
      </c>
    </row>
    <row r="30" spans="2:8">
      <c r="B30" s="2" t="s">
        <v>2726</v>
      </c>
      <c r="C30" s="9" t="s">
        <v>13</v>
      </c>
      <c r="D30" s="2" t="s">
        <v>84</v>
      </c>
      <c r="E30" s="2" t="s">
        <v>493</v>
      </c>
      <c r="F30" s="12">
        <v>770770</v>
      </c>
      <c r="G30" s="12">
        <v>11340.34</v>
      </c>
      <c r="H30" s="12">
        <v>1.3</v>
      </c>
    </row>
    <row r="31" spans="2:8">
      <c r="B31" s="2" t="s">
        <v>3090</v>
      </c>
      <c r="C31" s="9" t="s">
        <v>13</v>
      </c>
      <c r="D31" s="2" t="s">
        <v>72</v>
      </c>
      <c r="E31" s="2" t="s">
        <v>1081</v>
      </c>
      <c r="F31" s="12">
        <v>4109587</v>
      </c>
      <c r="G31" s="12">
        <v>10660.27</v>
      </c>
      <c r="H31" s="12">
        <v>1.22</v>
      </c>
    </row>
    <row r="32" spans="2:8">
      <c r="B32" s="2" t="s">
        <v>2721</v>
      </c>
      <c r="C32" s="9" t="s">
        <v>13</v>
      </c>
      <c r="D32" s="2" t="s">
        <v>487</v>
      </c>
      <c r="E32" s="2" t="s">
        <v>488</v>
      </c>
      <c r="F32" s="12">
        <v>810100</v>
      </c>
      <c r="G32" s="12">
        <v>10633.37</v>
      </c>
      <c r="H32" s="12">
        <v>1.22</v>
      </c>
    </row>
    <row r="33" spans="2:8">
      <c r="B33" s="2" t="s">
        <v>3097</v>
      </c>
      <c r="C33" s="9" t="s">
        <v>13</v>
      </c>
      <c r="D33" s="2" t="s">
        <v>72</v>
      </c>
      <c r="E33" s="2" t="s">
        <v>958</v>
      </c>
      <c r="F33" s="12">
        <v>882602</v>
      </c>
      <c r="G33" s="12">
        <v>10249.66</v>
      </c>
      <c r="H33" s="12">
        <v>1.17</v>
      </c>
    </row>
    <row r="34" spans="2:8">
      <c r="B34" s="2" t="s">
        <v>3047</v>
      </c>
      <c r="C34" s="9" t="s">
        <v>13</v>
      </c>
      <c r="D34" s="2" t="s">
        <v>955</v>
      </c>
      <c r="E34" s="2" t="s">
        <v>1137</v>
      </c>
      <c r="F34" s="12">
        <v>571400</v>
      </c>
      <c r="G34" s="12">
        <v>10040.64</v>
      </c>
      <c r="H34" s="12">
        <v>1.1499999999999999</v>
      </c>
    </row>
    <row r="35" spans="2:8">
      <c r="B35" s="2" t="s">
        <v>476</v>
      </c>
      <c r="C35" s="9" t="s">
        <v>13</v>
      </c>
      <c r="D35" s="2" t="s">
        <v>471</v>
      </c>
      <c r="E35" s="2" t="s">
        <v>477</v>
      </c>
      <c r="F35" s="12">
        <v>3227254</v>
      </c>
      <c r="G35" s="12">
        <v>9843.1200000000008</v>
      </c>
      <c r="H35" s="12">
        <v>1.1299999999999999</v>
      </c>
    </row>
    <row r="36" spans="2:8">
      <c r="B36" s="2" t="s">
        <v>2966</v>
      </c>
      <c r="C36" s="9" t="s">
        <v>13</v>
      </c>
      <c r="D36" s="2" t="s">
        <v>1048</v>
      </c>
      <c r="E36" s="2" t="s">
        <v>1128</v>
      </c>
      <c r="F36" s="12">
        <v>5106700</v>
      </c>
      <c r="G36" s="12">
        <v>9797.7099999999991</v>
      </c>
      <c r="H36" s="12">
        <v>1.1200000000000001</v>
      </c>
    </row>
    <row r="37" spans="2:8">
      <c r="B37" s="2" t="s">
        <v>2906</v>
      </c>
      <c r="C37" s="9" t="s">
        <v>13</v>
      </c>
      <c r="D37" s="2" t="s">
        <v>1097</v>
      </c>
      <c r="E37" s="2" t="s">
        <v>1144</v>
      </c>
      <c r="F37" s="12">
        <v>663188</v>
      </c>
      <c r="G37" s="12">
        <v>9469</v>
      </c>
      <c r="H37" s="12">
        <v>1.0900000000000001</v>
      </c>
    </row>
    <row r="38" spans="2:8">
      <c r="B38" s="2" t="s">
        <v>3088</v>
      </c>
      <c r="C38" s="9" t="s">
        <v>13</v>
      </c>
      <c r="D38" s="2" t="s">
        <v>86</v>
      </c>
      <c r="E38" s="2" t="s">
        <v>1056</v>
      </c>
      <c r="F38" s="12">
        <v>604261</v>
      </c>
      <c r="G38" s="12">
        <v>9007.7199999999993</v>
      </c>
      <c r="H38" s="12">
        <v>1.03</v>
      </c>
    </row>
    <row r="39" spans="2:8">
      <c r="B39" s="2" t="s">
        <v>3223</v>
      </c>
      <c r="C39" s="9" t="s">
        <v>13</v>
      </c>
      <c r="D39" s="2" t="s">
        <v>471</v>
      </c>
      <c r="E39" s="2" t="s">
        <v>1109</v>
      </c>
      <c r="F39" s="12">
        <v>1110540</v>
      </c>
      <c r="G39" s="12">
        <v>8901.5300000000007</v>
      </c>
      <c r="H39" s="12">
        <v>1.02</v>
      </c>
    </row>
    <row r="40" spans="2:8">
      <c r="B40" s="2" t="s">
        <v>3130</v>
      </c>
      <c r="C40" s="9" t="s">
        <v>13</v>
      </c>
      <c r="D40" s="2" t="s">
        <v>85</v>
      </c>
      <c r="E40" s="2" t="s">
        <v>1255</v>
      </c>
      <c r="F40" s="12">
        <v>675750</v>
      </c>
      <c r="G40" s="12">
        <v>8866.52</v>
      </c>
      <c r="H40" s="12">
        <v>1.02</v>
      </c>
    </row>
    <row r="41" spans="2:8">
      <c r="B41" s="2" t="s">
        <v>2727</v>
      </c>
      <c r="C41" s="9" t="s">
        <v>13</v>
      </c>
      <c r="D41" s="2" t="s">
        <v>500</v>
      </c>
      <c r="E41" s="2" t="s">
        <v>501</v>
      </c>
      <c r="F41" s="12">
        <v>1322760</v>
      </c>
      <c r="G41" s="12">
        <v>8661.43</v>
      </c>
      <c r="H41" s="12">
        <v>0.99</v>
      </c>
    </row>
    <row r="42" spans="2:8">
      <c r="B42" s="2" t="s">
        <v>3251</v>
      </c>
      <c r="C42" s="9" t="s">
        <v>13</v>
      </c>
      <c r="D42" s="2" t="s">
        <v>86</v>
      </c>
      <c r="E42" s="2" t="s">
        <v>1256</v>
      </c>
      <c r="F42" s="12">
        <v>12209065</v>
      </c>
      <c r="G42" s="12">
        <v>8571.98</v>
      </c>
      <c r="H42" s="12">
        <v>0.98</v>
      </c>
    </row>
    <row r="43" spans="2:8">
      <c r="B43" s="2" t="s">
        <v>3024</v>
      </c>
      <c r="C43" s="9" t="s">
        <v>13</v>
      </c>
      <c r="D43" s="2" t="s">
        <v>1089</v>
      </c>
      <c r="E43" s="2" t="s">
        <v>1090</v>
      </c>
      <c r="F43" s="12">
        <v>1960000</v>
      </c>
      <c r="G43" s="12">
        <v>8335.8799999999992</v>
      </c>
      <c r="H43" s="12">
        <v>0.96</v>
      </c>
    </row>
    <row r="44" spans="2:8">
      <c r="B44" s="2" t="s">
        <v>3004</v>
      </c>
      <c r="C44" s="9" t="s">
        <v>13</v>
      </c>
      <c r="D44" s="2" t="s">
        <v>1089</v>
      </c>
      <c r="E44" s="2" t="s">
        <v>1099</v>
      </c>
      <c r="F44" s="12">
        <v>1964129</v>
      </c>
      <c r="G44" s="12">
        <v>8184.53</v>
      </c>
      <c r="H44" s="12">
        <v>0.94</v>
      </c>
    </row>
    <row r="45" spans="2:8">
      <c r="B45" s="2" t="s">
        <v>2967</v>
      </c>
      <c r="C45" s="9" t="s">
        <v>13</v>
      </c>
      <c r="D45" s="2" t="s">
        <v>952</v>
      </c>
      <c r="E45" s="2" t="s">
        <v>1066</v>
      </c>
      <c r="F45" s="12">
        <v>2032000</v>
      </c>
      <c r="G45" s="12">
        <v>8153.4</v>
      </c>
      <c r="H45" s="12">
        <v>0.93</v>
      </c>
    </row>
    <row r="46" spans="2:8">
      <c r="B46" s="2" t="s">
        <v>2703</v>
      </c>
      <c r="C46" s="9" t="s">
        <v>13</v>
      </c>
      <c r="D46" s="2" t="s">
        <v>74</v>
      </c>
      <c r="E46" s="2" t="s">
        <v>75</v>
      </c>
      <c r="F46" s="12">
        <v>2736600</v>
      </c>
      <c r="G46" s="12">
        <v>7873.2</v>
      </c>
      <c r="H46" s="12">
        <v>0.9</v>
      </c>
    </row>
    <row r="47" spans="2:8">
      <c r="B47" s="2" t="s">
        <v>3204</v>
      </c>
      <c r="C47" s="9" t="s">
        <v>13</v>
      </c>
      <c r="D47" s="2" t="s">
        <v>461</v>
      </c>
      <c r="E47" s="2" t="s">
        <v>1257</v>
      </c>
      <c r="F47" s="12">
        <v>555600</v>
      </c>
      <c r="G47" s="12">
        <v>7689.5</v>
      </c>
      <c r="H47" s="12">
        <v>0.88</v>
      </c>
    </row>
    <row r="48" spans="2:8">
      <c r="B48" s="2" t="s">
        <v>2733</v>
      </c>
      <c r="C48" s="9" t="s">
        <v>13</v>
      </c>
      <c r="D48" s="2" t="s">
        <v>86</v>
      </c>
      <c r="E48" s="2" t="s">
        <v>87</v>
      </c>
      <c r="F48" s="12">
        <v>1229797</v>
      </c>
      <c r="G48" s="12">
        <v>7263.18</v>
      </c>
      <c r="H48" s="12">
        <v>0.83</v>
      </c>
    </row>
    <row r="49" spans="2:8">
      <c r="B49" s="2" t="s">
        <v>3322</v>
      </c>
      <c r="C49" s="9" t="s">
        <v>13</v>
      </c>
      <c r="D49" s="2" t="s">
        <v>81</v>
      </c>
      <c r="E49" s="2" t="s">
        <v>1258</v>
      </c>
      <c r="F49" s="12">
        <v>1363425</v>
      </c>
      <c r="G49" s="12">
        <v>7023</v>
      </c>
      <c r="H49" s="12">
        <v>0.8</v>
      </c>
    </row>
    <row r="50" spans="2:8">
      <c r="B50" s="2" t="s">
        <v>3005</v>
      </c>
      <c r="C50" s="9" t="s">
        <v>13</v>
      </c>
      <c r="D50" s="2" t="s">
        <v>85</v>
      </c>
      <c r="E50" s="2" t="s">
        <v>1162</v>
      </c>
      <c r="F50" s="12">
        <v>708638</v>
      </c>
      <c r="G50" s="12">
        <v>6819.22</v>
      </c>
      <c r="H50" s="12">
        <v>0.78</v>
      </c>
    </row>
    <row r="51" spans="2:8">
      <c r="B51" s="2" t="s">
        <v>3148</v>
      </c>
      <c r="C51" s="9" t="s">
        <v>13</v>
      </c>
      <c r="D51" s="2" t="s">
        <v>86</v>
      </c>
      <c r="E51" s="2" t="s">
        <v>1160</v>
      </c>
      <c r="F51" s="12">
        <v>394018</v>
      </c>
      <c r="G51" s="12">
        <v>6740.07</v>
      </c>
      <c r="H51" s="12">
        <v>0.77</v>
      </c>
    </row>
    <row r="52" spans="2:8">
      <c r="B52" s="2" t="s">
        <v>2891</v>
      </c>
      <c r="C52" s="9" t="s">
        <v>13</v>
      </c>
      <c r="D52" s="2" t="s">
        <v>452</v>
      </c>
      <c r="E52" s="2" t="s">
        <v>1080</v>
      </c>
      <c r="F52" s="12">
        <v>2331278</v>
      </c>
      <c r="G52" s="12">
        <v>6550.89</v>
      </c>
      <c r="H52" s="12">
        <v>0.75</v>
      </c>
    </row>
    <row r="53" spans="2:8">
      <c r="B53" s="2" t="s">
        <v>3106</v>
      </c>
      <c r="C53" s="9" t="s">
        <v>13</v>
      </c>
      <c r="D53" s="2" t="s">
        <v>468</v>
      </c>
      <c r="E53" s="2" t="s">
        <v>959</v>
      </c>
      <c r="F53" s="12">
        <v>1686817</v>
      </c>
      <c r="G53" s="12">
        <v>6479.06</v>
      </c>
      <c r="H53" s="12">
        <v>0.74</v>
      </c>
    </row>
    <row r="54" spans="2:8">
      <c r="B54" s="2" t="s">
        <v>1259</v>
      </c>
      <c r="C54" s="9" t="s">
        <v>13</v>
      </c>
      <c r="D54" s="2" t="s">
        <v>76</v>
      </c>
      <c r="E54" s="2" t="s">
        <v>1260</v>
      </c>
      <c r="F54" s="12">
        <v>5743295</v>
      </c>
      <c r="G54" s="12">
        <v>6047.69</v>
      </c>
      <c r="H54" s="12">
        <v>0.69</v>
      </c>
    </row>
    <row r="55" spans="2:8">
      <c r="B55" s="2" t="s">
        <v>3210</v>
      </c>
      <c r="C55" s="9" t="s">
        <v>13</v>
      </c>
      <c r="D55" s="2" t="s">
        <v>1261</v>
      </c>
      <c r="E55" s="2" t="s">
        <v>1262</v>
      </c>
      <c r="F55" s="12">
        <v>439544</v>
      </c>
      <c r="G55" s="12">
        <v>5838.9</v>
      </c>
      <c r="H55" s="12">
        <v>0.67</v>
      </c>
    </row>
    <row r="56" spans="2:8">
      <c r="B56" s="2" t="s">
        <v>3037</v>
      </c>
      <c r="C56" s="9" t="s">
        <v>13</v>
      </c>
      <c r="D56" s="2" t="s">
        <v>485</v>
      </c>
      <c r="E56" s="2" t="s">
        <v>1263</v>
      </c>
      <c r="F56" s="12">
        <v>1097417</v>
      </c>
      <c r="G56" s="12">
        <v>5611.09</v>
      </c>
      <c r="H56" s="12">
        <v>0.64</v>
      </c>
    </row>
    <row r="57" spans="2:8">
      <c r="B57" s="2" t="s">
        <v>3017</v>
      </c>
      <c r="C57" s="9" t="s">
        <v>13</v>
      </c>
      <c r="D57" s="2" t="s">
        <v>84</v>
      </c>
      <c r="E57" s="2" t="s">
        <v>1110</v>
      </c>
      <c r="F57" s="12">
        <v>481900</v>
      </c>
      <c r="G57" s="12">
        <v>5428.6</v>
      </c>
      <c r="H57" s="12">
        <v>0.62</v>
      </c>
    </row>
    <row r="58" spans="2:8">
      <c r="B58" s="2" t="s">
        <v>3060</v>
      </c>
      <c r="C58" s="9" t="s">
        <v>13</v>
      </c>
      <c r="D58" s="2" t="s">
        <v>955</v>
      </c>
      <c r="E58" s="2" t="s">
        <v>1170</v>
      </c>
      <c r="F58" s="12">
        <v>94249</v>
      </c>
      <c r="G58" s="12">
        <v>4994.25</v>
      </c>
      <c r="H58" s="12">
        <v>0.56999999999999995</v>
      </c>
    </row>
    <row r="59" spans="2:8">
      <c r="B59" s="2" t="s">
        <v>2973</v>
      </c>
      <c r="C59" s="9" t="s">
        <v>13</v>
      </c>
      <c r="D59" s="2" t="s">
        <v>969</v>
      </c>
      <c r="E59" s="2" t="s">
        <v>970</v>
      </c>
      <c r="F59" s="12">
        <v>528000</v>
      </c>
      <c r="G59" s="12">
        <v>4936.2700000000004</v>
      </c>
      <c r="H59" s="12">
        <v>0.56999999999999995</v>
      </c>
    </row>
    <row r="60" spans="2:8">
      <c r="B60" s="2" t="s">
        <v>2975</v>
      </c>
      <c r="C60" s="9" t="s">
        <v>13</v>
      </c>
      <c r="D60" s="2" t="s">
        <v>969</v>
      </c>
      <c r="E60" s="2" t="s">
        <v>1077</v>
      </c>
      <c r="F60" s="12">
        <v>1187550</v>
      </c>
      <c r="G60" s="12">
        <v>4497.8500000000004</v>
      </c>
      <c r="H60" s="12">
        <v>0.52</v>
      </c>
    </row>
    <row r="61" spans="2:8">
      <c r="B61" s="2" t="s">
        <v>2702</v>
      </c>
      <c r="C61" s="9" t="s">
        <v>13</v>
      </c>
      <c r="D61" s="2" t="s">
        <v>455</v>
      </c>
      <c r="E61" s="2" t="s">
        <v>457</v>
      </c>
      <c r="F61" s="12">
        <v>180500</v>
      </c>
      <c r="G61" s="12">
        <v>4312.87</v>
      </c>
      <c r="H61" s="12">
        <v>0.49</v>
      </c>
    </row>
    <row r="62" spans="2:8">
      <c r="B62" s="2" t="s">
        <v>3153</v>
      </c>
      <c r="C62" s="9" t="s">
        <v>13</v>
      </c>
      <c r="D62" s="2" t="s">
        <v>977</v>
      </c>
      <c r="E62" s="2" t="s">
        <v>978</v>
      </c>
      <c r="F62" s="12">
        <v>1031933</v>
      </c>
      <c r="G62" s="12">
        <v>4235.57</v>
      </c>
      <c r="H62" s="12">
        <v>0.49</v>
      </c>
    </row>
    <row r="63" spans="2:8">
      <c r="B63" s="2" t="s">
        <v>1264</v>
      </c>
      <c r="C63" s="9" t="s">
        <v>13</v>
      </c>
      <c r="D63" s="2" t="s">
        <v>955</v>
      </c>
      <c r="E63" s="2" t="s">
        <v>1265</v>
      </c>
      <c r="F63" s="12">
        <v>195525</v>
      </c>
      <c r="G63" s="12">
        <v>3921.84</v>
      </c>
      <c r="H63" s="12">
        <v>0.45</v>
      </c>
    </row>
    <row r="64" spans="2:8">
      <c r="B64" s="2" t="s">
        <v>2715</v>
      </c>
      <c r="C64" s="9" t="s">
        <v>13</v>
      </c>
      <c r="D64" s="2" t="s">
        <v>480</v>
      </c>
      <c r="E64" s="2" t="s">
        <v>481</v>
      </c>
      <c r="F64" s="12">
        <v>53375</v>
      </c>
      <c r="G64" s="12">
        <v>3652.72</v>
      </c>
      <c r="H64" s="12">
        <v>0.42</v>
      </c>
    </row>
    <row r="65" spans="2:8">
      <c r="B65" s="2" t="s">
        <v>2903</v>
      </c>
      <c r="C65" s="9" t="s">
        <v>13</v>
      </c>
      <c r="D65" s="2" t="s">
        <v>76</v>
      </c>
      <c r="E65" s="2" t="s">
        <v>1266</v>
      </c>
      <c r="F65" s="12">
        <v>210429</v>
      </c>
      <c r="G65" s="12">
        <v>3472.08</v>
      </c>
      <c r="H65" s="12">
        <v>0.4</v>
      </c>
    </row>
    <row r="66" spans="2:8">
      <c r="B66" s="2" t="s">
        <v>3236</v>
      </c>
      <c r="C66" s="9" t="s">
        <v>13</v>
      </c>
      <c r="D66" s="2" t="s">
        <v>85</v>
      </c>
      <c r="E66" s="2" t="s">
        <v>1267</v>
      </c>
      <c r="F66" s="12">
        <v>766148</v>
      </c>
      <c r="G66" s="12">
        <v>3325.08</v>
      </c>
      <c r="H66" s="12">
        <v>0.38</v>
      </c>
    </row>
    <row r="67" spans="2:8">
      <c r="B67" s="2" t="s">
        <v>2895</v>
      </c>
      <c r="C67" s="9" t="s">
        <v>13</v>
      </c>
      <c r="D67" s="2" t="s">
        <v>969</v>
      </c>
      <c r="E67" s="2" t="s">
        <v>1140</v>
      </c>
      <c r="F67" s="12">
        <v>1077717</v>
      </c>
      <c r="G67" s="12">
        <v>3191.12</v>
      </c>
      <c r="H67" s="12">
        <v>0.37</v>
      </c>
    </row>
    <row r="68" spans="2:8">
      <c r="B68" s="2" t="s">
        <v>3098</v>
      </c>
      <c r="C68" s="9" t="s">
        <v>13</v>
      </c>
      <c r="D68" s="2" t="s">
        <v>72</v>
      </c>
      <c r="E68" s="2" t="s">
        <v>1268</v>
      </c>
      <c r="F68" s="12">
        <v>407050</v>
      </c>
      <c r="G68" s="12">
        <v>3062.85</v>
      </c>
      <c r="H68" s="12">
        <v>0.35</v>
      </c>
    </row>
    <row r="69" spans="2:8">
      <c r="B69" s="2" t="s">
        <v>2719</v>
      </c>
      <c r="C69" s="9" t="s">
        <v>13</v>
      </c>
      <c r="D69" s="2" t="s">
        <v>81</v>
      </c>
      <c r="E69" s="2" t="s">
        <v>482</v>
      </c>
      <c r="F69" s="12">
        <v>1051200</v>
      </c>
      <c r="G69" s="12">
        <v>3026.4</v>
      </c>
      <c r="H69" s="12">
        <v>0.35</v>
      </c>
    </row>
    <row r="70" spans="2:8">
      <c r="B70" s="2" t="s">
        <v>1269</v>
      </c>
      <c r="C70" s="9" t="s">
        <v>13</v>
      </c>
      <c r="D70" s="2" t="s">
        <v>81</v>
      </c>
      <c r="E70" s="2" t="s">
        <v>1270</v>
      </c>
      <c r="F70" s="12">
        <v>181666</v>
      </c>
      <c r="G70" s="12">
        <v>2749.33</v>
      </c>
      <c r="H70" s="12">
        <v>0.32</v>
      </c>
    </row>
    <row r="71" spans="2:8">
      <c r="B71" s="2" t="s">
        <v>489</v>
      </c>
      <c r="C71" s="9" t="s">
        <v>13</v>
      </c>
      <c r="D71" s="2" t="s">
        <v>72</v>
      </c>
      <c r="E71" s="2" t="s">
        <v>490</v>
      </c>
      <c r="F71" s="12">
        <v>1000000</v>
      </c>
      <c r="G71" s="12">
        <v>2476</v>
      </c>
      <c r="H71" s="12">
        <v>0.28000000000000003</v>
      </c>
    </row>
    <row r="72" spans="2:8">
      <c r="B72" s="2" t="s">
        <v>2965</v>
      </c>
      <c r="C72" s="9" t="s">
        <v>13</v>
      </c>
      <c r="D72" s="2" t="s">
        <v>952</v>
      </c>
      <c r="E72" s="2" t="s">
        <v>953</v>
      </c>
      <c r="F72" s="12">
        <v>22960</v>
      </c>
      <c r="G72" s="12">
        <v>2467.0500000000002</v>
      </c>
      <c r="H72" s="12">
        <v>0.28000000000000003</v>
      </c>
    </row>
    <row r="73" spans="2:8">
      <c r="B73" s="2" t="s">
        <v>2981</v>
      </c>
      <c r="C73" s="9" t="s">
        <v>13</v>
      </c>
      <c r="D73" s="2" t="s">
        <v>952</v>
      </c>
      <c r="E73" s="2" t="s">
        <v>1142</v>
      </c>
      <c r="F73" s="12">
        <v>94750</v>
      </c>
      <c r="G73" s="12">
        <v>2423.42</v>
      </c>
      <c r="H73" s="12">
        <v>0.28000000000000003</v>
      </c>
    </row>
    <row r="74" spans="2:8">
      <c r="B74" s="2" t="s">
        <v>3048</v>
      </c>
      <c r="C74" s="9" t="s">
        <v>13</v>
      </c>
      <c r="D74" s="2" t="s">
        <v>1050</v>
      </c>
      <c r="E74" s="2" t="s">
        <v>1051</v>
      </c>
      <c r="F74" s="12">
        <v>306375</v>
      </c>
      <c r="G74" s="12">
        <v>1227.49</v>
      </c>
      <c r="H74" s="12">
        <v>0.14000000000000001</v>
      </c>
    </row>
    <row r="75" spans="2:8">
      <c r="B75" s="2" t="s">
        <v>3067</v>
      </c>
      <c r="C75" s="9" t="s">
        <v>13</v>
      </c>
      <c r="D75" s="2" t="s">
        <v>961</v>
      </c>
      <c r="E75" s="2" t="s">
        <v>962</v>
      </c>
      <c r="F75" s="12">
        <v>13001</v>
      </c>
      <c r="G75" s="12">
        <v>353.47</v>
      </c>
      <c r="H75" s="12">
        <v>0.04</v>
      </c>
    </row>
    <row r="76" spans="2:8">
      <c r="B76" s="2" t="s">
        <v>3137</v>
      </c>
      <c r="C76" s="9" t="s">
        <v>13</v>
      </c>
      <c r="D76" s="2" t="s">
        <v>461</v>
      </c>
      <c r="E76" s="2" t="s">
        <v>1271</v>
      </c>
      <c r="F76" s="12">
        <v>5960</v>
      </c>
      <c r="G76" s="12">
        <v>290.68</v>
      </c>
      <c r="H76" s="12">
        <v>0.03</v>
      </c>
    </row>
    <row r="77" spans="2:8">
      <c r="B77" s="2" t="s">
        <v>2723</v>
      </c>
      <c r="C77" s="9" t="s">
        <v>13</v>
      </c>
      <c r="D77" s="2" t="s">
        <v>461</v>
      </c>
      <c r="E77" s="2" t="s">
        <v>470</v>
      </c>
      <c r="F77" s="12">
        <v>9552</v>
      </c>
      <c r="G77" s="12">
        <v>225.32</v>
      </c>
      <c r="H77" s="12">
        <v>0.03</v>
      </c>
    </row>
    <row r="78" spans="2:8">
      <c r="B78" s="2" t="s">
        <v>3092</v>
      </c>
      <c r="C78" s="9" t="s">
        <v>13</v>
      </c>
      <c r="D78" s="2" t="s">
        <v>841</v>
      </c>
      <c r="E78" s="2" t="s">
        <v>1069</v>
      </c>
      <c r="F78" s="12">
        <v>5620</v>
      </c>
      <c r="G78" s="12">
        <v>189.05</v>
      </c>
      <c r="H78" s="12">
        <v>0.02</v>
      </c>
    </row>
    <row r="79" spans="2:8">
      <c r="B79" s="2" t="s">
        <v>3018</v>
      </c>
      <c r="C79" s="9" t="s">
        <v>13</v>
      </c>
      <c r="D79" s="2" t="s">
        <v>81</v>
      </c>
      <c r="E79" s="2" t="s">
        <v>1272</v>
      </c>
      <c r="F79" s="12">
        <v>13500</v>
      </c>
      <c r="G79" s="12">
        <v>139.27000000000001</v>
      </c>
      <c r="H79" s="12">
        <v>0.02</v>
      </c>
    </row>
    <row r="80" spans="2:8">
      <c r="B80" s="2" t="s">
        <v>1273</v>
      </c>
      <c r="C80" s="9" t="s">
        <v>13</v>
      </c>
      <c r="D80" s="2" t="s">
        <v>466</v>
      </c>
      <c r="E80" s="2" t="s">
        <v>1274</v>
      </c>
      <c r="F80" s="12">
        <v>581640</v>
      </c>
      <c r="G80" s="12">
        <v>130.69</v>
      </c>
      <c r="H80" s="12">
        <v>0.01</v>
      </c>
    </row>
    <row r="81" spans="2:9">
      <c r="B81" s="2" t="s">
        <v>3226</v>
      </c>
      <c r="C81" s="9" t="s">
        <v>13</v>
      </c>
      <c r="D81" s="2" t="s">
        <v>455</v>
      </c>
      <c r="E81" s="2" t="s">
        <v>1275</v>
      </c>
      <c r="F81" s="12">
        <v>9500</v>
      </c>
      <c r="G81" s="12">
        <v>106.34</v>
      </c>
      <c r="H81" s="12">
        <v>0.01</v>
      </c>
    </row>
    <row r="82" spans="2:9">
      <c r="B82" s="2" t="s">
        <v>3001</v>
      </c>
      <c r="C82" s="9" t="s">
        <v>13</v>
      </c>
      <c r="D82" s="2" t="s">
        <v>1089</v>
      </c>
      <c r="E82" s="2" t="s">
        <v>1169</v>
      </c>
      <c r="F82" s="12">
        <v>2650</v>
      </c>
      <c r="G82" s="12">
        <v>104.5</v>
      </c>
      <c r="H82" s="12">
        <v>0.01</v>
      </c>
    </row>
    <row r="83" spans="2:9">
      <c r="B83" s="2" t="s">
        <v>3129</v>
      </c>
      <c r="C83" s="9" t="s">
        <v>13</v>
      </c>
      <c r="D83" s="2" t="s">
        <v>955</v>
      </c>
      <c r="E83" s="2" t="s">
        <v>1276</v>
      </c>
      <c r="F83" s="12">
        <v>3536</v>
      </c>
      <c r="G83" s="12">
        <v>99.19</v>
      </c>
      <c r="H83" s="12">
        <v>0.01</v>
      </c>
    </row>
    <row r="84" spans="2:9">
      <c r="B84" s="2" t="s">
        <v>2711</v>
      </c>
      <c r="C84" s="9" t="s">
        <v>13</v>
      </c>
      <c r="D84" s="2" t="s">
        <v>80</v>
      </c>
      <c r="E84" s="2" t="s">
        <v>475</v>
      </c>
      <c r="F84" s="12">
        <v>2075</v>
      </c>
      <c r="G84" s="12">
        <v>81.99</v>
      </c>
      <c r="H84" s="12">
        <v>0.01</v>
      </c>
    </row>
    <row r="85" spans="2:9">
      <c r="B85" s="2" t="s">
        <v>2988</v>
      </c>
      <c r="C85" s="9" t="s">
        <v>13</v>
      </c>
      <c r="D85" s="2" t="s">
        <v>1048</v>
      </c>
      <c r="E85" s="2" t="s">
        <v>1277</v>
      </c>
      <c r="F85" s="12">
        <v>10400</v>
      </c>
      <c r="G85" s="12">
        <v>73.94</v>
      </c>
      <c r="H85" s="12">
        <v>0.01</v>
      </c>
    </row>
    <row r="86" spans="2:9">
      <c r="B86" s="2" t="s">
        <v>3113</v>
      </c>
      <c r="C86" s="9" t="s">
        <v>13</v>
      </c>
      <c r="D86" s="2" t="s">
        <v>471</v>
      </c>
      <c r="E86" s="2" t="s">
        <v>1067</v>
      </c>
      <c r="F86" s="12">
        <v>19534</v>
      </c>
      <c r="G86" s="12">
        <v>59.6</v>
      </c>
      <c r="H86" s="12">
        <v>0.01</v>
      </c>
    </row>
    <row r="87" spans="2:9">
      <c r="B87" s="2" t="s">
        <v>2713</v>
      </c>
      <c r="C87" s="9" t="s">
        <v>13</v>
      </c>
      <c r="D87" s="2" t="s">
        <v>80</v>
      </c>
      <c r="E87" s="2" t="s">
        <v>840</v>
      </c>
      <c r="F87" s="12">
        <v>525</v>
      </c>
      <c r="G87" s="12">
        <v>50.78</v>
      </c>
      <c r="H87" s="12">
        <v>0.01</v>
      </c>
    </row>
    <row r="88" spans="2:9">
      <c r="B88" s="2" t="s">
        <v>3120</v>
      </c>
      <c r="C88" s="9" t="s">
        <v>13</v>
      </c>
      <c r="D88" s="2" t="s">
        <v>504</v>
      </c>
      <c r="E88" s="2" t="s">
        <v>1278</v>
      </c>
      <c r="F88" s="12">
        <v>1660</v>
      </c>
      <c r="G88" s="12">
        <v>48.72</v>
      </c>
      <c r="H88" s="12">
        <v>0.01</v>
      </c>
    </row>
    <row r="89" spans="2:9">
      <c r="B89" s="2" t="s">
        <v>1279</v>
      </c>
      <c r="C89" s="9" t="s">
        <v>13</v>
      </c>
      <c r="D89" s="2" t="s">
        <v>967</v>
      </c>
      <c r="E89" s="2" t="s">
        <v>1280</v>
      </c>
      <c r="F89" s="12">
        <v>8080</v>
      </c>
      <c r="G89" s="12">
        <v>46.45</v>
      </c>
      <c r="H89" s="12">
        <v>0.01</v>
      </c>
    </row>
    <row r="90" spans="2:9">
      <c r="B90" s="2" t="s">
        <v>2885</v>
      </c>
      <c r="C90" s="9" t="s">
        <v>13</v>
      </c>
      <c r="D90" s="2" t="s">
        <v>504</v>
      </c>
      <c r="E90" s="2" t="s">
        <v>1281</v>
      </c>
      <c r="F90" s="12">
        <v>1660</v>
      </c>
      <c r="G90" s="12">
        <v>42.59</v>
      </c>
      <c r="H90" s="12">
        <v>0</v>
      </c>
      <c r="I90" s="2" t="s">
        <v>1168</v>
      </c>
    </row>
    <row r="91" spans="2:9">
      <c r="B91" s="2" t="s">
        <v>2905</v>
      </c>
      <c r="C91" s="9" t="s">
        <v>13</v>
      </c>
      <c r="D91" s="2" t="s">
        <v>952</v>
      </c>
      <c r="E91" s="2" t="s">
        <v>1282</v>
      </c>
      <c r="F91" s="12">
        <v>250</v>
      </c>
      <c r="G91" s="12">
        <v>3.14</v>
      </c>
      <c r="H91" s="12">
        <v>0</v>
      </c>
      <c r="I91" s="2" t="s">
        <v>1168</v>
      </c>
    </row>
    <row r="92" spans="2:9" ht="13">
      <c r="B92" s="6" t="s">
        <v>3344</v>
      </c>
      <c r="C92" s="9" t="s">
        <v>13</v>
      </c>
      <c r="D92" s="2" t="s">
        <v>452</v>
      </c>
      <c r="E92" s="2" t="s">
        <v>453</v>
      </c>
      <c r="F92" s="12">
        <v>-12000</v>
      </c>
      <c r="G92" s="12">
        <v>-161.91999999999999</v>
      </c>
      <c r="H92" s="12">
        <v>-0.02</v>
      </c>
    </row>
    <row r="93" spans="2:9">
      <c r="B93" s="2" t="s">
        <v>3345</v>
      </c>
      <c r="C93" s="9" t="s">
        <v>13</v>
      </c>
      <c r="D93" s="2" t="s">
        <v>969</v>
      </c>
      <c r="E93" s="2" t="s">
        <v>1140</v>
      </c>
      <c r="F93" s="12">
        <v>-68400</v>
      </c>
      <c r="G93" s="12">
        <v>-202.84</v>
      </c>
      <c r="H93" s="12">
        <v>-0.02</v>
      </c>
    </row>
    <row r="94" spans="2:9">
      <c r="B94" s="2" t="s">
        <v>3346</v>
      </c>
      <c r="C94" s="9" t="s">
        <v>13</v>
      </c>
      <c r="D94" s="2" t="s">
        <v>841</v>
      </c>
      <c r="E94" s="2" t="s">
        <v>954</v>
      </c>
      <c r="F94" s="12">
        <v>-28000</v>
      </c>
      <c r="G94" s="12">
        <v>-831.24</v>
      </c>
      <c r="H94" s="12">
        <v>-0.1</v>
      </c>
    </row>
    <row r="95" spans="2:9">
      <c r="B95" s="2" t="s">
        <v>3346</v>
      </c>
      <c r="C95" s="9" t="s">
        <v>13</v>
      </c>
      <c r="D95" s="2" t="s">
        <v>841</v>
      </c>
      <c r="E95" s="2" t="s">
        <v>954</v>
      </c>
      <c r="F95" s="12">
        <v>-33000</v>
      </c>
      <c r="G95" s="12">
        <v>-983.99</v>
      </c>
      <c r="H95" s="12">
        <v>-0.11</v>
      </c>
    </row>
    <row r="96" spans="2:9">
      <c r="B96" s="2" t="s">
        <v>3347</v>
      </c>
      <c r="C96" s="9" t="s">
        <v>13</v>
      </c>
      <c r="D96" s="2" t="s">
        <v>1050</v>
      </c>
      <c r="E96" s="2" t="s">
        <v>1051</v>
      </c>
      <c r="F96" s="12">
        <v>-306375</v>
      </c>
      <c r="G96" s="12">
        <v>-1233.47</v>
      </c>
      <c r="H96" s="12">
        <v>-0.14000000000000001</v>
      </c>
    </row>
    <row r="97" spans="2:8">
      <c r="B97" s="2" t="s">
        <v>3344</v>
      </c>
      <c r="C97" s="9" t="s">
        <v>13</v>
      </c>
      <c r="D97" s="2" t="s">
        <v>452</v>
      </c>
      <c r="E97" s="2" t="s">
        <v>453</v>
      </c>
      <c r="F97" s="12">
        <v>-149500</v>
      </c>
      <c r="G97" s="12">
        <v>-2027.07</v>
      </c>
      <c r="H97" s="12">
        <v>-0.23</v>
      </c>
    </row>
    <row r="98" spans="2:8">
      <c r="B98" s="2" t="s">
        <v>3348</v>
      </c>
      <c r="C98" s="9" t="s">
        <v>13</v>
      </c>
      <c r="D98" s="2" t="s">
        <v>952</v>
      </c>
      <c r="E98" s="2" t="s">
        <v>1142</v>
      </c>
      <c r="F98" s="12">
        <v>-94750</v>
      </c>
      <c r="G98" s="12">
        <v>-2428.06</v>
      </c>
      <c r="H98" s="12">
        <v>-0.28000000000000003</v>
      </c>
    </row>
    <row r="99" spans="2:8">
      <c r="B99" s="2" t="s">
        <v>3345</v>
      </c>
      <c r="C99" s="9" t="s">
        <v>13</v>
      </c>
      <c r="D99" s="2" t="s">
        <v>969</v>
      </c>
      <c r="E99" s="2" t="s">
        <v>1140</v>
      </c>
      <c r="F99" s="12">
        <v>-982300</v>
      </c>
      <c r="G99" s="12">
        <v>-2929.71</v>
      </c>
      <c r="H99" s="12">
        <v>-0.34</v>
      </c>
    </row>
    <row r="100" spans="2:8">
      <c r="B100" s="2" t="s">
        <v>3255</v>
      </c>
      <c r="C100" s="9" t="s">
        <v>13</v>
      </c>
      <c r="D100" s="2" t="s">
        <v>81</v>
      </c>
      <c r="E100" s="2" t="s">
        <v>482</v>
      </c>
      <c r="F100" s="12">
        <v>-1051200</v>
      </c>
      <c r="G100" s="12">
        <v>-3041.65</v>
      </c>
      <c r="H100" s="12">
        <v>-0.35</v>
      </c>
    </row>
    <row r="101" spans="2:8">
      <c r="B101" s="2" t="s">
        <v>3259</v>
      </c>
      <c r="C101" s="9" t="s">
        <v>13</v>
      </c>
      <c r="D101" s="2" t="s">
        <v>72</v>
      </c>
      <c r="E101" s="2" t="s">
        <v>1268</v>
      </c>
      <c r="F101" s="12">
        <v>-406700</v>
      </c>
      <c r="G101" s="12">
        <v>-3070.59</v>
      </c>
      <c r="H101" s="12">
        <v>-0.35</v>
      </c>
    </row>
    <row r="102" spans="2:8">
      <c r="B102" s="2" t="s">
        <v>3349</v>
      </c>
      <c r="C102" s="9" t="s">
        <v>13</v>
      </c>
      <c r="D102" s="2" t="s">
        <v>480</v>
      </c>
      <c r="E102" s="2" t="s">
        <v>481</v>
      </c>
      <c r="F102" s="12">
        <v>-53375</v>
      </c>
      <c r="G102" s="12">
        <v>-3607.62</v>
      </c>
      <c r="H102" s="12">
        <v>-0.41</v>
      </c>
    </row>
    <row r="103" spans="2:8">
      <c r="B103" s="2" t="s">
        <v>1283</v>
      </c>
      <c r="C103" s="9" t="s">
        <v>13</v>
      </c>
      <c r="D103" s="2" t="s">
        <v>955</v>
      </c>
      <c r="E103" s="2" t="s">
        <v>1265</v>
      </c>
      <c r="F103" s="12">
        <v>-195525</v>
      </c>
      <c r="G103" s="12">
        <v>-3919.69</v>
      </c>
      <c r="H103" s="12">
        <v>-0.45</v>
      </c>
    </row>
    <row r="104" spans="2:8">
      <c r="B104" s="2" t="s">
        <v>3350</v>
      </c>
      <c r="C104" s="9" t="s">
        <v>13</v>
      </c>
      <c r="D104" s="2" t="s">
        <v>74</v>
      </c>
      <c r="E104" s="2" t="s">
        <v>963</v>
      </c>
      <c r="F104" s="12">
        <v>-205800</v>
      </c>
      <c r="G104" s="12">
        <v>-4242.9799999999996</v>
      </c>
      <c r="H104" s="12">
        <v>-0.49</v>
      </c>
    </row>
    <row r="105" spans="2:8">
      <c r="B105" s="2" t="s">
        <v>3254</v>
      </c>
      <c r="C105" s="9" t="s">
        <v>13</v>
      </c>
      <c r="D105" s="2" t="s">
        <v>947</v>
      </c>
      <c r="E105" s="2" t="s">
        <v>948</v>
      </c>
      <c r="F105" s="12">
        <v>-241300</v>
      </c>
      <c r="G105" s="12">
        <v>-4320.4799999999996</v>
      </c>
      <c r="H105" s="12">
        <v>-0.5</v>
      </c>
    </row>
    <row r="106" spans="2:8">
      <c r="B106" s="2" t="s">
        <v>3351</v>
      </c>
      <c r="C106" s="9" t="s">
        <v>13</v>
      </c>
      <c r="D106" s="2" t="s">
        <v>74</v>
      </c>
      <c r="E106" s="2" t="s">
        <v>75</v>
      </c>
      <c r="F106" s="12">
        <v>-1913600</v>
      </c>
      <c r="G106" s="12">
        <v>-5533.17</v>
      </c>
      <c r="H106" s="12">
        <v>-0.63</v>
      </c>
    </row>
    <row r="107" spans="2:8">
      <c r="B107" s="2" t="s">
        <v>3352</v>
      </c>
      <c r="C107" s="9" t="s">
        <v>13</v>
      </c>
      <c r="D107" s="2" t="s">
        <v>85</v>
      </c>
      <c r="E107" s="2" t="s">
        <v>1162</v>
      </c>
      <c r="F107" s="12">
        <v>-708225</v>
      </c>
      <c r="G107" s="12">
        <v>-6835.08</v>
      </c>
      <c r="H107" s="12">
        <v>-0.78</v>
      </c>
    </row>
    <row r="108" spans="2:8">
      <c r="B108" s="2" t="s">
        <v>3353</v>
      </c>
      <c r="C108" s="9" t="s">
        <v>13</v>
      </c>
      <c r="D108" s="2" t="s">
        <v>1089</v>
      </c>
      <c r="E108" s="2" t="s">
        <v>1090</v>
      </c>
      <c r="F108" s="12">
        <v>-1960000</v>
      </c>
      <c r="G108" s="12">
        <v>-8354.5</v>
      </c>
      <c r="H108" s="12">
        <v>-0.96</v>
      </c>
    </row>
    <row r="109" spans="2:8">
      <c r="B109" s="2" t="s">
        <v>3257</v>
      </c>
      <c r="C109" s="9" t="s">
        <v>13</v>
      </c>
      <c r="D109" s="2" t="s">
        <v>72</v>
      </c>
      <c r="E109" s="2" t="s">
        <v>77</v>
      </c>
      <c r="F109" s="12">
        <v>-774200</v>
      </c>
      <c r="G109" s="12">
        <v>-9381.76</v>
      </c>
      <c r="H109" s="12">
        <v>-1.08</v>
      </c>
    </row>
    <row r="110" spans="2:8">
      <c r="B110" s="2" t="s">
        <v>3256</v>
      </c>
      <c r="C110" s="9" t="s">
        <v>13</v>
      </c>
      <c r="D110" s="2" t="s">
        <v>72</v>
      </c>
      <c r="E110" s="2" t="s">
        <v>73</v>
      </c>
      <c r="F110" s="12">
        <v>-1850750</v>
      </c>
      <c r="G110" s="12">
        <v>-13619.67</v>
      </c>
      <c r="H110" s="12">
        <v>-1.56</v>
      </c>
    </row>
    <row r="111" spans="2:8" ht="13">
      <c r="B111" s="6" t="s">
        <v>88</v>
      </c>
      <c r="G111" s="14">
        <f>SUM(G15:G91)</f>
        <v>573141.50999999966</v>
      </c>
      <c r="H111" s="14">
        <f>SUM(H15:H91)</f>
        <v>65.690000000000069</v>
      </c>
    </row>
    <row r="112" spans="2:8" ht="13">
      <c r="B112" s="7" t="s">
        <v>1</v>
      </c>
      <c r="C112" s="10" t="s">
        <v>2</v>
      </c>
      <c r="D112" s="7" t="s">
        <v>3</v>
      </c>
      <c r="E112" s="7" t="s">
        <v>4</v>
      </c>
      <c r="F112" s="13" t="s">
        <v>5</v>
      </c>
      <c r="G112" s="13" t="s">
        <v>6</v>
      </c>
      <c r="H112" s="13" t="s">
        <v>7</v>
      </c>
    </row>
    <row r="113" spans="2:8" ht="13">
      <c r="B113" s="6" t="s">
        <v>8</v>
      </c>
    </row>
    <row r="114" spans="2:8" ht="13">
      <c r="B114" s="6" t="s">
        <v>9</v>
      </c>
    </row>
    <row r="115" spans="2:8" ht="13">
      <c r="B115" s="6" t="s">
        <v>10</v>
      </c>
    </row>
    <row r="116" spans="2:8">
      <c r="B116" s="2" t="s">
        <v>2824</v>
      </c>
      <c r="C116" s="9">
        <v>7.76</v>
      </c>
      <c r="D116" s="2" t="s">
        <v>11</v>
      </c>
      <c r="E116" s="2" t="s">
        <v>119</v>
      </c>
      <c r="F116" s="12">
        <v>19000000</v>
      </c>
      <c r="G116" s="12">
        <v>18035.669999999998</v>
      </c>
      <c r="H116" s="12">
        <v>2.0699999999999998</v>
      </c>
    </row>
    <row r="117" spans="2:8">
      <c r="B117" s="2" t="s">
        <v>2597</v>
      </c>
      <c r="C117" s="9">
        <v>5.24</v>
      </c>
      <c r="D117" s="2" t="s">
        <v>11</v>
      </c>
      <c r="E117" s="2" t="s">
        <v>271</v>
      </c>
      <c r="F117" s="12">
        <v>16000000</v>
      </c>
      <c r="G117" s="12">
        <v>16001.58</v>
      </c>
      <c r="H117" s="12">
        <v>1.83</v>
      </c>
    </row>
    <row r="118" spans="2:8">
      <c r="B118" s="2" t="s">
        <v>286</v>
      </c>
      <c r="C118" s="9">
        <v>6.96</v>
      </c>
      <c r="D118" s="2" t="s">
        <v>11</v>
      </c>
      <c r="E118" s="2" t="s">
        <v>287</v>
      </c>
      <c r="F118" s="12">
        <v>16000000</v>
      </c>
      <c r="G118" s="12">
        <v>15683.79</v>
      </c>
      <c r="H118" s="12">
        <v>1.8</v>
      </c>
    </row>
    <row r="119" spans="2:8">
      <c r="B119" s="2" t="s">
        <v>2877</v>
      </c>
      <c r="C119" s="9">
        <v>7.76</v>
      </c>
      <c r="D119" s="2" t="s">
        <v>11</v>
      </c>
      <c r="E119" s="2" t="s">
        <v>159</v>
      </c>
      <c r="F119" s="12">
        <v>15000000</v>
      </c>
      <c r="G119" s="12">
        <v>13852.28</v>
      </c>
      <c r="H119" s="12">
        <v>1.59</v>
      </c>
    </row>
    <row r="120" spans="2:8">
      <c r="B120" s="2" t="s">
        <v>150</v>
      </c>
      <c r="C120" s="9">
        <v>7.44</v>
      </c>
      <c r="D120" s="2" t="s">
        <v>11</v>
      </c>
      <c r="E120" s="2" t="s">
        <v>151</v>
      </c>
      <c r="F120" s="12">
        <v>10000000</v>
      </c>
      <c r="G120" s="12">
        <v>9336.11</v>
      </c>
      <c r="H120" s="12">
        <v>1.07</v>
      </c>
    </row>
    <row r="121" spans="2:8">
      <c r="B121" s="2" t="s">
        <v>1291</v>
      </c>
      <c r="C121" s="9">
        <v>7.8</v>
      </c>
      <c r="D121" s="2" t="s">
        <v>11</v>
      </c>
      <c r="E121" s="2" t="s">
        <v>1292</v>
      </c>
      <c r="F121" s="12">
        <v>10000000</v>
      </c>
      <c r="G121" s="12">
        <v>9319.59</v>
      </c>
      <c r="H121" s="12">
        <v>1.07</v>
      </c>
    </row>
    <row r="122" spans="2:8">
      <c r="B122" s="2" t="s">
        <v>2875</v>
      </c>
      <c r="C122" s="9">
        <v>5.84</v>
      </c>
      <c r="D122" s="2" t="s">
        <v>11</v>
      </c>
      <c r="E122" s="2" t="s">
        <v>377</v>
      </c>
      <c r="F122" s="12">
        <v>8500000</v>
      </c>
      <c r="G122" s="12">
        <v>8494.02</v>
      </c>
      <c r="H122" s="12">
        <v>0.97</v>
      </c>
    </row>
    <row r="123" spans="2:8">
      <c r="B123" s="2" t="s">
        <v>2878</v>
      </c>
      <c r="C123" s="9">
        <v>7.02</v>
      </c>
      <c r="D123" s="2" t="s">
        <v>11</v>
      </c>
      <c r="E123" s="2" t="s">
        <v>127</v>
      </c>
      <c r="F123" s="12">
        <v>8000000</v>
      </c>
      <c r="G123" s="12">
        <v>8036.54</v>
      </c>
      <c r="H123" s="12">
        <v>0.92</v>
      </c>
    </row>
    <row r="124" spans="2:8">
      <c r="B124" s="2" t="s">
        <v>2879</v>
      </c>
      <c r="C124" s="9">
        <v>6.9</v>
      </c>
      <c r="D124" s="2" t="s">
        <v>11</v>
      </c>
      <c r="E124" s="2" t="s">
        <v>531</v>
      </c>
      <c r="F124" s="12">
        <v>7500000</v>
      </c>
      <c r="G124" s="12">
        <v>7621.91</v>
      </c>
      <c r="H124" s="12">
        <v>0.87</v>
      </c>
    </row>
    <row r="125" spans="2:8">
      <c r="B125" s="2" t="s">
        <v>282</v>
      </c>
      <c r="C125" s="9">
        <v>7.13</v>
      </c>
      <c r="D125" s="2" t="s">
        <v>11</v>
      </c>
      <c r="E125" s="2" t="s">
        <v>283</v>
      </c>
      <c r="F125" s="12">
        <v>5000000</v>
      </c>
      <c r="G125" s="12">
        <v>5090.1099999999997</v>
      </c>
      <c r="H125" s="12">
        <v>0.57999999999999996</v>
      </c>
    </row>
    <row r="126" spans="2:8">
      <c r="B126" s="2" t="s">
        <v>1293</v>
      </c>
      <c r="C126" s="9">
        <v>7.42</v>
      </c>
      <c r="D126" s="2" t="s">
        <v>11</v>
      </c>
      <c r="E126" s="2" t="s">
        <v>1294</v>
      </c>
      <c r="F126" s="12">
        <v>5000000</v>
      </c>
      <c r="G126" s="12">
        <v>4974.1099999999997</v>
      </c>
      <c r="H126" s="12">
        <v>0.56999999999999995</v>
      </c>
    </row>
    <row r="127" spans="2:8">
      <c r="B127" s="2" t="s">
        <v>1295</v>
      </c>
      <c r="C127" s="9">
        <v>6.81</v>
      </c>
      <c r="D127" s="2" t="s">
        <v>11</v>
      </c>
      <c r="E127" s="2" t="s">
        <v>1296</v>
      </c>
      <c r="F127" s="12">
        <v>5000000</v>
      </c>
      <c r="G127" s="12">
        <v>4952.05</v>
      </c>
      <c r="H127" s="12">
        <v>0.56999999999999995</v>
      </c>
    </row>
    <row r="128" spans="2:8">
      <c r="B128" s="2" t="s">
        <v>1297</v>
      </c>
      <c r="C128" s="9">
        <v>7.16</v>
      </c>
      <c r="D128" s="2" t="s">
        <v>11</v>
      </c>
      <c r="E128" s="2" t="s">
        <v>1298</v>
      </c>
      <c r="F128" s="12">
        <v>5000000</v>
      </c>
      <c r="G128" s="12">
        <v>4896.37</v>
      </c>
      <c r="H128" s="12">
        <v>0.56000000000000005</v>
      </c>
    </row>
    <row r="129" spans="2:8">
      <c r="B129" s="2" t="s">
        <v>116</v>
      </c>
      <c r="C129" s="9">
        <v>7.25</v>
      </c>
      <c r="D129" s="2" t="s">
        <v>11</v>
      </c>
      <c r="E129" s="2" t="s">
        <v>117</v>
      </c>
      <c r="F129" s="12">
        <v>5000000</v>
      </c>
      <c r="G129" s="12">
        <v>4857.6499999999996</v>
      </c>
      <c r="H129" s="12">
        <v>0.56000000000000005</v>
      </c>
    </row>
    <row r="130" spans="2:8">
      <c r="B130" s="2" t="s">
        <v>1299</v>
      </c>
      <c r="C130" s="9">
        <v>7.92</v>
      </c>
      <c r="D130" s="2" t="s">
        <v>11</v>
      </c>
      <c r="E130" s="2" t="s">
        <v>1300</v>
      </c>
      <c r="F130" s="12">
        <v>4500000</v>
      </c>
      <c r="G130" s="12">
        <v>4524.75</v>
      </c>
      <c r="H130" s="12">
        <v>0.52</v>
      </c>
    </row>
    <row r="131" spans="2:8">
      <c r="B131" s="2" t="s">
        <v>1301</v>
      </c>
      <c r="C131" s="9">
        <v>6.98</v>
      </c>
      <c r="D131" s="2" t="s">
        <v>11</v>
      </c>
      <c r="E131" s="2" t="s">
        <v>1302</v>
      </c>
      <c r="F131" s="12">
        <v>4500000</v>
      </c>
      <c r="G131" s="12">
        <v>4517.13</v>
      </c>
      <c r="H131" s="12">
        <v>0.52</v>
      </c>
    </row>
    <row r="132" spans="2:8">
      <c r="B132" s="2" t="s">
        <v>2825</v>
      </c>
      <c r="C132" s="9">
        <v>7.09</v>
      </c>
      <c r="D132" s="2" t="s">
        <v>11</v>
      </c>
      <c r="E132" s="2" t="s">
        <v>129</v>
      </c>
      <c r="F132" s="12">
        <v>3500000</v>
      </c>
      <c r="G132" s="12">
        <v>3517.52</v>
      </c>
      <c r="H132" s="12">
        <v>0.4</v>
      </c>
    </row>
    <row r="133" spans="2:8">
      <c r="B133" s="2" t="s">
        <v>1303</v>
      </c>
      <c r="C133" s="9">
        <v>7.32</v>
      </c>
      <c r="D133" s="2" t="s">
        <v>11</v>
      </c>
      <c r="E133" s="2" t="s">
        <v>1304</v>
      </c>
      <c r="F133" s="12">
        <v>2500000</v>
      </c>
      <c r="G133" s="12">
        <v>2421.25</v>
      </c>
      <c r="H133" s="12">
        <v>0.28000000000000003</v>
      </c>
    </row>
    <row r="134" spans="2:8">
      <c r="B134" s="2" t="s">
        <v>587</v>
      </c>
      <c r="C134" s="9">
        <v>7.17</v>
      </c>
      <c r="D134" s="2" t="s">
        <v>11</v>
      </c>
      <c r="E134" s="2" t="s">
        <v>588</v>
      </c>
      <c r="F134" s="12">
        <v>1500000</v>
      </c>
      <c r="G134" s="12">
        <v>1522.22</v>
      </c>
      <c r="H134" s="12">
        <v>0.17</v>
      </c>
    </row>
    <row r="135" spans="2:8">
      <c r="B135" s="2" t="s">
        <v>1305</v>
      </c>
      <c r="C135" s="9">
        <v>7.15</v>
      </c>
      <c r="D135" s="2" t="s">
        <v>11</v>
      </c>
      <c r="E135" s="2" t="s">
        <v>1306</v>
      </c>
      <c r="F135" s="12">
        <v>1500000</v>
      </c>
      <c r="G135" s="12">
        <v>1486.91</v>
      </c>
      <c r="H135" s="12">
        <v>0.17</v>
      </c>
    </row>
    <row r="136" spans="2:8">
      <c r="B136" s="2" t="s">
        <v>122</v>
      </c>
      <c r="C136" s="9">
        <v>7.02</v>
      </c>
      <c r="D136" s="2" t="s">
        <v>11</v>
      </c>
      <c r="E136" s="2" t="s">
        <v>123</v>
      </c>
      <c r="F136" s="12">
        <v>1500000</v>
      </c>
      <c r="G136" s="12">
        <v>1444.48</v>
      </c>
      <c r="H136" s="12">
        <v>0.17</v>
      </c>
    </row>
    <row r="137" spans="2:8">
      <c r="B137" s="2" t="s">
        <v>1307</v>
      </c>
      <c r="C137" s="9">
        <v>6.42</v>
      </c>
      <c r="D137" s="2" t="s">
        <v>11</v>
      </c>
      <c r="E137" s="2" t="s">
        <v>1308</v>
      </c>
      <c r="F137" s="12">
        <v>500000</v>
      </c>
      <c r="G137" s="12">
        <v>511.59</v>
      </c>
      <c r="H137" s="12">
        <v>0.06</v>
      </c>
    </row>
    <row r="138" spans="2:8">
      <c r="B138" s="2" t="s">
        <v>412</v>
      </c>
      <c r="C138" s="9">
        <v>5.82</v>
      </c>
      <c r="D138" s="2" t="s">
        <v>11</v>
      </c>
      <c r="E138" s="2" t="s">
        <v>413</v>
      </c>
      <c r="F138" s="12">
        <v>500000</v>
      </c>
      <c r="G138" s="12">
        <v>509.01</v>
      </c>
      <c r="H138" s="12">
        <v>0.06</v>
      </c>
    </row>
    <row r="139" spans="2:8">
      <c r="B139" s="2" t="s">
        <v>2876</v>
      </c>
      <c r="C139" s="9">
        <v>5.59</v>
      </c>
      <c r="D139" s="2" t="s">
        <v>11</v>
      </c>
      <c r="E139" s="2" t="s">
        <v>378</v>
      </c>
      <c r="F139" s="12">
        <v>500000</v>
      </c>
      <c r="G139" s="12">
        <v>502.78</v>
      </c>
      <c r="H139" s="12">
        <v>0.06</v>
      </c>
    </row>
    <row r="140" spans="2:8">
      <c r="B140" s="2" t="s">
        <v>1309</v>
      </c>
      <c r="C140" s="9">
        <v>7.35</v>
      </c>
      <c r="D140" s="2" t="s">
        <v>11</v>
      </c>
      <c r="E140" s="2" t="s">
        <v>1310</v>
      </c>
      <c r="F140" s="12">
        <v>500000</v>
      </c>
      <c r="G140" s="12">
        <v>491.37</v>
      </c>
      <c r="H140" s="12">
        <v>0.06</v>
      </c>
    </row>
    <row r="141" spans="2:8">
      <c r="B141" s="2" t="s">
        <v>1311</v>
      </c>
      <c r="C141" s="9">
        <v>7.62</v>
      </c>
      <c r="D141" s="2" t="s">
        <v>11</v>
      </c>
      <c r="E141" s="2" t="s">
        <v>1312</v>
      </c>
      <c r="F141" s="12">
        <v>14900</v>
      </c>
      <c r="G141" s="12">
        <v>15</v>
      </c>
      <c r="H141" s="12">
        <v>0</v>
      </c>
    </row>
    <row r="142" spans="2:8">
      <c r="B142" s="2" t="s">
        <v>1313</v>
      </c>
      <c r="C142" s="9">
        <v>7.66</v>
      </c>
      <c r="D142" s="2" t="s">
        <v>11</v>
      </c>
      <c r="E142" s="2" t="s">
        <v>1314</v>
      </c>
      <c r="F142" s="12">
        <v>3400</v>
      </c>
      <c r="G142" s="12">
        <v>3.41</v>
      </c>
      <c r="H142" s="12">
        <v>0</v>
      </c>
    </row>
    <row r="143" spans="2:8">
      <c r="B143" s="2" t="s">
        <v>1315</v>
      </c>
      <c r="C143" s="9">
        <v>6.81</v>
      </c>
      <c r="D143" s="2" t="s">
        <v>11</v>
      </c>
      <c r="E143" s="2" t="s">
        <v>1316</v>
      </c>
      <c r="F143" s="12">
        <v>1700</v>
      </c>
      <c r="G143" s="12">
        <v>1.63</v>
      </c>
      <c r="H143" s="12">
        <v>0</v>
      </c>
    </row>
    <row r="144" spans="2:8" ht="13">
      <c r="B144" s="6" t="s">
        <v>12</v>
      </c>
      <c r="C144" s="11"/>
      <c r="D144" s="6"/>
      <c r="E144" s="6"/>
      <c r="F144" s="14"/>
      <c r="G144" s="14">
        <f>SUM(G112:G143)</f>
        <v>152620.83000000002</v>
      </c>
      <c r="H144" s="14">
        <f>SUM(H112:H143)</f>
        <v>17.5</v>
      </c>
    </row>
    <row r="145" spans="2:8" ht="13">
      <c r="B145" s="6" t="s">
        <v>168</v>
      </c>
    </row>
    <row r="146" spans="2:8">
      <c r="B146" s="2" t="s">
        <v>3354</v>
      </c>
      <c r="C146" s="9">
        <v>7.72</v>
      </c>
      <c r="D146" s="2" t="s">
        <v>170</v>
      </c>
      <c r="E146" s="2" t="s">
        <v>605</v>
      </c>
      <c r="F146" s="12">
        <v>10000</v>
      </c>
      <c r="G146" s="12">
        <v>9796.89</v>
      </c>
      <c r="H146" s="12">
        <v>1.1200000000000001</v>
      </c>
    </row>
    <row r="147" spans="2:8">
      <c r="B147" s="2" t="s">
        <v>3355</v>
      </c>
      <c r="C147" s="9">
        <v>8.09</v>
      </c>
      <c r="D147" s="2" t="s">
        <v>187</v>
      </c>
      <c r="E147" s="2" t="s">
        <v>295</v>
      </c>
      <c r="F147" s="12">
        <v>7500</v>
      </c>
      <c r="G147" s="12">
        <v>7513.65</v>
      </c>
      <c r="H147" s="12">
        <v>0.86</v>
      </c>
    </row>
    <row r="148" spans="2:8">
      <c r="B148" s="2" t="s">
        <v>2556</v>
      </c>
      <c r="C148" s="9">
        <v>8.7100000000000009</v>
      </c>
      <c r="D148" s="2" t="s">
        <v>296</v>
      </c>
      <c r="E148" s="2" t="s">
        <v>653</v>
      </c>
      <c r="F148" s="12">
        <v>7500</v>
      </c>
      <c r="G148" s="12">
        <v>7455.83</v>
      </c>
      <c r="H148" s="12">
        <v>0.85</v>
      </c>
    </row>
    <row r="149" spans="2:8">
      <c r="B149" s="2" t="s">
        <v>2606</v>
      </c>
      <c r="C149" s="9">
        <v>7.73</v>
      </c>
      <c r="D149" s="2" t="s">
        <v>170</v>
      </c>
      <c r="E149" s="2" t="s">
        <v>882</v>
      </c>
      <c r="F149" s="12">
        <v>5125</v>
      </c>
      <c r="G149" s="12">
        <v>5096.63</v>
      </c>
      <c r="H149" s="12">
        <v>0.57999999999999996</v>
      </c>
    </row>
    <row r="150" spans="2:8">
      <c r="B150" s="2" t="s">
        <v>2849</v>
      </c>
      <c r="C150" s="9">
        <v>7.89</v>
      </c>
      <c r="D150" s="2" t="s">
        <v>185</v>
      </c>
      <c r="E150" s="2" t="s">
        <v>235</v>
      </c>
      <c r="F150" s="12">
        <v>5000</v>
      </c>
      <c r="G150" s="12">
        <v>4999.84</v>
      </c>
      <c r="H150" s="12">
        <v>0.56999999999999995</v>
      </c>
    </row>
    <row r="151" spans="2:8">
      <c r="B151" s="2" t="s">
        <v>3356</v>
      </c>
      <c r="C151" s="9">
        <v>7.99</v>
      </c>
      <c r="D151" s="2" t="s">
        <v>170</v>
      </c>
      <c r="E151" s="2" t="s">
        <v>1317</v>
      </c>
      <c r="F151" s="12">
        <v>5000</v>
      </c>
      <c r="G151" s="12">
        <v>4979.16</v>
      </c>
      <c r="H151" s="12">
        <v>0.56999999999999995</v>
      </c>
    </row>
    <row r="152" spans="2:8">
      <c r="B152" s="2" t="s">
        <v>3357</v>
      </c>
      <c r="C152" s="9">
        <v>8.1300000000000008</v>
      </c>
      <c r="D152" s="2" t="s">
        <v>185</v>
      </c>
      <c r="E152" s="2" t="s">
        <v>1318</v>
      </c>
      <c r="F152" s="12">
        <v>5000</v>
      </c>
      <c r="G152" s="12">
        <v>4972.28</v>
      </c>
      <c r="H152" s="12">
        <v>0.56999999999999995</v>
      </c>
    </row>
    <row r="153" spans="2:8">
      <c r="B153" s="2" t="s">
        <v>3358</v>
      </c>
      <c r="C153" s="9">
        <v>8.0399999999999991</v>
      </c>
      <c r="D153" s="2" t="s">
        <v>170</v>
      </c>
      <c r="E153" s="2" t="s">
        <v>1319</v>
      </c>
      <c r="F153" s="12">
        <v>5000</v>
      </c>
      <c r="G153" s="12">
        <v>4968.3100000000004</v>
      </c>
      <c r="H153" s="12">
        <v>0.56999999999999995</v>
      </c>
    </row>
    <row r="154" spans="2:8">
      <c r="B154" s="2" t="s">
        <v>1320</v>
      </c>
      <c r="C154" s="9">
        <v>7.9</v>
      </c>
      <c r="D154" s="2" t="s">
        <v>292</v>
      </c>
      <c r="E154" s="2" t="s">
        <v>1321</v>
      </c>
      <c r="F154" s="12">
        <v>5000</v>
      </c>
      <c r="G154" s="12">
        <v>4923.29</v>
      </c>
      <c r="H154" s="12">
        <v>0.56000000000000005</v>
      </c>
    </row>
    <row r="155" spans="2:8">
      <c r="B155" s="2" t="s">
        <v>177</v>
      </c>
      <c r="C155" s="9">
        <v>7.56</v>
      </c>
      <c r="D155" s="2" t="s">
        <v>170</v>
      </c>
      <c r="E155" s="2" t="s">
        <v>178</v>
      </c>
      <c r="F155" s="12">
        <v>5000</v>
      </c>
      <c r="G155" s="12">
        <v>4819.34</v>
      </c>
      <c r="H155" s="12">
        <v>0.55000000000000004</v>
      </c>
    </row>
    <row r="156" spans="2:8">
      <c r="B156" s="2" t="s">
        <v>3359</v>
      </c>
      <c r="C156" s="9">
        <v>7.96</v>
      </c>
      <c r="D156" s="2" t="s">
        <v>187</v>
      </c>
      <c r="E156" s="2" t="s">
        <v>1322</v>
      </c>
      <c r="F156" s="12">
        <v>4000</v>
      </c>
      <c r="G156" s="12">
        <v>4028.77</v>
      </c>
      <c r="H156" s="12">
        <v>0.46</v>
      </c>
    </row>
    <row r="157" spans="2:8">
      <c r="B157" s="2" t="s">
        <v>1323</v>
      </c>
      <c r="C157" s="9">
        <v>7.55</v>
      </c>
      <c r="D157" s="2" t="s">
        <v>170</v>
      </c>
      <c r="E157" s="2" t="s">
        <v>1324</v>
      </c>
      <c r="F157" s="12">
        <v>2500</v>
      </c>
      <c r="G157" s="12">
        <v>2491.31</v>
      </c>
      <c r="H157" s="12">
        <v>0.28999999999999998</v>
      </c>
    </row>
    <row r="158" spans="2:8">
      <c r="B158" s="2" t="s">
        <v>2599</v>
      </c>
      <c r="C158" s="9">
        <v>8</v>
      </c>
      <c r="D158" s="2" t="s">
        <v>170</v>
      </c>
      <c r="E158" s="2" t="s">
        <v>604</v>
      </c>
      <c r="F158" s="12">
        <v>2500</v>
      </c>
      <c r="G158" s="12">
        <v>2490.7399999999998</v>
      </c>
      <c r="H158" s="12">
        <v>0.28999999999999998</v>
      </c>
    </row>
    <row r="159" spans="2:8">
      <c r="B159" s="2" t="s">
        <v>2650</v>
      </c>
      <c r="C159" s="9">
        <v>7.95</v>
      </c>
      <c r="D159" s="2" t="s">
        <v>170</v>
      </c>
      <c r="E159" s="2" t="s">
        <v>176</v>
      </c>
      <c r="F159" s="12">
        <v>2500</v>
      </c>
      <c r="G159" s="12">
        <v>2489.85</v>
      </c>
      <c r="H159" s="12">
        <v>0.28999999999999998</v>
      </c>
    </row>
    <row r="160" spans="2:8">
      <c r="B160" s="2" t="s">
        <v>1325</v>
      </c>
      <c r="C160" s="9">
        <v>7.55</v>
      </c>
      <c r="D160" s="2" t="s">
        <v>170</v>
      </c>
      <c r="E160" s="2" t="s">
        <v>1326</v>
      </c>
      <c r="F160" s="12">
        <v>250</v>
      </c>
      <c r="G160" s="12">
        <v>2487.96</v>
      </c>
      <c r="H160" s="12">
        <v>0.28999999999999998</v>
      </c>
    </row>
    <row r="161" spans="2:8">
      <c r="B161" s="2" t="s">
        <v>3360</v>
      </c>
      <c r="C161" s="9">
        <v>8.0500000000000007</v>
      </c>
      <c r="D161" s="2" t="s">
        <v>170</v>
      </c>
      <c r="E161" s="2" t="s">
        <v>1327</v>
      </c>
      <c r="F161" s="12">
        <v>2500</v>
      </c>
      <c r="G161" s="12">
        <v>2486.6999999999998</v>
      </c>
      <c r="H161" s="12">
        <v>0.28999999999999998</v>
      </c>
    </row>
    <row r="162" spans="2:8">
      <c r="B162" s="2" t="s">
        <v>1328</v>
      </c>
      <c r="C162" s="9">
        <v>7.54</v>
      </c>
      <c r="D162" s="2" t="s">
        <v>170</v>
      </c>
      <c r="E162" s="2" t="s">
        <v>1329</v>
      </c>
      <c r="F162" s="12">
        <v>2500</v>
      </c>
      <c r="G162" s="12">
        <v>2471.4299999999998</v>
      </c>
      <c r="H162" s="12">
        <v>0.28000000000000003</v>
      </c>
    </row>
    <row r="163" spans="2:8">
      <c r="B163" s="2" t="s">
        <v>1330</v>
      </c>
      <c r="C163" s="9">
        <v>7.57</v>
      </c>
      <c r="D163" s="2" t="s">
        <v>170</v>
      </c>
      <c r="E163" s="2" t="s">
        <v>1331</v>
      </c>
      <c r="F163" s="12">
        <v>2500</v>
      </c>
      <c r="G163" s="12">
        <v>2447.8000000000002</v>
      </c>
      <c r="H163" s="12">
        <v>0.28000000000000003</v>
      </c>
    </row>
    <row r="164" spans="2:8">
      <c r="B164" s="2" t="s">
        <v>3361</v>
      </c>
      <c r="C164" s="9">
        <v>8.07</v>
      </c>
      <c r="D164" s="2" t="s">
        <v>187</v>
      </c>
      <c r="E164" s="2" t="s">
        <v>1332</v>
      </c>
      <c r="F164" s="12">
        <v>2000</v>
      </c>
      <c r="G164" s="12">
        <v>2007.31</v>
      </c>
      <c r="H164" s="12">
        <v>0.23</v>
      </c>
    </row>
    <row r="165" spans="2:8">
      <c r="B165" s="2" t="s">
        <v>2804</v>
      </c>
      <c r="C165" s="9">
        <v>8.06</v>
      </c>
      <c r="D165" s="2" t="s">
        <v>296</v>
      </c>
      <c r="E165" s="2" t="s">
        <v>297</v>
      </c>
      <c r="F165" s="12">
        <v>2000</v>
      </c>
      <c r="G165" s="12">
        <v>2006.67</v>
      </c>
      <c r="H165" s="12">
        <v>0.23</v>
      </c>
    </row>
    <row r="166" spans="2:8">
      <c r="B166" s="2" t="s">
        <v>2611</v>
      </c>
      <c r="C166" s="9">
        <v>8.33</v>
      </c>
      <c r="D166" s="2" t="s">
        <v>185</v>
      </c>
      <c r="E166" s="2" t="s">
        <v>883</v>
      </c>
      <c r="F166" s="12">
        <v>1000</v>
      </c>
      <c r="G166" s="12">
        <v>1011.62</v>
      </c>
      <c r="H166" s="12">
        <v>0.12</v>
      </c>
    </row>
    <row r="167" spans="2:8">
      <c r="B167" s="2" t="s">
        <v>1009</v>
      </c>
      <c r="C167" s="9">
        <v>9.99</v>
      </c>
      <c r="D167" s="2" t="s">
        <v>1010</v>
      </c>
      <c r="E167" s="2" t="s">
        <v>1011</v>
      </c>
      <c r="F167" s="12">
        <v>500</v>
      </c>
      <c r="G167" s="12">
        <v>517.46</v>
      </c>
      <c r="H167" s="12">
        <v>0.06</v>
      </c>
    </row>
    <row r="168" spans="2:8">
      <c r="B168" s="2" t="s">
        <v>3362</v>
      </c>
      <c r="C168" s="9">
        <v>7.42</v>
      </c>
      <c r="D168" s="2" t="s">
        <v>292</v>
      </c>
      <c r="E168" s="2" t="s">
        <v>1333</v>
      </c>
      <c r="F168" s="12">
        <v>250</v>
      </c>
      <c r="G168" s="12">
        <v>497.41</v>
      </c>
      <c r="H168" s="12">
        <v>0.06</v>
      </c>
    </row>
    <row r="169" spans="2:8">
      <c r="B169" s="2" t="s">
        <v>1334</v>
      </c>
      <c r="C169" s="9">
        <v>7.41</v>
      </c>
      <c r="D169" s="2" t="s">
        <v>170</v>
      </c>
      <c r="E169" s="2" t="s">
        <v>1335</v>
      </c>
      <c r="F169" s="12">
        <v>275</v>
      </c>
      <c r="G169" s="12">
        <v>272.52</v>
      </c>
      <c r="H169" s="12">
        <v>0.03</v>
      </c>
    </row>
    <row r="170" spans="2:8">
      <c r="B170" s="2" t="s">
        <v>2858</v>
      </c>
      <c r="C170" s="9">
        <v>6.95</v>
      </c>
      <c r="D170" s="2" t="s">
        <v>170</v>
      </c>
      <c r="E170" s="2" t="s">
        <v>245</v>
      </c>
      <c r="F170" s="12">
        <v>150</v>
      </c>
      <c r="G170" s="12">
        <v>78.34</v>
      </c>
      <c r="H170" s="12">
        <v>0.01</v>
      </c>
    </row>
    <row r="171" spans="2:8" ht="13">
      <c r="B171" s="6" t="s">
        <v>257</v>
      </c>
      <c r="C171" s="11"/>
      <c r="D171" s="6"/>
      <c r="E171" s="6"/>
      <c r="F171" s="14"/>
      <c r="G171" s="14">
        <f>SUM(G145:G170)</f>
        <v>87311.110000000015</v>
      </c>
      <c r="H171" s="14">
        <f>SUM(H145:H170)</f>
        <v>10.009999999999996</v>
      </c>
    </row>
    <row r="172" spans="2:8" ht="13">
      <c r="B172" s="6" t="s">
        <v>2881</v>
      </c>
    </row>
    <row r="173" spans="2:8">
      <c r="B173" s="2" t="s">
        <v>2868</v>
      </c>
      <c r="C173" s="9">
        <v>8.48</v>
      </c>
      <c r="D173" s="2" t="s">
        <v>261</v>
      </c>
      <c r="E173" s="2" t="s">
        <v>262</v>
      </c>
      <c r="F173" s="12">
        <v>46</v>
      </c>
      <c r="G173" s="12">
        <v>4123.47</v>
      </c>
      <c r="H173" s="12">
        <v>0.47</v>
      </c>
    </row>
    <row r="174" spans="2:8">
      <c r="B174" s="2" t="s">
        <v>2809</v>
      </c>
      <c r="C174" s="9">
        <v>9.4600000000000009</v>
      </c>
      <c r="D174" s="2" t="s">
        <v>259</v>
      </c>
      <c r="E174" s="2" t="s">
        <v>260</v>
      </c>
      <c r="F174" s="12">
        <v>450000000</v>
      </c>
      <c r="G174" s="12">
        <v>3982.05</v>
      </c>
      <c r="H174" s="12">
        <v>0.46</v>
      </c>
    </row>
    <row r="175" spans="2:8">
      <c r="B175" s="2" t="s">
        <v>2659</v>
      </c>
      <c r="C175" s="9">
        <v>9.2200000000000006</v>
      </c>
      <c r="D175" s="2" t="s">
        <v>259</v>
      </c>
      <c r="E175" s="2" t="s">
        <v>263</v>
      </c>
      <c r="F175" s="12">
        <v>1000000000</v>
      </c>
      <c r="G175" s="12">
        <v>2641</v>
      </c>
      <c r="H175" s="12">
        <v>0.3</v>
      </c>
    </row>
    <row r="176" spans="2:8">
      <c r="B176" s="2" t="s">
        <v>2558</v>
      </c>
      <c r="C176" s="9">
        <v>9.81</v>
      </c>
      <c r="D176" s="2" t="s">
        <v>259</v>
      </c>
      <c r="E176" s="2" t="s">
        <v>681</v>
      </c>
      <c r="F176" s="12">
        <v>286</v>
      </c>
      <c r="G176" s="12">
        <v>2335.61</v>
      </c>
      <c r="H176" s="12">
        <v>0.27</v>
      </c>
    </row>
    <row r="177" spans="2:8">
      <c r="B177" s="2" t="s">
        <v>2869</v>
      </c>
      <c r="C177" s="9">
        <v>8.49</v>
      </c>
      <c r="D177" s="2" t="s">
        <v>259</v>
      </c>
      <c r="E177" s="2" t="s">
        <v>264</v>
      </c>
      <c r="F177" s="12">
        <v>7</v>
      </c>
      <c r="G177" s="12">
        <v>654.35</v>
      </c>
      <c r="H177" s="12">
        <v>7.0000000000000007E-2</v>
      </c>
    </row>
    <row r="178" spans="2:8">
      <c r="B178" s="2" t="s">
        <v>2615</v>
      </c>
      <c r="C178" s="9">
        <v>8.15</v>
      </c>
      <c r="D178" s="2" t="s">
        <v>259</v>
      </c>
      <c r="E178" s="2" t="s">
        <v>622</v>
      </c>
      <c r="F178" s="12">
        <v>16</v>
      </c>
      <c r="G178" s="12">
        <v>333.75</v>
      </c>
      <c r="H178" s="12">
        <v>0.04</v>
      </c>
    </row>
    <row r="179" spans="2:8" ht="13">
      <c r="B179" s="6" t="s">
        <v>2882</v>
      </c>
      <c r="C179" s="11"/>
      <c r="D179" s="6"/>
      <c r="E179" s="6"/>
      <c r="F179" s="14"/>
      <c r="G179" s="14">
        <f>SUM(G172:G178)</f>
        <v>14070.230000000001</v>
      </c>
      <c r="H179" s="14">
        <f>SUM(H172:H178)</f>
        <v>1.61</v>
      </c>
    </row>
    <row r="180" spans="2:8" ht="13">
      <c r="B180" s="6" t="s">
        <v>3800</v>
      </c>
    </row>
    <row r="181" spans="2:8">
      <c r="B181" s="2" t="s">
        <v>1284</v>
      </c>
      <c r="C181" s="9" t="s">
        <v>13</v>
      </c>
      <c r="D181" s="2" t="s">
        <v>84</v>
      </c>
      <c r="E181" s="2" t="s">
        <v>1285</v>
      </c>
      <c r="F181" s="12">
        <v>4142469</v>
      </c>
      <c r="G181" s="12">
        <v>13408.76</v>
      </c>
      <c r="H181" s="12">
        <v>1.54</v>
      </c>
    </row>
    <row r="182" spans="2:8">
      <c r="B182" s="2" t="s">
        <v>1286</v>
      </c>
      <c r="C182" s="9" t="s">
        <v>13</v>
      </c>
      <c r="D182" s="2" t="s">
        <v>84</v>
      </c>
      <c r="E182" s="2" t="s">
        <v>1287</v>
      </c>
      <c r="F182" s="12">
        <v>6024875</v>
      </c>
      <c r="G182" s="12">
        <v>9084.91</v>
      </c>
      <c r="H182" s="12">
        <v>1.04</v>
      </c>
    </row>
    <row r="183" spans="2:8" ht="13">
      <c r="B183" s="6" t="s">
        <v>3801</v>
      </c>
      <c r="G183" s="14">
        <f>SUM(G181:G182)</f>
        <v>22493.67</v>
      </c>
      <c r="H183" s="14">
        <f>SUM(H181:H182)</f>
        <v>2.58</v>
      </c>
    </row>
    <row r="184" spans="2:8" ht="13">
      <c r="B184" s="6" t="s">
        <v>3802</v>
      </c>
    </row>
    <row r="185" spans="2:8">
      <c r="B185" s="2" t="s">
        <v>1288</v>
      </c>
      <c r="C185" s="9" t="s">
        <v>13</v>
      </c>
      <c r="D185" s="2" t="s">
        <v>947</v>
      </c>
      <c r="E185" s="2" t="s">
        <v>1289</v>
      </c>
      <c r="F185" s="12">
        <v>5000000</v>
      </c>
      <c r="G185" s="12">
        <v>7800</v>
      </c>
      <c r="H185" s="12">
        <v>0.89</v>
      </c>
    </row>
    <row r="186" spans="2:8" ht="13">
      <c r="B186" s="6" t="s">
        <v>3803</v>
      </c>
      <c r="G186" s="14">
        <f>G185</f>
        <v>7800</v>
      </c>
      <c r="H186" s="14">
        <f>H185</f>
        <v>0.89</v>
      </c>
    </row>
    <row r="187" spans="2:8" ht="13">
      <c r="B187" s="6" t="s">
        <v>3804</v>
      </c>
      <c r="G187" s="14"/>
      <c r="H187" s="14"/>
    </row>
    <row r="188" spans="2:8">
      <c r="B188" s="2" t="s">
        <v>3231</v>
      </c>
      <c r="C188" s="9" t="s">
        <v>13</v>
      </c>
      <c r="D188" s="2" t="s">
        <v>841</v>
      </c>
      <c r="E188" s="2" t="s">
        <v>1290</v>
      </c>
      <c r="F188" s="12">
        <v>1298276</v>
      </c>
      <c r="G188" s="12">
        <v>133.07</v>
      </c>
      <c r="H188" s="12">
        <v>0.02</v>
      </c>
    </row>
    <row r="189" spans="2:8" ht="13">
      <c r="B189" s="6" t="s">
        <v>3805</v>
      </c>
      <c r="C189" s="11"/>
      <c r="D189" s="6"/>
      <c r="E189" s="6"/>
      <c r="F189" s="14"/>
      <c r="G189" s="14">
        <f>G188</f>
        <v>133.07</v>
      </c>
      <c r="H189" s="14">
        <f>H188</f>
        <v>0.02</v>
      </c>
    </row>
    <row r="190" spans="2:8" ht="13">
      <c r="B190" s="6" t="s">
        <v>527</v>
      </c>
    </row>
    <row r="191" spans="2:8">
      <c r="B191" s="2" t="s">
        <v>94</v>
      </c>
      <c r="C191" s="9" t="s">
        <v>13</v>
      </c>
      <c r="D191" s="2" t="s">
        <v>528</v>
      </c>
      <c r="E191" s="2" t="s">
        <v>983</v>
      </c>
      <c r="F191" s="12">
        <v>42248314.314000003</v>
      </c>
      <c r="G191" s="12">
        <v>5504.87</v>
      </c>
      <c r="H191" s="12">
        <v>0.63</v>
      </c>
    </row>
    <row r="192" spans="2:8" ht="13">
      <c r="B192" s="6" t="s">
        <v>2461</v>
      </c>
      <c r="C192" s="11"/>
      <c r="D192" s="6"/>
      <c r="E192" s="6"/>
      <c r="F192" s="14"/>
      <c r="G192" s="14">
        <f>SUM(G190:G191)</f>
        <v>5504.87</v>
      </c>
      <c r="H192" s="14">
        <f>SUM(H190:H191)</f>
        <v>0.63</v>
      </c>
    </row>
    <row r="193" spans="2:8" ht="13">
      <c r="B193" s="6" t="s">
        <v>14</v>
      </c>
      <c r="C193" s="11"/>
      <c r="D193" s="6"/>
      <c r="E193" s="6"/>
      <c r="F193" s="14"/>
      <c r="G193" s="14">
        <v>2046.68</v>
      </c>
      <c r="H193" s="14">
        <v>0.23</v>
      </c>
    </row>
    <row r="194" spans="2:8" ht="13">
      <c r="B194" s="6" t="s">
        <v>15</v>
      </c>
      <c r="C194" s="11"/>
      <c r="D194" s="6"/>
      <c r="E194" s="6"/>
      <c r="F194" s="14"/>
      <c r="G194" s="14">
        <f>G193+G192+G189+G186+G183+G179+G171+G144+G111</f>
        <v>865121.96999999974</v>
      </c>
      <c r="H194" s="14">
        <f>H193+H192+H189+H186+H183+H179+H171+H144+H111</f>
        <v>99.160000000000068</v>
      </c>
    </row>
    <row r="195" spans="2:8" ht="13">
      <c r="B195" s="6" t="s">
        <v>16</v>
      </c>
      <c r="C195" s="11"/>
      <c r="D195" s="6"/>
      <c r="E195" s="6"/>
      <c r="F195" s="14"/>
      <c r="G195" s="14">
        <f>G196-G194</f>
        <v>7392.4467013102258</v>
      </c>
      <c r="H195" s="14">
        <f>H196-H194</f>
        <v>0.83999999999993236</v>
      </c>
    </row>
    <row r="196" spans="2:8" ht="13">
      <c r="B196" s="6" t="s">
        <v>17</v>
      </c>
      <c r="C196" s="11"/>
      <c r="D196" s="6"/>
      <c r="E196" s="6"/>
      <c r="F196" s="14"/>
      <c r="G196" s="14">
        <v>872514.41670130996</v>
      </c>
      <c r="H196" s="14">
        <v>100</v>
      </c>
    </row>
    <row r="197" spans="2:8">
      <c r="B197" s="2" t="s">
        <v>18</v>
      </c>
    </row>
    <row r="198" spans="2:8" ht="13">
      <c r="B198" s="6" t="s">
        <v>19</v>
      </c>
    </row>
    <row r="199" spans="2:8" ht="13">
      <c r="B199" s="6" t="s">
        <v>20</v>
      </c>
      <c r="C199" s="9" t="s">
        <v>682</v>
      </c>
    </row>
    <row r="200" spans="2:8" ht="13">
      <c r="B200" s="6" t="s">
        <v>23</v>
      </c>
      <c r="C200" s="9" t="s">
        <v>22</v>
      </c>
    </row>
    <row r="201" spans="2:8" ht="13">
      <c r="B201" s="6" t="s">
        <v>1017</v>
      </c>
      <c r="C201" s="9" t="s">
        <v>22</v>
      </c>
    </row>
    <row r="202" spans="2:8" ht="13">
      <c r="B202" s="6" t="s">
        <v>24</v>
      </c>
      <c r="C202" s="9" t="s">
        <v>25</v>
      </c>
    </row>
    <row r="203" spans="2:8" ht="13">
      <c r="B203" s="6" t="s">
        <v>1336</v>
      </c>
      <c r="C203" s="11"/>
    </row>
    <row r="204" spans="2:8" ht="13">
      <c r="B204" s="6" t="s">
        <v>1337</v>
      </c>
      <c r="C204" s="11"/>
    </row>
    <row r="205" spans="2:8" ht="13">
      <c r="B205" s="6" t="s">
        <v>1338</v>
      </c>
      <c r="C205" s="11"/>
    </row>
    <row r="206" spans="2:8" ht="13">
      <c r="B206" s="6" t="s">
        <v>1339</v>
      </c>
      <c r="C206" s="11"/>
    </row>
    <row r="207" spans="2:8" ht="13">
      <c r="B207" s="6" t="s">
        <v>1340</v>
      </c>
      <c r="C207" s="11"/>
    </row>
    <row r="208" spans="2:8" ht="13">
      <c r="B208" s="6" t="s">
        <v>1341</v>
      </c>
      <c r="C208" s="11"/>
    </row>
    <row r="209" spans="2:6" ht="13">
      <c r="B209" s="6" t="s">
        <v>1342</v>
      </c>
      <c r="C209" s="11"/>
    </row>
    <row r="210" spans="2:6" ht="13">
      <c r="B210" s="6" t="s">
        <v>1343</v>
      </c>
      <c r="C210" s="11"/>
    </row>
    <row r="211" spans="2:6" ht="13">
      <c r="B211" s="6" t="s">
        <v>1344</v>
      </c>
      <c r="C211" s="11"/>
    </row>
    <row r="212" spans="2:6">
      <c r="B212" s="2" t="s">
        <v>3782</v>
      </c>
    </row>
    <row r="213" spans="2:6">
      <c r="B213" s="2" t="s">
        <v>26</v>
      </c>
    </row>
    <row r="214" spans="2:6">
      <c r="B214" s="2" t="s">
        <v>1031</v>
      </c>
    </row>
    <row r="215" spans="2:6" ht="13">
      <c r="B215" s="6" t="s">
        <v>2880</v>
      </c>
    </row>
    <row r="216" spans="2:6" ht="13">
      <c r="B216" s="6"/>
    </row>
    <row r="217" spans="2:6" ht="14.5">
      <c r="B217" s="319" t="s">
        <v>2579</v>
      </c>
      <c r="C217" s="319"/>
      <c r="D217" s="319"/>
      <c r="E217" s="319"/>
      <c r="F217" s="319"/>
    </row>
    <row r="219" spans="2:6" ht="14.5">
      <c r="B219" s="35" t="s">
        <v>1032</v>
      </c>
      <c r="C219" s="40"/>
    </row>
    <row r="220" spans="2:6" ht="14.5">
      <c r="B220" s="35" t="s">
        <v>1033</v>
      </c>
      <c r="C220" s="41" t="s">
        <v>1034</v>
      </c>
    </row>
    <row r="221" spans="2:6" ht="14.5">
      <c r="B221" s="4" t="s">
        <v>1035</v>
      </c>
      <c r="C221" s="5">
        <v>2500</v>
      </c>
    </row>
    <row r="222" spans="2:6" ht="14.5">
      <c r="B222" s="4" t="s">
        <v>1037</v>
      </c>
      <c r="C222" s="5">
        <v>0</v>
      </c>
    </row>
    <row r="223" spans="2:6" ht="14.5">
      <c r="B223" s="4" t="s">
        <v>1038</v>
      </c>
      <c r="C223" s="5">
        <v>53000</v>
      </c>
    </row>
    <row r="224" spans="2:6" ht="14.5">
      <c r="B224" s="4" t="s">
        <v>1039</v>
      </c>
      <c r="C224" s="5">
        <v>0</v>
      </c>
    </row>
    <row r="225" spans="2:7" ht="14.5">
      <c r="B225" s="4" t="s">
        <v>1040</v>
      </c>
      <c r="C225" s="5">
        <v>0</v>
      </c>
    </row>
    <row r="226" spans="2:7" ht="14.5">
      <c r="B226" s="4" t="s">
        <v>1041</v>
      </c>
      <c r="C226" s="5">
        <v>0</v>
      </c>
    </row>
    <row r="227" spans="2:7" ht="14.5">
      <c r="B227" s="35" t="s">
        <v>1042</v>
      </c>
      <c r="C227" s="40">
        <v>55500</v>
      </c>
    </row>
    <row r="229" spans="2:7" ht="14.5">
      <c r="B229" s="4" t="s">
        <v>35</v>
      </c>
      <c r="C229" s="5"/>
      <c r="D229" s="4"/>
    </row>
    <row r="230" spans="2:7" ht="29">
      <c r="B230" s="20" t="s">
        <v>36</v>
      </c>
      <c r="C230" s="18" t="s">
        <v>37</v>
      </c>
      <c r="D230" s="20" t="s">
        <v>38</v>
      </c>
    </row>
    <row r="231" spans="2:7" ht="14.5">
      <c r="B231" s="4" t="s">
        <v>22</v>
      </c>
      <c r="C231" s="5" t="s">
        <v>22</v>
      </c>
      <c r="D231" s="4" t="s">
        <v>22</v>
      </c>
    </row>
    <row r="233" spans="2:7" ht="13">
      <c r="B233" s="6" t="s">
        <v>39</v>
      </c>
      <c r="C233" s="37">
        <v>46112</v>
      </c>
    </row>
    <row r="234" spans="2:7" ht="13">
      <c r="B234" s="24" t="s">
        <v>40</v>
      </c>
      <c r="C234" s="26" t="s">
        <v>41</v>
      </c>
      <c r="D234" s="24" t="s">
        <v>42</v>
      </c>
      <c r="E234" s="27" t="s">
        <v>43</v>
      </c>
      <c r="F234" s="38" t="s">
        <v>44</v>
      </c>
      <c r="G234" s="14"/>
    </row>
    <row r="235" spans="2:7">
      <c r="B235" s="16" t="s">
        <v>3363</v>
      </c>
      <c r="C235" s="17">
        <v>-306375</v>
      </c>
      <c r="D235" s="16">
        <v>414.01</v>
      </c>
      <c r="E235" s="15">
        <v>402.6</v>
      </c>
      <c r="F235" s="30">
        <f>C227</f>
        <v>55500</v>
      </c>
    </row>
    <row r="236" spans="2:7">
      <c r="B236" s="16" t="s">
        <v>3261</v>
      </c>
      <c r="C236" s="17">
        <v>-241300</v>
      </c>
      <c r="D236" s="16">
        <v>1817.82</v>
      </c>
      <c r="E236" s="15">
        <v>1790.5</v>
      </c>
      <c r="F236" s="42"/>
    </row>
    <row r="237" spans="2:7">
      <c r="B237" s="16" t="s">
        <v>3364</v>
      </c>
      <c r="C237" s="17">
        <v>-1960000</v>
      </c>
      <c r="D237" s="16">
        <v>438.13</v>
      </c>
      <c r="E237" s="15">
        <v>426.25</v>
      </c>
      <c r="F237" s="42"/>
    </row>
    <row r="238" spans="2:7">
      <c r="B238" s="16" t="s">
        <v>3262</v>
      </c>
      <c r="C238" s="17">
        <v>-1051200</v>
      </c>
      <c r="D238" s="16">
        <v>300.16000000000003</v>
      </c>
      <c r="E238" s="15">
        <v>289.35000000000002</v>
      </c>
      <c r="F238" s="42"/>
    </row>
    <row r="239" spans="2:7">
      <c r="B239" s="16" t="s">
        <v>3365</v>
      </c>
      <c r="C239" s="17">
        <v>-94750</v>
      </c>
      <c r="D239" s="16">
        <v>2628.26</v>
      </c>
      <c r="E239" s="15">
        <v>2562.6</v>
      </c>
      <c r="F239" s="42"/>
    </row>
    <row r="240" spans="2:7">
      <c r="B240" s="16" t="s">
        <v>3263</v>
      </c>
      <c r="C240" s="17">
        <v>-1850750</v>
      </c>
      <c r="D240" s="16">
        <v>752.41</v>
      </c>
      <c r="E240" s="15">
        <v>735.9</v>
      </c>
      <c r="F240" s="42"/>
    </row>
    <row r="241" spans="2:6">
      <c r="B241" s="16" t="s">
        <v>3366</v>
      </c>
      <c r="C241" s="17">
        <v>-205800</v>
      </c>
      <c r="D241" s="16">
        <v>2084.8000000000002</v>
      </c>
      <c r="E241" s="15">
        <v>2061.6999999999998</v>
      </c>
      <c r="F241" s="42"/>
    </row>
    <row r="242" spans="2:6">
      <c r="B242" s="16" t="s">
        <v>3264</v>
      </c>
      <c r="C242" s="17">
        <v>-774200</v>
      </c>
      <c r="D242" s="16">
        <v>1214.01</v>
      </c>
      <c r="E242" s="15">
        <v>1211.8</v>
      </c>
      <c r="F242" s="42"/>
    </row>
    <row r="243" spans="2:6">
      <c r="B243" s="16" t="s">
        <v>3265</v>
      </c>
      <c r="C243" s="17">
        <v>-406700</v>
      </c>
      <c r="D243" s="16">
        <v>787.3</v>
      </c>
      <c r="E243" s="15">
        <v>755</v>
      </c>
      <c r="F243" s="42"/>
    </row>
    <row r="244" spans="2:6">
      <c r="B244" s="16" t="s">
        <v>3367</v>
      </c>
      <c r="C244" s="17">
        <v>-1913600</v>
      </c>
      <c r="D244" s="16">
        <v>291.58</v>
      </c>
      <c r="E244" s="15">
        <v>289.14999999999998</v>
      </c>
      <c r="F244" s="42"/>
    </row>
    <row r="245" spans="2:6">
      <c r="B245" s="16" t="s">
        <v>3368</v>
      </c>
      <c r="C245" s="17">
        <v>-33000</v>
      </c>
      <c r="D245" s="16">
        <v>3052.4</v>
      </c>
      <c r="E245" s="15">
        <v>2981.8</v>
      </c>
      <c r="F245" s="42"/>
    </row>
    <row r="246" spans="2:6">
      <c r="B246" s="16" t="s">
        <v>3369</v>
      </c>
      <c r="C246" s="17">
        <v>-28000</v>
      </c>
      <c r="D246" s="16">
        <v>3033.58</v>
      </c>
      <c r="E246" s="15">
        <v>2968.7</v>
      </c>
      <c r="F246" s="42"/>
    </row>
    <row r="247" spans="2:6">
      <c r="B247" s="16" t="s">
        <v>1345</v>
      </c>
      <c r="C247" s="17">
        <v>-195525</v>
      </c>
      <c r="D247" s="16">
        <v>1989.48</v>
      </c>
      <c r="E247" s="15">
        <v>2004.7</v>
      </c>
      <c r="F247" s="42"/>
    </row>
    <row r="248" spans="2:6">
      <c r="B248" s="16" t="s">
        <v>3370</v>
      </c>
      <c r="C248" s="17">
        <v>-708225</v>
      </c>
      <c r="D248" s="16">
        <v>979.03</v>
      </c>
      <c r="E248" s="15">
        <v>965.1</v>
      </c>
      <c r="F248" s="42"/>
    </row>
    <row r="249" spans="2:6">
      <c r="B249" s="16" t="s">
        <v>3371</v>
      </c>
      <c r="C249" s="17">
        <v>-53375</v>
      </c>
      <c r="D249" s="16">
        <v>6887.97</v>
      </c>
      <c r="E249" s="15">
        <v>6759</v>
      </c>
      <c r="F249" s="42"/>
    </row>
    <row r="250" spans="2:6">
      <c r="B250" s="16" t="s">
        <v>3372</v>
      </c>
      <c r="C250" s="17">
        <v>-982300</v>
      </c>
      <c r="D250" s="16">
        <v>302.95</v>
      </c>
      <c r="E250" s="15">
        <v>298.25</v>
      </c>
      <c r="F250" s="42"/>
    </row>
    <row r="251" spans="2:6">
      <c r="B251" s="16" t="s">
        <v>3373</v>
      </c>
      <c r="C251" s="17">
        <v>-68400</v>
      </c>
      <c r="D251" s="16">
        <v>300.76</v>
      </c>
      <c r="E251" s="15">
        <v>296.55</v>
      </c>
      <c r="F251" s="42"/>
    </row>
    <row r="252" spans="2:6">
      <c r="B252" s="16" t="s">
        <v>3374</v>
      </c>
      <c r="C252" s="17">
        <v>-149500</v>
      </c>
      <c r="D252" s="16">
        <v>1422.9</v>
      </c>
      <c r="E252" s="15">
        <v>1355.9</v>
      </c>
      <c r="F252" s="42"/>
    </row>
    <row r="253" spans="2:6">
      <c r="B253" s="16" t="s">
        <v>3375</v>
      </c>
      <c r="C253" s="17">
        <v>-12000</v>
      </c>
      <c r="D253" s="16">
        <v>1407.47</v>
      </c>
      <c r="E253" s="15">
        <v>1349.3</v>
      </c>
      <c r="F253" s="28"/>
    </row>
    <row r="256" spans="2:6" ht="13">
      <c r="B256" s="6" t="s">
        <v>45</v>
      </c>
      <c r="C256" s="279">
        <v>0.65690000000000004</v>
      </c>
    </row>
    <row r="257" spans="2:4" ht="13">
      <c r="B257" s="6"/>
    </row>
    <row r="258" spans="2:4" ht="13">
      <c r="B258" s="6" t="s">
        <v>699</v>
      </c>
    </row>
    <row r="259" spans="2:4" ht="13">
      <c r="B259" s="27" t="s">
        <v>46</v>
      </c>
      <c r="C259" s="26" t="s">
        <v>47</v>
      </c>
      <c r="D259" s="6"/>
    </row>
    <row r="260" spans="2:4">
      <c r="B260" s="15" t="s">
        <v>3376</v>
      </c>
      <c r="C260" s="17">
        <v>105</v>
      </c>
    </row>
    <row r="261" spans="2:4">
      <c r="B261" s="15" t="s">
        <v>3377</v>
      </c>
      <c r="C261" s="17">
        <v>209</v>
      </c>
    </row>
    <row r="262" spans="2:4">
      <c r="B262" s="15" t="s">
        <v>3267</v>
      </c>
      <c r="C262" s="17">
        <v>702</v>
      </c>
    </row>
    <row r="263" spans="2:4">
      <c r="B263" s="15" t="s">
        <v>3378</v>
      </c>
      <c r="C263" s="17">
        <v>1568</v>
      </c>
    </row>
    <row r="264" spans="2:4">
      <c r="B264" s="15" t="s">
        <v>3269</v>
      </c>
      <c r="C264" s="17">
        <v>584</v>
      </c>
    </row>
    <row r="265" spans="2:4">
      <c r="B265" s="15" t="s">
        <v>3379</v>
      </c>
      <c r="C265" s="17">
        <v>287</v>
      </c>
    </row>
    <row r="266" spans="2:4">
      <c r="B266" s="15" t="s">
        <v>3380</v>
      </c>
      <c r="C266" s="17">
        <v>22</v>
      </c>
    </row>
    <row r="267" spans="2:4">
      <c r="B267" s="15" t="s">
        <v>3270</v>
      </c>
      <c r="C267" s="17">
        <v>1864</v>
      </c>
    </row>
    <row r="268" spans="2:4">
      <c r="B268" s="15" t="s">
        <v>3381</v>
      </c>
      <c r="C268" s="17">
        <v>196</v>
      </c>
    </row>
    <row r="269" spans="2:4">
      <c r="B269" s="15" t="s">
        <v>3382</v>
      </c>
      <c r="C269" s="17">
        <v>969</v>
      </c>
    </row>
    <row r="270" spans="2:4">
      <c r="B270" s="15" t="s">
        <v>3271</v>
      </c>
      <c r="C270" s="17">
        <v>1348</v>
      </c>
    </row>
    <row r="271" spans="2:4">
      <c r="B271" s="15" t="s">
        <v>3272</v>
      </c>
      <c r="C271" s="17">
        <v>583</v>
      </c>
    </row>
    <row r="272" spans="2:4">
      <c r="B272" s="15" t="s">
        <v>3383</v>
      </c>
      <c r="C272" s="17">
        <v>1002</v>
      </c>
    </row>
    <row r="273" spans="2:3">
      <c r="B273" s="15" t="s">
        <v>3384</v>
      </c>
      <c r="C273" s="17">
        <v>228</v>
      </c>
    </row>
    <row r="274" spans="2:3">
      <c r="B274" s="15" t="s">
        <v>3385</v>
      </c>
      <c r="C274" s="17">
        <v>220</v>
      </c>
    </row>
    <row r="275" spans="2:3">
      <c r="B275" s="15" t="s">
        <v>1346</v>
      </c>
      <c r="C275" s="17">
        <v>1100</v>
      </c>
    </row>
    <row r="276" spans="2:3">
      <c r="B276" s="15" t="s">
        <v>3386</v>
      </c>
      <c r="C276" s="17">
        <v>1349</v>
      </c>
    </row>
    <row r="277" spans="2:3">
      <c r="B277" s="15" t="s">
        <v>3387</v>
      </c>
      <c r="C277" s="17">
        <v>64</v>
      </c>
    </row>
    <row r="278" spans="2:3">
      <c r="B278" s="15" t="s">
        <v>3388</v>
      </c>
      <c r="C278" s="17">
        <v>592</v>
      </c>
    </row>
    <row r="279" spans="2:3">
      <c r="B279" s="15" t="s">
        <v>3389</v>
      </c>
      <c r="C279" s="17">
        <v>553</v>
      </c>
    </row>
    <row r="280" spans="2:3">
      <c r="B280" s="15" t="s">
        <v>3275</v>
      </c>
      <c r="C280" s="17">
        <v>1103</v>
      </c>
    </row>
    <row r="281" spans="2:3">
      <c r="B281" s="15" t="s">
        <v>1247</v>
      </c>
      <c r="C281" s="17">
        <v>106</v>
      </c>
    </row>
    <row r="282" spans="2:3">
      <c r="B282" s="15" t="s">
        <v>3390</v>
      </c>
      <c r="C282" s="17">
        <v>819</v>
      </c>
    </row>
    <row r="283" spans="2:3">
      <c r="B283" s="15" t="s">
        <v>3391</v>
      </c>
      <c r="C283" s="17">
        <v>100</v>
      </c>
    </row>
    <row r="284" spans="2:3">
      <c r="B284" s="15" t="s">
        <v>3392</v>
      </c>
      <c r="C284" s="17">
        <v>446</v>
      </c>
    </row>
    <row r="286" spans="2:3" ht="13">
      <c r="B286" s="27" t="s">
        <v>48</v>
      </c>
      <c r="C286" s="26" t="s">
        <v>47</v>
      </c>
    </row>
    <row r="287" spans="2:3">
      <c r="B287" s="15" t="s">
        <v>3376</v>
      </c>
      <c r="C287" s="17">
        <v>105</v>
      </c>
    </row>
    <row r="288" spans="2:3">
      <c r="B288" s="15" t="s">
        <v>3377</v>
      </c>
      <c r="C288" s="17">
        <v>209</v>
      </c>
    </row>
    <row r="289" spans="2:3">
      <c r="B289" s="15" t="s">
        <v>3267</v>
      </c>
      <c r="C289" s="17">
        <v>702</v>
      </c>
    </row>
    <row r="290" spans="2:3">
      <c r="B290" s="15" t="s">
        <v>3378</v>
      </c>
      <c r="C290" s="17">
        <v>1568</v>
      </c>
    </row>
    <row r="291" spans="2:3">
      <c r="B291" s="15" t="s">
        <v>3269</v>
      </c>
      <c r="C291" s="17">
        <v>584</v>
      </c>
    </row>
    <row r="292" spans="2:3">
      <c r="B292" s="15" t="s">
        <v>3379</v>
      </c>
      <c r="C292" s="17">
        <v>287</v>
      </c>
    </row>
    <row r="293" spans="2:3">
      <c r="B293" s="15" t="s">
        <v>3380</v>
      </c>
      <c r="C293" s="17">
        <v>22</v>
      </c>
    </row>
    <row r="294" spans="2:3">
      <c r="B294" s="15" t="s">
        <v>3270</v>
      </c>
      <c r="C294" s="17">
        <v>1864</v>
      </c>
    </row>
    <row r="295" spans="2:3">
      <c r="B295" s="15" t="s">
        <v>3381</v>
      </c>
      <c r="C295" s="17">
        <v>196</v>
      </c>
    </row>
    <row r="296" spans="2:3">
      <c r="B296" s="15" t="s">
        <v>3382</v>
      </c>
      <c r="C296" s="17">
        <v>969</v>
      </c>
    </row>
    <row r="297" spans="2:3">
      <c r="B297" s="15" t="s">
        <v>3271</v>
      </c>
      <c r="C297" s="17">
        <v>1348</v>
      </c>
    </row>
    <row r="298" spans="2:3">
      <c r="B298" s="15" t="s">
        <v>3272</v>
      </c>
      <c r="C298" s="17">
        <v>583</v>
      </c>
    </row>
    <row r="299" spans="2:3">
      <c r="B299" s="15" t="s">
        <v>3383</v>
      </c>
      <c r="C299" s="17">
        <v>1002</v>
      </c>
    </row>
    <row r="300" spans="2:3">
      <c r="B300" s="15" t="s">
        <v>3384</v>
      </c>
      <c r="C300" s="17">
        <v>228</v>
      </c>
    </row>
    <row r="301" spans="2:3">
      <c r="B301" s="15" t="s">
        <v>3385</v>
      </c>
      <c r="C301" s="17">
        <v>220</v>
      </c>
    </row>
    <row r="302" spans="2:3">
      <c r="B302" s="15" t="s">
        <v>1346</v>
      </c>
      <c r="C302" s="17">
        <v>1100</v>
      </c>
    </row>
    <row r="303" spans="2:3">
      <c r="B303" s="15" t="s">
        <v>3386</v>
      </c>
      <c r="C303" s="17">
        <v>1349</v>
      </c>
    </row>
    <row r="304" spans="2:3">
      <c r="B304" s="15" t="s">
        <v>3387</v>
      </c>
      <c r="C304" s="17">
        <v>64</v>
      </c>
    </row>
    <row r="305" spans="2:3">
      <c r="B305" s="15" t="s">
        <v>3388</v>
      </c>
      <c r="C305" s="17">
        <v>592</v>
      </c>
    </row>
    <row r="306" spans="2:3">
      <c r="B306" s="15" t="s">
        <v>3389</v>
      </c>
      <c r="C306" s="17">
        <v>553</v>
      </c>
    </row>
    <row r="307" spans="2:3">
      <c r="B307" s="15" t="s">
        <v>3275</v>
      </c>
      <c r="C307" s="17">
        <v>1103</v>
      </c>
    </row>
    <row r="308" spans="2:3">
      <c r="B308" s="15" t="s">
        <v>1247</v>
      </c>
      <c r="C308" s="17">
        <v>106</v>
      </c>
    </row>
    <row r="309" spans="2:3">
      <c r="B309" s="15" t="s">
        <v>3390</v>
      </c>
      <c r="C309" s="17">
        <v>819</v>
      </c>
    </row>
    <row r="310" spans="2:3">
      <c r="B310" s="15" t="s">
        <v>3391</v>
      </c>
      <c r="C310" s="17">
        <v>100</v>
      </c>
    </row>
    <row r="311" spans="2:3">
      <c r="B311" s="15" t="s">
        <v>3392</v>
      </c>
      <c r="C311" s="17">
        <v>446</v>
      </c>
    </row>
    <row r="314" spans="2:3" ht="13">
      <c r="B314" s="27" t="s">
        <v>49</v>
      </c>
      <c r="C314" s="26" t="s">
        <v>50</v>
      </c>
    </row>
    <row r="315" spans="2:3">
      <c r="B315" s="15" t="s">
        <v>3376</v>
      </c>
      <c r="C315" s="17">
        <v>99851874.939999998</v>
      </c>
    </row>
    <row r="316" spans="2:3">
      <c r="B316" s="15" t="s">
        <v>3377</v>
      </c>
      <c r="C316" s="17">
        <v>122453948.73</v>
      </c>
    </row>
    <row r="317" spans="2:3">
      <c r="B317" s="15" t="s">
        <v>3267</v>
      </c>
      <c r="C317" s="17">
        <v>604429721.40999997</v>
      </c>
    </row>
    <row r="318" spans="2:3">
      <c r="B318" s="15" t="s">
        <v>3378</v>
      </c>
      <c r="C318" s="17">
        <v>853692116.5</v>
      </c>
    </row>
    <row r="319" spans="2:3">
      <c r="B319" s="15" t="s">
        <v>3269</v>
      </c>
      <c r="C319" s="17">
        <v>313688631.42000002</v>
      </c>
    </row>
    <row r="320" spans="2:3">
      <c r="B320" s="15" t="s">
        <v>3379</v>
      </c>
      <c r="C320" s="17">
        <v>188174002.18000001</v>
      </c>
    </row>
    <row r="321" spans="2:3">
      <c r="B321" s="15" t="s">
        <v>3380</v>
      </c>
      <c r="C321" s="17">
        <v>10000340.35</v>
      </c>
    </row>
    <row r="322" spans="2:3">
      <c r="B322" s="15" t="s">
        <v>3270</v>
      </c>
      <c r="C322" s="17">
        <v>775140951.70000005</v>
      </c>
    </row>
    <row r="323" spans="2:3">
      <c r="B323" s="15" t="s">
        <v>3381</v>
      </c>
      <c r="C323" s="17">
        <v>141156403.08000001</v>
      </c>
    </row>
    <row r="324" spans="2:3">
      <c r="B324" s="15" t="s">
        <v>3382</v>
      </c>
      <c r="C324" s="17">
        <v>619186443.05999994</v>
      </c>
    </row>
    <row r="325" spans="2:3">
      <c r="B325" s="15" t="s">
        <v>3271</v>
      </c>
      <c r="C325" s="17">
        <v>1153499612.3</v>
      </c>
    </row>
    <row r="326" spans="2:3">
      <c r="B326" s="15" t="s">
        <v>3272</v>
      </c>
      <c r="C326" s="17">
        <v>319358365.13</v>
      </c>
    </row>
    <row r="327" spans="2:3">
      <c r="B327" s="15" t="s">
        <v>3383</v>
      </c>
      <c r="C327" s="17">
        <v>464397784.63999999</v>
      </c>
    </row>
    <row r="328" spans="2:3">
      <c r="B328" s="15" t="s">
        <v>3384</v>
      </c>
      <c r="C328" s="17">
        <v>137570966.61000001</v>
      </c>
    </row>
    <row r="329" spans="2:3">
      <c r="B329" s="15" t="s">
        <v>3385</v>
      </c>
      <c r="C329" s="17">
        <v>132234380.3</v>
      </c>
    </row>
    <row r="330" spans="2:3">
      <c r="B330" s="15" t="s">
        <v>1346</v>
      </c>
      <c r="C330" s="17">
        <v>491479989.24000001</v>
      </c>
    </row>
    <row r="331" spans="2:3">
      <c r="B331" s="15" t="s">
        <v>3386</v>
      </c>
      <c r="C331" s="17">
        <v>690048527.23000002</v>
      </c>
    </row>
    <row r="332" spans="2:3">
      <c r="B332" s="15" t="s">
        <v>3387</v>
      </c>
      <c r="C332" s="17">
        <v>99138312</v>
      </c>
    </row>
    <row r="333" spans="2:3">
      <c r="B333" s="15" t="s">
        <v>3388</v>
      </c>
      <c r="C333" s="17">
        <v>511846562.19999999</v>
      </c>
    </row>
    <row r="334" spans="2:3">
      <c r="B334" s="15" t="s">
        <v>3389</v>
      </c>
      <c r="C334" s="17">
        <v>314747446.51999998</v>
      </c>
    </row>
    <row r="335" spans="2:3">
      <c r="B335" s="15" t="s">
        <v>3275</v>
      </c>
      <c r="C335" s="17">
        <v>766852838.60000002</v>
      </c>
    </row>
    <row r="336" spans="2:3">
      <c r="B336" s="15" t="s">
        <v>1247</v>
      </c>
      <c r="C336" s="17">
        <v>86815574.099999994</v>
      </c>
    </row>
    <row r="337" spans="2:3">
      <c r="B337" s="15" t="s">
        <v>3390</v>
      </c>
      <c r="C337" s="17">
        <v>475909700.43000001</v>
      </c>
    </row>
    <row r="338" spans="2:3">
      <c r="B338" s="15" t="s">
        <v>3391</v>
      </c>
      <c r="C338" s="17">
        <v>85498560</v>
      </c>
    </row>
    <row r="339" spans="2:3">
      <c r="B339" s="15" t="s">
        <v>3392</v>
      </c>
      <c r="C339" s="17">
        <v>250392349.94999999</v>
      </c>
    </row>
    <row r="340" spans="2:3" ht="13">
      <c r="C340" s="26">
        <f>SUM(C314:C339)</f>
        <v>9707565402.6200008</v>
      </c>
    </row>
    <row r="342" spans="2:3" ht="13">
      <c r="B342" s="27" t="s">
        <v>51</v>
      </c>
      <c r="C342" s="26" t="s">
        <v>50</v>
      </c>
    </row>
    <row r="343" spans="2:3">
      <c r="B343" s="15" t="s">
        <v>3376</v>
      </c>
      <c r="C343" s="17">
        <v>100257749.95</v>
      </c>
    </row>
    <row r="344" spans="2:3">
      <c r="B344" s="15" t="s">
        <v>3377</v>
      </c>
      <c r="C344" s="17">
        <v>131126997.05</v>
      </c>
    </row>
    <row r="345" spans="2:3">
      <c r="B345" s="15" t="s">
        <v>3267</v>
      </c>
      <c r="C345" s="17">
        <v>672202377.74000001</v>
      </c>
    </row>
    <row r="346" spans="2:3">
      <c r="B346" s="15" t="s">
        <v>3378</v>
      </c>
      <c r="C346" s="17">
        <v>987959168</v>
      </c>
    </row>
    <row r="347" spans="2:3">
      <c r="B347" s="15" t="s">
        <v>3269</v>
      </c>
      <c r="C347" s="17">
        <v>357186821.04000002</v>
      </c>
    </row>
    <row r="348" spans="2:3">
      <c r="B348" s="15" t="s">
        <v>3379</v>
      </c>
      <c r="C348" s="17">
        <v>210449174.90000001</v>
      </c>
    </row>
    <row r="349" spans="2:3">
      <c r="B349" s="15" t="s">
        <v>3380</v>
      </c>
      <c r="C349" s="17">
        <v>11560605.140000001</v>
      </c>
    </row>
    <row r="350" spans="2:3">
      <c r="B350" s="15" t="s">
        <v>3270</v>
      </c>
      <c r="C350" s="17">
        <v>951368077.23000002</v>
      </c>
    </row>
    <row r="351" spans="2:3">
      <c r="B351" s="15" t="s">
        <v>3381</v>
      </c>
      <c r="C351" s="17">
        <v>159546036.97999999</v>
      </c>
    </row>
    <row r="352" spans="2:3">
      <c r="B352" s="15" t="s">
        <v>3382</v>
      </c>
      <c r="C352" s="17">
        <v>689204134.79999995</v>
      </c>
    </row>
    <row r="353" spans="2:3">
      <c r="B353" s="15" t="s">
        <v>3271</v>
      </c>
      <c r="C353" s="17">
        <v>1327591642.72</v>
      </c>
    </row>
    <row r="354" spans="2:3">
      <c r="B354" s="15" t="s">
        <v>3272</v>
      </c>
      <c r="C354" s="17">
        <v>386029873.45999998</v>
      </c>
    </row>
    <row r="355" spans="2:3">
      <c r="B355" s="15" t="s">
        <v>3383</v>
      </c>
      <c r="C355" s="17">
        <v>526632841.12</v>
      </c>
    </row>
    <row r="356" spans="2:3">
      <c r="B356" s="15" t="s">
        <v>3384</v>
      </c>
      <c r="C356" s="17">
        <v>169854108.47999999</v>
      </c>
    </row>
    <row r="357" spans="2:3">
      <c r="B357" s="15" t="s">
        <v>3385</v>
      </c>
      <c r="C357" s="17">
        <v>153393960.18000001</v>
      </c>
    </row>
    <row r="358" spans="2:3">
      <c r="B358" s="15" t="s">
        <v>1346</v>
      </c>
      <c r="C358" s="17">
        <v>507368077.29000002</v>
      </c>
    </row>
    <row r="359" spans="2:3">
      <c r="B359" s="15" t="s">
        <v>3386</v>
      </c>
      <c r="C359" s="17">
        <v>771891320.60000002</v>
      </c>
    </row>
    <row r="360" spans="2:3">
      <c r="B360" s="15" t="s">
        <v>3387</v>
      </c>
      <c r="C360" s="17">
        <v>96646561.5</v>
      </c>
    </row>
    <row r="361" spans="2:3">
      <c r="B361" s="15" t="s">
        <v>3388</v>
      </c>
      <c r="C361" s="17">
        <v>581849938.10000002</v>
      </c>
    </row>
    <row r="362" spans="2:3">
      <c r="B362" s="15" t="s">
        <v>3389</v>
      </c>
      <c r="C362" s="17">
        <v>311635710.31</v>
      </c>
    </row>
    <row r="363" spans="2:3">
      <c r="B363" s="15" t="s">
        <v>3275</v>
      </c>
      <c r="C363" s="17">
        <v>793646857.54999995</v>
      </c>
    </row>
    <row r="364" spans="2:3">
      <c r="B364" s="15" t="s">
        <v>1247</v>
      </c>
      <c r="C364" s="17">
        <v>96869096.400000006</v>
      </c>
    </row>
    <row r="365" spans="2:3">
      <c r="B365" s="15" t="s">
        <v>3390</v>
      </c>
      <c r="C365" s="17">
        <v>447056361.69999999</v>
      </c>
    </row>
    <row r="366" spans="2:3">
      <c r="B366" s="15" t="s">
        <v>3391</v>
      </c>
      <c r="C366" s="17">
        <v>85998719.579999998</v>
      </c>
    </row>
    <row r="367" spans="2:3">
      <c r="B367" s="15" t="s">
        <v>3392</v>
      </c>
      <c r="C367" s="17">
        <v>291557899.70999998</v>
      </c>
    </row>
    <row r="368" spans="2:3" ht="13">
      <c r="C368" s="26">
        <f>SUM(C342:C367)</f>
        <v>10818884111.529999</v>
      </c>
    </row>
    <row r="371" spans="2:7" ht="13">
      <c r="B371" s="24" t="s">
        <v>52</v>
      </c>
      <c r="C371" s="26">
        <f xml:space="preserve"> C368-C340</f>
        <v>1111318708.9099979</v>
      </c>
    </row>
    <row r="373" spans="2:7" ht="13">
      <c r="B373" s="24" t="s">
        <v>53</v>
      </c>
      <c r="C373" s="25">
        <v>46112</v>
      </c>
      <c r="D373" s="16"/>
      <c r="E373" s="15"/>
      <c r="F373" s="30"/>
    </row>
    <row r="374" spans="2:7" ht="13">
      <c r="B374" s="24" t="s">
        <v>40</v>
      </c>
      <c r="C374" s="26" t="s">
        <v>41</v>
      </c>
      <c r="D374" s="24" t="s">
        <v>42</v>
      </c>
      <c r="E374" s="27" t="s">
        <v>43</v>
      </c>
      <c r="F374" s="29" t="s">
        <v>44</v>
      </c>
      <c r="G374" s="14"/>
    </row>
    <row r="375" spans="2:7">
      <c r="B375" s="22" t="s">
        <v>22</v>
      </c>
      <c r="C375" s="23" t="s">
        <v>22</v>
      </c>
      <c r="D375" s="22" t="s">
        <v>22</v>
      </c>
      <c r="E375" s="19" t="s">
        <v>22</v>
      </c>
      <c r="F375" s="28" t="s">
        <v>22</v>
      </c>
    </row>
    <row r="376" spans="2:7" ht="13">
      <c r="B376" s="6" t="s">
        <v>45</v>
      </c>
    </row>
    <row r="377" spans="2:7" ht="13">
      <c r="B377" s="6"/>
    </row>
    <row r="378" spans="2:7" ht="13">
      <c r="B378" s="6" t="s">
        <v>699</v>
      </c>
    </row>
    <row r="379" spans="2:7" ht="13">
      <c r="B379" s="27" t="s">
        <v>46</v>
      </c>
      <c r="C379" s="26" t="s">
        <v>47</v>
      </c>
      <c r="D379" s="6"/>
    </row>
    <row r="380" spans="2:7">
      <c r="B380" s="15" t="s">
        <v>1347</v>
      </c>
      <c r="C380" s="17">
        <v>313</v>
      </c>
    </row>
    <row r="382" spans="2:7" ht="13">
      <c r="B382" s="27" t="s">
        <v>48</v>
      </c>
      <c r="C382" s="26" t="s">
        <v>47</v>
      </c>
    </row>
    <row r="383" spans="2:7">
      <c r="B383" s="15" t="s">
        <v>1347</v>
      </c>
      <c r="C383" s="17">
        <v>313</v>
      </c>
    </row>
    <row r="386" spans="2:6" ht="13">
      <c r="B386" s="27" t="s">
        <v>49</v>
      </c>
      <c r="C386" s="26" t="s">
        <v>50</v>
      </c>
    </row>
    <row r="387" spans="2:6">
      <c r="B387" s="15" t="s">
        <v>1347</v>
      </c>
      <c r="C387" s="17">
        <v>501856854.94999999</v>
      </c>
    </row>
    <row r="388" spans="2:6" ht="13">
      <c r="C388" s="26">
        <f>SUM(C386:C387)</f>
        <v>501856854.94999999</v>
      </c>
    </row>
    <row r="390" spans="2:6" ht="13">
      <c r="B390" s="27" t="s">
        <v>51</v>
      </c>
      <c r="C390" s="26" t="s">
        <v>50</v>
      </c>
    </row>
    <row r="391" spans="2:6">
      <c r="B391" s="15" t="s">
        <v>1347</v>
      </c>
      <c r="C391" s="17">
        <v>522577360.93000001</v>
      </c>
    </row>
    <row r="392" spans="2:6" ht="13">
      <c r="C392" s="26">
        <f>SUM(C390:C391)</f>
        <v>522577360.93000001</v>
      </c>
    </row>
    <row r="395" spans="2:6" ht="13">
      <c r="B395" s="24" t="s">
        <v>52</v>
      </c>
      <c r="C395" s="26">
        <f xml:space="preserve"> C392-C388</f>
        <v>20720505.980000019</v>
      </c>
    </row>
    <row r="398" spans="2:6" ht="13">
      <c r="B398" s="6" t="s">
        <v>700</v>
      </c>
    </row>
    <row r="400" spans="2:6" ht="13">
      <c r="B400" s="24" t="s">
        <v>40</v>
      </c>
      <c r="C400" s="26" t="s">
        <v>54</v>
      </c>
      <c r="D400" s="24" t="s">
        <v>55</v>
      </c>
      <c r="E400" s="24" t="s">
        <v>56</v>
      </c>
      <c r="F400" s="14"/>
    </row>
    <row r="401" spans="2:80">
      <c r="B401" s="16" t="s">
        <v>22</v>
      </c>
      <c r="C401" s="17" t="s">
        <v>22</v>
      </c>
      <c r="D401" s="16" t="s">
        <v>22</v>
      </c>
      <c r="E401" s="16" t="s">
        <v>22</v>
      </c>
    </row>
    <row r="404" spans="2:80" ht="13">
      <c r="B404" s="6" t="s">
        <v>57</v>
      </c>
      <c r="C404" s="11" t="s">
        <v>22</v>
      </c>
      <c r="D404" s="6"/>
      <c r="E404" s="6"/>
      <c r="F404" s="14"/>
      <c r="G404" s="14"/>
      <c r="H404" s="14"/>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row>
    <row r="406" spans="2:80" ht="13">
      <c r="B406" s="6" t="s">
        <v>701</v>
      </c>
    </row>
    <row r="408" spans="2:80" ht="13">
      <c r="B408" s="24" t="s">
        <v>58</v>
      </c>
      <c r="C408" s="26" t="s">
        <v>47</v>
      </c>
      <c r="D408" s="6"/>
    </row>
    <row r="409" spans="2:80">
      <c r="B409" s="16" t="s">
        <v>22</v>
      </c>
      <c r="C409" s="17" t="s">
        <v>22</v>
      </c>
    </row>
    <row r="412" spans="2:80" ht="13">
      <c r="B412" s="24" t="s">
        <v>59</v>
      </c>
      <c r="C412" s="26" t="s">
        <v>60</v>
      </c>
      <c r="D412" s="6"/>
    </row>
    <row r="413" spans="2:80">
      <c r="B413" s="16" t="s">
        <v>22</v>
      </c>
      <c r="C413" s="17" t="s">
        <v>22</v>
      </c>
    </row>
    <row r="416" spans="2:80" ht="13">
      <c r="B416" s="6" t="s">
        <v>61</v>
      </c>
    </row>
    <row r="419" spans="2:80" ht="13">
      <c r="B419" s="6" t="s">
        <v>702</v>
      </c>
    </row>
    <row r="421" spans="2:80" ht="13">
      <c r="B421" s="24" t="s">
        <v>40</v>
      </c>
      <c r="C421" s="26" t="s">
        <v>62</v>
      </c>
      <c r="D421" s="24" t="s">
        <v>54</v>
      </c>
      <c r="E421" s="24" t="s">
        <v>55</v>
      </c>
      <c r="F421" s="29" t="s">
        <v>56</v>
      </c>
      <c r="G421" s="14"/>
    </row>
    <row r="422" spans="2:80">
      <c r="B422" s="16" t="s">
        <v>22</v>
      </c>
      <c r="C422" s="17" t="s">
        <v>22</v>
      </c>
      <c r="D422" s="16" t="s">
        <v>22</v>
      </c>
      <c r="E422" s="16" t="s">
        <v>22</v>
      </c>
      <c r="F422" s="21" t="s">
        <v>22</v>
      </c>
    </row>
    <row r="425" spans="2:80" ht="13">
      <c r="B425" s="6" t="s">
        <v>57</v>
      </c>
      <c r="C425" s="11" t="s">
        <v>22</v>
      </c>
      <c r="D425" s="6"/>
      <c r="E425" s="6"/>
      <c r="F425" s="14"/>
      <c r="G425" s="14"/>
      <c r="H425" s="14"/>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row>
    <row r="427" spans="2:80" ht="13">
      <c r="B427" s="6" t="s">
        <v>701</v>
      </c>
    </row>
    <row r="429" spans="2:80" ht="13">
      <c r="B429" s="24" t="s">
        <v>58</v>
      </c>
      <c r="C429" s="26" t="s">
        <v>47</v>
      </c>
      <c r="D429" s="6"/>
    </row>
    <row r="430" spans="2:80">
      <c r="B430" s="16" t="s">
        <v>22</v>
      </c>
      <c r="C430" s="17" t="s">
        <v>22</v>
      </c>
    </row>
    <row r="433" spans="2:7" ht="13">
      <c r="B433" s="24" t="s">
        <v>59</v>
      </c>
      <c r="C433" s="26" t="s">
        <v>60</v>
      </c>
      <c r="D433" s="6"/>
    </row>
    <row r="434" spans="2:7">
      <c r="B434" s="16" t="s">
        <v>22</v>
      </c>
      <c r="C434" s="17" t="s">
        <v>22</v>
      </c>
    </row>
    <row r="437" spans="2:7" ht="13">
      <c r="B437" s="6" t="s">
        <v>61</v>
      </c>
    </row>
    <row r="440" spans="2:7" ht="13">
      <c r="B440" s="6" t="s">
        <v>703</v>
      </c>
    </row>
    <row r="441" spans="2:7" ht="13">
      <c r="B441" s="24" t="s">
        <v>40</v>
      </c>
      <c r="C441" s="26" t="s">
        <v>63</v>
      </c>
      <c r="D441" s="24" t="s">
        <v>64</v>
      </c>
      <c r="E441" s="24" t="s">
        <v>65</v>
      </c>
      <c r="F441" s="29" t="s">
        <v>66</v>
      </c>
      <c r="G441" s="14"/>
    </row>
    <row r="442" spans="2:7">
      <c r="B442" s="16" t="s">
        <v>22</v>
      </c>
      <c r="C442" s="17" t="s">
        <v>22</v>
      </c>
      <c r="D442" s="16" t="s">
        <v>22</v>
      </c>
      <c r="E442" s="16" t="s">
        <v>22</v>
      </c>
      <c r="F442" s="21" t="s">
        <v>22</v>
      </c>
    </row>
    <row r="443" spans="2:7">
      <c r="B443" s="2" t="s">
        <v>2543</v>
      </c>
    </row>
  </sheetData>
  <mergeCells count="4">
    <mergeCell ref="B1:E1"/>
    <mergeCell ref="C3:C8"/>
    <mergeCell ref="D3:D8"/>
    <mergeCell ref="B217:F217"/>
  </mergeCells>
  <hyperlinks>
    <hyperlink ref="A1" location="Index!A1" display="Index" xr:uid="{3F06B020-E7C8-4EF1-BFBA-CE0AEE495E7D}"/>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71A8-EA91-4211-882A-E3E3136FF1D9}">
  <dimension ref="A1:CB1524"/>
  <sheetViews>
    <sheetView workbookViewId="0"/>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9" width="1.7265625" style="2" bestFit="1" customWidth="1"/>
    <col min="10" max="16384" width="9.1796875" style="2"/>
  </cols>
  <sheetData>
    <row r="1" spans="1:9" ht="13">
      <c r="A1" s="3" t="s">
        <v>0</v>
      </c>
      <c r="B1" s="299" t="s">
        <v>1043</v>
      </c>
      <c r="C1" s="299"/>
      <c r="D1" s="299"/>
      <c r="E1" s="299"/>
    </row>
    <row r="3" spans="1:9" ht="14.5">
      <c r="B3" s="31" t="s">
        <v>1044</v>
      </c>
      <c r="C3" s="300"/>
      <c r="D3" s="301"/>
      <c r="E3" s="1"/>
    </row>
    <row r="4" spans="1:9" ht="14.5">
      <c r="B4" s="36" t="s">
        <v>1045</v>
      </c>
      <c r="C4" s="300"/>
      <c r="D4" s="301"/>
      <c r="E4" s="1"/>
    </row>
    <row r="5" spans="1:9" ht="14.5">
      <c r="B5" s="32" t="s">
        <v>97</v>
      </c>
      <c r="C5" s="300"/>
      <c r="D5" s="301"/>
      <c r="E5" s="1"/>
    </row>
    <row r="6" spans="1:9" ht="14.5">
      <c r="B6" s="32" t="s">
        <v>1046</v>
      </c>
      <c r="C6" s="300"/>
      <c r="D6" s="301"/>
      <c r="E6" s="1"/>
    </row>
    <row r="7" spans="1:9" ht="29">
      <c r="B7" s="32" t="s">
        <v>1047</v>
      </c>
      <c r="C7" s="300"/>
      <c r="D7" s="301"/>
      <c r="E7" s="1"/>
    </row>
    <row r="8" spans="1:9" ht="29">
      <c r="B8" s="32" t="s">
        <v>100</v>
      </c>
      <c r="C8" s="39" t="s">
        <v>101</v>
      </c>
      <c r="D8" s="39" t="s">
        <v>102</v>
      </c>
      <c r="E8" s="1"/>
    </row>
    <row r="10" spans="1:9">
      <c r="B10" s="2" t="s">
        <v>680</v>
      </c>
    </row>
    <row r="12" spans="1:9" ht="13">
      <c r="B12" s="7" t="s">
        <v>1</v>
      </c>
      <c r="C12" s="10" t="s">
        <v>2</v>
      </c>
      <c r="D12" s="7" t="s">
        <v>69</v>
      </c>
      <c r="E12" s="7" t="s">
        <v>4</v>
      </c>
      <c r="F12" s="13" t="s">
        <v>5</v>
      </c>
      <c r="G12" s="13" t="s">
        <v>6</v>
      </c>
      <c r="H12" s="13" t="s">
        <v>7</v>
      </c>
      <c r="I12" s="6" t="s">
        <v>70</v>
      </c>
    </row>
    <row r="13" spans="1:9" ht="13">
      <c r="B13" s="6" t="s">
        <v>9</v>
      </c>
    </row>
    <row r="14" spans="1:9" ht="13">
      <c r="B14" s="6" t="s">
        <v>71</v>
      </c>
    </row>
    <row r="15" spans="1:9">
      <c r="B15" s="2" t="s">
        <v>2706</v>
      </c>
      <c r="C15" s="9" t="s">
        <v>13</v>
      </c>
      <c r="D15" s="2" t="s">
        <v>72</v>
      </c>
      <c r="E15" s="2" t="s">
        <v>73</v>
      </c>
      <c r="F15" s="12">
        <v>24128500</v>
      </c>
      <c r="G15" s="12">
        <v>176512.04</v>
      </c>
      <c r="H15" s="12">
        <v>8.5299999999999994</v>
      </c>
    </row>
    <row r="16" spans="1:9">
      <c r="B16" s="2" t="s">
        <v>2698</v>
      </c>
      <c r="C16" s="9" t="s">
        <v>13</v>
      </c>
      <c r="D16" s="2" t="s">
        <v>72</v>
      </c>
      <c r="E16" s="2" t="s">
        <v>77</v>
      </c>
      <c r="F16" s="12">
        <v>6468000</v>
      </c>
      <c r="G16" s="12">
        <v>77997.61</v>
      </c>
      <c r="H16" s="12">
        <v>3.77</v>
      </c>
    </row>
    <row r="17" spans="2:8">
      <c r="B17" s="2" t="s">
        <v>949</v>
      </c>
      <c r="C17" s="9" t="s">
        <v>13</v>
      </c>
      <c r="D17" s="2" t="s">
        <v>72</v>
      </c>
      <c r="E17" s="2" t="s">
        <v>950</v>
      </c>
      <c r="F17" s="12">
        <v>5667750</v>
      </c>
      <c r="G17" s="12">
        <v>55509.94</v>
      </c>
      <c r="H17" s="12">
        <v>2.68</v>
      </c>
    </row>
    <row r="18" spans="2:8">
      <c r="B18" s="2" t="s">
        <v>2995</v>
      </c>
      <c r="C18" s="9" t="s">
        <v>13</v>
      </c>
      <c r="D18" s="2" t="s">
        <v>947</v>
      </c>
      <c r="E18" s="2" t="s">
        <v>948</v>
      </c>
      <c r="F18" s="12">
        <v>2742175</v>
      </c>
      <c r="G18" s="12">
        <v>48876.53</v>
      </c>
      <c r="H18" s="12">
        <v>2.36</v>
      </c>
    </row>
    <row r="19" spans="2:8">
      <c r="B19" s="2" t="s">
        <v>2970</v>
      </c>
      <c r="C19" s="9" t="s">
        <v>13</v>
      </c>
      <c r="D19" s="2" t="s">
        <v>1048</v>
      </c>
      <c r="E19" s="2" t="s">
        <v>1049</v>
      </c>
      <c r="F19" s="12">
        <v>3301425</v>
      </c>
      <c r="G19" s="12">
        <v>37058.5</v>
      </c>
      <c r="H19" s="12">
        <v>1.79</v>
      </c>
    </row>
    <row r="20" spans="2:8">
      <c r="B20" s="2" t="s">
        <v>2714</v>
      </c>
      <c r="C20" s="9" t="s">
        <v>13</v>
      </c>
      <c r="D20" s="2" t="s">
        <v>72</v>
      </c>
      <c r="E20" s="2" t="s">
        <v>473</v>
      </c>
      <c r="F20" s="12">
        <v>9694000</v>
      </c>
      <c r="G20" s="12">
        <v>34258.6</v>
      </c>
      <c r="H20" s="12">
        <v>1.66</v>
      </c>
    </row>
    <row r="21" spans="2:8">
      <c r="B21" s="2" t="s">
        <v>2730</v>
      </c>
      <c r="C21" s="9" t="s">
        <v>13</v>
      </c>
      <c r="D21" s="2" t="s">
        <v>471</v>
      </c>
      <c r="E21" s="2" t="s">
        <v>496</v>
      </c>
      <c r="F21" s="12">
        <v>3844500</v>
      </c>
      <c r="G21" s="12">
        <v>33527.879999999997</v>
      </c>
      <c r="H21" s="12">
        <v>1.62</v>
      </c>
    </row>
    <row r="22" spans="2:8">
      <c r="B22" s="2" t="s">
        <v>2703</v>
      </c>
      <c r="C22" s="9" t="s">
        <v>13</v>
      </c>
      <c r="D22" s="2" t="s">
        <v>74</v>
      </c>
      <c r="E22" s="2" t="s">
        <v>75</v>
      </c>
      <c r="F22" s="12">
        <v>11254400</v>
      </c>
      <c r="G22" s="12">
        <v>32378.91</v>
      </c>
      <c r="H22" s="12">
        <v>1.57</v>
      </c>
    </row>
    <row r="23" spans="2:8">
      <c r="B23" s="2" t="s">
        <v>2727</v>
      </c>
      <c r="C23" s="9" t="s">
        <v>13</v>
      </c>
      <c r="D23" s="2" t="s">
        <v>500</v>
      </c>
      <c r="E23" s="2" t="s">
        <v>501</v>
      </c>
      <c r="F23" s="12">
        <v>4728800</v>
      </c>
      <c r="G23" s="12">
        <v>30964.18</v>
      </c>
      <c r="H23" s="12">
        <v>1.5</v>
      </c>
    </row>
    <row r="24" spans="2:8">
      <c r="B24" s="2" t="s">
        <v>3048</v>
      </c>
      <c r="C24" s="9" t="s">
        <v>13</v>
      </c>
      <c r="D24" s="2" t="s">
        <v>1050</v>
      </c>
      <c r="E24" s="2" t="s">
        <v>1051</v>
      </c>
      <c r="F24" s="12">
        <v>6721725</v>
      </c>
      <c r="G24" s="12">
        <v>26930.59</v>
      </c>
      <c r="H24" s="12">
        <v>1.3</v>
      </c>
    </row>
    <row r="25" spans="2:8">
      <c r="B25" s="2" t="s">
        <v>2702</v>
      </c>
      <c r="C25" s="9" t="s">
        <v>13</v>
      </c>
      <c r="D25" s="2" t="s">
        <v>455</v>
      </c>
      <c r="E25" s="2" t="s">
        <v>457</v>
      </c>
      <c r="F25" s="12">
        <v>1123125</v>
      </c>
      <c r="G25" s="12">
        <v>26835.95</v>
      </c>
      <c r="H25" s="12">
        <v>1.3</v>
      </c>
    </row>
    <row r="26" spans="2:8">
      <c r="B26" s="2" t="s">
        <v>1052</v>
      </c>
      <c r="C26" s="9" t="s">
        <v>13</v>
      </c>
      <c r="D26" s="2" t="s">
        <v>471</v>
      </c>
      <c r="E26" s="2" t="s">
        <v>1053</v>
      </c>
      <c r="F26" s="12">
        <v>11188350</v>
      </c>
      <c r="G26" s="12">
        <v>25073.09</v>
      </c>
      <c r="H26" s="12">
        <v>1.21</v>
      </c>
    </row>
    <row r="27" spans="2:8">
      <c r="B27" s="2" t="s">
        <v>3013</v>
      </c>
      <c r="C27" s="9" t="s">
        <v>13</v>
      </c>
      <c r="D27" s="2" t="s">
        <v>947</v>
      </c>
      <c r="E27" s="2" t="s">
        <v>1054</v>
      </c>
      <c r="F27" s="12">
        <v>269603700</v>
      </c>
      <c r="G27" s="12">
        <v>22997.200000000001</v>
      </c>
      <c r="H27" s="12">
        <v>1.1100000000000001</v>
      </c>
    </row>
    <row r="28" spans="2:8">
      <c r="B28" s="2" t="s">
        <v>3155</v>
      </c>
      <c r="C28" s="9" t="s">
        <v>13</v>
      </c>
      <c r="D28" s="2" t="s">
        <v>1048</v>
      </c>
      <c r="E28" s="2" t="s">
        <v>1055</v>
      </c>
      <c r="F28" s="12">
        <v>14429000</v>
      </c>
      <c r="G28" s="12">
        <v>21848.39</v>
      </c>
      <c r="H28" s="12">
        <v>1.06</v>
      </c>
    </row>
    <row r="29" spans="2:8">
      <c r="B29" s="2" t="s">
        <v>3088</v>
      </c>
      <c r="C29" s="9" t="s">
        <v>13</v>
      </c>
      <c r="D29" s="2" t="s">
        <v>86</v>
      </c>
      <c r="E29" s="2" t="s">
        <v>1056</v>
      </c>
      <c r="F29" s="12">
        <v>1370800</v>
      </c>
      <c r="G29" s="12">
        <v>20434.52</v>
      </c>
      <c r="H29" s="12">
        <v>0.99</v>
      </c>
    </row>
    <row r="30" spans="2:8">
      <c r="B30" s="2" t="s">
        <v>3058</v>
      </c>
      <c r="C30" s="9" t="s">
        <v>13</v>
      </c>
      <c r="D30" s="2" t="s">
        <v>955</v>
      </c>
      <c r="E30" s="2" t="s">
        <v>1057</v>
      </c>
      <c r="F30" s="12">
        <v>1524600</v>
      </c>
      <c r="G30" s="12">
        <v>19886.88</v>
      </c>
      <c r="H30" s="12">
        <v>0.96</v>
      </c>
    </row>
    <row r="31" spans="2:8">
      <c r="B31" s="2" t="s">
        <v>3141</v>
      </c>
      <c r="C31" s="9" t="s">
        <v>13</v>
      </c>
      <c r="D31" s="2" t="s">
        <v>79</v>
      </c>
      <c r="E31" s="2" t="s">
        <v>1058</v>
      </c>
      <c r="F31" s="12">
        <v>2680800</v>
      </c>
      <c r="G31" s="12">
        <v>19729.349999999999</v>
      </c>
      <c r="H31" s="12">
        <v>0.95</v>
      </c>
    </row>
    <row r="32" spans="2:8">
      <c r="B32" s="2" t="s">
        <v>3094</v>
      </c>
      <c r="C32" s="9" t="s">
        <v>13</v>
      </c>
      <c r="D32" s="2" t="s">
        <v>84</v>
      </c>
      <c r="E32" s="2" t="s">
        <v>1059</v>
      </c>
      <c r="F32" s="12">
        <v>3809025</v>
      </c>
      <c r="G32" s="12">
        <v>19201.3</v>
      </c>
      <c r="H32" s="12">
        <v>0.93</v>
      </c>
    </row>
    <row r="33" spans="2:8">
      <c r="B33" s="2" t="s">
        <v>2701</v>
      </c>
      <c r="C33" s="9" t="s">
        <v>13</v>
      </c>
      <c r="D33" s="2" t="s">
        <v>76</v>
      </c>
      <c r="E33" s="2" t="s">
        <v>454</v>
      </c>
      <c r="F33" s="12">
        <v>7854575</v>
      </c>
      <c r="G33" s="12">
        <v>17985.41</v>
      </c>
      <c r="H33" s="12">
        <v>0.87</v>
      </c>
    </row>
    <row r="34" spans="2:8">
      <c r="B34" s="2" t="s">
        <v>2996</v>
      </c>
      <c r="C34" s="9" t="s">
        <v>13</v>
      </c>
      <c r="D34" s="2" t="s">
        <v>485</v>
      </c>
      <c r="E34" s="2" t="s">
        <v>486</v>
      </c>
      <c r="F34" s="12">
        <v>508725</v>
      </c>
      <c r="G34" s="12">
        <v>17826.23</v>
      </c>
      <c r="H34" s="12">
        <v>0.86</v>
      </c>
    </row>
    <row r="35" spans="2:8">
      <c r="B35" s="2" t="s">
        <v>3055</v>
      </c>
      <c r="C35" s="9" t="s">
        <v>13</v>
      </c>
      <c r="D35" s="2" t="s">
        <v>1050</v>
      </c>
      <c r="E35" s="2" t="s">
        <v>1060</v>
      </c>
      <c r="F35" s="12">
        <v>507000</v>
      </c>
      <c r="G35" s="12">
        <v>17680.099999999999</v>
      </c>
      <c r="H35" s="12">
        <v>0.85</v>
      </c>
    </row>
    <row r="36" spans="2:8">
      <c r="B36" s="2" t="s">
        <v>3097</v>
      </c>
      <c r="C36" s="9" t="s">
        <v>13</v>
      </c>
      <c r="D36" s="2" t="s">
        <v>72</v>
      </c>
      <c r="E36" s="2" t="s">
        <v>958</v>
      </c>
      <c r="F36" s="12">
        <v>1518125</v>
      </c>
      <c r="G36" s="12">
        <v>17629.990000000002</v>
      </c>
      <c r="H36" s="12">
        <v>0.85</v>
      </c>
    </row>
    <row r="37" spans="2:8">
      <c r="B37" s="2" t="s">
        <v>3002</v>
      </c>
      <c r="C37" s="9" t="s">
        <v>13</v>
      </c>
      <c r="D37" s="2" t="s">
        <v>504</v>
      </c>
      <c r="E37" s="2" t="s">
        <v>1061</v>
      </c>
      <c r="F37" s="12">
        <v>7003500</v>
      </c>
      <c r="G37" s="12">
        <v>17193.59</v>
      </c>
      <c r="H37" s="12">
        <v>0.83</v>
      </c>
    </row>
    <row r="38" spans="2:8">
      <c r="B38" s="2" t="s">
        <v>3106</v>
      </c>
      <c r="C38" s="9" t="s">
        <v>13</v>
      </c>
      <c r="D38" s="2" t="s">
        <v>468</v>
      </c>
      <c r="E38" s="2" t="s">
        <v>959</v>
      </c>
      <c r="F38" s="12">
        <v>4356000</v>
      </c>
      <c r="G38" s="12">
        <v>16731.400000000001</v>
      </c>
      <c r="H38" s="12">
        <v>0.81</v>
      </c>
    </row>
    <row r="39" spans="2:8">
      <c r="B39" s="2" t="s">
        <v>3057</v>
      </c>
      <c r="C39" s="9" t="s">
        <v>13</v>
      </c>
      <c r="D39" s="2" t="s">
        <v>955</v>
      </c>
      <c r="E39" s="2" t="s">
        <v>1062</v>
      </c>
      <c r="F39" s="12">
        <v>1683000</v>
      </c>
      <c r="G39" s="12">
        <v>16707.14</v>
      </c>
      <c r="H39" s="12">
        <v>0.81</v>
      </c>
    </row>
    <row r="40" spans="2:8">
      <c r="B40" s="2" t="s">
        <v>2973</v>
      </c>
      <c r="C40" s="9" t="s">
        <v>13</v>
      </c>
      <c r="D40" s="2" t="s">
        <v>969</v>
      </c>
      <c r="E40" s="2" t="s">
        <v>970</v>
      </c>
      <c r="F40" s="12">
        <v>1671300</v>
      </c>
      <c r="G40" s="12">
        <v>15624.98</v>
      </c>
      <c r="H40" s="12">
        <v>0.76</v>
      </c>
    </row>
    <row r="41" spans="2:8">
      <c r="B41" s="2" t="s">
        <v>3059</v>
      </c>
      <c r="C41" s="9" t="s">
        <v>13</v>
      </c>
      <c r="D41" s="2" t="s">
        <v>955</v>
      </c>
      <c r="E41" s="2" t="s">
        <v>1063</v>
      </c>
      <c r="F41" s="12">
        <v>693000</v>
      </c>
      <c r="G41" s="12">
        <v>14772.68</v>
      </c>
      <c r="H41" s="12">
        <v>0.71</v>
      </c>
    </row>
    <row r="42" spans="2:8">
      <c r="B42" s="2" t="s">
        <v>2890</v>
      </c>
      <c r="C42" s="9" t="s">
        <v>13</v>
      </c>
      <c r="D42" s="2" t="s">
        <v>947</v>
      </c>
      <c r="E42" s="2" t="s">
        <v>1064</v>
      </c>
      <c r="F42" s="12">
        <v>3417000</v>
      </c>
      <c r="G42" s="12">
        <v>14288.19</v>
      </c>
      <c r="H42" s="12">
        <v>0.69</v>
      </c>
    </row>
    <row r="43" spans="2:8">
      <c r="B43" s="2" t="s">
        <v>3119</v>
      </c>
      <c r="C43" s="9" t="s">
        <v>13</v>
      </c>
      <c r="D43" s="2" t="s">
        <v>969</v>
      </c>
      <c r="E43" s="2" t="s">
        <v>1065</v>
      </c>
      <c r="F43" s="12">
        <v>1705800</v>
      </c>
      <c r="G43" s="12">
        <v>13764.1</v>
      </c>
      <c r="H43" s="12">
        <v>0.67</v>
      </c>
    </row>
    <row r="44" spans="2:8">
      <c r="B44" s="2" t="s">
        <v>2967</v>
      </c>
      <c r="C44" s="9" t="s">
        <v>13</v>
      </c>
      <c r="D44" s="2" t="s">
        <v>952</v>
      </c>
      <c r="E44" s="2" t="s">
        <v>1066</v>
      </c>
      <c r="F44" s="12">
        <v>3237150</v>
      </c>
      <c r="G44" s="12">
        <v>12989.06</v>
      </c>
      <c r="H44" s="12">
        <v>0.63</v>
      </c>
    </row>
    <row r="45" spans="2:8">
      <c r="B45" s="2" t="s">
        <v>3113</v>
      </c>
      <c r="C45" s="9" t="s">
        <v>13</v>
      </c>
      <c r="D45" s="2" t="s">
        <v>471</v>
      </c>
      <c r="E45" s="2" t="s">
        <v>1067</v>
      </c>
      <c r="F45" s="12">
        <v>4232200</v>
      </c>
      <c r="G45" s="12">
        <v>12912.44</v>
      </c>
      <c r="H45" s="12">
        <v>0.62</v>
      </c>
    </row>
    <row r="46" spans="2:8">
      <c r="B46" s="2" t="s">
        <v>3140</v>
      </c>
      <c r="C46" s="9" t="s">
        <v>13</v>
      </c>
      <c r="D46" s="2" t="s">
        <v>461</v>
      </c>
      <c r="E46" s="2" t="s">
        <v>502</v>
      </c>
      <c r="F46" s="12">
        <v>1112625</v>
      </c>
      <c r="G46" s="12">
        <v>12402.43</v>
      </c>
      <c r="H46" s="12">
        <v>0.6</v>
      </c>
    </row>
    <row r="47" spans="2:8">
      <c r="B47" s="2" t="s">
        <v>2733</v>
      </c>
      <c r="C47" s="9" t="s">
        <v>13</v>
      </c>
      <c r="D47" s="2" t="s">
        <v>86</v>
      </c>
      <c r="E47" s="2" t="s">
        <v>87</v>
      </c>
      <c r="F47" s="12">
        <v>2037200</v>
      </c>
      <c r="G47" s="12">
        <v>12031.7</v>
      </c>
      <c r="H47" s="12">
        <v>0.57999999999999996</v>
      </c>
    </row>
    <row r="48" spans="2:8">
      <c r="B48" s="2" t="s">
        <v>3105</v>
      </c>
      <c r="C48" s="9" t="s">
        <v>13</v>
      </c>
      <c r="D48" s="2" t="s">
        <v>471</v>
      </c>
      <c r="E48" s="2" t="s">
        <v>1068</v>
      </c>
      <c r="F48" s="12">
        <v>884375</v>
      </c>
      <c r="G48" s="12">
        <v>11980.63</v>
      </c>
      <c r="H48" s="12">
        <v>0.57999999999999996</v>
      </c>
    </row>
    <row r="49" spans="2:8">
      <c r="B49" s="2" t="s">
        <v>3092</v>
      </c>
      <c r="C49" s="9" t="s">
        <v>13</v>
      </c>
      <c r="D49" s="2" t="s">
        <v>841</v>
      </c>
      <c r="E49" s="2" t="s">
        <v>1069</v>
      </c>
      <c r="F49" s="12">
        <v>355950</v>
      </c>
      <c r="G49" s="12">
        <v>11973.45</v>
      </c>
      <c r="H49" s="12">
        <v>0.57999999999999996</v>
      </c>
    </row>
    <row r="50" spans="2:8">
      <c r="B50" s="2" t="s">
        <v>3100</v>
      </c>
      <c r="C50" s="9" t="s">
        <v>13</v>
      </c>
      <c r="D50" s="2" t="s">
        <v>72</v>
      </c>
      <c r="E50" s="2" t="s">
        <v>957</v>
      </c>
      <c r="F50" s="12">
        <v>4102100</v>
      </c>
      <c r="G50" s="12">
        <v>11885.83</v>
      </c>
      <c r="H50" s="12">
        <v>0.56999999999999995</v>
      </c>
    </row>
    <row r="51" spans="2:8">
      <c r="B51" s="2" t="s">
        <v>2720</v>
      </c>
      <c r="C51" s="9" t="s">
        <v>13</v>
      </c>
      <c r="D51" s="2" t="s">
        <v>466</v>
      </c>
      <c r="E51" s="2" t="s">
        <v>483</v>
      </c>
      <c r="F51" s="12">
        <v>998500</v>
      </c>
      <c r="G51" s="12">
        <v>11730.38</v>
      </c>
      <c r="H51" s="12">
        <v>0.56999999999999995</v>
      </c>
    </row>
    <row r="52" spans="2:8">
      <c r="B52" s="2" t="s">
        <v>2729</v>
      </c>
      <c r="C52" s="9" t="s">
        <v>13</v>
      </c>
      <c r="D52" s="2" t="s">
        <v>471</v>
      </c>
      <c r="E52" s="2" t="s">
        <v>492</v>
      </c>
      <c r="F52" s="12">
        <v>4539000</v>
      </c>
      <c r="G52" s="12">
        <v>11397.43</v>
      </c>
      <c r="H52" s="12">
        <v>0.55000000000000004</v>
      </c>
    </row>
    <row r="53" spans="2:8">
      <c r="B53" s="2" t="s">
        <v>3157</v>
      </c>
      <c r="C53" s="9" t="s">
        <v>13</v>
      </c>
      <c r="D53" s="2" t="s">
        <v>86</v>
      </c>
      <c r="E53" s="2" t="s">
        <v>1070</v>
      </c>
      <c r="F53" s="12">
        <v>2143225</v>
      </c>
      <c r="G53" s="12">
        <v>10920.8</v>
      </c>
      <c r="H53" s="12">
        <v>0.53</v>
      </c>
    </row>
    <row r="54" spans="2:8">
      <c r="B54" s="2" t="s">
        <v>3393</v>
      </c>
      <c r="C54" s="9" t="s">
        <v>13</v>
      </c>
      <c r="D54" s="2" t="s">
        <v>471</v>
      </c>
      <c r="E54" s="2" t="s">
        <v>1071</v>
      </c>
      <c r="F54" s="12">
        <v>7271300</v>
      </c>
      <c r="G54" s="12">
        <v>10872.05</v>
      </c>
      <c r="H54" s="12">
        <v>0.53</v>
      </c>
    </row>
    <row r="55" spans="2:8">
      <c r="B55" s="2" t="s">
        <v>2697</v>
      </c>
      <c r="C55" s="9" t="s">
        <v>13</v>
      </c>
      <c r="D55" s="2" t="s">
        <v>452</v>
      </c>
      <c r="E55" s="2" t="s">
        <v>453</v>
      </c>
      <c r="F55" s="12">
        <v>805500</v>
      </c>
      <c r="G55" s="12">
        <v>10825.11</v>
      </c>
      <c r="H55" s="12">
        <v>0.52</v>
      </c>
    </row>
    <row r="56" spans="2:8">
      <c r="B56" s="2" t="s">
        <v>2898</v>
      </c>
      <c r="C56" s="9" t="s">
        <v>13</v>
      </c>
      <c r="D56" s="2" t="s">
        <v>471</v>
      </c>
      <c r="E56" s="2" t="s">
        <v>1072</v>
      </c>
      <c r="F56" s="12">
        <v>2692300</v>
      </c>
      <c r="G56" s="12">
        <v>10217.280000000001</v>
      </c>
      <c r="H56" s="12">
        <v>0.49</v>
      </c>
    </row>
    <row r="57" spans="2:8">
      <c r="B57" s="2" t="s">
        <v>3108</v>
      </c>
      <c r="C57" s="9" t="s">
        <v>13</v>
      </c>
      <c r="D57" s="2" t="s">
        <v>455</v>
      </c>
      <c r="E57" s="2" t="s">
        <v>1073</v>
      </c>
      <c r="F57" s="12">
        <v>458700</v>
      </c>
      <c r="G57" s="12">
        <v>10166.629999999999</v>
      </c>
      <c r="H57" s="12">
        <v>0.49</v>
      </c>
    </row>
    <row r="58" spans="2:8">
      <c r="B58" s="2" t="s">
        <v>3233</v>
      </c>
      <c r="C58" s="9" t="s">
        <v>13</v>
      </c>
      <c r="D58" s="2" t="s">
        <v>80</v>
      </c>
      <c r="E58" s="2" t="s">
        <v>1074</v>
      </c>
      <c r="F58" s="12">
        <v>448750</v>
      </c>
      <c r="G58" s="12">
        <v>9716.34</v>
      </c>
      <c r="H58" s="12">
        <v>0.47</v>
      </c>
    </row>
    <row r="59" spans="2:8">
      <c r="B59" s="2" t="s">
        <v>2900</v>
      </c>
      <c r="C59" s="9" t="s">
        <v>13</v>
      </c>
      <c r="D59" s="2" t="s">
        <v>1075</v>
      </c>
      <c r="E59" s="2" t="s">
        <v>1076</v>
      </c>
      <c r="F59" s="12">
        <v>12467250</v>
      </c>
      <c r="G59" s="12">
        <v>9508.77</v>
      </c>
      <c r="H59" s="12">
        <v>0.46</v>
      </c>
    </row>
    <row r="60" spans="2:8">
      <c r="B60" s="2" t="s">
        <v>2975</v>
      </c>
      <c r="C60" s="9" t="s">
        <v>13</v>
      </c>
      <c r="D60" s="2" t="s">
        <v>969</v>
      </c>
      <c r="E60" s="2" t="s">
        <v>1077</v>
      </c>
      <c r="F60" s="12">
        <v>2483850</v>
      </c>
      <c r="G60" s="12">
        <v>9407.58</v>
      </c>
      <c r="H60" s="12">
        <v>0.45</v>
      </c>
    </row>
    <row r="61" spans="2:8">
      <c r="B61" s="2" t="s">
        <v>3163</v>
      </c>
      <c r="C61" s="9" t="s">
        <v>13</v>
      </c>
      <c r="D61" s="2" t="s">
        <v>79</v>
      </c>
      <c r="E61" s="2" t="s">
        <v>960</v>
      </c>
      <c r="F61" s="12">
        <v>2009700</v>
      </c>
      <c r="G61" s="12">
        <v>9239.6</v>
      </c>
      <c r="H61" s="12">
        <v>0.45</v>
      </c>
    </row>
    <row r="62" spans="2:8">
      <c r="B62" s="2" t="s">
        <v>1078</v>
      </c>
      <c r="C62" s="9" t="s">
        <v>13</v>
      </c>
      <c r="D62" s="2" t="s">
        <v>72</v>
      </c>
      <c r="E62" s="2" t="s">
        <v>1079</v>
      </c>
      <c r="F62" s="12">
        <v>9016000</v>
      </c>
      <c r="G62" s="12">
        <v>9066.49</v>
      </c>
      <c r="H62" s="12">
        <v>0.44</v>
      </c>
    </row>
    <row r="63" spans="2:8">
      <c r="B63" s="2" t="s">
        <v>2891</v>
      </c>
      <c r="C63" s="9" t="s">
        <v>13</v>
      </c>
      <c r="D63" s="2" t="s">
        <v>452</v>
      </c>
      <c r="E63" s="2" t="s">
        <v>1080</v>
      </c>
      <c r="F63" s="12">
        <v>3205425</v>
      </c>
      <c r="G63" s="12">
        <v>9007.24</v>
      </c>
      <c r="H63" s="12">
        <v>0.44</v>
      </c>
    </row>
    <row r="64" spans="2:8">
      <c r="B64" s="2" t="s">
        <v>3090</v>
      </c>
      <c r="C64" s="9" t="s">
        <v>13</v>
      </c>
      <c r="D64" s="2" t="s">
        <v>72</v>
      </c>
      <c r="E64" s="2" t="s">
        <v>1081</v>
      </c>
      <c r="F64" s="12">
        <v>3430000</v>
      </c>
      <c r="G64" s="12">
        <v>8897.42</v>
      </c>
      <c r="H64" s="12">
        <v>0.43</v>
      </c>
    </row>
    <row r="65" spans="2:8">
      <c r="B65" s="2" t="s">
        <v>3087</v>
      </c>
      <c r="C65" s="9" t="s">
        <v>13</v>
      </c>
      <c r="D65" s="2" t="s">
        <v>1082</v>
      </c>
      <c r="E65" s="2" t="s">
        <v>1083</v>
      </c>
      <c r="F65" s="12">
        <v>2287500</v>
      </c>
      <c r="G65" s="12">
        <v>8832.0400000000009</v>
      </c>
      <c r="H65" s="12">
        <v>0.43</v>
      </c>
    </row>
    <row r="66" spans="2:8">
      <c r="B66" s="2" t="s">
        <v>3168</v>
      </c>
      <c r="C66" s="9" t="s">
        <v>13</v>
      </c>
      <c r="D66" s="2" t="s">
        <v>471</v>
      </c>
      <c r="E66" s="2" t="s">
        <v>1084</v>
      </c>
      <c r="F66" s="12">
        <v>1754000</v>
      </c>
      <c r="G66" s="12">
        <v>8686.69</v>
      </c>
      <c r="H66" s="12">
        <v>0.42</v>
      </c>
    </row>
    <row r="67" spans="2:8">
      <c r="B67" s="2" t="s">
        <v>2710</v>
      </c>
      <c r="C67" s="9" t="s">
        <v>13</v>
      </c>
      <c r="D67" s="2" t="s">
        <v>79</v>
      </c>
      <c r="E67" s="2" t="s">
        <v>463</v>
      </c>
      <c r="F67" s="12">
        <v>823350</v>
      </c>
      <c r="G67" s="12">
        <v>8355.36</v>
      </c>
      <c r="H67" s="12">
        <v>0.4</v>
      </c>
    </row>
    <row r="68" spans="2:8">
      <c r="B68" s="2" t="s">
        <v>3099</v>
      </c>
      <c r="C68" s="9" t="s">
        <v>13</v>
      </c>
      <c r="D68" s="2" t="s">
        <v>72</v>
      </c>
      <c r="E68" s="2" t="s">
        <v>1085</v>
      </c>
      <c r="F68" s="12">
        <v>47831800</v>
      </c>
      <c r="G68" s="12">
        <v>8250.99</v>
      </c>
      <c r="H68" s="12">
        <v>0.4</v>
      </c>
    </row>
    <row r="69" spans="2:8">
      <c r="B69" s="2" t="s">
        <v>3116</v>
      </c>
      <c r="C69" s="9" t="s">
        <v>13</v>
      </c>
      <c r="D69" s="2" t="s">
        <v>478</v>
      </c>
      <c r="E69" s="2" t="s">
        <v>1086</v>
      </c>
      <c r="F69" s="12">
        <v>5918850</v>
      </c>
      <c r="G69" s="12">
        <v>8150.85</v>
      </c>
      <c r="H69" s="12">
        <v>0.39</v>
      </c>
    </row>
    <row r="70" spans="2:8">
      <c r="B70" s="2" t="s">
        <v>3112</v>
      </c>
      <c r="C70" s="9" t="s">
        <v>13</v>
      </c>
      <c r="D70" s="2" t="s">
        <v>977</v>
      </c>
      <c r="E70" s="2" t="s">
        <v>1087</v>
      </c>
      <c r="F70" s="12">
        <v>821500</v>
      </c>
      <c r="G70" s="12">
        <v>8090.13</v>
      </c>
      <c r="H70" s="12">
        <v>0.39</v>
      </c>
    </row>
    <row r="71" spans="2:8">
      <c r="B71" s="2" t="s">
        <v>3101</v>
      </c>
      <c r="C71" s="9" t="s">
        <v>13</v>
      </c>
      <c r="D71" s="2" t="s">
        <v>72</v>
      </c>
      <c r="E71" s="2" t="s">
        <v>1088</v>
      </c>
      <c r="F71" s="12">
        <v>5594400</v>
      </c>
      <c r="G71" s="12">
        <v>7907.68</v>
      </c>
      <c r="H71" s="12">
        <v>0.38</v>
      </c>
    </row>
    <row r="72" spans="2:8">
      <c r="B72" s="2" t="s">
        <v>3024</v>
      </c>
      <c r="C72" s="9" t="s">
        <v>13</v>
      </c>
      <c r="D72" s="2" t="s">
        <v>1089</v>
      </c>
      <c r="E72" s="2" t="s">
        <v>1090</v>
      </c>
      <c r="F72" s="12">
        <v>1663750</v>
      </c>
      <c r="G72" s="12">
        <v>7075.93</v>
      </c>
      <c r="H72" s="12">
        <v>0.34</v>
      </c>
    </row>
    <row r="73" spans="2:8">
      <c r="B73" s="2" t="s">
        <v>3123</v>
      </c>
      <c r="C73" s="9" t="s">
        <v>13</v>
      </c>
      <c r="D73" s="2" t="s">
        <v>955</v>
      </c>
      <c r="E73" s="2" t="s">
        <v>1091</v>
      </c>
      <c r="F73" s="12">
        <v>767700</v>
      </c>
      <c r="G73" s="12">
        <v>6688.2</v>
      </c>
      <c r="H73" s="12">
        <v>0.32</v>
      </c>
    </row>
    <row r="74" spans="2:8">
      <c r="B74" s="2" t="s">
        <v>3091</v>
      </c>
      <c r="C74" s="9" t="s">
        <v>13</v>
      </c>
      <c r="D74" s="2" t="s">
        <v>72</v>
      </c>
      <c r="E74" s="2" t="s">
        <v>1092</v>
      </c>
      <c r="F74" s="12">
        <v>782000</v>
      </c>
      <c r="G74" s="12">
        <v>6589.91</v>
      </c>
      <c r="H74" s="12">
        <v>0.32</v>
      </c>
    </row>
    <row r="75" spans="2:8">
      <c r="B75" s="2" t="s">
        <v>3046</v>
      </c>
      <c r="C75" s="9" t="s">
        <v>13</v>
      </c>
      <c r="D75" s="2" t="s">
        <v>841</v>
      </c>
      <c r="E75" s="2" t="s">
        <v>954</v>
      </c>
      <c r="F75" s="12">
        <v>212600</v>
      </c>
      <c r="G75" s="12">
        <v>6281.69</v>
      </c>
      <c r="H75" s="12">
        <v>0.3</v>
      </c>
    </row>
    <row r="76" spans="2:8">
      <c r="B76" s="2" t="s">
        <v>3033</v>
      </c>
      <c r="C76" s="9" t="s">
        <v>13</v>
      </c>
      <c r="D76" s="2" t="s">
        <v>485</v>
      </c>
      <c r="E76" s="2" t="s">
        <v>1093</v>
      </c>
      <c r="F76" s="12">
        <v>7923500</v>
      </c>
      <c r="G76" s="12">
        <v>6142.3</v>
      </c>
      <c r="H76" s="12">
        <v>0.3</v>
      </c>
    </row>
    <row r="77" spans="2:8">
      <c r="B77" s="2" t="s">
        <v>1094</v>
      </c>
      <c r="C77" s="9" t="s">
        <v>13</v>
      </c>
      <c r="D77" s="2" t="s">
        <v>72</v>
      </c>
      <c r="E77" s="2" t="s">
        <v>1095</v>
      </c>
      <c r="F77" s="12">
        <v>4326400</v>
      </c>
      <c r="G77" s="12">
        <v>5926.74</v>
      </c>
      <c r="H77" s="12">
        <v>0.28999999999999998</v>
      </c>
    </row>
    <row r="78" spans="2:8">
      <c r="B78" s="2" t="s">
        <v>3124</v>
      </c>
      <c r="C78" s="9" t="s">
        <v>13</v>
      </c>
      <c r="D78" s="2" t="s">
        <v>1082</v>
      </c>
      <c r="E78" s="2" t="s">
        <v>1096</v>
      </c>
      <c r="F78" s="12">
        <v>1176000</v>
      </c>
      <c r="G78" s="12">
        <v>5905.28</v>
      </c>
      <c r="H78" s="12">
        <v>0.28999999999999998</v>
      </c>
    </row>
    <row r="79" spans="2:8">
      <c r="B79" s="2" t="s">
        <v>3093</v>
      </c>
      <c r="C79" s="9" t="s">
        <v>13</v>
      </c>
      <c r="D79" s="2" t="s">
        <v>1097</v>
      </c>
      <c r="E79" s="2" t="s">
        <v>1098</v>
      </c>
      <c r="F79" s="12">
        <v>603925</v>
      </c>
      <c r="G79" s="12">
        <v>5791.64</v>
      </c>
      <c r="H79" s="12">
        <v>0.28000000000000003</v>
      </c>
    </row>
    <row r="80" spans="2:8">
      <c r="B80" s="2" t="s">
        <v>2732</v>
      </c>
      <c r="C80" s="9" t="s">
        <v>13</v>
      </c>
      <c r="D80" s="2" t="s">
        <v>841</v>
      </c>
      <c r="E80" s="2" t="s">
        <v>842</v>
      </c>
      <c r="F80" s="12">
        <v>45050</v>
      </c>
      <c r="G80" s="12">
        <v>5543.85</v>
      </c>
      <c r="H80" s="12">
        <v>0.27</v>
      </c>
    </row>
    <row r="81" spans="2:8">
      <c r="B81" s="2" t="s">
        <v>3004</v>
      </c>
      <c r="C81" s="9" t="s">
        <v>13</v>
      </c>
      <c r="D81" s="2" t="s">
        <v>1089</v>
      </c>
      <c r="E81" s="2" t="s">
        <v>1099</v>
      </c>
      <c r="F81" s="12">
        <v>1317625</v>
      </c>
      <c r="G81" s="12">
        <v>5490.54</v>
      </c>
      <c r="H81" s="12">
        <v>0.27</v>
      </c>
    </row>
    <row r="82" spans="2:8">
      <c r="B82" s="2" t="s">
        <v>3126</v>
      </c>
      <c r="C82" s="9" t="s">
        <v>13</v>
      </c>
      <c r="D82" s="2" t="s">
        <v>955</v>
      </c>
      <c r="E82" s="2" t="s">
        <v>1100</v>
      </c>
      <c r="F82" s="12">
        <v>1495000</v>
      </c>
      <c r="G82" s="12">
        <v>5395.46</v>
      </c>
      <c r="H82" s="12">
        <v>0.26</v>
      </c>
    </row>
    <row r="83" spans="2:8">
      <c r="B83" s="2" t="s">
        <v>3068</v>
      </c>
      <c r="C83" s="9" t="s">
        <v>13</v>
      </c>
      <c r="D83" s="2" t="s">
        <v>80</v>
      </c>
      <c r="E83" s="2" t="s">
        <v>1101</v>
      </c>
      <c r="F83" s="12">
        <v>2336400</v>
      </c>
      <c r="G83" s="12">
        <v>5224.1899999999996</v>
      </c>
      <c r="H83" s="12">
        <v>0.25</v>
      </c>
    </row>
    <row r="84" spans="2:8">
      <c r="B84" s="2" t="s">
        <v>3153</v>
      </c>
      <c r="C84" s="9" t="s">
        <v>13</v>
      </c>
      <c r="D84" s="2" t="s">
        <v>977</v>
      </c>
      <c r="E84" s="2" t="s">
        <v>978</v>
      </c>
      <c r="F84" s="12">
        <v>1261250</v>
      </c>
      <c r="G84" s="12">
        <v>5176.8</v>
      </c>
      <c r="H84" s="12">
        <v>0.25</v>
      </c>
    </row>
    <row r="85" spans="2:8">
      <c r="B85" s="2" t="s">
        <v>2985</v>
      </c>
      <c r="C85" s="9" t="s">
        <v>13</v>
      </c>
      <c r="D85" s="2" t="s">
        <v>452</v>
      </c>
      <c r="E85" s="2" t="s">
        <v>1102</v>
      </c>
      <c r="F85" s="12">
        <v>3553875</v>
      </c>
      <c r="G85" s="12">
        <v>4811.95</v>
      </c>
      <c r="H85" s="12">
        <v>0.23</v>
      </c>
    </row>
    <row r="86" spans="2:8">
      <c r="B86" s="2" t="s">
        <v>3007</v>
      </c>
      <c r="C86" s="9" t="s">
        <v>13</v>
      </c>
      <c r="D86" s="2" t="s">
        <v>81</v>
      </c>
      <c r="E86" s="2" t="s">
        <v>1103</v>
      </c>
      <c r="F86" s="12">
        <v>984900</v>
      </c>
      <c r="G86" s="12">
        <v>4742.29</v>
      </c>
      <c r="H86" s="12">
        <v>0.23</v>
      </c>
    </row>
    <row r="87" spans="2:8">
      <c r="B87" s="2" t="s">
        <v>2997</v>
      </c>
      <c r="C87" s="9" t="s">
        <v>13</v>
      </c>
      <c r="D87" s="2" t="s">
        <v>504</v>
      </c>
      <c r="E87" s="2" t="s">
        <v>1104</v>
      </c>
      <c r="F87" s="12">
        <v>11443700</v>
      </c>
      <c r="G87" s="12">
        <v>4527.13</v>
      </c>
      <c r="H87" s="12">
        <v>0.22</v>
      </c>
    </row>
    <row r="88" spans="2:8">
      <c r="B88" s="2" t="s">
        <v>2983</v>
      </c>
      <c r="C88" s="9" t="s">
        <v>13</v>
      </c>
      <c r="D88" s="2" t="s">
        <v>1082</v>
      </c>
      <c r="E88" s="2" t="s">
        <v>1105</v>
      </c>
      <c r="F88" s="12">
        <v>501900</v>
      </c>
      <c r="G88" s="12">
        <v>4439.05</v>
      </c>
      <c r="H88" s="12">
        <v>0.21</v>
      </c>
    </row>
    <row r="89" spans="2:8">
      <c r="B89" s="2" t="s">
        <v>3225</v>
      </c>
      <c r="C89" s="9" t="s">
        <v>13</v>
      </c>
      <c r="D89" s="2" t="s">
        <v>86</v>
      </c>
      <c r="E89" s="2" t="s">
        <v>1106</v>
      </c>
      <c r="F89" s="12">
        <v>214875</v>
      </c>
      <c r="G89" s="12">
        <v>3818.97</v>
      </c>
      <c r="H89" s="12">
        <v>0.18</v>
      </c>
    </row>
    <row r="90" spans="2:8">
      <c r="B90" s="2" t="s">
        <v>489</v>
      </c>
      <c r="C90" s="9" t="s">
        <v>13</v>
      </c>
      <c r="D90" s="2" t="s">
        <v>72</v>
      </c>
      <c r="E90" s="2" t="s">
        <v>490</v>
      </c>
      <c r="F90" s="12">
        <v>1494675</v>
      </c>
      <c r="G90" s="12">
        <v>3700.82</v>
      </c>
      <c r="H90" s="12">
        <v>0.18</v>
      </c>
    </row>
    <row r="91" spans="2:8">
      <c r="B91" s="2" t="s">
        <v>2913</v>
      </c>
      <c r="C91" s="9" t="s">
        <v>13</v>
      </c>
      <c r="D91" s="2" t="s">
        <v>72</v>
      </c>
      <c r="E91" s="2" t="s">
        <v>497</v>
      </c>
      <c r="F91" s="12">
        <v>6177150</v>
      </c>
      <c r="G91" s="12">
        <v>3635.25</v>
      </c>
      <c r="H91" s="12">
        <v>0.18</v>
      </c>
    </row>
    <row r="92" spans="2:8">
      <c r="B92" s="2" t="s">
        <v>3050</v>
      </c>
      <c r="C92" s="9" t="s">
        <v>13</v>
      </c>
      <c r="D92" s="2" t="s">
        <v>841</v>
      </c>
      <c r="E92" s="2" t="s">
        <v>1107</v>
      </c>
      <c r="F92" s="12">
        <v>53500</v>
      </c>
      <c r="G92" s="12">
        <v>3523.51</v>
      </c>
      <c r="H92" s="12">
        <v>0.17</v>
      </c>
    </row>
    <row r="93" spans="2:8">
      <c r="B93" s="2" t="s">
        <v>2719</v>
      </c>
      <c r="C93" s="9" t="s">
        <v>13</v>
      </c>
      <c r="D93" s="2" t="s">
        <v>81</v>
      </c>
      <c r="E93" s="2" t="s">
        <v>482</v>
      </c>
      <c r="F93" s="12">
        <v>1220400</v>
      </c>
      <c r="G93" s="12">
        <v>3513.53</v>
      </c>
      <c r="H93" s="12">
        <v>0.17</v>
      </c>
    </row>
    <row r="94" spans="2:8">
      <c r="B94" s="2" t="s">
        <v>2909</v>
      </c>
      <c r="C94" s="9" t="s">
        <v>13</v>
      </c>
      <c r="D94" s="2" t="s">
        <v>471</v>
      </c>
      <c r="E94" s="2" t="s">
        <v>1108</v>
      </c>
      <c r="F94" s="12">
        <v>449150</v>
      </c>
      <c r="G94" s="12">
        <v>3391.31</v>
      </c>
      <c r="H94" s="12">
        <v>0.16</v>
      </c>
    </row>
    <row r="95" spans="2:8">
      <c r="B95" s="2" t="s">
        <v>2711</v>
      </c>
      <c r="C95" s="9" t="s">
        <v>13</v>
      </c>
      <c r="D95" s="2" t="s">
        <v>80</v>
      </c>
      <c r="E95" s="2" t="s">
        <v>475</v>
      </c>
      <c r="F95" s="12">
        <v>85225</v>
      </c>
      <c r="G95" s="12">
        <v>3367.58</v>
      </c>
      <c r="H95" s="12">
        <v>0.16</v>
      </c>
    </row>
    <row r="96" spans="2:8">
      <c r="B96" s="2" t="s">
        <v>3223</v>
      </c>
      <c r="C96" s="9" t="s">
        <v>13</v>
      </c>
      <c r="D96" s="2" t="s">
        <v>471</v>
      </c>
      <c r="E96" s="2" t="s">
        <v>1109</v>
      </c>
      <c r="F96" s="12">
        <v>395250</v>
      </c>
      <c r="G96" s="12">
        <v>3168.13</v>
      </c>
      <c r="H96" s="12">
        <v>0.15</v>
      </c>
    </row>
    <row r="97" spans="2:8">
      <c r="B97" s="2" t="s">
        <v>3017</v>
      </c>
      <c r="C97" s="9" t="s">
        <v>13</v>
      </c>
      <c r="D97" s="2" t="s">
        <v>84</v>
      </c>
      <c r="E97" s="2" t="s">
        <v>1110</v>
      </c>
      <c r="F97" s="12">
        <v>271800</v>
      </c>
      <c r="G97" s="12">
        <v>3061.83</v>
      </c>
      <c r="H97" s="12">
        <v>0.15</v>
      </c>
    </row>
    <row r="98" spans="2:8">
      <c r="B98" s="2" t="s">
        <v>2990</v>
      </c>
      <c r="C98" s="9" t="s">
        <v>13</v>
      </c>
      <c r="D98" s="2" t="s">
        <v>78</v>
      </c>
      <c r="E98" s="2" t="s">
        <v>1111</v>
      </c>
      <c r="F98" s="12">
        <v>122000</v>
      </c>
      <c r="G98" s="12">
        <v>2974.36</v>
      </c>
      <c r="H98" s="12">
        <v>0.14000000000000001</v>
      </c>
    </row>
    <row r="99" spans="2:8">
      <c r="B99" s="2" t="s">
        <v>1112</v>
      </c>
      <c r="C99" s="9" t="s">
        <v>13</v>
      </c>
      <c r="D99" s="2" t="s">
        <v>72</v>
      </c>
      <c r="E99" s="2" t="s">
        <v>1113</v>
      </c>
      <c r="F99" s="12">
        <v>2254500</v>
      </c>
      <c r="G99" s="12">
        <v>2783.18</v>
      </c>
      <c r="H99" s="12">
        <v>0.13</v>
      </c>
    </row>
    <row r="100" spans="2:8">
      <c r="B100" s="2" t="s">
        <v>3117</v>
      </c>
      <c r="C100" s="9" t="s">
        <v>13</v>
      </c>
      <c r="D100" s="2" t="s">
        <v>468</v>
      </c>
      <c r="E100" s="2" t="s">
        <v>1114</v>
      </c>
      <c r="F100" s="12">
        <v>212400</v>
      </c>
      <c r="G100" s="12">
        <v>2588.73</v>
      </c>
      <c r="H100" s="12">
        <v>0.13</v>
      </c>
    </row>
    <row r="101" spans="2:8">
      <c r="B101" s="2" t="s">
        <v>2892</v>
      </c>
      <c r="C101" s="9" t="s">
        <v>13</v>
      </c>
      <c r="D101" s="2" t="s">
        <v>969</v>
      </c>
      <c r="E101" s="2" t="s">
        <v>1115</v>
      </c>
      <c r="F101" s="12">
        <v>684000</v>
      </c>
      <c r="G101" s="12">
        <v>2535.25</v>
      </c>
      <c r="H101" s="12">
        <v>0.12</v>
      </c>
    </row>
    <row r="102" spans="2:8">
      <c r="B102" s="2" t="s">
        <v>2721</v>
      </c>
      <c r="C102" s="9" t="s">
        <v>13</v>
      </c>
      <c r="D102" s="2" t="s">
        <v>487</v>
      </c>
      <c r="E102" s="2" t="s">
        <v>488</v>
      </c>
      <c r="F102" s="12">
        <v>189525</v>
      </c>
      <c r="G102" s="12">
        <v>2487.71</v>
      </c>
      <c r="H102" s="12">
        <v>0.12</v>
      </c>
    </row>
    <row r="103" spans="2:8">
      <c r="B103" s="2" t="s">
        <v>2726</v>
      </c>
      <c r="C103" s="9" t="s">
        <v>13</v>
      </c>
      <c r="D103" s="2" t="s">
        <v>84</v>
      </c>
      <c r="E103" s="2" t="s">
        <v>493</v>
      </c>
      <c r="F103" s="12">
        <v>165275</v>
      </c>
      <c r="G103" s="12">
        <v>2431.69</v>
      </c>
      <c r="H103" s="12">
        <v>0.12</v>
      </c>
    </row>
    <row r="104" spans="2:8">
      <c r="B104" s="2" t="s">
        <v>3053</v>
      </c>
      <c r="C104" s="9" t="s">
        <v>13</v>
      </c>
      <c r="D104" s="2" t="s">
        <v>955</v>
      </c>
      <c r="E104" s="2" t="s">
        <v>1116</v>
      </c>
      <c r="F104" s="12">
        <v>40600</v>
      </c>
      <c r="G104" s="12">
        <v>2414.48</v>
      </c>
      <c r="H104" s="12">
        <v>0.12</v>
      </c>
    </row>
    <row r="105" spans="2:8">
      <c r="B105" s="2" t="s">
        <v>3122</v>
      </c>
      <c r="C105" s="9" t="s">
        <v>13</v>
      </c>
      <c r="D105" s="2" t="s">
        <v>81</v>
      </c>
      <c r="E105" s="2" t="s">
        <v>1117</v>
      </c>
      <c r="F105" s="12">
        <v>8000</v>
      </c>
      <c r="G105" s="12">
        <v>2299.6</v>
      </c>
      <c r="H105" s="12">
        <v>0.11</v>
      </c>
    </row>
    <row r="106" spans="2:8">
      <c r="B106" s="2" t="s">
        <v>1118</v>
      </c>
      <c r="C106" s="9" t="s">
        <v>13</v>
      </c>
      <c r="D106" s="2" t="s">
        <v>487</v>
      </c>
      <c r="E106" s="2" t="s">
        <v>1119</v>
      </c>
      <c r="F106" s="12">
        <v>2713275</v>
      </c>
      <c r="G106" s="12">
        <v>2299.5</v>
      </c>
      <c r="H106" s="12">
        <v>0.11</v>
      </c>
    </row>
    <row r="107" spans="2:8">
      <c r="B107" s="2" t="s">
        <v>3095</v>
      </c>
      <c r="C107" s="9" t="s">
        <v>13</v>
      </c>
      <c r="D107" s="2" t="s">
        <v>84</v>
      </c>
      <c r="E107" s="2" t="s">
        <v>1120</v>
      </c>
      <c r="F107" s="12">
        <v>327600</v>
      </c>
      <c r="G107" s="12">
        <v>2217.85</v>
      </c>
      <c r="H107" s="12">
        <v>0.11</v>
      </c>
    </row>
    <row r="108" spans="2:8">
      <c r="B108" s="2" t="s">
        <v>2976</v>
      </c>
      <c r="C108" s="9" t="s">
        <v>13</v>
      </c>
      <c r="D108" s="2" t="s">
        <v>452</v>
      </c>
      <c r="E108" s="2" t="s">
        <v>1121</v>
      </c>
      <c r="F108" s="12">
        <v>648000</v>
      </c>
      <c r="G108" s="12">
        <v>2173.39</v>
      </c>
      <c r="H108" s="12">
        <v>0.11</v>
      </c>
    </row>
    <row r="109" spans="2:8">
      <c r="B109" s="2" t="s">
        <v>1122</v>
      </c>
      <c r="C109" s="9" t="s">
        <v>13</v>
      </c>
      <c r="D109" s="2" t="s">
        <v>967</v>
      </c>
      <c r="E109" s="2" t="s">
        <v>1123</v>
      </c>
      <c r="F109" s="12">
        <v>104200</v>
      </c>
      <c r="G109" s="12">
        <v>2151.94</v>
      </c>
      <c r="H109" s="12">
        <v>0.1</v>
      </c>
    </row>
    <row r="110" spans="2:8">
      <c r="B110" s="2" t="s">
        <v>1124</v>
      </c>
      <c r="C110" s="9" t="s">
        <v>13</v>
      </c>
      <c r="D110" s="2" t="s">
        <v>504</v>
      </c>
      <c r="E110" s="2" t="s">
        <v>1125</v>
      </c>
      <c r="F110" s="12">
        <v>2738450</v>
      </c>
      <c r="G110" s="12">
        <v>2067.2600000000002</v>
      </c>
      <c r="H110" s="12">
        <v>0.1</v>
      </c>
    </row>
    <row r="111" spans="2:8">
      <c r="B111" s="2" t="s">
        <v>2894</v>
      </c>
      <c r="C111" s="9" t="s">
        <v>13</v>
      </c>
      <c r="D111" s="2" t="s">
        <v>841</v>
      </c>
      <c r="E111" s="2" t="s">
        <v>974</v>
      </c>
      <c r="F111" s="12">
        <v>38550</v>
      </c>
      <c r="G111" s="12">
        <v>1951.79</v>
      </c>
      <c r="H111" s="12">
        <v>0.09</v>
      </c>
    </row>
    <row r="112" spans="2:8">
      <c r="B112" s="2" t="s">
        <v>3014</v>
      </c>
      <c r="C112" s="9" t="s">
        <v>13</v>
      </c>
      <c r="D112" s="2" t="s">
        <v>1126</v>
      </c>
      <c r="E112" s="2" t="s">
        <v>1127</v>
      </c>
      <c r="F112" s="12">
        <v>339000</v>
      </c>
      <c r="G112" s="12">
        <v>1935.52</v>
      </c>
      <c r="H112" s="12">
        <v>0.09</v>
      </c>
    </row>
    <row r="113" spans="2:8">
      <c r="B113" s="2" t="s">
        <v>2966</v>
      </c>
      <c r="C113" s="9" t="s">
        <v>13</v>
      </c>
      <c r="D113" s="2" t="s">
        <v>1048</v>
      </c>
      <c r="E113" s="2" t="s">
        <v>1128</v>
      </c>
      <c r="F113" s="12">
        <v>1001000</v>
      </c>
      <c r="G113" s="12">
        <v>1920.52</v>
      </c>
      <c r="H113" s="12">
        <v>0.09</v>
      </c>
    </row>
    <row r="114" spans="2:8">
      <c r="B114" s="2" t="s">
        <v>3054</v>
      </c>
      <c r="C114" s="9" t="s">
        <v>13</v>
      </c>
      <c r="D114" s="2" t="s">
        <v>955</v>
      </c>
      <c r="E114" s="2" t="s">
        <v>1129</v>
      </c>
      <c r="F114" s="12">
        <v>145125</v>
      </c>
      <c r="G114" s="12">
        <v>1776.62</v>
      </c>
      <c r="H114" s="12">
        <v>0.09</v>
      </c>
    </row>
    <row r="115" spans="2:8">
      <c r="B115" s="2" t="s">
        <v>3229</v>
      </c>
      <c r="C115" s="9" t="s">
        <v>13</v>
      </c>
      <c r="D115" s="2" t="s">
        <v>455</v>
      </c>
      <c r="E115" s="2" t="s">
        <v>1130</v>
      </c>
      <c r="F115" s="12">
        <v>1496250</v>
      </c>
      <c r="G115" s="12">
        <v>1716.95</v>
      </c>
      <c r="H115" s="12">
        <v>0.08</v>
      </c>
    </row>
    <row r="116" spans="2:8">
      <c r="B116" s="2" t="s">
        <v>3003</v>
      </c>
      <c r="C116" s="9" t="s">
        <v>13</v>
      </c>
      <c r="D116" s="2" t="s">
        <v>85</v>
      </c>
      <c r="E116" s="2" t="s">
        <v>1131</v>
      </c>
      <c r="F116" s="12">
        <v>23000</v>
      </c>
      <c r="G116" s="12">
        <v>1706.37</v>
      </c>
      <c r="H116" s="12">
        <v>0.08</v>
      </c>
    </row>
    <row r="117" spans="2:8">
      <c r="B117" s="2" t="s">
        <v>1132</v>
      </c>
      <c r="C117" s="9" t="s">
        <v>13</v>
      </c>
      <c r="D117" s="2" t="s">
        <v>82</v>
      </c>
      <c r="E117" s="2" t="s">
        <v>1133</v>
      </c>
      <c r="F117" s="12">
        <v>562500</v>
      </c>
      <c r="G117" s="12">
        <v>1601.16</v>
      </c>
      <c r="H117" s="12">
        <v>0.08</v>
      </c>
    </row>
    <row r="118" spans="2:8">
      <c r="B118" s="2" t="s">
        <v>2965</v>
      </c>
      <c r="C118" s="9" t="s">
        <v>13</v>
      </c>
      <c r="D118" s="2" t="s">
        <v>952</v>
      </c>
      <c r="E118" s="2" t="s">
        <v>953</v>
      </c>
      <c r="F118" s="12">
        <v>14300</v>
      </c>
      <c r="G118" s="12">
        <v>1536.54</v>
      </c>
      <c r="H118" s="12">
        <v>7.0000000000000007E-2</v>
      </c>
    </row>
    <row r="119" spans="2:8">
      <c r="B119" s="2" t="s">
        <v>3008</v>
      </c>
      <c r="C119" s="9" t="s">
        <v>13</v>
      </c>
      <c r="D119" s="2" t="s">
        <v>84</v>
      </c>
      <c r="E119" s="2" t="s">
        <v>1134</v>
      </c>
      <c r="F119" s="12">
        <v>87150</v>
      </c>
      <c r="G119" s="12">
        <v>1312.74</v>
      </c>
      <c r="H119" s="12">
        <v>0.06</v>
      </c>
    </row>
    <row r="120" spans="2:8">
      <c r="B120" s="2" t="s">
        <v>3232</v>
      </c>
      <c r="C120" s="9" t="s">
        <v>13</v>
      </c>
      <c r="D120" s="2" t="s">
        <v>74</v>
      </c>
      <c r="E120" s="2" t="s">
        <v>963</v>
      </c>
      <c r="F120" s="12">
        <v>63000</v>
      </c>
      <c r="G120" s="12">
        <v>1294.78</v>
      </c>
      <c r="H120" s="12">
        <v>0.06</v>
      </c>
    </row>
    <row r="121" spans="2:8">
      <c r="B121" s="2" t="s">
        <v>3010</v>
      </c>
      <c r="C121" s="9" t="s">
        <v>13</v>
      </c>
      <c r="D121" s="2" t="s">
        <v>969</v>
      </c>
      <c r="E121" s="2" t="s">
        <v>1135</v>
      </c>
      <c r="F121" s="12">
        <v>254000</v>
      </c>
      <c r="G121" s="12">
        <v>1197.8599999999999</v>
      </c>
      <c r="H121" s="12">
        <v>0.06</v>
      </c>
    </row>
    <row r="122" spans="2:8">
      <c r="B122" s="2" t="s">
        <v>2968</v>
      </c>
      <c r="C122" s="9" t="s">
        <v>13</v>
      </c>
      <c r="D122" s="2" t="s">
        <v>1048</v>
      </c>
      <c r="E122" s="2" t="s">
        <v>1136</v>
      </c>
      <c r="F122" s="12">
        <v>105625</v>
      </c>
      <c r="G122" s="12">
        <v>1175.71</v>
      </c>
      <c r="H122" s="12">
        <v>0.06</v>
      </c>
    </row>
    <row r="123" spans="2:8">
      <c r="B123" s="2" t="s">
        <v>3047</v>
      </c>
      <c r="C123" s="9" t="s">
        <v>13</v>
      </c>
      <c r="D123" s="2" t="s">
        <v>955</v>
      </c>
      <c r="E123" s="2" t="s">
        <v>1137</v>
      </c>
      <c r="F123" s="12">
        <v>50050</v>
      </c>
      <c r="G123" s="12">
        <v>879.48</v>
      </c>
      <c r="H123" s="12">
        <v>0.04</v>
      </c>
    </row>
    <row r="124" spans="2:8">
      <c r="B124" s="2" t="s">
        <v>2974</v>
      </c>
      <c r="C124" s="9" t="s">
        <v>13</v>
      </c>
      <c r="D124" s="2" t="s">
        <v>969</v>
      </c>
      <c r="E124" s="2" t="s">
        <v>1138</v>
      </c>
      <c r="F124" s="12">
        <v>1139200</v>
      </c>
      <c r="G124" s="12">
        <v>839.82</v>
      </c>
      <c r="H124" s="12">
        <v>0.04</v>
      </c>
    </row>
    <row r="125" spans="2:8">
      <c r="B125" s="2" t="s">
        <v>2987</v>
      </c>
      <c r="C125" s="9" t="s">
        <v>13</v>
      </c>
      <c r="D125" s="2" t="s">
        <v>480</v>
      </c>
      <c r="E125" s="2" t="s">
        <v>1139</v>
      </c>
      <c r="F125" s="12">
        <v>41300</v>
      </c>
      <c r="G125" s="12">
        <v>799.98</v>
      </c>
      <c r="H125" s="12">
        <v>0.04</v>
      </c>
    </row>
    <row r="126" spans="2:8">
      <c r="B126" s="2" t="s">
        <v>2895</v>
      </c>
      <c r="C126" s="9" t="s">
        <v>13</v>
      </c>
      <c r="D126" s="2" t="s">
        <v>969</v>
      </c>
      <c r="E126" s="2" t="s">
        <v>1140</v>
      </c>
      <c r="F126" s="12">
        <v>266000</v>
      </c>
      <c r="G126" s="12">
        <v>787.63</v>
      </c>
      <c r="H126" s="12">
        <v>0.04</v>
      </c>
    </row>
    <row r="127" spans="2:8">
      <c r="B127" s="2" t="s">
        <v>3103</v>
      </c>
      <c r="C127" s="9" t="s">
        <v>13</v>
      </c>
      <c r="D127" s="2" t="s">
        <v>466</v>
      </c>
      <c r="E127" s="2" t="s">
        <v>1141</v>
      </c>
      <c r="F127" s="12">
        <v>13250</v>
      </c>
      <c r="G127" s="12">
        <v>718.55</v>
      </c>
      <c r="H127" s="12">
        <v>0.03</v>
      </c>
    </row>
    <row r="128" spans="2:8">
      <c r="B128" s="2" t="s">
        <v>2981</v>
      </c>
      <c r="C128" s="9" t="s">
        <v>13</v>
      </c>
      <c r="D128" s="2" t="s">
        <v>952</v>
      </c>
      <c r="E128" s="2" t="s">
        <v>1142</v>
      </c>
      <c r="F128" s="12">
        <v>27500</v>
      </c>
      <c r="G128" s="12">
        <v>703.37</v>
      </c>
      <c r="H128" s="12">
        <v>0.03</v>
      </c>
    </row>
    <row r="129" spans="2:8">
      <c r="B129" s="2" t="s">
        <v>3151</v>
      </c>
      <c r="C129" s="9" t="s">
        <v>13</v>
      </c>
      <c r="D129" s="2" t="s">
        <v>461</v>
      </c>
      <c r="E129" s="2" t="s">
        <v>1143</v>
      </c>
      <c r="F129" s="12">
        <v>33275</v>
      </c>
      <c r="G129" s="12">
        <v>683.14</v>
      </c>
      <c r="H129" s="12">
        <v>0.03</v>
      </c>
    </row>
    <row r="130" spans="2:8">
      <c r="B130" s="2" t="s">
        <v>2906</v>
      </c>
      <c r="C130" s="9" t="s">
        <v>13</v>
      </c>
      <c r="D130" s="2" t="s">
        <v>1097</v>
      </c>
      <c r="E130" s="2" t="s">
        <v>1144</v>
      </c>
      <c r="F130" s="12">
        <v>37800</v>
      </c>
      <c r="G130" s="12">
        <v>539.71</v>
      </c>
      <c r="H130" s="12">
        <v>0.03</v>
      </c>
    </row>
    <row r="131" spans="2:8">
      <c r="B131" s="2" t="s">
        <v>3178</v>
      </c>
      <c r="C131" s="9" t="s">
        <v>13</v>
      </c>
      <c r="D131" s="2" t="s">
        <v>461</v>
      </c>
      <c r="E131" s="2" t="s">
        <v>1145</v>
      </c>
      <c r="F131" s="12">
        <v>85000</v>
      </c>
      <c r="G131" s="12">
        <v>539.54</v>
      </c>
      <c r="H131" s="12">
        <v>0.03</v>
      </c>
    </row>
    <row r="132" spans="2:8">
      <c r="B132" s="2" t="s">
        <v>3107</v>
      </c>
      <c r="C132" s="9" t="s">
        <v>13</v>
      </c>
      <c r="D132" s="2" t="s">
        <v>81</v>
      </c>
      <c r="E132" s="2" t="s">
        <v>976</v>
      </c>
      <c r="F132" s="12">
        <v>510450</v>
      </c>
      <c r="G132" s="12">
        <v>536.38</v>
      </c>
      <c r="H132" s="12">
        <v>0.03</v>
      </c>
    </row>
    <row r="133" spans="2:8">
      <c r="B133" s="2" t="s">
        <v>3056</v>
      </c>
      <c r="C133" s="9" t="s">
        <v>13</v>
      </c>
      <c r="D133" s="2" t="s">
        <v>841</v>
      </c>
      <c r="E133" s="2" t="s">
        <v>1146</v>
      </c>
      <c r="F133" s="12">
        <v>174400</v>
      </c>
      <c r="G133" s="12">
        <v>516.57000000000005</v>
      </c>
      <c r="H133" s="12">
        <v>0.02</v>
      </c>
    </row>
    <row r="134" spans="2:8">
      <c r="B134" s="2" t="s">
        <v>3000</v>
      </c>
      <c r="C134" s="9" t="s">
        <v>13</v>
      </c>
      <c r="D134" s="2" t="s">
        <v>85</v>
      </c>
      <c r="E134" s="2" t="s">
        <v>1147</v>
      </c>
      <c r="F134" s="12">
        <v>62000</v>
      </c>
      <c r="G134" s="12">
        <v>492.9</v>
      </c>
      <c r="H134" s="12">
        <v>0.02</v>
      </c>
    </row>
    <row r="135" spans="2:8">
      <c r="B135" s="2" t="s">
        <v>3019</v>
      </c>
      <c r="C135" s="9" t="s">
        <v>13</v>
      </c>
      <c r="D135" s="2" t="s">
        <v>478</v>
      </c>
      <c r="E135" s="2" t="s">
        <v>1148</v>
      </c>
      <c r="F135" s="12">
        <v>174800</v>
      </c>
      <c r="G135" s="12">
        <v>434.29</v>
      </c>
      <c r="H135" s="12">
        <v>0.02</v>
      </c>
    </row>
    <row r="136" spans="2:8">
      <c r="B136" s="2" t="s">
        <v>2699</v>
      </c>
      <c r="C136" s="9" t="s">
        <v>13</v>
      </c>
      <c r="D136" s="2" t="s">
        <v>78</v>
      </c>
      <c r="E136" s="2" t="s">
        <v>451</v>
      </c>
      <c r="F136" s="12">
        <v>3450</v>
      </c>
      <c r="G136" s="12">
        <v>416.62</v>
      </c>
      <c r="H136" s="12">
        <v>0.02</v>
      </c>
    </row>
    <row r="137" spans="2:8">
      <c r="B137" s="2" t="s">
        <v>3071</v>
      </c>
      <c r="C137" s="9" t="s">
        <v>13</v>
      </c>
      <c r="D137" s="2" t="s">
        <v>1149</v>
      </c>
      <c r="E137" s="2" t="s">
        <v>1150</v>
      </c>
      <c r="F137" s="12">
        <v>1215</v>
      </c>
      <c r="G137" s="12">
        <v>386.07</v>
      </c>
      <c r="H137" s="12">
        <v>0.02</v>
      </c>
    </row>
    <row r="138" spans="2:8">
      <c r="B138" s="2" t="s">
        <v>3085</v>
      </c>
      <c r="C138" s="9" t="s">
        <v>13</v>
      </c>
      <c r="D138" s="2" t="s">
        <v>471</v>
      </c>
      <c r="E138" s="2" t="s">
        <v>1151</v>
      </c>
      <c r="F138" s="12">
        <v>130200</v>
      </c>
      <c r="G138" s="12">
        <v>380.51</v>
      </c>
      <c r="H138" s="12">
        <v>0.02</v>
      </c>
    </row>
    <row r="139" spans="2:8">
      <c r="B139" s="2" t="s">
        <v>1152</v>
      </c>
      <c r="C139" s="9" t="s">
        <v>13</v>
      </c>
      <c r="D139" s="2" t="s">
        <v>504</v>
      </c>
      <c r="E139" s="2" t="s">
        <v>1153</v>
      </c>
      <c r="F139" s="12">
        <v>11900</v>
      </c>
      <c r="G139" s="12">
        <v>370.07</v>
      </c>
      <c r="H139" s="12">
        <v>0.02</v>
      </c>
    </row>
    <row r="140" spans="2:8">
      <c r="B140" s="2" t="s">
        <v>3089</v>
      </c>
      <c r="C140" s="9" t="s">
        <v>13</v>
      </c>
      <c r="D140" s="2" t="s">
        <v>480</v>
      </c>
      <c r="E140" s="2" t="s">
        <v>1154</v>
      </c>
      <c r="F140" s="12">
        <v>8200</v>
      </c>
      <c r="G140" s="12">
        <v>369.01</v>
      </c>
      <c r="H140" s="12">
        <v>0.02</v>
      </c>
    </row>
    <row r="141" spans="2:8">
      <c r="B141" s="2" t="s">
        <v>3052</v>
      </c>
      <c r="C141" s="9" t="s">
        <v>13</v>
      </c>
      <c r="D141" s="2" t="s">
        <v>955</v>
      </c>
      <c r="E141" s="2" t="s">
        <v>1155</v>
      </c>
      <c r="F141" s="12">
        <v>26875</v>
      </c>
      <c r="G141" s="12">
        <v>337.25</v>
      </c>
      <c r="H141" s="12">
        <v>0.02</v>
      </c>
    </row>
    <row r="142" spans="2:8">
      <c r="B142" s="2" t="s">
        <v>1156</v>
      </c>
      <c r="C142" s="9" t="s">
        <v>13</v>
      </c>
      <c r="D142" s="2" t="s">
        <v>86</v>
      </c>
      <c r="E142" s="2" t="s">
        <v>1157</v>
      </c>
      <c r="F142" s="12">
        <v>43400</v>
      </c>
      <c r="G142" s="12">
        <v>314.93</v>
      </c>
      <c r="H142" s="12">
        <v>0.02</v>
      </c>
    </row>
    <row r="143" spans="2:8">
      <c r="B143" s="2" t="s">
        <v>1158</v>
      </c>
      <c r="C143" s="9" t="s">
        <v>13</v>
      </c>
      <c r="D143" s="2" t="s">
        <v>80</v>
      </c>
      <c r="E143" s="2" t="s">
        <v>1159</v>
      </c>
      <c r="F143" s="12">
        <v>72850</v>
      </c>
      <c r="G143" s="12">
        <v>273.83999999999997</v>
      </c>
      <c r="H143" s="12">
        <v>0.01</v>
      </c>
    </row>
    <row r="144" spans="2:8">
      <c r="B144" s="2" t="s">
        <v>2700</v>
      </c>
      <c r="C144" s="9" t="s">
        <v>13</v>
      </c>
      <c r="D144" s="2" t="s">
        <v>498</v>
      </c>
      <c r="E144" s="2" t="s">
        <v>499</v>
      </c>
      <c r="F144" s="12">
        <v>59400</v>
      </c>
      <c r="G144" s="12">
        <v>267.57</v>
      </c>
      <c r="H144" s="12">
        <v>0.01</v>
      </c>
    </row>
    <row r="145" spans="2:9">
      <c r="B145" s="2" t="s">
        <v>2723</v>
      </c>
      <c r="C145" s="9" t="s">
        <v>13</v>
      </c>
      <c r="D145" s="2" t="s">
        <v>461</v>
      </c>
      <c r="E145" s="2" t="s">
        <v>470</v>
      </c>
      <c r="F145" s="12">
        <v>9975</v>
      </c>
      <c r="G145" s="12">
        <v>235.3</v>
      </c>
      <c r="H145" s="12">
        <v>0.01</v>
      </c>
    </row>
    <row r="146" spans="2:9">
      <c r="B146" s="2" t="s">
        <v>3148</v>
      </c>
      <c r="C146" s="9" t="s">
        <v>13</v>
      </c>
      <c r="D146" s="2" t="s">
        <v>86</v>
      </c>
      <c r="E146" s="2" t="s">
        <v>1160</v>
      </c>
      <c r="F146" s="12">
        <v>13325</v>
      </c>
      <c r="G146" s="12">
        <v>227.94</v>
      </c>
      <c r="H146" s="12">
        <v>0.01</v>
      </c>
    </row>
    <row r="147" spans="2:9">
      <c r="B147" s="2" t="s">
        <v>3224</v>
      </c>
      <c r="C147" s="9" t="s">
        <v>13</v>
      </c>
      <c r="D147" s="2" t="s">
        <v>471</v>
      </c>
      <c r="E147" s="2" t="s">
        <v>971</v>
      </c>
      <c r="F147" s="12">
        <v>9500</v>
      </c>
      <c r="G147" s="12">
        <v>155.02000000000001</v>
      </c>
      <c r="H147" s="12">
        <v>0.01</v>
      </c>
    </row>
    <row r="148" spans="2:9">
      <c r="B148" s="2" t="s">
        <v>3111</v>
      </c>
      <c r="C148" s="9" t="s">
        <v>13</v>
      </c>
      <c r="D148" s="2" t="s">
        <v>78</v>
      </c>
      <c r="E148" s="2" t="s">
        <v>1161</v>
      </c>
      <c r="F148" s="12">
        <v>11500</v>
      </c>
      <c r="G148" s="12">
        <v>147.78</v>
      </c>
      <c r="H148" s="12">
        <v>0.01</v>
      </c>
    </row>
    <row r="149" spans="2:9">
      <c r="B149" s="2" t="s">
        <v>3005</v>
      </c>
      <c r="C149" s="9" t="s">
        <v>13</v>
      </c>
      <c r="D149" s="2" t="s">
        <v>85</v>
      </c>
      <c r="E149" s="2" t="s">
        <v>1162</v>
      </c>
      <c r="F149" s="12">
        <v>14700</v>
      </c>
      <c r="G149" s="12">
        <v>141.46</v>
      </c>
      <c r="H149" s="12">
        <v>0.01</v>
      </c>
    </row>
    <row r="150" spans="2:9">
      <c r="B150" s="2" t="s">
        <v>3149</v>
      </c>
      <c r="C150" s="9" t="s">
        <v>13</v>
      </c>
      <c r="D150" s="2" t="s">
        <v>76</v>
      </c>
      <c r="E150" s="2" t="s">
        <v>1163</v>
      </c>
      <c r="F150" s="12">
        <v>14250</v>
      </c>
      <c r="G150" s="12">
        <v>137.9</v>
      </c>
      <c r="H150" s="12">
        <v>0.01</v>
      </c>
    </row>
    <row r="151" spans="2:9">
      <c r="B151" s="2" t="s">
        <v>3109</v>
      </c>
      <c r="C151" s="9" t="s">
        <v>13</v>
      </c>
      <c r="D151" s="2" t="s">
        <v>504</v>
      </c>
      <c r="E151" s="2" t="s">
        <v>1164</v>
      </c>
      <c r="F151" s="12">
        <v>20400</v>
      </c>
      <c r="G151" s="12">
        <v>133.63</v>
      </c>
      <c r="H151" s="12">
        <v>0.01</v>
      </c>
    </row>
    <row r="152" spans="2:9">
      <c r="B152" s="2" t="s">
        <v>3028</v>
      </c>
      <c r="C152" s="9" t="s">
        <v>13</v>
      </c>
      <c r="D152" s="2" t="s">
        <v>952</v>
      </c>
      <c r="E152" s="2" t="s">
        <v>1165</v>
      </c>
      <c r="F152" s="12">
        <v>6825</v>
      </c>
      <c r="G152" s="12">
        <v>121.43</v>
      </c>
      <c r="H152" s="12">
        <v>0.01</v>
      </c>
    </row>
    <row r="153" spans="2:9">
      <c r="B153" s="2" t="s">
        <v>2704</v>
      </c>
      <c r="C153" s="9" t="s">
        <v>13</v>
      </c>
      <c r="D153" s="2" t="s">
        <v>455</v>
      </c>
      <c r="E153" s="2" t="s">
        <v>456</v>
      </c>
      <c r="F153" s="12">
        <v>4500</v>
      </c>
      <c r="G153" s="12">
        <v>120.76</v>
      </c>
      <c r="H153" s="12">
        <v>0.01</v>
      </c>
    </row>
    <row r="154" spans="2:9">
      <c r="B154" s="2" t="s">
        <v>3235</v>
      </c>
      <c r="C154" s="9" t="s">
        <v>13</v>
      </c>
      <c r="D154" s="2" t="s">
        <v>1166</v>
      </c>
      <c r="E154" s="2" t="s">
        <v>1167</v>
      </c>
      <c r="F154" s="12">
        <v>3090</v>
      </c>
      <c r="G154" s="12">
        <v>54.35</v>
      </c>
      <c r="H154" s="12">
        <v>0</v>
      </c>
      <c r="I154" s="2" t="s">
        <v>1168</v>
      </c>
    </row>
    <row r="155" spans="2:9">
      <c r="B155" s="2" t="s">
        <v>3001</v>
      </c>
      <c r="C155" s="9" t="s">
        <v>13</v>
      </c>
      <c r="D155" s="2" t="s">
        <v>1089</v>
      </c>
      <c r="E155" s="2" t="s">
        <v>1169</v>
      </c>
      <c r="F155" s="12">
        <v>1050</v>
      </c>
      <c r="G155" s="12">
        <v>41.41</v>
      </c>
      <c r="H155" s="12">
        <v>0</v>
      </c>
      <c r="I155" s="2" t="s">
        <v>1168</v>
      </c>
    </row>
    <row r="156" spans="2:9">
      <c r="B156" s="2" t="s">
        <v>3060</v>
      </c>
      <c r="C156" s="9" t="s">
        <v>13</v>
      </c>
      <c r="D156" s="2" t="s">
        <v>955</v>
      </c>
      <c r="E156" s="2" t="s">
        <v>1170</v>
      </c>
      <c r="F156" s="12">
        <v>750</v>
      </c>
      <c r="G156" s="12">
        <v>39.74</v>
      </c>
      <c r="H156" s="12">
        <v>0</v>
      </c>
      <c r="I156" s="2" t="s">
        <v>1168</v>
      </c>
    </row>
    <row r="157" spans="2:9">
      <c r="B157" s="2" t="s">
        <v>3009</v>
      </c>
      <c r="C157" s="9" t="s">
        <v>13</v>
      </c>
      <c r="D157" s="2" t="s">
        <v>81</v>
      </c>
      <c r="E157" s="2" t="s">
        <v>1171</v>
      </c>
      <c r="F157" s="12">
        <v>1200</v>
      </c>
      <c r="G157" s="12">
        <v>30.21</v>
      </c>
      <c r="H157" s="12">
        <v>0</v>
      </c>
      <c r="I157" s="2" t="s">
        <v>1168</v>
      </c>
    </row>
    <row r="158" spans="2:9">
      <c r="B158" s="2" t="s">
        <v>3061</v>
      </c>
      <c r="C158" s="9" t="s">
        <v>13</v>
      </c>
      <c r="D158" s="2" t="s">
        <v>80</v>
      </c>
      <c r="E158" s="2" t="s">
        <v>1172</v>
      </c>
      <c r="F158" s="12">
        <v>2500</v>
      </c>
      <c r="G158" s="12">
        <v>29.77</v>
      </c>
      <c r="H158" s="12">
        <v>0</v>
      </c>
      <c r="I158" s="2" t="s">
        <v>1168</v>
      </c>
    </row>
    <row r="159" spans="2:9">
      <c r="B159" s="2" t="s">
        <v>3067</v>
      </c>
      <c r="C159" s="9" t="s">
        <v>13</v>
      </c>
      <c r="D159" s="2" t="s">
        <v>961</v>
      </c>
      <c r="E159" s="2" t="s">
        <v>962</v>
      </c>
      <c r="F159" s="12">
        <v>175</v>
      </c>
      <c r="G159" s="12">
        <v>4.76</v>
      </c>
      <c r="H159" s="12">
        <v>0</v>
      </c>
      <c r="I159" s="2" t="s">
        <v>1168</v>
      </c>
    </row>
    <row r="160" spans="2:9" ht="13">
      <c r="B160" s="6" t="s">
        <v>3394</v>
      </c>
      <c r="C160" s="9" t="s">
        <v>13</v>
      </c>
      <c r="D160" s="2" t="s">
        <v>961</v>
      </c>
      <c r="E160" s="2" t="s">
        <v>962</v>
      </c>
      <c r="F160" s="12">
        <v>-175</v>
      </c>
      <c r="G160" s="12">
        <v>-4.7699999999999996</v>
      </c>
      <c r="H160" s="12">
        <v>0</v>
      </c>
    </row>
    <row r="161" spans="2:8">
      <c r="B161" s="2" t="s">
        <v>3395</v>
      </c>
      <c r="C161" s="9" t="s">
        <v>13</v>
      </c>
      <c r="D161" s="2" t="s">
        <v>80</v>
      </c>
      <c r="E161" s="2" t="s">
        <v>1172</v>
      </c>
      <c r="F161" s="12">
        <v>-2500</v>
      </c>
      <c r="G161" s="12">
        <v>-29.78</v>
      </c>
      <c r="H161" s="12">
        <v>0</v>
      </c>
    </row>
    <row r="162" spans="2:8">
      <c r="B162" s="2" t="s">
        <v>3396</v>
      </c>
      <c r="C162" s="9" t="s">
        <v>13</v>
      </c>
      <c r="D162" s="2" t="s">
        <v>81</v>
      </c>
      <c r="E162" s="2" t="s">
        <v>1171</v>
      </c>
      <c r="F162" s="12">
        <v>-1200</v>
      </c>
      <c r="G162" s="12">
        <v>-30.31</v>
      </c>
      <c r="H162" s="12">
        <v>0</v>
      </c>
    </row>
    <row r="163" spans="2:8">
      <c r="B163" s="2" t="s">
        <v>3397</v>
      </c>
      <c r="C163" s="9" t="s">
        <v>13</v>
      </c>
      <c r="D163" s="2" t="s">
        <v>955</v>
      </c>
      <c r="E163" s="2" t="s">
        <v>1170</v>
      </c>
      <c r="F163" s="12">
        <v>-750</v>
      </c>
      <c r="G163" s="12">
        <v>-39.78</v>
      </c>
      <c r="H163" s="12">
        <v>0</v>
      </c>
    </row>
    <row r="164" spans="2:8">
      <c r="B164" s="2" t="s">
        <v>3398</v>
      </c>
      <c r="C164" s="9" t="s">
        <v>13</v>
      </c>
      <c r="D164" s="2" t="s">
        <v>1089</v>
      </c>
      <c r="E164" s="2" t="s">
        <v>1169</v>
      </c>
      <c r="F164" s="12">
        <v>-1050</v>
      </c>
      <c r="G164" s="12">
        <v>-41.5</v>
      </c>
      <c r="H164" s="12">
        <v>0</v>
      </c>
    </row>
    <row r="165" spans="2:8">
      <c r="B165" s="2" t="s">
        <v>3399</v>
      </c>
      <c r="C165" s="9" t="s">
        <v>13</v>
      </c>
      <c r="D165" s="2" t="s">
        <v>72</v>
      </c>
      <c r="E165" s="2" t="s">
        <v>1085</v>
      </c>
      <c r="F165" s="12">
        <v>-248800</v>
      </c>
      <c r="G165" s="12">
        <v>-43.47</v>
      </c>
      <c r="H165" s="12">
        <v>0</v>
      </c>
    </row>
    <row r="166" spans="2:8">
      <c r="B166" s="2" t="s">
        <v>3400</v>
      </c>
      <c r="C166" s="9" t="s">
        <v>13</v>
      </c>
      <c r="D166" s="2" t="s">
        <v>1166</v>
      </c>
      <c r="E166" s="2" t="s">
        <v>1167</v>
      </c>
      <c r="F166" s="12">
        <v>-3090</v>
      </c>
      <c r="G166" s="12">
        <v>-54.62</v>
      </c>
      <c r="H166" s="12">
        <v>0</v>
      </c>
    </row>
    <row r="167" spans="2:8">
      <c r="B167" s="2" t="s">
        <v>3401</v>
      </c>
      <c r="C167" s="9" t="s">
        <v>13</v>
      </c>
      <c r="D167" s="2" t="s">
        <v>504</v>
      </c>
      <c r="E167" s="2" t="s">
        <v>1104</v>
      </c>
      <c r="F167" s="12">
        <v>-153425</v>
      </c>
      <c r="G167" s="12">
        <v>-61.14</v>
      </c>
      <c r="H167" s="12">
        <v>0</v>
      </c>
    </row>
    <row r="168" spans="2:8">
      <c r="B168" s="2" t="s">
        <v>3402</v>
      </c>
      <c r="C168" s="9" t="s">
        <v>13</v>
      </c>
      <c r="D168" s="2" t="s">
        <v>455</v>
      </c>
      <c r="E168" s="2" t="s">
        <v>456</v>
      </c>
      <c r="F168" s="12">
        <v>-4500</v>
      </c>
      <c r="G168" s="12">
        <v>-121.26</v>
      </c>
      <c r="H168" s="12">
        <v>-0.01</v>
      </c>
    </row>
    <row r="169" spans="2:8">
      <c r="B169" s="2" t="s">
        <v>3403</v>
      </c>
      <c r="C169" s="9" t="s">
        <v>13</v>
      </c>
      <c r="D169" s="2" t="s">
        <v>952</v>
      </c>
      <c r="E169" s="2" t="s">
        <v>1165</v>
      </c>
      <c r="F169" s="12">
        <v>-6825</v>
      </c>
      <c r="G169" s="12">
        <v>-122.06</v>
      </c>
      <c r="H169" s="12">
        <v>-0.01</v>
      </c>
    </row>
    <row r="170" spans="2:8">
      <c r="B170" s="2" t="s">
        <v>3404</v>
      </c>
      <c r="C170" s="9" t="s">
        <v>13</v>
      </c>
      <c r="D170" s="2" t="s">
        <v>76</v>
      </c>
      <c r="E170" s="2" t="s">
        <v>1163</v>
      </c>
      <c r="F170" s="12">
        <v>-14250</v>
      </c>
      <c r="G170" s="12">
        <v>-134.04</v>
      </c>
      <c r="H170" s="12">
        <v>-0.01</v>
      </c>
    </row>
    <row r="171" spans="2:8">
      <c r="B171" s="2" t="s">
        <v>3405</v>
      </c>
      <c r="C171" s="9" t="s">
        <v>13</v>
      </c>
      <c r="D171" s="2" t="s">
        <v>504</v>
      </c>
      <c r="E171" s="2" t="s">
        <v>1164</v>
      </c>
      <c r="F171" s="12">
        <v>-20400</v>
      </c>
      <c r="G171" s="12">
        <v>-134.22</v>
      </c>
      <c r="H171" s="12">
        <v>-0.01</v>
      </c>
    </row>
    <row r="172" spans="2:8">
      <c r="B172" s="2" t="s">
        <v>3352</v>
      </c>
      <c r="C172" s="9" t="s">
        <v>13</v>
      </c>
      <c r="D172" s="2" t="s">
        <v>85</v>
      </c>
      <c r="E172" s="2" t="s">
        <v>1162</v>
      </c>
      <c r="F172" s="12">
        <v>-14700</v>
      </c>
      <c r="G172" s="12">
        <v>-141.87</v>
      </c>
      <c r="H172" s="12">
        <v>-0.01</v>
      </c>
    </row>
    <row r="173" spans="2:8">
      <c r="B173" s="2" t="s">
        <v>3406</v>
      </c>
      <c r="C173" s="9" t="s">
        <v>13</v>
      </c>
      <c r="D173" s="2" t="s">
        <v>78</v>
      </c>
      <c r="E173" s="2" t="s">
        <v>1161</v>
      </c>
      <c r="F173" s="12">
        <v>-11500</v>
      </c>
      <c r="G173" s="12">
        <v>-147.94999999999999</v>
      </c>
      <c r="H173" s="12">
        <v>-0.01</v>
      </c>
    </row>
    <row r="174" spans="2:8">
      <c r="B174" s="2" t="s">
        <v>3407</v>
      </c>
      <c r="C174" s="9" t="s">
        <v>13</v>
      </c>
      <c r="D174" s="2" t="s">
        <v>471</v>
      </c>
      <c r="E174" s="2" t="s">
        <v>971</v>
      </c>
      <c r="F174" s="12">
        <v>-9500</v>
      </c>
      <c r="G174" s="12">
        <v>-155.52000000000001</v>
      </c>
      <c r="H174" s="12">
        <v>-0.01</v>
      </c>
    </row>
    <row r="175" spans="2:8">
      <c r="B175" s="2" t="s">
        <v>3408</v>
      </c>
      <c r="C175" s="9" t="s">
        <v>13</v>
      </c>
      <c r="D175" s="2" t="s">
        <v>86</v>
      </c>
      <c r="E175" s="2" t="s">
        <v>1160</v>
      </c>
      <c r="F175" s="12">
        <v>-13325</v>
      </c>
      <c r="G175" s="12">
        <v>-228.08</v>
      </c>
      <c r="H175" s="12">
        <v>-0.01</v>
      </c>
    </row>
    <row r="176" spans="2:8">
      <c r="B176" s="2" t="s">
        <v>3409</v>
      </c>
      <c r="C176" s="9" t="s">
        <v>13</v>
      </c>
      <c r="D176" s="2" t="s">
        <v>461</v>
      </c>
      <c r="E176" s="2" t="s">
        <v>470</v>
      </c>
      <c r="F176" s="12">
        <v>-9975</v>
      </c>
      <c r="G176" s="12">
        <v>-235.57</v>
      </c>
      <c r="H176" s="12">
        <v>-0.01</v>
      </c>
    </row>
    <row r="177" spans="2:8">
      <c r="B177" s="2" t="s">
        <v>3410</v>
      </c>
      <c r="C177" s="9" t="s">
        <v>13</v>
      </c>
      <c r="D177" s="2" t="s">
        <v>498</v>
      </c>
      <c r="E177" s="2" t="s">
        <v>499</v>
      </c>
      <c r="F177" s="12">
        <v>-59400</v>
      </c>
      <c r="G177" s="12">
        <v>-267.8</v>
      </c>
      <c r="H177" s="12">
        <v>-0.01</v>
      </c>
    </row>
    <row r="178" spans="2:8">
      <c r="B178" s="2" t="s">
        <v>1173</v>
      </c>
      <c r="C178" s="9" t="s">
        <v>13</v>
      </c>
      <c r="D178" s="2" t="s">
        <v>80</v>
      </c>
      <c r="E178" s="2" t="s">
        <v>1159</v>
      </c>
      <c r="F178" s="12">
        <v>-72850</v>
      </c>
      <c r="G178" s="12">
        <v>-274.32</v>
      </c>
      <c r="H178" s="12">
        <v>-0.01</v>
      </c>
    </row>
    <row r="179" spans="2:8">
      <c r="B179" s="2" t="s">
        <v>1174</v>
      </c>
      <c r="C179" s="9" t="s">
        <v>13</v>
      </c>
      <c r="D179" s="2" t="s">
        <v>86</v>
      </c>
      <c r="E179" s="2" t="s">
        <v>1157</v>
      </c>
      <c r="F179" s="12">
        <v>-43400</v>
      </c>
      <c r="G179" s="12">
        <v>-315.97000000000003</v>
      </c>
      <c r="H179" s="12">
        <v>-0.02</v>
      </c>
    </row>
    <row r="180" spans="2:8">
      <c r="B180" s="2" t="s">
        <v>3411</v>
      </c>
      <c r="C180" s="9" t="s">
        <v>13</v>
      </c>
      <c r="D180" s="2" t="s">
        <v>471</v>
      </c>
      <c r="E180" s="2" t="s">
        <v>1072</v>
      </c>
      <c r="F180" s="12">
        <v>-87100</v>
      </c>
      <c r="G180" s="12">
        <v>-333.72</v>
      </c>
      <c r="H180" s="12">
        <v>-0.02</v>
      </c>
    </row>
    <row r="181" spans="2:8">
      <c r="B181" s="2" t="s">
        <v>3412</v>
      </c>
      <c r="C181" s="9" t="s">
        <v>13</v>
      </c>
      <c r="D181" s="2" t="s">
        <v>955</v>
      </c>
      <c r="E181" s="2" t="s">
        <v>1155</v>
      </c>
      <c r="F181" s="12">
        <v>-26875</v>
      </c>
      <c r="G181" s="12">
        <v>-338.87</v>
      </c>
      <c r="H181" s="12">
        <v>-0.02</v>
      </c>
    </row>
    <row r="182" spans="2:8">
      <c r="B182" s="2" t="s">
        <v>3413</v>
      </c>
      <c r="C182" s="9" t="s">
        <v>13</v>
      </c>
      <c r="D182" s="2" t="s">
        <v>480</v>
      </c>
      <c r="E182" s="2" t="s">
        <v>1154</v>
      </c>
      <c r="F182" s="12">
        <v>-8200</v>
      </c>
      <c r="G182" s="12">
        <v>-370.91</v>
      </c>
      <c r="H182" s="12">
        <v>-0.02</v>
      </c>
    </row>
    <row r="183" spans="2:8">
      <c r="B183" s="2" t="s">
        <v>1175</v>
      </c>
      <c r="C183" s="9" t="s">
        <v>13</v>
      </c>
      <c r="D183" s="2" t="s">
        <v>504</v>
      </c>
      <c r="E183" s="2" t="s">
        <v>1153</v>
      </c>
      <c r="F183" s="12">
        <v>-11900</v>
      </c>
      <c r="G183" s="12">
        <v>-371.36</v>
      </c>
      <c r="H183" s="12">
        <v>-0.02</v>
      </c>
    </row>
    <row r="184" spans="2:8">
      <c r="B184" s="2" t="s">
        <v>3414</v>
      </c>
      <c r="C184" s="9" t="s">
        <v>13</v>
      </c>
      <c r="D184" s="2" t="s">
        <v>471</v>
      </c>
      <c r="E184" s="2" t="s">
        <v>1151</v>
      </c>
      <c r="F184" s="12">
        <v>-130200</v>
      </c>
      <c r="G184" s="12">
        <v>-380.84</v>
      </c>
      <c r="H184" s="12">
        <v>-0.02</v>
      </c>
    </row>
    <row r="185" spans="2:8">
      <c r="B185" s="2" t="s">
        <v>3415</v>
      </c>
      <c r="C185" s="9" t="s">
        <v>13</v>
      </c>
      <c r="D185" s="2" t="s">
        <v>1149</v>
      </c>
      <c r="E185" s="2" t="s">
        <v>1150</v>
      </c>
      <c r="F185" s="12">
        <v>-1215</v>
      </c>
      <c r="G185" s="12">
        <v>-385.46</v>
      </c>
      <c r="H185" s="12">
        <v>-0.02</v>
      </c>
    </row>
    <row r="186" spans="2:8">
      <c r="B186" s="2" t="s">
        <v>3416</v>
      </c>
      <c r="C186" s="9" t="s">
        <v>13</v>
      </c>
      <c r="D186" s="2" t="s">
        <v>78</v>
      </c>
      <c r="E186" s="2" t="s">
        <v>451</v>
      </c>
      <c r="F186" s="12">
        <v>-3450</v>
      </c>
      <c r="G186" s="12">
        <v>-418.24</v>
      </c>
      <c r="H186" s="12">
        <v>-0.02</v>
      </c>
    </row>
    <row r="187" spans="2:8">
      <c r="B187" s="2" t="s">
        <v>3417</v>
      </c>
      <c r="C187" s="9" t="s">
        <v>13</v>
      </c>
      <c r="D187" s="2" t="s">
        <v>478</v>
      </c>
      <c r="E187" s="2" t="s">
        <v>1148</v>
      </c>
      <c r="F187" s="12">
        <v>-174800</v>
      </c>
      <c r="G187" s="12">
        <v>-427.21</v>
      </c>
      <c r="H187" s="12">
        <v>-0.02</v>
      </c>
    </row>
    <row r="188" spans="2:8">
      <c r="B188" s="2" t="s">
        <v>3418</v>
      </c>
      <c r="C188" s="9" t="s">
        <v>13</v>
      </c>
      <c r="D188" s="2" t="s">
        <v>955</v>
      </c>
      <c r="E188" s="2" t="s">
        <v>1116</v>
      </c>
      <c r="F188" s="12">
        <v>-7300</v>
      </c>
      <c r="G188" s="12">
        <v>-439.46</v>
      </c>
      <c r="H188" s="12">
        <v>-0.02</v>
      </c>
    </row>
    <row r="189" spans="2:8">
      <c r="B189" s="2" t="s">
        <v>3419</v>
      </c>
      <c r="C189" s="9" t="s">
        <v>13</v>
      </c>
      <c r="D189" s="2" t="s">
        <v>85</v>
      </c>
      <c r="E189" s="2" t="s">
        <v>1147</v>
      </c>
      <c r="F189" s="12">
        <v>-62000</v>
      </c>
      <c r="G189" s="12">
        <v>-494.48</v>
      </c>
      <c r="H189" s="12">
        <v>-0.02</v>
      </c>
    </row>
    <row r="190" spans="2:8">
      <c r="B190" s="2" t="s">
        <v>3420</v>
      </c>
      <c r="C190" s="9" t="s">
        <v>13</v>
      </c>
      <c r="D190" s="2" t="s">
        <v>841</v>
      </c>
      <c r="E190" s="2" t="s">
        <v>1146</v>
      </c>
      <c r="F190" s="12">
        <v>-174400</v>
      </c>
      <c r="G190" s="12">
        <v>-517.71</v>
      </c>
      <c r="H190" s="12">
        <v>-0.03</v>
      </c>
    </row>
    <row r="191" spans="2:8">
      <c r="B191" s="2" t="s">
        <v>3421</v>
      </c>
      <c r="C191" s="9" t="s">
        <v>13</v>
      </c>
      <c r="D191" s="2" t="s">
        <v>81</v>
      </c>
      <c r="E191" s="2" t="s">
        <v>976</v>
      </c>
      <c r="F191" s="12">
        <v>-510450</v>
      </c>
      <c r="G191" s="12">
        <v>-538.67999999999995</v>
      </c>
      <c r="H191" s="12">
        <v>-0.03</v>
      </c>
    </row>
    <row r="192" spans="2:8">
      <c r="B192" s="2" t="s">
        <v>3422</v>
      </c>
      <c r="C192" s="9" t="s">
        <v>13</v>
      </c>
      <c r="D192" s="2" t="s">
        <v>1097</v>
      </c>
      <c r="E192" s="2" t="s">
        <v>1144</v>
      </c>
      <c r="F192" s="12">
        <v>-37800</v>
      </c>
      <c r="G192" s="12">
        <v>-540.62</v>
      </c>
      <c r="H192" s="12">
        <v>-0.03</v>
      </c>
    </row>
    <row r="193" spans="2:8">
      <c r="B193" s="2" t="s">
        <v>3423</v>
      </c>
      <c r="C193" s="9" t="s">
        <v>13</v>
      </c>
      <c r="D193" s="2" t="s">
        <v>461</v>
      </c>
      <c r="E193" s="2" t="s">
        <v>1145</v>
      </c>
      <c r="F193" s="12">
        <v>-85000</v>
      </c>
      <c r="G193" s="12">
        <v>-541.20000000000005</v>
      </c>
      <c r="H193" s="12">
        <v>-0.03</v>
      </c>
    </row>
    <row r="194" spans="2:8">
      <c r="B194" s="2" t="s">
        <v>3424</v>
      </c>
      <c r="C194" s="9" t="s">
        <v>13</v>
      </c>
      <c r="D194" s="2" t="s">
        <v>461</v>
      </c>
      <c r="E194" s="2" t="s">
        <v>1143</v>
      </c>
      <c r="F194" s="12">
        <v>-33275</v>
      </c>
      <c r="G194" s="12">
        <v>-683.87</v>
      </c>
      <c r="H194" s="12">
        <v>-0.03</v>
      </c>
    </row>
    <row r="195" spans="2:8">
      <c r="B195" s="2" t="s">
        <v>3348</v>
      </c>
      <c r="C195" s="9" t="s">
        <v>13</v>
      </c>
      <c r="D195" s="2" t="s">
        <v>952</v>
      </c>
      <c r="E195" s="2" t="s">
        <v>1142</v>
      </c>
      <c r="F195" s="12">
        <v>-27500</v>
      </c>
      <c r="G195" s="12">
        <v>-704.72</v>
      </c>
      <c r="H195" s="12">
        <v>-0.03</v>
      </c>
    </row>
    <row r="196" spans="2:8">
      <c r="B196" s="2" t="s">
        <v>3346</v>
      </c>
      <c r="C196" s="9" t="s">
        <v>13</v>
      </c>
      <c r="D196" s="2" t="s">
        <v>841</v>
      </c>
      <c r="E196" s="2" t="s">
        <v>954</v>
      </c>
      <c r="F196" s="12">
        <v>-24200</v>
      </c>
      <c r="G196" s="12">
        <v>-721.6</v>
      </c>
      <c r="H196" s="12">
        <v>-0.03</v>
      </c>
    </row>
    <row r="197" spans="2:8">
      <c r="B197" s="2" t="s">
        <v>3425</v>
      </c>
      <c r="C197" s="9" t="s">
        <v>13</v>
      </c>
      <c r="D197" s="2" t="s">
        <v>466</v>
      </c>
      <c r="E197" s="2" t="s">
        <v>1141</v>
      </c>
      <c r="F197" s="12">
        <v>-13250</v>
      </c>
      <c r="G197" s="12">
        <v>-722.13</v>
      </c>
      <c r="H197" s="12">
        <v>-0.03</v>
      </c>
    </row>
    <row r="198" spans="2:8">
      <c r="B198" s="2" t="s">
        <v>3345</v>
      </c>
      <c r="C198" s="9" t="s">
        <v>13</v>
      </c>
      <c r="D198" s="2" t="s">
        <v>969</v>
      </c>
      <c r="E198" s="2" t="s">
        <v>1140</v>
      </c>
      <c r="F198" s="12">
        <v>-266000</v>
      </c>
      <c r="G198" s="12">
        <v>-788.82</v>
      </c>
      <c r="H198" s="12">
        <v>-0.04</v>
      </c>
    </row>
    <row r="199" spans="2:8">
      <c r="B199" s="2" t="s">
        <v>3426</v>
      </c>
      <c r="C199" s="9" t="s">
        <v>13</v>
      </c>
      <c r="D199" s="2" t="s">
        <v>480</v>
      </c>
      <c r="E199" s="2" t="s">
        <v>1139</v>
      </c>
      <c r="F199" s="12">
        <v>-41300</v>
      </c>
      <c r="G199" s="12">
        <v>-804.03</v>
      </c>
      <c r="H199" s="12">
        <v>-0.04</v>
      </c>
    </row>
    <row r="200" spans="2:8">
      <c r="B200" s="2" t="s">
        <v>3427</v>
      </c>
      <c r="C200" s="9" t="s">
        <v>13</v>
      </c>
      <c r="D200" s="2" t="s">
        <v>969</v>
      </c>
      <c r="E200" s="2" t="s">
        <v>1138</v>
      </c>
      <c r="F200" s="12">
        <v>-1139200</v>
      </c>
      <c r="G200" s="12">
        <v>-839.82</v>
      </c>
      <c r="H200" s="12">
        <v>-0.04</v>
      </c>
    </row>
    <row r="201" spans="2:8">
      <c r="B201" s="2" t="s">
        <v>3428</v>
      </c>
      <c r="C201" s="9" t="s">
        <v>13</v>
      </c>
      <c r="D201" s="2" t="s">
        <v>955</v>
      </c>
      <c r="E201" s="2" t="s">
        <v>1137</v>
      </c>
      <c r="F201" s="12">
        <v>-50050</v>
      </c>
      <c r="G201" s="12">
        <v>-883.63</v>
      </c>
      <c r="H201" s="12">
        <v>-0.04</v>
      </c>
    </row>
    <row r="202" spans="2:8">
      <c r="B202" s="2" t="s">
        <v>3429</v>
      </c>
      <c r="C202" s="9" t="s">
        <v>13</v>
      </c>
      <c r="D202" s="2" t="s">
        <v>1048</v>
      </c>
      <c r="E202" s="2" t="s">
        <v>1136</v>
      </c>
      <c r="F202" s="12">
        <v>-105625</v>
      </c>
      <c r="G202" s="12">
        <v>-1177.72</v>
      </c>
      <c r="H202" s="12">
        <v>-0.06</v>
      </c>
    </row>
    <row r="203" spans="2:8">
      <c r="B203" s="2" t="s">
        <v>3430</v>
      </c>
      <c r="C203" s="9" t="s">
        <v>13</v>
      </c>
      <c r="D203" s="2" t="s">
        <v>969</v>
      </c>
      <c r="E203" s="2" t="s">
        <v>1135</v>
      </c>
      <c r="F203" s="12">
        <v>-254000</v>
      </c>
      <c r="G203" s="12">
        <v>-1197.48</v>
      </c>
      <c r="H203" s="12">
        <v>-0.06</v>
      </c>
    </row>
    <row r="204" spans="2:8">
      <c r="B204" s="2" t="s">
        <v>3350</v>
      </c>
      <c r="C204" s="9" t="s">
        <v>13</v>
      </c>
      <c r="D204" s="2" t="s">
        <v>74</v>
      </c>
      <c r="E204" s="2" t="s">
        <v>963</v>
      </c>
      <c r="F204" s="12">
        <v>-63000</v>
      </c>
      <c r="G204" s="12">
        <v>-1298.8699999999999</v>
      </c>
      <c r="H204" s="12">
        <v>-0.06</v>
      </c>
    </row>
    <row r="205" spans="2:8">
      <c r="B205" s="2" t="s">
        <v>3431</v>
      </c>
      <c r="C205" s="9" t="s">
        <v>13</v>
      </c>
      <c r="D205" s="2" t="s">
        <v>84</v>
      </c>
      <c r="E205" s="2" t="s">
        <v>1134</v>
      </c>
      <c r="F205" s="12">
        <v>-87150</v>
      </c>
      <c r="G205" s="12">
        <v>-1311.43</v>
      </c>
      <c r="H205" s="12">
        <v>-0.06</v>
      </c>
    </row>
    <row r="206" spans="2:8">
      <c r="B206" s="2" t="s">
        <v>3432</v>
      </c>
      <c r="C206" s="9" t="s">
        <v>13</v>
      </c>
      <c r="D206" s="2" t="s">
        <v>841</v>
      </c>
      <c r="E206" s="2" t="s">
        <v>842</v>
      </c>
      <c r="F206" s="12">
        <v>-11600</v>
      </c>
      <c r="G206" s="12">
        <v>-1438.86</v>
      </c>
      <c r="H206" s="12">
        <v>-7.0000000000000007E-2</v>
      </c>
    </row>
    <row r="207" spans="2:8">
      <c r="B207" s="2" t="s">
        <v>3433</v>
      </c>
      <c r="C207" s="9" t="s">
        <v>13</v>
      </c>
      <c r="D207" s="2" t="s">
        <v>1082</v>
      </c>
      <c r="E207" s="2" t="s">
        <v>1105</v>
      </c>
      <c r="F207" s="12">
        <v>-165900</v>
      </c>
      <c r="G207" s="12">
        <v>-1480.33</v>
      </c>
      <c r="H207" s="12">
        <v>-7.0000000000000007E-2</v>
      </c>
    </row>
    <row r="208" spans="2:8">
      <c r="B208" s="2" t="s">
        <v>3434</v>
      </c>
      <c r="C208" s="9" t="s">
        <v>13</v>
      </c>
      <c r="D208" s="2" t="s">
        <v>952</v>
      </c>
      <c r="E208" s="2" t="s">
        <v>953</v>
      </c>
      <c r="F208" s="12">
        <v>-14300</v>
      </c>
      <c r="G208" s="12">
        <v>-1540.4</v>
      </c>
      <c r="H208" s="12">
        <v>-7.0000000000000007E-2</v>
      </c>
    </row>
    <row r="209" spans="2:8">
      <c r="B209" s="2" t="s">
        <v>1176</v>
      </c>
      <c r="C209" s="9" t="s">
        <v>13</v>
      </c>
      <c r="D209" s="2" t="s">
        <v>82</v>
      </c>
      <c r="E209" s="2" t="s">
        <v>1133</v>
      </c>
      <c r="F209" s="12">
        <v>-562500</v>
      </c>
      <c r="G209" s="12">
        <v>-1601.72</v>
      </c>
      <c r="H209" s="12">
        <v>-0.08</v>
      </c>
    </row>
    <row r="210" spans="2:8">
      <c r="B210" s="2" t="s">
        <v>3435</v>
      </c>
      <c r="C210" s="9" t="s">
        <v>13</v>
      </c>
      <c r="D210" s="2" t="s">
        <v>85</v>
      </c>
      <c r="E210" s="2" t="s">
        <v>1131</v>
      </c>
      <c r="F210" s="12">
        <v>-23000</v>
      </c>
      <c r="G210" s="12">
        <v>-1711.55</v>
      </c>
      <c r="H210" s="12">
        <v>-0.08</v>
      </c>
    </row>
    <row r="211" spans="2:8">
      <c r="B211" s="2" t="s">
        <v>3436</v>
      </c>
      <c r="C211" s="9" t="s">
        <v>13</v>
      </c>
      <c r="D211" s="2" t="s">
        <v>455</v>
      </c>
      <c r="E211" s="2" t="s">
        <v>1130</v>
      </c>
      <c r="F211" s="12">
        <v>-1496250</v>
      </c>
      <c r="G211" s="12">
        <v>-1722.48</v>
      </c>
      <c r="H211" s="12">
        <v>-0.08</v>
      </c>
    </row>
    <row r="212" spans="2:8">
      <c r="B212" s="2" t="s">
        <v>3437</v>
      </c>
      <c r="C212" s="9" t="s">
        <v>13</v>
      </c>
      <c r="D212" s="2" t="s">
        <v>955</v>
      </c>
      <c r="E212" s="2" t="s">
        <v>1129</v>
      </c>
      <c r="F212" s="12">
        <v>-145125</v>
      </c>
      <c r="G212" s="12">
        <v>-1780.97</v>
      </c>
      <c r="H212" s="12">
        <v>-0.09</v>
      </c>
    </row>
    <row r="213" spans="2:8">
      <c r="B213" s="2" t="s">
        <v>3438</v>
      </c>
      <c r="C213" s="9" t="s">
        <v>13</v>
      </c>
      <c r="D213" s="2" t="s">
        <v>1048</v>
      </c>
      <c r="E213" s="2" t="s">
        <v>1128</v>
      </c>
      <c r="F213" s="12">
        <v>-1001000</v>
      </c>
      <c r="G213" s="12">
        <v>-1926.42</v>
      </c>
      <c r="H213" s="12">
        <v>-0.09</v>
      </c>
    </row>
    <row r="214" spans="2:8">
      <c r="B214" s="2" t="s">
        <v>3439</v>
      </c>
      <c r="C214" s="9" t="s">
        <v>13</v>
      </c>
      <c r="D214" s="2" t="s">
        <v>1126</v>
      </c>
      <c r="E214" s="2" t="s">
        <v>1127</v>
      </c>
      <c r="F214" s="12">
        <v>-339000</v>
      </c>
      <c r="G214" s="12">
        <v>-1945.35</v>
      </c>
      <c r="H214" s="12">
        <v>-0.09</v>
      </c>
    </row>
    <row r="215" spans="2:8">
      <c r="B215" s="2" t="s">
        <v>3440</v>
      </c>
      <c r="C215" s="9" t="s">
        <v>13</v>
      </c>
      <c r="D215" s="2" t="s">
        <v>841</v>
      </c>
      <c r="E215" s="2" t="s">
        <v>974</v>
      </c>
      <c r="F215" s="12">
        <v>-38550</v>
      </c>
      <c r="G215" s="12">
        <v>-1961.42</v>
      </c>
      <c r="H215" s="12">
        <v>-0.09</v>
      </c>
    </row>
    <row r="216" spans="2:8">
      <c r="B216" s="2" t="s">
        <v>3418</v>
      </c>
      <c r="C216" s="9" t="s">
        <v>13</v>
      </c>
      <c r="D216" s="2" t="s">
        <v>955</v>
      </c>
      <c r="E216" s="2" t="s">
        <v>1116</v>
      </c>
      <c r="F216" s="12">
        <v>-33300</v>
      </c>
      <c r="G216" s="12">
        <v>-1986.01</v>
      </c>
      <c r="H216" s="12">
        <v>-0.1</v>
      </c>
    </row>
    <row r="217" spans="2:8">
      <c r="B217" s="2" t="s">
        <v>1177</v>
      </c>
      <c r="C217" s="9" t="s">
        <v>13</v>
      </c>
      <c r="D217" s="2" t="s">
        <v>504</v>
      </c>
      <c r="E217" s="2" t="s">
        <v>1125</v>
      </c>
      <c r="F217" s="12">
        <v>-2738450</v>
      </c>
      <c r="G217" s="12">
        <v>-2073.83</v>
      </c>
      <c r="H217" s="12">
        <v>-0.1</v>
      </c>
    </row>
    <row r="218" spans="2:8">
      <c r="B218" s="2" t="s">
        <v>1178</v>
      </c>
      <c r="C218" s="9" t="s">
        <v>13</v>
      </c>
      <c r="D218" s="2" t="s">
        <v>967</v>
      </c>
      <c r="E218" s="2" t="s">
        <v>1123</v>
      </c>
      <c r="F218" s="12">
        <v>-104200</v>
      </c>
      <c r="G218" s="12">
        <v>-2160.38</v>
      </c>
      <c r="H218" s="12">
        <v>-0.1</v>
      </c>
    </row>
    <row r="219" spans="2:8">
      <c r="B219" s="2" t="s">
        <v>3441</v>
      </c>
      <c r="C219" s="9" t="s">
        <v>13</v>
      </c>
      <c r="D219" s="2" t="s">
        <v>452</v>
      </c>
      <c r="E219" s="2" t="s">
        <v>1121</v>
      </c>
      <c r="F219" s="12">
        <v>-648000</v>
      </c>
      <c r="G219" s="12">
        <v>-2180.84</v>
      </c>
      <c r="H219" s="12">
        <v>-0.11</v>
      </c>
    </row>
    <row r="220" spans="2:8">
      <c r="B220" s="2" t="s">
        <v>3442</v>
      </c>
      <c r="C220" s="9" t="s">
        <v>13</v>
      </c>
      <c r="D220" s="2" t="s">
        <v>84</v>
      </c>
      <c r="E220" s="2" t="s">
        <v>1120</v>
      </c>
      <c r="F220" s="12">
        <v>-327600</v>
      </c>
      <c r="G220" s="12">
        <v>-2223.2600000000002</v>
      </c>
      <c r="H220" s="12">
        <v>-0.11</v>
      </c>
    </row>
    <row r="221" spans="2:8">
      <c r="B221" s="2" t="s">
        <v>3443</v>
      </c>
      <c r="C221" s="9" t="s">
        <v>13</v>
      </c>
      <c r="D221" s="2" t="s">
        <v>81</v>
      </c>
      <c r="E221" s="2" t="s">
        <v>1117</v>
      </c>
      <c r="F221" s="12">
        <v>-8000</v>
      </c>
      <c r="G221" s="12">
        <v>-2306.8000000000002</v>
      </c>
      <c r="H221" s="12">
        <v>-0.11</v>
      </c>
    </row>
    <row r="222" spans="2:8">
      <c r="B222" s="2" t="s">
        <v>1179</v>
      </c>
      <c r="C222" s="9" t="s">
        <v>13</v>
      </c>
      <c r="D222" s="2" t="s">
        <v>487</v>
      </c>
      <c r="E222" s="2" t="s">
        <v>1119</v>
      </c>
      <c r="F222" s="12">
        <v>-2713275</v>
      </c>
      <c r="G222" s="12">
        <v>-2310.35</v>
      </c>
      <c r="H222" s="12">
        <v>-0.11</v>
      </c>
    </row>
    <row r="223" spans="2:8">
      <c r="B223" s="2" t="s">
        <v>3444</v>
      </c>
      <c r="C223" s="9" t="s">
        <v>13</v>
      </c>
      <c r="D223" s="2" t="s">
        <v>84</v>
      </c>
      <c r="E223" s="2" t="s">
        <v>493</v>
      </c>
      <c r="F223" s="12">
        <v>-165275</v>
      </c>
      <c r="G223" s="12">
        <v>-2435.16</v>
      </c>
      <c r="H223" s="12">
        <v>-0.12</v>
      </c>
    </row>
    <row r="224" spans="2:8">
      <c r="B224" s="2" t="s">
        <v>3445</v>
      </c>
      <c r="C224" s="9" t="s">
        <v>13</v>
      </c>
      <c r="D224" s="2" t="s">
        <v>487</v>
      </c>
      <c r="E224" s="2" t="s">
        <v>488</v>
      </c>
      <c r="F224" s="12">
        <v>-189525</v>
      </c>
      <c r="G224" s="12">
        <v>-2492.63</v>
      </c>
      <c r="H224" s="12">
        <v>-0.12</v>
      </c>
    </row>
    <row r="225" spans="2:8">
      <c r="B225" s="2" t="s">
        <v>3446</v>
      </c>
      <c r="C225" s="9" t="s">
        <v>13</v>
      </c>
      <c r="D225" s="2" t="s">
        <v>969</v>
      </c>
      <c r="E225" s="2" t="s">
        <v>1115</v>
      </c>
      <c r="F225" s="12">
        <v>-684000</v>
      </c>
      <c r="G225" s="12">
        <v>-2547.9</v>
      </c>
      <c r="H225" s="12">
        <v>-0.12</v>
      </c>
    </row>
    <row r="226" spans="2:8">
      <c r="B226" s="2" t="s">
        <v>3447</v>
      </c>
      <c r="C226" s="9" t="s">
        <v>13</v>
      </c>
      <c r="D226" s="2" t="s">
        <v>468</v>
      </c>
      <c r="E226" s="2" t="s">
        <v>1114</v>
      </c>
      <c r="F226" s="12">
        <v>-212400</v>
      </c>
      <c r="G226" s="12">
        <v>-2595.3200000000002</v>
      </c>
      <c r="H226" s="12">
        <v>-0.13</v>
      </c>
    </row>
    <row r="227" spans="2:8">
      <c r="B227" s="2" t="s">
        <v>3448</v>
      </c>
      <c r="C227" s="9" t="s">
        <v>13</v>
      </c>
      <c r="D227" s="2" t="s">
        <v>79</v>
      </c>
      <c r="E227" s="2" t="s">
        <v>463</v>
      </c>
      <c r="F227" s="12">
        <v>-262350</v>
      </c>
      <c r="G227" s="12">
        <v>-2686.2</v>
      </c>
      <c r="H227" s="12">
        <v>-0.13</v>
      </c>
    </row>
    <row r="228" spans="2:8">
      <c r="B228" s="2" t="s">
        <v>3351</v>
      </c>
      <c r="C228" s="9" t="s">
        <v>13</v>
      </c>
      <c r="D228" s="2" t="s">
        <v>74</v>
      </c>
      <c r="E228" s="2" t="s">
        <v>75</v>
      </c>
      <c r="F228" s="12">
        <v>-960000</v>
      </c>
      <c r="G228" s="12">
        <v>-2788.8</v>
      </c>
      <c r="H228" s="12">
        <v>-0.13</v>
      </c>
    </row>
    <row r="229" spans="2:8">
      <c r="B229" s="2" t="s">
        <v>1180</v>
      </c>
      <c r="C229" s="9" t="s">
        <v>13</v>
      </c>
      <c r="D229" s="2" t="s">
        <v>72</v>
      </c>
      <c r="E229" s="2" t="s">
        <v>1113</v>
      </c>
      <c r="F229" s="12">
        <v>-2254500</v>
      </c>
      <c r="G229" s="12">
        <v>-2797.16</v>
      </c>
      <c r="H229" s="12">
        <v>-0.14000000000000001</v>
      </c>
    </row>
    <row r="230" spans="2:8">
      <c r="B230" s="2" t="s">
        <v>3449</v>
      </c>
      <c r="C230" s="9" t="s">
        <v>13</v>
      </c>
      <c r="D230" s="2" t="s">
        <v>86</v>
      </c>
      <c r="E230" s="2" t="s">
        <v>87</v>
      </c>
      <c r="F230" s="12">
        <v>-476300</v>
      </c>
      <c r="G230" s="12">
        <v>-2842.56</v>
      </c>
      <c r="H230" s="12">
        <v>-0.14000000000000001</v>
      </c>
    </row>
    <row r="231" spans="2:8">
      <c r="B231" s="2" t="s">
        <v>3450</v>
      </c>
      <c r="C231" s="9" t="s">
        <v>13</v>
      </c>
      <c r="D231" s="2" t="s">
        <v>78</v>
      </c>
      <c r="E231" s="2" t="s">
        <v>1111</v>
      </c>
      <c r="F231" s="12">
        <v>-122000</v>
      </c>
      <c r="G231" s="12">
        <v>-2983.14</v>
      </c>
      <c r="H231" s="12">
        <v>-0.14000000000000001</v>
      </c>
    </row>
    <row r="232" spans="2:8">
      <c r="B232" s="2" t="s">
        <v>3433</v>
      </c>
      <c r="C232" s="9" t="s">
        <v>13</v>
      </c>
      <c r="D232" s="2" t="s">
        <v>1082</v>
      </c>
      <c r="E232" s="2" t="s">
        <v>1105</v>
      </c>
      <c r="F232" s="12">
        <v>-336000</v>
      </c>
      <c r="G232" s="12">
        <v>-2983.34</v>
      </c>
      <c r="H232" s="12">
        <v>-0.14000000000000001</v>
      </c>
    </row>
    <row r="233" spans="2:8">
      <c r="B233" s="2" t="s">
        <v>3451</v>
      </c>
      <c r="C233" s="9" t="s">
        <v>13</v>
      </c>
      <c r="D233" s="2" t="s">
        <v>84</v>
      </c>
      <c r="E233" s="2" t="s">
        <v>1110</v>
      </c>
      <c r="F233" s="12">
        <v>-271800</v>
      </c>
      <c r="G233" s="12">
        <v>-3067.81</v>
      </c>
      <c r="H233" s="12">
        <v>-0.15</v>
      </c>
    </row>
    <row r="234" spans="2:8">
      <c r="B234" s="2" t="s">
        <v>3452</v>
      </c>
      <c r="C234" s="9" t="s">
        <v>13</v>
      </c>
      <c r="D234" s="2" t="s">
        <v>471</v>
      </c>
      <c r="E234" s="2" t="s">
        <v>1109</v>
      </c>
      <c r="F234" s="12">
        <v>-395250</v>
      </c>
      <c r="G234" s="12">
        <v>-3179.79</v>
      </c>
      <c r="H234" s="12">
        <v>-0.15</v>
      </c>
    </row>
    <row r="235" spans="2:8">
      <c r="B235" s="2" t="s">
        <v>3453</v>
      </c>
      <c r="C235" s="9" t="s">
        <v>13</v>
      </c>
      <c r="D235" s="2" t="s">
        <v>80</v>
      </c>
      <c r="E235" s="2" t="s">
        <v>475</v>
      </c>
      <c r="F235" s="12">
        <v>-85225</v>
      </c>
      <c r="G235" s="12">
        <v>-3377.38</v>
      </c>
      <c r="H235" s="12">
        <v>-0.16</v>
      </c>
    </row>
    <row r="236" spans="2:8">
      <c r="B236" s="2" t="s">
        <v>3454</v>
      </c>
      <c r="C236" s="9" t="s">
        <v>13</v>
      </c>
      <c r="D236" s="2" t="s">
        <v>471</v>
      </c>
      <c r="E236" s="2" t="s">
        <v>1108</v>
      </c>
      <c r="F236" s="12">
        <v>-449150</v>
      </c>
      <c r="G236" s="12">
        <v>-3396.92</v>
      </c>
      <c r="H236" s="12">
        <v>-0.16</v>
      </c>
    </row>
    <row r="237" spans="2:8">
      <c r="B237" s="2" t="s">
        <v>3255</v>
      </c>
      <c r="C237" s="9" t="s">
        <v>13</v>
      </c>
      <c r="D237" s="2" t="s">
        <v>81</v>
      </c>
      <c r="E237" s="2" t="s">
        <v>482</v>
      </c>
      <c r="F237" s="12">
        <v>-1220400</v>
      </c>
      <c r="G237" s="12">
        <v>-3531.23</v>
      </c>
      <c r="H237" s="12">
        <v>-0.17</v>
      </c>
    </row>
    <row r="238" spans="2:8">
      <c r="B238" s="2" t="s">
        <v>3455</v>
      </c>
      <c r="C238" s="9" t="s">
        <v>13</v>
      </c>
      <c r="D238" s="2" t="s">
        <v>841</v>
      </c>
      <c r="E238" s="2" t="s">
        <v>1107</v>
      </c>
      <c r="F238" s="12">
        <v>-53500</v>
      </c>
      <c r="G238" s="12">
        <v>-3541.43</v>
      </c>
      <c r="H238" s="12">
        <v>-0.17</v>
      </c>
    </row>
    <row r="239" spans="2:8">
      <c r="B239" s="2" t="s">
        <v>3456</v>
      </c>
      <c r="C239" s="9" t="s">
        <v>13</v>
      </c>
      <c r="D239" s="2" t="s">
        <v>72</v>
      </c>
      <c r="E239" s="2" t="s">
        <v>497</v>
      </c>
      <c r="F239" s="12">
        <v>-6177150</v>
      </c>
      <c r="G239" s="12">
        <v>-3648.84</v>
      </c>
      <c r="H239" s="12">
        <v>-0.18</v>
      </c>
    </row>
    <row r="240" spans="2:8">
      <c r="B240" s="2" t="s">
        <v>1181</v>
      </c>
      <c r="C240" s="9" t="s">
        <v>13</v>
      </c>
      <c r="D240" s="2" t="s">
        <v>72</v>
      </c>
      <c r="E240" s="2" t="s">
        <v>490</v>
      </c>
      <c r="F240" s="12">
        <v>-1494675</v>
      </c>
      <c r="G240" s="12">
        <v>-3719.5</v>
      </c>
      <c r="H240" s="12">
        <v>-0.18</v>
      </c>
    </row>
    <row r="241" spans="2:8">
      <c r="B241" s="2" t="s">
        <v>3457</v>
      </c>
      <c r="C241" s="9" t="s">
        <v>13</v>
      </c>
      <c r="D241" s="2" t="s">
        <v>86</v>
      </c>
      <c r="E241" s="2" t="s">
        <v>1106</v>
      </c>
      <c r="F241" s="12">
        <v>-214875</v>
      </c>
      <c r="G241" s="12">
        <v>-3839.82</v>
      </c>
      <c r="H241" s="12">
        <v>-0.19</v>
      </c>
    </row>
    <row r="242" spans="2:8">
      <c r="B242" s="2" t="s">
        <v>3432</v>
      </c>
      <c r="C242" s="9" t="s">
        <v>13</v>
      </c>
      <c r="D242" s="2" t="s">
        <v>841</v>
      </c>
      <c r="E242" s="2" t="s">
        <v>842</v>
      </c>
      <c r="F242" s="12">
        <v>-33450</v>
      </c>
      <c r="G242" s="12">
        <v>-4129.07</v>
      </c>
      <c r="H242" s="12">
        <v>-0.2</v>
      </c>
    </row>
    <row r="243" spans="2:8">
      <c r="B243" s="2" t="s">
        <v>3256</v>
      </c>
      <c r="C243" s="9" t="s">
        <v>13</v>
      </c>
      <c r="D243" s="2" t="s">
        <v>72</v>
      </c>
      <c r="E243" s="2" t="s">
        <v>73</v>
      </c>
      <c r="F243" s="12">
        <v>-592900</v>
      </c>
      <c r="G243" s="12">
        <v>-4373.2299999999996</v>
      </c>
      <c r="H243" s="12">
        <v>-0.21</v>
      </c>
    </row>
    <row r="244" spans="2:8">
      <c r="B244" s="2" t="s">
        <v>3401</v>
      </c>
      <c r="C244" s="9" t="s">
        <v>13</v>
      </c>
      <c r="D244" s="2" t="s">
        <v>504</v>
      </c>
      <c r="E244" s="2" t="s">
        <v>1104</v>
      </c>
      <c r="F244" s="12">
        <v>-11290275</v>
      </c>
      <c r="G244" s="12">
        <v>-4477.72</v>
      </c>
      <c r="H244" s="12">
        <v>-0.22</v>
      </c>
    </row>
    <row r="245" spans="2:8">
      <c r="B245" s="2" t="s">
        <v>3344</v>
      </c>
      <c r="C245" s="9" t="s">
        <v>13</v>
      </c>
      <c r="D245" s="2" t="s">
        <v>452</v>
      </c>
      <c r="E245" s="2" t="s">
        <v>453</v>
      </c>
      <c r="F245" s="12">
        <v>-334000</v>
      </c>
      <c r="G245" s="12">
        <v>-4528.71</v>
      </c>
      <c r="H245" s="12">
        <v>-0.22</v>
      </c>
    </row>
    <row r="246" spans="2:8">
      <c r="B246" s="2" t="s">
        <v>3458</v>
      </c>
      <c r="C246" s="9" t="s">
        <v>13</v>
      </c>
      <c r="D246" s="2" t="s">
        <v>81</v>
      </c>
      <c r="E246" s="2" t="s">
        <v>1103</v>
      </c>
      <c r="F246" s="12">
        <v>-984900</v>
      </c>
      <c r="G246" s="12">
        <v>-4748.7</v>
      </c>
      <c r="H246" s="12">
        <v>-0.23</v>
      </c>
    </row>
    <row r="247" spans="2:8">
      <c r="B247" s="2" t="s">
        <v>3459</v>
      </c>
      <c r="C247" s="9" t="s">
        <v>13</v>
      </c>
      <c r="D247" s="2" t="s">
        <v>485</v>
      </c>
      <c r="E247" s="2" t="s">
        <v>486</v>
      </c>
      <c r="F247" s="12">
        <v>-134400</v>
      </c>
      <c r="G247" s="12">
        <v>-4750.7700000000004</v>
      </c>
      <c r="H247" s="12">
        <v>-0.23</v>
      </c>
    </row>
    <row r="248" spans="2:8">
      <c r="B248" s="2" t="s">
        <v>3460</v>
      </c>
      <c r="C248" s="9" t="s">
        <v>13</v>
      </c>
      <c r="D248" s="2" t="s">
        <v>452</v>
      </c>
      <c r="E248" s="2" t="s">
        <v>1102</v>
      </c>
      <c r="F248" s="12">
        <v>-3553875</v>
      </c>
      <c r="G248" s="12">
        <v>-4837.18</v>
      </c>
      <c r="H248" s="12">
        <v>-0.23</v>
      </c>
    </row>
    <row r="249" spans="2:8">
      <c r="B249" s="2" t="s">
        <v>3254</v>
      </c>
      <c r="C249" s="9" t="s">
        <v>13</v>
      </c>
      <c r="D249" s="2" t="s">
        <v>947</v>
      </c>
      <c r="E249" s="2" t="s">
        <v>948</v>
      </c>
      <c r="F249" s="12">
        <v>-285000</v>
      </c>
      <c r="G249" s="12">
        <v>-5125.4399999999996</v>
      </c>
      <c r="H249" s="12">
        <v>-0.25</v>
      </c>
    </row>
    <row r="250" spans="2:8">
      <c r="B250" s="2" t="s">
        <v>3461</v>
      </c>
      <c r="C250" s="9" t="s">
        <v>13</v>
      </c>
      <c r="D250" s="2" t="s">
        <v>977</v>
      </c>
      <c r="E250" s="2" t="s">
        <v>978</v>
      </c>
      <c r="F250" s="12">
        <v>-1261250</v>
      </c>
      <c r="G250" s="12">
        <v>-5208.33</v>
      </c>
      <c r="H250" s="12">
        <v>-0.25</v>
      </c>
    </row>
    <row r="251" spans="2:8">
      <c r="B251" s="2" t="s">
        <v>3462</v>
      </c>
      <c r="C251" s="9" t="s">
        <v>13</v>
      </c>
      <c r="D251" s="2" t="s">
        <v>80</v>
      </c>
      <c r="E251" s="2" t="s">
        <v>1101</v>
      </c>
      <c r="F251" s="12">
        <v>-2336400</v>
      </c>
      <c r="G251" s="12">
        <v>-5237.04</v>
      </c>
      <c r="H251" s="12">
        <v>-0.25</v>
      </c>
    </row>
    <row r="252" spans="2:8">
      <c r="B252" s="2" t="s">
        <v>3463</v>
      </c>
      <c r="C252" s="9" t="s">
        <v>13</v>
      </c>
      <c r="D252" s="2" t="s">
        <v>955</v>
      </c>
      <c r="E252" s="2" t="s">
        <v>1100</v>
      </c>
      <c r="F252" s="12">
        <v>-1495000</v>
      </c>
      <c r="G252" s="12">
        <v>-5409.66</v>
      </c>
      <c r="H252" s="12">
        <v>-0.26</v>
      </c>
    </row>
    <row r="253" spans="2:8">
      <c r="B253" s="2" t="s">
        <v>3464</v>
      </c>
      <c r="C253" s="9" t="s">
        <v>13</v>
      </c>
      <c r="D253" s="2" t="s">
        <v>1089</v>
      </c>
      <c r="E253" s="2" t="s">
        <v>1099</v>
      </c>
      <c r="F253" s="12">
        <v>-1317625</v>
      </c>
      <c r="G253" s="12">
        <v>-5505.7</v>
      </c>
      <c r="H253" s="12">
        <v>-0.27</v>
      </c>
    </row>
    <row r="254" spans="2:8">
      <c r="B254" s="2" t="s">
        <v>3346</v>
      </c>
      <c r="C254" s="9" t="s">
        <v>13</v>
      </c>
      <c r="D254" s="2" t="s">
        <v>841</v>
      </c>
      <c r="E254" s="2" t="s">
        <v>954</v>
      </c>
      <c r="F254" s="12">
        <v>-188400</v>
      </c>
      <c r="G254" s="12">
        <v>-5593.03</v>
      </c>
      <c r="H254" s="12">
        <v>-0.27</v>
      </c>
    </row>
    <row r="255" spans="2:8">
      <c r="B255" s="2" t="s">
        <v>3448</v>
      </c>
      <c r="C255" s="9" t="s">
        <v>13</v>
      </c>
      <c r="D255" s="2" t="s">
        <v>79</v>
      </c>
      <c r="E255" s="2" t="s">
        <v>463</v>
      </c>
      <c r="F255" s="12">
        <v>-561000</v>
      </c>
      <c r="G255" s="12">
        <v>-5722.2</v>
      </c>
      <c r="H255" s="12">
        <v>-0.28000000000000003</v>
      </c>
    </row>
    <row r="256" spans="2:8">
      <c r="B256" s="2" t="s">
        <v>3465</v>
      </c>
      <c r="C256" s="9" t="s">
        <v>13</v>
      </c>
      <c r="D256" s="2" t="s">
        <v>1097</v>
      </c>
      <c r="E256" s="2" t="s">
        <v>1098</v>
      </c>
      <c r="F256" s="12">
        <v>-603925</v>
      </c>
      <c r="G256" s="12">
        <v>-5811.57</v>
      </c>
      <c r="H256" s="12">
        <v>-0.28000000000000003</v>
      </c>
    </row>
    <row r="257" spans="2:8">
      <c r="B257" s="2" t="s">
        <v>3466</v>
      </c>
      <c r="C257" s="9" t="s">
        <v>13</v>
      </c>
      <c r="D257" s="2" t="s">
        <v>1082</v>
      </c>
      <c r="E257" s="2" t="s">
        <v>1096</v>
      </c>
      <c r="F257" s="12">
        <v>-1176000</v>
      </c>
      <c r="G257" s="12">
        <v>-5915.87</v>
      </c>
      <c r="H257" s="12">
        <v>-0.28999999999999998</v>
      </c>
    </row>
    <row r="258" spans="2:8">
      <c r="B258" s="2" t="s">
        <v>1182</v>
      </c>
      <c r="C258" s="9" t="s">
        <v>13</v>
      </c>
      <c r="D258" s="2" t="s">
        <v>72</v>
      </c>
      <c r="E258" s="2" t="s">
        <v>1095</v>
      </c>
      <c r="F258" s="12">
        <v>-4326400</v>
      </c>
      <c r="G258" s="12">
        <v>-5959.18</v>
      </c>
      <c r="H258" s="12">
        <v>-0.28999999999999998</v>
      </c>
    </row>
    <row r="259" spans="2:8">
      <c r="B259" s="2" t="s">
        <v>3467</v>
      </c>
      <c r="C259" s="9" t="s">
        <v>13</v>
      </c>
      <c r="D259" s="2" t="s">
        <v>485</v>
      </c>
      <c r="E259" s="2" t="s">
        <v>1093</v>
      </c>
      <c r="F259" s="12">
        <v>-7923500</v>
      </c>
      <c r="G259" s="12">
        <v>-6162.9</v>
      </c>
      <c r="H259" s="12">
        <v>-0.3</v>
      </c>
    </row>
    <row r="260" spans="2:8">
      <c r="B260" s="2" t="s">
        <v>3344</v>
      </c>
      <c r="C260" s="9" t="s">
        <v>13</v>
      </c>
      <c r="D260" s="2" t="s">
        <v>452</v>
      </c>
      <c r="E260" s="2" t="s">
        <v>453</v>
      </c>
      <c r="F260" s="12">
        <v>-471500</v>
      </c>
      <c r="G260" s="12">
        <v>-6361.95</v>
      </c>
      <c r="H260" s="12">
        <v>-0.31</v>
      </c>
    </row>
    <row r="261" spans="2:8">
      <c r="B261" s="2" t="s">
        <v>3468</v>
      </c>
      <c r="C261" s="9" t="s">
        <v>13</v>
      </c>
      <c r="D261" s="2" t="s">
        <v>72</v>
      </c>
      <c r="E261" s="2" t="s">
        <v>1092</v>
      </c>
      <c r="F261" s="12">
        <v>-782000</v>
      </c>
      <c r="G261" s="12">
        <v>-6623.15</v>
      </c>
      <c r="H261" s="12">
        <v>-0.32</v>
      </c>
    </row>
    <row r="262" spans="2:8">
      <c r="B262" s="2" t="s">
        <v>3469</v>
      </c>
      <c r="C262" s="9" t="s">
        <v>13</v>
      </c>
      <c r="D262" s="2" t="s">
        <v>955</v>
      </c>
      <c r="E262" s="2" t="s">
        <v>1091</v>
      </c>
      <c r="F262" s="12">
        <v>-767700</v>
      </c>
      <c r="G262" s="12">
        <v>-6723.13</v>
      </c>
      <c r="H262" s="12">
        <v>-0.33</v>
      </c>
    </row>
    <row r="263" spans="2:8">
      <c r="B263" s="2" t="s">
        <v>3258</v>
      </c>
      <c r="C263" s="9" t="s">
        <v>13</v>
      </c>
      <c r="D263" s="2" t="s">
        <v>72</v>
      </c>
      <c r="E263" s="2" t="s">
        <v>958</v>
      </c>
      <c r="F263" s="12">
        <v>-602500</v>
      </c>
      <c r="G263" s="12">
        <v>-7057.08</v>
      </c>
      <c r="H263" s="12">
        <v>-0.34</v>
      </c>
    </row>
    <row r="264" spans="2:8">
      <c r="B264" s="2" t="s">
        <v>3353</v>
      </c>
      <c r="C264" s="9" t="s">
        <v>13</v>
      </c>
      <c r="D264" s="2" t="s">
        <v>1089</v>
      </c>
      <c r="E264" s="2" t="s">
        <v>1090</v>
      </c>
      <c r="F264" s="12">
        <v>-1663750</v>
      </c>
      <c r="G264" s="12">
        <v>-7091.73</v>
      </c>
      <c r="H264" s="12">
        <v>-0.34</v>
      </c>
    </row>
    <row r="265" spans="2:8">
      <c r="B265" s="2" t="s">
        <v>3470</v>
      </c>
      <c r="C265" s="9" t="s">
        <v>13</v>
      </c>
      <c r="D265" s="2" t="s">
        <v>72</v>
      </c>
      <c r="E265" s="2" t="s">
        <v>1088</v>
      </c>
      <c r="F265" s="12">
        <v>-5594400</v>
      </c>
      <c r="G265" s="12">
        <v>-7949.64</v>
      </c>
      <c r="H265" s="12">
        <v>-0.38</v>
      </c>
    </row>
    <row r="266" spans="2:8">
      <c r="B266" s="2" t="s">
        <v>3471</v>
      </c>
      <c r="C266" s="9" t="s">
        <v>13</v>
      </c>
      <c r="D266" s="2" t="s">
        <v>977</v>
      </c>
      <c r="E266" s="2" t="s">
        <v>1087</v>
      </c>
      <c r="F266" s="12">
        <v>-821500</v>
      </c>
      <c r="G266" s="12">
        <v>-8127.1</v>
      </c>
      <c r="H266" s="12">
        <v>-0.39</v>
      </c>
    </row>
    <row r="267" spans="2:8">
      <c r="B267" s="2" t="s">
        <v>3472</v>
      </c>
      <c r="C267" s="9" t="s">
        <v>13</v>
      </c>
      <c r="D267" s="2" t="s">
        <v>478</v>
      </c>
      <c r="E267" s="2" t="s">
        <v>1086</v>
      </c>
      <c r="F267" s="12">
        <v>-5918850</v>
      </c>
      <c r="G267" s="12">
        <v>-8178.08</v>
      </c>
      <c r="H267" s="12">
        <v>-0.4</v>
      </c>
    </row>
    <row r="268" spans="2:8">
      <c r="B268" s="2" t="s">
        <v>3399</v>
      </c>
      <c r="C268" s="9" t="s">
        <v>13</v>
      </c>
      <c r="D268" s="2" t="s">
        <v>72</v>
      </c>
      <c r="E268" s="2" t="s">
        <v>1085</v>
      </c>
      <c r="F268" s="12">
        <v>-47583000</v>
      </c>
      <c r="G268" s="12">
        <v>-8255.65</v>
      </c>
      <c r="H268" s="12">
        <v>-0.4</v>
      </c>
    </row>
    <row r="269" spans="2:8">
      <c r="B269" s="2" t="s">
        <v>3473</v>
      </c>
      <c r="C269" s="9" t="s">
        <v>13</v>
      </c>
      <c r="D269" s="2" t="s">
        <v>471</v>
      </c>
      <c r="E269" s="2" t="s">
        <v>1084</v>
      </c>
      <c r="F269" s="12">
        <v>-1754000</v>
      </c>
      <c r="G269" s="12">
        <v>-8733.17</v>
      </c>
      <c r="H269" s="12">
        <v>-0.42</v>
      </c>
    </row>
    <row r="270" spans="2:8">
      <c r="B270" s="2" t="s">
        <v>3474</v>
      </c>
      <c r="C270" s="9" t="s">
        <v>13</v>
      </c>
      <c r="D270" s="2" t="s">
        <v>1082</v>
      </c>
      <c r="E270" s="2" t="s">
        <v>1083</v>
      </c>
      <c r="F270" s="12">
        <v>-2287500</v>
      </c>
      <c r="G270" s="12">
        <v>-8854.91</v>
      </c>
      <c r="H270" s="12">
        <v>-0.43</v>
      </c>
    </row>
    <row r="271" spans="2:8">
      <c r="B271" s="2" t="s">
        <v>3475</v>
      </c>
      <c r="C271" s="9" t="s">
        <v>13</v>
      </c>
      <c r="D271" s="2" t="s">
        <v>72</v>
      </c>
      <c r="E271" s="2" t="s">
        <v>1081</v>
      </c>
      <c r="F271" s="12">
        <v>-3430000</v>
      </c>
      <c r="G271" s="12">
        <v>-8931.7199999999993</v>
      </c>
      <c r="H271" s="12">
        <v>-0.43</v>
      </c>
    </row>
    <row r="272" spans="2:8">
      <c r="B272" s="2" t="s">
        <v>3476</v>
      </c>
      <c r="C272" s="9" t="s">
        <v>13</v>
      </c>
      <c r="D272" s="2" t="s">
        <v>452</v>
      </c>
      <c r="E272" s="2" t="s">
        <v>1080</v>
      </c>
      <c r="F272" s="12">
        <v>-3205425</v>
      </c>
      <c r="G272" s="12">
        <v>-9031.2800000000007</v>
      </c>
      <c r="H272" s="12">
        <v>-0.44</v>
      </c>
    </row>
    <row r="273" spans="2:8">
      <c r="B273" s="2" t="s">
        <v>1183</v>
      </c>
      <c r="C273" s="9" t="s">
        <v>13</v>
      </c>
      <c r="D273" s="2" t="s">
        <v>72</v>
      </c>
      <c r="E273" s="2" t="s">
        <v>1079</v>
      </c>
      <c r="F273" s="12">
        <v>-9016000</v>
      </c>
      <c r="G273" s="12">
        <v>-9104.36</v>
      </c>
      <c r="H273" s="12">
        <v>-0.44</v>
      </c>
    </row>
    <row r="274" spans="2:8">
      <c r="B274" s="2" t="s">
        <v>3477</v>
      </c>
      <c r="C274" s="9" t="s">
        <v>13</v>
      </c>
      <c r="D274" s="2" t="s">
        <v>79</v>
      </c>
      <c r="E274" s="2" t="s">
        <v>960</v>
      </c>
      <c r="F274" s="12">
        <v>-2009700</v>
      </c>
      <c r="G274" s="12">
        <v>-9200.41</v>
      </c>
      <c r="H274" s="12">
        <v>-0.44</v>
      </c>
    </row>
    <row r="275" spans="2:8">
      <c r="B275" s="2" t="s">
        <v>3449</v>
      </c>
      <c r="C275" s="9" t="s">
        <v>13</v>
      </c>
      <c r="D275" s="2" t="s">
        <v>86</v>
      </c>
      <c r="E275" s="2" t="s">
        <v>87</v>
      </c>
      <c r="F275" s="12">
        <v>-1560900</v>
      </c>
      <c r="G275" s="12">
        <v>-9256.14</v>
      </c>
      <c r="H275" s="12">
        <v>-0.45</v>
      </c>
    </row>
    <row r="276" spans="2:8">
      <c r="B276" s="2" t="s">
        <v>3478</v>
      </c>
      <c r="C276" s="9" t="s">
        <v>13</v>
      </c>
      <c r="D276" s="2" t="s">
        <v>969</v>
      </c>
      <c r="E276" s="2" t="s">
        <v>1077</v>
      </c>
      <c r="F276" s="12">
        <v>-2483850</v>
      </c>
      <c r="G276" s="12">
        <v>-9454.7800000000007</v>
      </c>
      <c r="H276" s="12">
        <v>-0.46</v>
      </c>
    </row>
    <row r="277" spans="2:8">
      <c r="B277" s="2" t="s">
        <v>3479</v>
      </c>
      <c r="C277" s="9" t="s">
        <v>13</v>
      </c>
      <c r="D277" s="2" t="s">
        <v>1075</v>
      </c>
      <c r="E277" s="2" t="s">
        <v>1076</v>
      </c>
      <c r="F277" s="12">
        <v>-12467250</v>
      </c>
      <c r="G277" s="12">
        <v>-9541.19</v>
      </c>
      <c r="H277" s="12">
        <v>-0.46</v>
      </c>
    </row>
    <row r="278" spans="2:8">
      <c r="B278" s="2" t="s">
        <v>3480</v>
      </c>
      <c r="C278" s="9" t="s">
        <v>13</v>
      </c>
      <c r="D278" s="2" t="s">
        <v>80</v>
      </c>
      <c r="E278" s="2" t="s">
        <v>1074</v>
      </c>
      <c r="F278" s="12">
        <v>-448750</v>
      </c>
      <c r="G278" s="12">
        <v>-9746.85</v>
      </c>
      <c r="H278" s="12">
        <v>-0.47</v>
      </c>
    </row>
    <row r="279" spans="2:8">
      <c r="B279" s="2" t="s">
        <v>3411</v>
      </c>
      <c r="C279" s="9" t="s">
        <v>13</v>
      </c>
      <c r="D279" s="2" t="s">
        <v>471</v>
      </c>
      <c r="E279" s="2" t="s">
        <v>1072</v>
      </c>
      <c r="F279" s="12">
        <v>-2605200</v>
      </c>
      <c r="G279" s="12">
        <v>-9914.09</v>
      </c>
      <c r="H279" s="12">
        <v>-0.48</v>
      </c>
    </row>
    <row r="280" spans="2:8">
      <c r="B280" s="2" t="s">
        <v>3481</v>
      </c>
      <c r="C280" s="9" t="s">
        <v>13</v>
      </c>
      <c r="D280" s="2" t="s">
        <v>455</v>
      </c>
      <c r="E280" s="2" t="s">
        <v>1073</v>
      </c>
      <c r="F280" s="12">
        <v>-458700</v>
      </c>
      <c r="G280" s="12">
        <v>-10206.530000000001</v>
      </c>
      <c r="H280" s="12">
        <v>-0.49</v>
      </c>
    </row>
    <row r="281" spans="2:8">
      <c r="B281" s="2" t="s">
        <v>3258</v>
      </c>
      <c r="C281" s="9" t="s">
        <v>13</v>
      </c>
      <c r="D281" s="2" t="s">
        <v>72</v>
      </c>
      <c r="E281" s="2" t="s">
        <v>958</v>
      </c>
      <c r="F281" s="12">
        <v>-915625</v>
      </c>
      <c r="G281" s="12">
        <v>-10689.92</v>
      </c>
      <c r="H281" s="12">
        <v>-0.52</v>
      </c>
    </row>
    <row r="282" spans="2:8">
      <c r="B282" s="2" t="s">
        <v>3482</v>
      </c>
      <c r="C282" s="9" t="s">
        <v>13</v>
      </c>
      <c r="D282" s="2" t="s">
        <v>471</v>
      </c>
      <c r="E282" s="2" t="s">
        <v>1071</v>
      </c>
      <c r="F282" s="12">
        <v>-7271300</v>
      </c>
      <c r="G282" s="12">
        <v>-10917.86</v>
      </c>
      <c r="H282" s="12">
        <v>-0.53</v>
      </c>
    </row>
    <row r="283" spans="2:8">
      <c r="B283" s="2" t="s">
        <v>3483</v>
      </c>
      <c r="C283" s="9" t="s">
        <v>13</v>
      </c>
      <c r="D283" s="2" t="s">
        <v>86</v>
      </c>
      <c r="E283" s="2" t="s">
        <v>1070</v>
      </c>
      <c r="F283" s="12">
        <v>-2143225</v>
      </c>
      <c r="G283" s="12">
        <v>-10977.6</v>
      </c>
      <c r="H283" s="12">
        <v>-0.53</v>
      </c>
    </row>
    <row r="284" spans="2:8">
      <c r="B284" s="2" t="s">
        <v>3279</v>
      </c>
      <c r="C284" s="9" t="s">
        <v>13</v>
      </c>
      <c r="D284" s="2" t="s">
        <v>471</v>
      </c>
      <c r="E284" s="2" t="s">
        <v>492</v>
      </c>
      <c r="F284" s="12">
        <v>-4539000</v>
      </c>
      <c r="G284" s="12">
        <v>-11433.74</v>
      </c>
      <c r="H284" s="12">
        <v>-0.55000000000000004</v>
      </c>
    </row>
    <row r="285" spans="2:8">
      <c r="B285" s="2" t="s">
        <v>3484</v>
      </c>
      <c r="C285" s="9" t="s">
        <v>13</v>
      </c>
      <c r="D285" s="2" t="s">
        <v>466</v>
      </c>
      <c r="E285" s="2" t="s">
        <v>483</v>
      </c>
      <c r="F285" s="12">
        <v>-998500</v>
      </c>
      <c r="G285" s="12">
        <v>-11793.28</v>
      </c>
      <c r="H285" s="12">
        <v>-0.56999999999999995</v>
      </c>
    </row>
    <row r="286" spans="2:8">
      <c r="B286" s="2" t="s">
        <v>3485</v>
      </c>
      <c r="C286" s="9" t="s">
        <v>13</v>
      </c>
      <c r="D286" s="2" t="s">
        <v>72</v>
      </c>
      <c r="E286" s="2" t="s">
        <v>957</v>
      </c>
      <c r="F286" s="12">
        <v>-4102100</v>
      </c>
      <c r="G286" s="12">
        <v>-11949.42</v>
      </c>
      <c r="H286" s="12">
        <v>-0.57999999999999996</v>
      </c>
    </row>
    <row r="287" spans="2:8">
      <c r="B287" s="2" t="s">
        <v>3486</v>
      </c>
      <c r="C287" s="9" t="s">
        <v>13</v>
      </c>
      <c r="D287" s="2" t="s">
        <v>471</v>
      </c>
      <c r="E287" s="2" t="s">
        <v>1068</v>
      </c>
      <c r="F287" s="12">
        <v>-884375</v>
      </c>
      <c r="G287" s="12">
        <v>-12012.47</v>
      </c>
      <c r="H287" s="12">
        <v>-0.57999999999999996</v>
      </c>
    </row>
    <row r="288" spans="2:8">
      <c r="B288" s="2" t="s">
        <v>3487</v>
      </c>
      <c r="C288" s="9" t="s">
        <v>13</v>
      </c>
      <c r="D288" s="2" t="s">
        <v>841</v>
      </c>
      <c r="E288" s="2" t="s">
        <v>1069</v>
      </c>
      <c r="F288" s="12">
        <v>-355950</v>
      </c>
      <c r="G288" s="12">
        <v>-12016.87</v>
      </c>
      <c r="H288" s="12">
        <v>-0.57999999999999996</v>
      </c>
    </row>
    <row r="289" spans="2:8">
      <c r="B289" s="2" t="s">
        <v>3488</v>
      </c>
      <c r="C289" s="9" t="s">
        <v>13</v>
      </c>
      <c r="D289" s="2" t="s">
        <v>461</v>
      </c>
      <c r="E289" s="2" t="s">
        <v>502</v>
      </c>
      <c r="F289" s="12">
        <v>-1112625</v>
      </c>
      <c r="G289" s="12">
        <v>-12444.71</v>
      </c>
      <c r="H289" s="12">
        <v>-0.6</v>
      </c>
    </row>
    <row r="290" spans="2:8">
      <c r="B290" s="2" t="s">
        <v>3489</v>
      </c>
      <c r="C290" s="9" t="s">
        <v>13</v>
      </c>
      <c r="D290" s="2" t="s">
        <v>471</v>
      </c>
      <c r="E290" s="2" t="s">
        <v>1067</v>
      </c>
      <c r="F290" s="12">
        <v>-4232200</v>
      </c>
      <c r="G290" s="12">
        <v>-12963.23</v>
      </c>
      <c r="H290" s="12">
        <v>-0.63</v>
      </c>
    </row>
    <row r="291" spans="2:8">
      <c r="B291" s="2" t="s">
        <v>3490</v>
      </c>
      <c r="C291" s="9" t="s">
        <v>13</v>
      </c>
      <c r="D291" s="2" t="s">
        <v>952</v>
      </c>
      <c r="E291" s="2" t="s">
        <v>1066</v>
      </c>
      <c r="F291" s="12">
        <v>-3237150</v>
      </c>
      <c r="G291" s="12">
        <v>-13029.53</v>
      </c>
      <c r="H291" s="12">
        <v>-0.63</v>
      </c>
    </row>
    <row r="292" spans="2:8">
      <c r="B292" s="2" t="s">
        <v>3459</v>
      </c>
      <c r="C292" s="9" t="s">
        <v>13</v>
      </c>
      <c r="D292" s="2" t="s">
        <v>485</v>
      </c>
      <c r="E292" s="2" t="s">
        <v>486</v>
      </c>
      <c r="F292" s="12">
        <v>-374325</v>
      </c>
      <c r="G292" s="12">
        <v>-13157.52</v>
      </c>
      <c r="H292" s="12">
        <v>-0.64</v>
      </c>
    </row>
    <row r="293" spans="2:8">
      <c r="B293" s="2" t="s">
        <v>3491</v>
      </c>
      <c r="C293" s="9" t="s">
        <v>13</v>
      </c>
      <c r="D293" s="2" t="s">
        <v>969</v>
      </c>
      <c r="E293" s="2" t="s">
        <v>1065</v>
      </c>
      <c r="F293" s="12">
        <v>-1705800</v>
      </c>
      <c r="G293" s="12">
        <v>-13842.57</v>
      </c>
      <c r="H293" s="12">
        <v>-0.67</v>
      </c>
    </row>
    <row r="294" spans="2:8">
      <c r="B294" s="2" t="s">
        <v>3492</v>
      </c>
      <c r="C294" s="9" t="s">
        <v>13</v>
      </c>
      <c r="D294" s="2" t="s">
        <v>947</v>
      </c>
      <c r="E294" s="2" t="s">
        <v>1064</v>
      </c>
      <c r="F294" s="12">
        <v>-3417000</v>
      </c>
      <c r="G294" s="12">
        <v>-14327.48</v>
      </c>
      <c r="H294" s="12">
        <v>-0.69</v>
      </c>
    </row>
    <row r="295" spans="2:8">
      <c r="B295" s="2" t="s">
        <v>3493</v>
      </c>
      <c r="C295" s="9" t="s">
        <v>13</v>
      </c>
      <c r="D295" s="2" t="s">
        <v>955</v>
      </c>
      <c r="E295" s="2" t="s">
        <v>1063</v>
      </c>
      <c r="F295" s="12">
        <v>-693000</v>
      </c>
      <c r="G295" s="12">
        <v>-14848.91</v>
      </c>
      <c r="H295" s="12">
        <v>-0.72</v>
      </c>
    </row>
    <row r="296" spans="2:8">
      <c r="B296" s="2" t="s">
        <v>3494</v>
      </c>
      <c r="C296" s="9" t="s">
        <v>13</v>
      </c>
      <c r="D296" s="2" t="s">
        <v>969</v>
      </c>
      <c r="E296" s="2" t="s">
        <v>970</v>
      </c>
      <c r="F296" s="12">
        <v>-1671300</v>
      </c>
      <c r="G296" s="12">
        <v>-15656.74</v>
      </c>
      <c r="H296" s="12">
        <v>-0.76</v>
      </c>
    </row>
    <row r="297" spans="2:8">
      <c r="B297" s="2" t="s">
        <v>3495</v>
      </c>
      <c r="C297" s="9" t="s">
        <v>13</v>
      </c>
      <c r="D297" s="2" t="s">
        <v>1048</v>
      </c>
      <c r="E297" s="2" t="s">
        <v>1049</v>
      </c>
      <c r="F297" s="12">
        <v>-1475550</v>
      </c>
      <c r="G297" s="12">
        <v>-16716.509999999998</v>
      </c>
      <c r="H297" s="12">
        <v>-0.81</v>
      </c>
    </row>
    <row r="298" spans="2:8">
      <c r="B298" s="2" t="s">
        <v>3496</v>
      </c>
      <c r="C298" s="9" t="s">
        <v>13</v>
      </c>
      <c r="D298" s="2" t="s">
        <v>955</v>
      </c>
      <c r="E298" s="2" t="s">
        <v>1062</v>
      </c>
      <c r="F298" s="12">
        <v>-1683000</v>
      </c>
      <c r="G298" s="12">
        <v>-16754.27</v>
      </c>
      <c r="H298" s="12">
        <v>-0.81</v>
      </c>
    </row>
    <row r="299" spans="2:8">
      <c r="B299" s="2" t="s">
        <v>3497</v>
      </c>
      <c r="C299" s="9" t="s">
        <v>13</v>
      </c>
      <c r="D299" s="2" t="s">
        <v>468</v>
      </c>
      <c r="E299" s="2" t="s">
        <v>959</v>
      </c>
      <c r="F299" s="12">
        <v>-4356000</v>
      </c>
      <c r="G299" s="12">
        <v>-16790.2</v>
      </c>
      <c r="H299" s="12">
        <v>-0.81</v>
      </c>
    </row>
    <row r="300" spans="2:8">
      <c r="B300" s="2" t="s">
        <v>3498</v>
      </c>
      <c r="C300" s="9" t="s">
        <v>13</v>
      </c>
      <c r="D300" s="2" t="s">
        <v>504</v>
      </c>
      <c r="E300" s="2" t="s">
        <v>1061</v>
      </c>
      <c r="F300" s="12">
        <v>-7003500</v>
      </c>
      <c r="G300" s="12">
        <v>-17246.12</v>
      </c>
      <c r="H300" s="12">
        <v>-0.83</v>
      </c>
    </row>
    <row r="301" spans="2:8">
      <c r="B301" s="2" t="s">
        <v>3499</v>
      </c>
      <c r="C301" s="9" t="s">
        <v>13</v>
      </c>
      <c r="D301" s="2" t="s">
        <v>1050</v>
      </c>
      <c r="E301" s="2" t="s">
        <v>1060</v>
      </c>
      <c r="F301" s="12">
        <v>-507000</v>
      </c>
      <c r="G301" s="12">
        <v>-17747.54</v>
      </c>
      <c r="H301" s="12">
        <v>-0.86</v>
      </c>
    </row>
    <row r="302" spans="2:8">
      <c r="B302" s="2" t="s">
        <v>3500</v>
      </c>
      <c r="C302" s="9" t="s">
        <v>13</v>
      </c>
      <c r="D302" s="2" t="s">
        <v>76</v>
      </c>
      <c r="E302" s="2" t="s">
        <v>454</v>
      </c>
      <c r="F302" s="12">
        <v>-7854575</v>
      </c>
      <c r="G302" s="12">
        <v>-18037.25</v>
      </c>
      <c r="H302" s="12">
        <v>-0.87</v>
      </c>
    </row>
    <row r="303" spans="2:8">
      <c r="B303" s="2" t="s">
        <v>3501</v>
      </c>
      <c r="C303" s="9" t="s">
        <v>13</v>
      </c>
      <c r="D303" s="2" t="s">
        <v>84</v>
      </c>
      <c r="E303" s="2" t="s">
        <v>1059</v>
      </c>
      <c r="F303" s="12">
        <v>-3809025</v>
      </c>
      <c r="G303" s="12">
        <v>-19258.43</v>
      </c>
      <c r="H303" s="12">
        <v>-0.93</v>
      </c>
    </row>
    <row r="304" spans="2:8">
      <c r="B304" s="2" t="s">
        <v>3502</v>
      </c>
      <c r="C304" s="9" t="s">
        <v>13</v>
      </c>
      <c r="D304" s="2" t="s">
        <v>79</v>
      </c>
      <c r="E304" s="2" t="s">
        <v>1058</v>
      </c>
      <c r="F304" s="12">
        <v>-2680800</v>
      </c>
      <c r="G304" s="12">
        <v>-19828.54</v>
      </c>
      <c r="H304" s="12">
        <v>-0.96</v>
      </c>
    </row>
    <row r="305" spans="2:8">
      <c r="B305" s="2" t="s">
        <v>3503</v>
      </c>
      <c r="C305" s="9" t="s">
        <v>13</v>
      </c>
      <c r="D305" s="2" t="s">
        <v>955</v>
      </c>
      <c r="E305" s="2" t="s">
        <v>1057</v>
      </c>
      <c r="F305" s="12">
        <v>-1524600</v>
      </c>
      <c r="G305" s="12">
        <v>-19917.37</v>
      </c>
      <c r="H305" s="12">
        <v>-0.96</v>
      </c>
    </row>
    <row r="306" spans="2:8">
      <c r="B306" s="2" t="s">
        <v>3504</v>
      </c>
      <c r="C306" s="9" t="s">
        <v>13</v>
      </c>
      <c r="D306" s="2" t="s">
        <v>86</v>
      </c>
      <c r="E306" s="2" t="s">
        <v>1056</v>
      </c>
      <c r="F306" s="12">
        <v>-1370800</v>
      </c>
      <c r="G306" s="12">
        <v>-20520.88</v>
      </c>
      <c r="H306" s="12">
        <v>-0.99</v>
      </c>
    </row>
    <row r="307" spans="2:8">
      <c r="B307" s="2" t="s">
        <v>3495</v>
      </c>
      <c r="C307" s="9" t="s">
        <v>13</v>
      </c>
      <c r="D307" s="2" t="s">
        <v>1048</v>
      </c>
      <c r="E307" s="2" t="s">
        <v>1049</v>
      </c>
      <c r="F307" s="12">
        <v>-1825875</v>
      </c>
      <c r="G307" s="12">
        <v>-20544.75</v>
      </c>
      <c r="H307" s="12">
        <v>-0.99</v>
      </c>
    </row>
    <row r="308" spans="2:8">
      <c r="B308" s="2" t="s">
        <v>3505</v>
      </c>
      <c r="C308" s="9" t="s">
        <v>13</v>
      </c>
      <c r="D308" s="2" t="s">
        <v>1048</v>
      </c>
      <c r="E308" s="2" t="s">
        <v>1055</v>
      </c>
      <c r="F308" s="12">
        <v>-14429000</v>
      </c>
      <c r="G308" s="12">
        <v>-22181.7</v>
      </c>
      <c r="H308" s="12">
        <v>-1.07</v>
      </c>
    </row>
    <row r="309" spans="2:8">
      <c r="B309" s="2" t="s">
        <v>3506</v>
      </c>
      <c r="C309" s="9" t="s">
        <v>13</v>
      </c>
      <c r="D309" s="2" t="s">
        <v>947</v>
      </c>
      <c r="E309" s="2" t="s">
        <v>1054</v>
      </c>
      <c r="F309" s="12">
        <v>-269603700</v>
      </c>
      <c r="G309" s="12">
        <v>-23132</v>
      </c>
      <c r="H309" s="12">
        <v>-1.1200000000000001</v>
      </c>
    </row>
    <row r="310" spans="2:8">
      <c r="B310" s="2" t="s">
        <v>1184</v>
      </c>
      <c r="C310" s="9" t="s">
        <v>13</v>
      </c>
      <c r="D310" s="2" t="s">
        <v>471</v>
      </c>
      <c r="E310" s="2" t="s">
        <v>1053</v>
      </c>
      <c r="F310" s="12">
        <v>-11188350</v>
      </c>
      <c r="G310" s="12">
        <v>-25134.63</v>
      </c>
      <c r="H310" s="12">
        <v>-1.22</v>
      </c>
    </row>
    <row r="311" spans="2:8">
      <c r="B311" s="2" t="s">
        <v>3507</v>
      </c>
      <c r="C311" s="9" t="s">
        <v>13</v>
      </c>
      <c r="D311" s="2" t="s">
        <v>455</v>
      </c>
      <c r="E311" s="2" t="s">
        <v>457</v>
      </c>
      <c r="F311" s="12">
        <v>-1123125</v>
      </c>
      <c r="G311" s="12">
        <v>-26888.74</v>
      </c>
      <c r="H311" s="12">
        <v>-1.3</v>
      </c>
    </row>
    <row r="312" spans="2:8">
      <c r="B312" s="2" t="s">
        <v>3347</v>
      </c>
      <c r="C312" s="9" t="s">
        <v>13</v>
      </c>
      <c r="D312" s="2" t="s">
        <v>1050</v>
      </c>
      <c r="E312" s="2" t="s">
        <v>1051</v>
      </c>
      <c r="F312" s="12">
        <v>-6721725</v>
      </c>
      <c r="G312" s="12">
        <v>-27061.66</v>
      </c>
      <c r="H312" s="12">
        <v>-1.31</v>
      </c>
    </row>
    <row r="313" spans="2:8">
      <c r="B313" s="2" t="s">
        <v>3351</v>
      </c>
      <c r="C313" s="9" t="s">
        <v>13</v>
      </c>
      <c r="D313" s="2" t="s">
        <v>74</v>
      </c>
      <c r="E313" s="2" t="s">
        <v>75</v>
      </c>
      <c r="F313" s="12">
        <v>-10294400</v>
      </c>
      <c r="G313" s="12">
        <v>-29766.26</v>
      </c>
      <c r="H313" s="12">
        <v>-1.44</v>
      </c>
    </row>
    <row r="314" spans="2:8">
      <c r="B314" s="2" t="s">
        <v>3508</v>
      </c>
      <c r="C314" s="9" t="s">
        <v>13</v>
      </c>
      <c r="D314" s="2" t="s">
        <v>500</v>
      </c>
      <c r="E314" s="2" t="s">
        <v>501</v>
      </c>
      <c r="F314" s="12">
        <v>-4728800</v>
      </c>
      <c r="G314" s="12">
        <v>-31087.13</v>
      </c>
      <c r="H314" s="12">
        <v>-1.5</v>
      </c>
    </row>
    <row r="315" spans="2:8">
      <c r="B315" s="2" t="s">
        <v>3509</v>
      </c>
      <c r="C315" s="9" t="s">
        <v>13</v>
      </c>
      <c r="D315" s="2" t="s">
        <v>471</v>
      </c>
      <c r="E315" s="2" t="s">
        <v>496</v>
      </c>
      <c r="F315" s="12">
        <v>-3844500</v>
      </c>
      <c r="G315" s="12">
        <v>-33658.6</v>
      </c>
      <c r="H315" s="12">
        <v>-1.63</v>
      </c>
    </row>
    <row r="316" spans="2:8">
      <c r="B316" s="2" t="s">
        <v>3510</v>
      </c>
      <c r="C316" s="9" t="s">
        <v>13</v>
      </c>
      <c r="D316" s="2" t="s">
        <v>72</v>
      </c>
      <c r="E316" s="2" t="s">
        <v>473</v>
      </c>
      <c r="F316" s="12">
        <v>-9694000</v>
      </c>
      <c r="G316" s="12">
        <v>-34370.080000000002</v>
      </c>
      <c r="H316" s="12">
        <v>-1.66</v>
      </c>
    </row>
    <row r="317" spans="2:8">
      <c r="B317" s="2" t="s">
        <v>3254</v>
      </c>
      <c r="C317" s="9" t="s">
        <v>13</v>
      </c>
      <c r="D317" s="2" t="s">
        <v>947</v>
      </c>
      <c r="E317" s="2" t="s">
        <v>948</v>
      </c>
      <c r="F317" s="12">
        <v>-2457175</v>
      </c>
      <c r="G317" s="12">
        <v>-43995.72</v>
      </c>
      <c r="H317" s="12">
        <v>-2.13</v>
      </c>
    </row>
    <row r="318" spans="2:8">
      <c r="B318" s="2" t="s">
        <v>1185</v>
      </c>
      <c r="C318" s="9" t="s">
        <v>13</v>
      </c>
      <c r="D318" s="2" t="s">
        <v>72</v>
      </c>
      <c r="E318" s="2" t="s">
        <v>950</v>
      </c>
      <c r="F318" s="12">
        <v>-5667750</v>
      </c>
      <c r="G318" s="12">
        <v>-55787.66</v>
      </c>
      <c r="H318" s="12">
        <v>-2.7</v>
      </c>
    </row>
    <row r="319" spans="2:8">
      <c r="B319" s="2" t="s">
        <v>3257</v>
      </c>
      <c r="C319" s="9" t="s">
        <v>13</v>
      </c>
      <c r="D319" s="2" t="s">
        <v>72</v>
      </c>
      <c r="E319" s="2" t="s">
        <v>77</v>
      </c>
      <c r="F319" s="12">
        <v>-6468000</v>
      </c>
      <c r="G319" s="12">
        <v>-78379.22</v>
      </c>
      <c r="H319" s="12">
        <v>-3.79</v>
      </c>
    </row>
    <row r="320" spans="2:8">
      <c r="B320" s="2" t="s">
        <v>3256</v>
      </c>
      <c r="C320" s="9" t="s">
        <v>13</v>
      </c>
      <c r="D320" s="2" t="s">
        <v>72</v>
      </c>
      <c r="E320" s="2" t="s">
        <v>73</v>
      </c>
      <c r="F320" s="12">
        <v>-23535600</v>
      </c>
      <c r="G320" s="12">
        <v>-173198.48</v>
      </c>
      <c r="H320" s="12">
        <v>-8.3699999999999992</v>
      </c>
    </row>
    <row r="321" spans="2:8" ht="13">
      <c r="B321" s="6" t="s">
        <v>88</v>
      </c>
      <c r="C321" s="11"/>
      <c r="D321" s="6"/>
      <c r="E321" s="6"/>
      <c r="F321" s="14"/>
      <c r="G321" s="14">
        <f>SUM(G15:G159)</f>
        <v>1386341.74</v>
      </c>
      <c r="H321" s="14">
        <f>SUM(H15:H159)</f>
        <v>67.000000000000057</v>
      </c>
    </row>
    <row r="322" spans="2:8" ht="13">
      <c r="B322" s="6" t="s">
        <v>527</v>
      </c>
    </row>
    <row r="323" spans="2:8">
      <c r="B323" s="2" t="s">
        <v>313</v>
      </c>
      <c r="C323" s="9" t="s">
        <v>13</v>
      </c>
      <c r="D323" s="2" t="s">
        <v>528</v>
      </c>
      <c r="E323" s="2" t="s">
        <v>1186</v>
      </c>
      <c r="F323" s="12">
        <v>4669174.7580000004</v>
      </c>
      <c r="G323" s="12">
        <v>235285.59</v>
      </c>
      <c r="H323" s="12">
        <v>11.37</v>
      </c>
    </row>
    <row r="324" spans="2:8" ht="13">
      <c r="B324" s="6" t="s">
        <v>2461</v>
      </c>
      <c r="C324" s="11"/>
      <c r="D324" s="6"/>
      <c r="E324" s="6"/>
      <c r="F324" s="14"/>
      <c r="G324" s="14">
        <f>SUM(G322:G323)</f>
        <v>235285.59</v>
      </c>
      <c r="H324" s="14">
        <f>SUM(H322:H323)</f>
        <v>11.37</v>
      </c>
    </row>
    <row r="325" spans="2:8" ht="13">
      <c r="B325" s="7" t="s">
        <v>1</v>
      </c>
      <c r="C325" s="10" t="s">
        <v>2</v>
      </c>
      <c r="D325" s="7" t="s">
        <v>3</v>
      </c>
      <c r="E325" s="7" t="s">
        <v>4</v>
      </c>
      <c r="F325" s="13" t="s">
        <v>5</v>
      </c>
      <c r="G325" s="13" t="s">
        <v>6</v>
      </c>
      <c r="H325" s="13" t="s">
        <v>7</v>
      </c>
    </row>
    <row r="326" spans="2:8" ht="13">
      <c r="B326" s="6" t="s">
        <v>8</v>
      </c>
    </row>
    <row r="327" spans="2:8" ht="13">
      <c r="B327" s="6" t="s">
        <v>9</v>
      </c>
    </row>
    <row r="328" spans="2:8" ht="13">
      <c r="B328" s="6" t="s">
        <v>1187</v>
      </c>
    </row>
    <row r="329" spans="2:8">
      <c r="B329" s="2" t="s">
        <v>3511</v>
      </c>
      <c r="C329" s="9">
        <v>8.35</v>
      </c>
      <c r="D329" s="2" t="s">
        <v>185</v>
      </c>
      <c r="E329" s="2" t="s">
        <v>652</v>
      </c>
      <c r="F329" s="12">
        <v>39500</v>
      </c>
      <c r="G329" s="12">
        <v>39510.31</v>
      </c>
      <c r="H329" s="12">
        <v>1.91</v>
      </c>
    </row>
    <row r="330" spans="2:8">
      <c r="B330" s="2" t="s">
        <v>641</v>
      </c>
      <c r="C330" s="9">
        <v>7.65</v>
      </c>
      <c r="D330" s="2" t="s">
        <v>170</v>
      </c>
      <c r="E330" s="2" t="s">
        <v>642</v>
      </c>
      <c r="F330" s="12">
        <v>20500</v>
      </c>
      <c r="G330" s="12">
        <v>20469.66</v>
      </c>
      <c r="H330" s="12">
        <v>0.99</v>
      </c>
    </row>
    <row r="331" spans="2:8">
      <c r="B331" s="2" t="s">
        <v>3512</v>
      </c>
      <c r="C331" s="9">
        <v>7.51</v>
      </c>
      <c r="D331" s="2" t="s">
        <v>170</v>
      </c>
      <c r="E331" s="2" t="s">
        <v>1188</v>
      </c>
      <c r="F331" s="12">
        <v>20000</v>
      </c>
      <c r="G331" s="12">
        <v>19988.099999999999</v>
      </c>
      <c r="H331" s="12">
        <v>0.97</v>
      </c>
    </row>
    <row r="332" spans="2:8">
      <c r="B332" s="2" t="s">
        <v>1189</v>
      </c>
      <c r="C332" s="9">
        <v>7.57</v>
      </c>
      <c r="D332" s="2" t="s">
        <v>170</v>
      </c>
      <c r="E332" s="2" t="s">
        <v>1190</v>
      </c>
      <c r="F332" s="12">
        <v>20000</v>
      </c>
      <c r="G332" s="12">
        <v>19688.240000000002</v>
      </c>
      <c r="H332" s="12">
        <v>0.95</v>
      </c>
    </row>
    <row r="333" spans="2:8">
      <c r="B333" s="2" t="s">
        <v>3513</v>
      </c>
      <c r="C333" s="9">
        <v>8.34</v>
      </c>
      <c r="D333" s="2" t="s">
        <v>187</v>
      </c>
      <c r="E333" s="2" t="s">
        <v>1191</v>
      </c>
      <c r="F333" s="12">
        <v>1650</v>
      </c>
      <c r="G333" s="12">
        <v>16480.78</v>
      </c>
      <c r="H333" s="12">
        <v>0.8</v>
      </c>
    </row>
    <row r="334" spans="2:8">
      <c r="B334" s="2" t="s">
        <v>3514</v>
      </c>
      <c r="C334" s="9">
        <v>7.47</v>
      </c>
      <c r="D334" s="2" t="s">
        <v>170</v>
      </c>
      <c r="E334" s="2" t="s">
        <v>1192</v>
      </c>
      <c r="F334" s="12">
        <v>15000</v>
      </c>
      <c r="G334" s="12">
        <v>14987.82</v>
      </c>
      <c r="H334" s="12">
        <v>0.72</v>
      </c>
    </row>
    <row r="335" spans="2:8">
      <c r="B335" s="2" t="s">
        <v>3515</v>
      </c>
      <c r="C335" s="9">
        <v>7.99</v>
      </c>
      <c r="D335" s="2" t="s">
        <v>170</v>
      </c>
      <c r="E335" s="2" t="s">
        <v>1193</v>
      </c>
      <c r="F335" s="12">
        <v>15000</v>
      </c>
      <c r="G335" s="12">
        <v>14834.81</v>
      </c>
      <c r="H335" s="12">
        <v>0.72</v>
      </c>
    </row>
    <row r="336" spans="2:8">
      <c r="B336" s="2" t="s">
        <v>3516</v>
      </c>
      <c r="C336" s="9">
        <v>8.43</v>
      </c>
      <c r="D336" s="2" t="s">
        <v>185</v>
      </c>
      <c r="E336" s="2" t="s">
        <v>1194</v>
      </c>
      <c r="F336" s="12">
        <v>12500</v>
      </c>
      <c r="G336" s="12">
        <v>12507.35</v>
      </c>
      <c r="H336" s="12">
        <v>0.6</v>
      </c>
    </row>
    <row r="337" spans="2:8">
      <c r="B337" s="2" t="s">
        <v>3517</v>
      </c>
      <c r="C337" s="9">
        <v>8.25</v>
      </c>
      <c r="D337" s="2" t="s">
        <v>170</v>
      </c>
      <c r="E337" s="2" t="s">
        <v>1195</v>
      </c>
      <c r="F337" s="12">
        <v>10000</v>
      </c>
      <c r="G337" s="12">
        <v>9996.2800000000007</v>
      </c>
      <c r="H337" s="12">
        <v>0.48</v>
      </c>
    </row>
    <row r="338" spans="2:8">
      <c r="B338" s="2" t="s">
        <v>2547</v>
      </c>
      <c r="C338" s="9">
        <v>7.93</v>
      </c>
      <c r="D338" s="2" t="s">
        <v>187</v>
      </c>
      <c r="E338" s="2" t="s">
        <v>647</v>
      </c>
      <c r="F338" s="12">
        <v>10000</v>
      </c>
      <c r="G338" s="12">
        <v>9993.6</v>
      </c>
      <c r="H338" s="12">
        <v>0.48</v>
      </c>
    </row>
    <row r="339" spans="2:8">
      <c r="B339" s="2" t="s">
        <v>3518</v>
      </c>
      <c r="C339" s="9">
        <v>7.63</v>
      </c>
      <c r="D339" s="2" t="s">
        <v>170</v>
      </c>
      <c r="E339" s="2" t="s">
        <v>1196</v>
      </c>
      <c r="F339" s="12">
        <v>1000</v>
      </c>
      <c r="G339" s="12">
        <v>9912.0499999999993</v>
      </c>
      <c r="H339" s="12">
        <v>0.48</v>
      </c>
    </row>
    <row r="340" spans="2:8">
      <c r="B340" s="2" t="s">
        <v>3519</v>
      </c>
      <c r="C340" s="9">
        <v>7.93</v>
      </c>
      <c r="D340" s="2" t="s">
        <v>187</v>
      </c>
      <c r="E340" s="2" t="s">
        <v>1197</v>
      </c>
      <c r="F340" s="12">
        <v>7500</v>
      </c>
      <c r="G340" s="12">
        <v>7517.24</v>
      </c>
      <c r="H340" s="12">
        <v>0.36</v>
      </c>
    </row>
    <row r="341" spans="2:8">
      <c r="B341" s="2" t="s">
        <v>3520</v>
      </c>
      <c r="C341" s="9">
        <v>7.6</v>
      </c>
      <c r="D341" s="2" t="s">
        <v>170</v>
      </c>
      <c r="E341" s="2" t="s">
        <v>1198</v>
      </c>
      <c r="F341" s="12">
        <v>7500</v>
      </c>
      <c r="G341" s="12">
        <v>7497.14</v>
      </c>
      <c r="H341" s="12">
        <v>0.36</v>
      </c>
    </row>
    <row r="342" spans="2:8">
      <c r="B342" s="2" t="s">
        <v>3521</v>
      </c>
      <c r="C342" s="9">
        <v>7.66</v>
      </c>
      <c r="D342" s="2" t="s">
        <v>170</v>
      </c>
      <c r="E342" s="2" t="s">
        <v>1199</v>
      </c>
      <c r="F342" s="12">
        <v>5000</v>
      </c>
      <c r="G342" s="12">
        <v>5012.47</v>
      </c>
      <c r="H342" s="12">
        <v>0.24</v>
      </c>
    </row>
    <row r="343" spans="2:8">
      <c r="B343" s="2" t="s">
        <v>3522</v>
      </c>
      <c r="C343" s="9">
        <v>7.87</v>
      </c>
      <c r="D343" s="2" t="s">
        <v>170</v>
      </c>
      <c r="E343" s="2" t="s">
        <v>1200</v>
      </c>
      <c r="F343" s="12">
        <v>5000</v>
      </c>
      <c r="G343" s="12">
        <v>5000.58</v>
      </c>
      <c r="H343" s="12">
        <v>0.24</v>
      </c>
    </row>
    <row r="344" spans="2:8">
      <c r="B344" s="2" t="s">
        <v>3523</v>
      </c>
      <c r="C344" s="9">
        <v>7.74</v>
      </c>
      <c r="D344" s="2" t="s">
        <v>170</v>
      </c>
      <c r="E344" s="2" t="s">
        <v>1201</v>
      </c>
      <c r="F344" s="12">
        <v>5000</v>
      </c>
      <c r="G344" s="12">
        <v>5000.18</v>
      </c>
      <c r="H344" s="12">
        <v>0.24</v>
      </c>
    </row>
    <row r="345" spans="2:8">
      <c r="B345" s="2" t="s">
        <v>3524</v>
      </c>
      <c r="C345" s="9">
        <v>8.3800000000000008</v>
      </c>
      <c r="D345" s="2" t="s">
        <v>170</v>
      </c>
      <c r="E345" s="2" t="s">
        <v>1202</v>
      </c>
      <c r="F345" s="12">
        <v>5000</v>
      </c>
      <c r="G345" s="12">
        <v>4994.07</v>
      </c>
      <c r="H345" s="12">
        <v>0.24</v>
      </c>
    </row>
    <row r="346" spans="2:8">
      <c r="B346" s="2" t="s">
        <v>916</v>
      </c>
      <c r="C346" s="9">
        <v>7.55</v>
      </c>
      <c r="D346" s="2" t="s">
        <v>170</v>
      </c>
      <c r="E346" s="2" t="s">
        <v>917</v>
      </c>
      <c r="F346" s="12">
        <v>500</v>
      </c>
      <c r="G346" s="12">
        <v>4989.5200000000004</v>
      </c>
      <c r="H346" s="12">
        <v>0.24</v>
      </c>
    </row>
    <row r="347" spans="2:8">
      <c r="B347" s="2" t="s">
        <v>3525</v>
      </c>
      <c r="C347" s="9">
        <v>8.52</v>
      </c>
      <c r="D347" s="2" t="s">
        <v>187</v>
      </c>
      <c r="E347" s="2" t="s">
        <v>1203</v>
      </c>
      <c r="F347" s="12">
        <v>1000</v>
      </c>
      <c r="G347" s="12">
        <v>998.95</v>
      </c>
      <c r="H347" s="12">
        <v>0.05</v>
      </c>
    </row>
    <row r="348" spans="2:8" ht="13">
      <c r="B348" s="6" t="s">
        <v>257</v>
      </c>
      <c r="C348" s="11"/>
      <c r="D348" s="6"/>
      <c r="E348" s="6"/>
      <c r="F348" s="14"/>
      <c r="G348" s="14">
        <f>SUM(G325:G347)</f>
        <v>229379.15</v>
      </c>
      <c r="H348" s="14">
        <f>SUM(H325:H347)</f>
        <v>11.07</v>
      </c>
    </row>
    <row r="349" spans="2:8" ht="13">
      <c r="B349" s="6" t="s">
        <v>67</v>
      </c>
    </row>
    <row r="350" spans="2:8">
      <c r="B350" s="2" t="s">
        <v>1204</v>
      </c>
      <c r="C350" s="9">
        <v>7.25</v>
      </c>
      <c r="D350" s="2" t="s">
        <v>320</v>
      </c>
      <c r="E350" s="2" t="s">
        <v>1205</v>
      </c>
      <c r="F350" s="12">
        <v>10000</v>
      </c>
      <c r="G350" s="12">
        <v>48043.7</v>
      </c>
      <c r="H350" s="12">
        <v>2.3199999999999998</v>
      </c>
    </row>
    <row r="351" spans="2:8">
      <c r="B351" s="2" t="s">
        <v>1206</v>
      </c>
      <c r="C351" s="9">
        <v>7.21</v>
      </c>
      <c r="D351" s="2" t="s">
        <v>320</v>
      </c>
      <c r="E351" s="2" t="s">
        <v>1207</v>
      </c>
      <c r="F351" s="12">
        <v>4000</v>
      </c>
      <c r="G351" s="12">
        <v>19069.580000000002</v>
      </c>
      <c r="H351" s="12">
        <v>0.92</v>
      </c>
    </row>
    <row r="352" spans="2:8">
      <c r="B352" s="2" t="s">
        <v>2787</v>
      </c>
      <c r="C352" s="9">
        <v>7.85</v>
      </c>
      <c r="D352" s="2" t="s">
        <v>320</v>
      </c>
      <c r="E352" s="2" t="s">
        <v>360</v>
      </c>
      <c r="F352" s="12">
        <v>2500</v>
      </c>
      <c r="G352" s="12">
        <v>11751.88</v>
      </c>
      <c r="H352" s="12">
        <v>0.56999999999999995</v>
      </c>
    </row>
    <row r="353" spans="2:8">
      <c r="B353" s="2" t="s">
        <v>1208</v>
      </c>
      <c r="C353" s="9">
        <v>7.25</v>
      </c>
      <c r="D353" s="2" t="s">
        <v>320</v>
      </c>
      <c r="E353" s="2" t="s">
        <v>1209</v>
      </c>
      <c r="F353" s="12">
        <v>2000</v>
      </c>
      <c r="G353" s="12">
        <v>9627.11</v>
      </c>
      <c r="H353" s="12">
        <v>0.47</v>
      </c>
    </row>
    <row r="354" spans="2:8">
      <c r="B354" s="2" t="s">
        <v>352</v>
      </c>
      <c r="C354" s="9">
        <v>7.25</v>
      </c>
      <c r="D354" s="2" t="s">
        <v>320</v>
      </c>
      <c r="E354" s="2" t="s">
        <v>353</v>
      </c>
      <c r="F354" s="12">
        <v>2000</v>
      </c>
      <c r="G354" s="12">
        <v>9575.84</v>
      </c>
      <c r="H354" s="12">
        <v>0.46</v>
      </c>
    </row>
    <row r="355" spans="2:8">
      <c r="B355" s="2" t="s">
        <v>330</v>
      </c>
      <c r="C355" s="9">
        <v>7.25</v>
      </c>
      <c r="D355" s="2" t="s">
        <v>320</v>
      </c>
      <c r="E355" s="2" t="s">
        <v>331</v>
      </c>
      <c r="F355" s="12">
        <v>500</v>
      </c>
      <c r="G355" s="12">
        <v>2400.35</v>
      </c>
      <c r="H355" s="12">
        <v>0.12</v>
      </c>
    </row>
    <row r="356" spans="2:8" ht="13">
      <c r="B356" s="6" t="s">
        <v>68</v>
      </c>
      <c r="C356" s="11"/>
      <c r="D356" s="6"/>
      <c r="E356" s="6"/>
      <c r="F356" s="14"/>
      <c r="G356" s="14">
        <f>SUM(G349:G355)</f>
        <v>100468.46</v>
      </c>
      <c r="H356" s="14">
        <f>SUM(H349:H355)</f>
        <v>4.8599999999999994</v>
      </c>
    </row>
    <row r="357" spans="2:8" ht="13">
      <c r="B357" s="6" t="s">
        <v>368</v>
      </c>
      <c r="C357" s="11"/>
      <c r="D357" s="6"/>
      <c r="E357" s="6"/>
      <c r="F357" s="14"/>
      <c r="G357" s="14">
        <v>45493.65</v>
      </c>
      <c r="H357" s="14">
        <v>2.2000000000000002</v>
      </c>
    </row>
    <row r="358" spans="2:8" ht="13">
      <c r="B358" s="6" t="s">
        <v>369</v>
      </c>
      <c r="C358" s="11"/>
      <c r="D358" s="6"/>
      <c r="E358" s="6"/>
      <c r="F358" s="14"/>
      <c r="G358" s="14">
        <v>24355.27</v>
      </c>
      <c r="H358" s="14">
        <v>1.18</v>
      </c>
    </row>
    <row r="359" spans="2:8" ht="13">
      <c r="B359" s="6" t="s">
        <v>15</v>
      </c>
      <c r="C359" s="11"/>
      <c r="D359" s="6"/>
      <c r="E359" s="6"/>
      <c r="F359" s="14"/>
      <c r="G359" s="14">
        <v>2021323.8599999999</v>
      </c>
      <c r="H359" s="14">
        <v>97.68</v>
      </c>
    </row>
    <row r="360" spans="2:8" ht="13">
      <c r="B360" s="6" t="s">
        <v>16</v>
      </c>
      <c r="C360" s="11"/>
      <c r="D360" s="6"/>
      <c r="E360" s="6"/>
      <c r="F360" s="14"/>
      <c r="G360" s="14">
        <v>47315.942187750174</v>
      </c>
      <c r="H360" s="14">
        <v>2.3199999999999932</v>
      </c>
    </row>
    <row r="361" spans="2:8" ht="13">
      <c r="B361" s="6" t="s">
        <v>17</v>
      </c>
      <c r="C361" s="11"/>
      <c r="D361" s="6"/>
      <c r="E361" s="6"/>
      <c r="F361" s="14"/>
      <c r="G361" s="14">
        <v>2068639.8021877501</v>
      </c>
      <c r="H361" s="14">
        <v>100</v>
      </c>
    </row>
    <row r="362" spans="2:8">
      <c r="B362" s="2" t="s">
        <v>18</v>
      </c>
    </row>
    <row r="363" spans="2:8" ht="13">
      <c r="B363" s="6" t="s">
        <v>19</v>
      </c>
    </row>
    <row r="364" spans="2:8" ht="13">
      <c r="B364" s="6" t="s">
        <v>20</v>
      </c>
      <c r="C364" s="9" t="s">
        <v>682</v>
      </c>
    </row>
    <row r="365" spans="2:8" ht="13">
      <c r="B365" s="6" t="s">
        <v>23</v>
      </c>
      <c r="C365" s="9" t="s">
        <v>22</v>
      </c>
    </row>
    <row r="366" spans="2:8" ht="13">
      <c r="B366" s="6" t="s">
        <v>1017</v>
      </c>
      <c r="C366" s="9" t="s">
        <v>22</v>
      </c>
    </row>
    <row r="367" spans="2:8" ht="13">
      <c r="B367" s="6" t="s">
        <v>24</v>
      </c>
      <c r="C367" s="9" t="s">
        <v>25</v>
      </c>
    </row>
    <row r="368" spans="2:8" ht="13">
      <c r="B368" s="6" t="s">
        <v>1210</v>
      </c>
      <c r="C368" s="11"/>
    </row>
    <row r="369" spans="2:3" ht="13">
      <c r="B369" s="6" t="s">
        <v>1211</v>
      </c>
      <c r="C369" s="11"/>
    </row>
    <row r="370" spans="2:3" ht="13">
      <c r="B370" s="6" t="s">
        <v>1212</v>
      </c>
      <c r="C370" s="11"/>
    </row>
    <row r="371" spans="2:3" ht="13">
      <c r="B371" s="6" t="s">
        <v>1213</v>
      </c>
      <c r="C371" s="11"/>
    </row>
    <row r="372" spans="2:3" ht="13">
      <c r="B372" s="6" t="s">
        <v>1214</v>
      </c>
      <c r="C372" s="11"/>
    </row>
    <row r="373" spans="2:3" ht="13">
      <c r="B373" s="6" t="s">
        <v>1215</v>
      </c>
      <c r="C373" s="11"/>
    </row>
    <row r="374" spans="2:3" ht="13">
      <c r="B374" s="6" t="s">
        <v>1216</v>
      </c>
      <c r="C374" s="11"/>
    </row>
    <row r="375" spans="2:3" ht="13">
      <c r="B375" s="6" t="s">
        <v>1217</v>
      </c>
      <c r="C375" s="11"/>
    </row>
    <row r="376" spans="2:3" ht="13">
      <c r="B376" s="6" t="s">
        <v>1218</v>
      </c>
      <c r="C376" s="11"/>
    </row>
    <row r="377" spans="2:3">
      <c r="B377" s="2" t="s">
        <v>3781</v>
      </c>
    </row>
    <row r="378" spans="2:3">
      <c r="B378" s="2" t="s">
        <v>26</v>
      </c>
    </row>
    <row r="379" spans="2:3">
      <c r="B379" s="2" t="s">
        <v>1031</v>
      </c>
    </row>
    <row r="382" spans="2:3" ht="14.5">
      <c r="B382" s="35" t="s">
        <v>1032</v>
      </c>
      <c r="C382" s="40"/>
    </row>
    <row r="383" spans="2:3" ht="14.5">
      <c r="B383" s="35" t="s">
        <v>1033</v>
      </c>
      <c r="C383" s="41" t="s">
        <v>1034</v>
      </c>
    </row>
    <row r="384" spans="2:3" ht="14.5">
      <c r="B384" s="4" t="s">
        <v>1035</v>
      </c>
      <c r="C384" s="5">
        <v>0</v>
      </c>
    </row>
    <row r="385" spans="2:7" ht="14.5">
      <c r="B385" s="4" t="s">
        <v>1037</v>
      </c>
      <c r="C385" s="5">
        <v>0</v>
      </c>
    </row>
    <row r="386" spans="2:7" ht="14.5">
      <c r="B386" s="4" t="s">
        <v>1038</v>
      </c>
      <c r="C386" s="5">
        <v>0</v>
      </c>
    </row>
    <row r="387" spans="2:7" ht="14.5">
      <c r="B387" s="4" t="s">
        <v>1039</v>
      </c>
      <c r="C387" s="5">
        <v>0</v>
      </c>
    </row>
    <row r="388" spans="2:7" ht="14.5">
      <c r="B388" s="4" t="s">
        <v>1040</v>
      </c>
      <c r="C388" s="5">
        <v>234983.88149</v>
      </c>
    </row>
    <row r="389" spans="2:7" ht="14.5">
      <c r="B389" s="4" t="s">
        <v>1041</v>
      </c>
      <c r="C389" s="5">
        <v>488146.75277000002</v>
      </c>
    </row>
    <row r="390" spans="2:7" ht="14.5">
      <c r="B390" s="35" t="s">
        <v>1042</v>
      </c>
      <c r="C390" s="40">
        <v>723130.63425999996</v>
      </c>
    </row>
    <row r="392" spans="2:7" ht="14.5">
      <c r="B392" s="4" t="s">
        <v>35</v>
      </c>
      <c r="C392" s="5"/>
      <c r="D392" s="4"/>
    </row>
    <row r="393" spans="2:7" ht="29">
      <c r="B393" s="20" t="s">
        <v>36</v>
      </c>
      <c r="C393" s="18" t="s">
        <v>37</v>
      </c>
      <c r="D393" s="20" t="s">
        <v>38</v>
      </c>
    </row>
    <row r="394" spans="2:7" ht="14.5">
      <c r="B394" s="4" t="s">
        <v>22</v>
      </c>
      <c r="C394" s="5" t="s">
        <v>22</v>
      </c>
      <c r="D394" s="4" t="s">
        <v>22</v>
      </c>
    </row>
    <row r="396" spans="2:7" ht="13">
      <c r="B396" s="6" t="s">
        <v>39</v>
      </c>
      <c r="C396" s="37">
        <v>46112</v>
      </c>
    </row>
    <row r="397" spans="2:7" ht="13">
      <c r="B397" s="24" t="s">
        <v>40</v>
      </c>
      <c r="C397" s="26" t="s">
        <v>41</v>
      </c>
      <c r="D397" s="24" t="s">
        <v>42</v>
      </c>
      <c r="E397" s="27" t="s">
        <v>43</v>
      </c>
      <c r="F397" s="38" t="s">
        <v>44</v>
      </c>
      <c r="G397" s="14"/>
    </row>
    <row r="398" spans="2:7">
      <c r="B398" s="16" t="s">
        <v>3526</v>
      </c>
      <c r="C398" s="17">
        <v>-1671300</v>
      </c>
      <c r="D398" s="16">
        <v>974.89</v>
      </c>
      <c r="E398" s="15">
        <v>936.8</v>
      </c>
      <c r="F398" s="30">
        <f>C390</f>
        <v>723130.63425999996</v>
      </c>
    </row>
    <row r="399" spans="2:7">
      <c r="B399" s="16" t="s">
        <v>3527</v>
      </c>
      <c r="C399" s="17">
        <v>-3090</v>
      </c>
      <c r="D399" s="16">
        <v>1799.94</v>
      </c>
      <c r="E399" s="15">
        <v>1767.6</v>
      </c>
      <c r="F399" s="42"/>
    </row>
    <row r="400" spans="2:7">
      <c r="B400" s="16" t="s">
        <v>3528</v>
      </c>
      <c r="C400" s="17">
        <v>-1705800</v>
      </c>
      <c r="D400" s="16">
        <v>835.44</v>
      </c>
      <c r="E400" s="15">
        <v>811.5</v>
      </c>
      <c r="F400" s="42"/>
    </row>
    <row r="401" spans="2:6">
      <c r="B401" s="16" t="s">
        <v>3529</v>
      </c>
      <c r="C401" s="17">
        <v>-189525</v>
      </c>
      <c r="D401" s="16">
        <v>1373.29</v>
      </c>
      <c r="E401" s="15">
        <v>1315.2</v>
      </c>
      <c r="F401" s="42"/>
    </row>
    <row r="402" spans="2:6">
      <c r="B402" s="16" t="s">
        <v>3530</v>
      </c>
      <c r="C402" s="17">
        <v>-130200</v>
      </c>
      <c r="D402" s="16">
        <v>301.52</v>
      </c>
      <c r="E402" s="15">
        <v>292.5</v>
      </c>
      <c r="F402" s="42"/>
    </row>
    <row r="403" spans="2:6">
      <c r="B403" s="16" t="s">
        <v>3531</v>
      </c>
      <c r="C403" s="17">
        <v>-750</v>
      </c>
      <c r="D403" s="16">
        <v>5177.67</v>
      </c>
      <c r="E403" s="15">
        <v>5304</v>
      </c>
      <c r="F403" s="42"/>
    </row>
    <row r="404" spans="2:6">
      <c r="B404" s="16" t="s">
        <v>3532</v>
      </c>
      <c r="C404" s="17">
        <v>-3237150</v>
      </c>
      <c r="D404" s="16">
        <v>417.22</v>
      </c>
      <c r="E404" s="15">
        <v>402.5</v>
      </c>
      <c r="F404" s="42"/>
    </row>
    <row r="405" spans="2:6">
      <c r="B405" s="16" t="s">
        <v>3533</v>
      </c>
      <c r="C405" s="17">
        <v>-41300</v>
      </c>
      <c r="D405" s="16">
        <v>1928.01</v>
      </c>
      <c r="E405" s="15">
        <v>1946.8</v>
      </c>
      <c r="F405" s="42"/>
    </row>
    <row r="406" spans="2:6">
      <c r="B406" s="16" t="s">
        <v>3534</v>
      </c>
      <c r="C406" s="17">
        <v>-23000</v>
      </c>
      <c r="D406" s="16">
        <v>7500.07</v>
      </c>
      <c r="E406" s="15">
        <v>7441.5</v>
      </c>
      <c r="F406" s="42"/>
    </row>
    <row r="407" spans="2:6">
      <c r="B407" s="16" t="s">
        <v>3535</v>
      </c>
      <c r="C407" s="17">
        <v>-448750</v>
      </c>
      <c r="D407" s="16">
        <v>2233.9</v>
      </c>
      <c r="E407" s="15">
        <v>2172</v>
      </c>
      <c r="F407" s="42"/>
    </row>
    <row r="408" spans="2:6">
      <c r="B408" s="16" t="s">
        <v>3536</v>
      </c>
      <c r="C408" s="17">
        <v>-782000</v>
      </c>
      <c r="D408" s="16">
        <v>919.79</v>
      </c>
      <c r="E408" s="15">
        <v>846.95</v>
      </c>
      <c r="F408" s="42"/>
    </row>
    <row r="409" spans="2:6">
      <c r="B409" s="16" t="s">
        <v>3537</v>
      </c>
      <c r="C409" s="17">
        <v>-1524600</v>
      </c>
      <c r="D409" s="16">
        <v>1284.17</v>
      </c>
      <c r="E409" s="15">
        <v>1306.4000000000001</v>
      </c>
      <c r="F409" s="42"/>
    </row>
    <row r="410" spans="2:6">
      <c r="B410" s="16" t="s">
        <v>3538</v>
      </c>
      <c r="C410" s="17">
        <v>-602500</v>
      </c>
      <c r="D410" s="16">
        <v>1218.1099999999999</v>
      </c>
      <c r="E410" s="15">
        <v>1171.3</v>
      </c>
      <c r="F410" s="42"/>
    </row>
    <row r="411" spans="2:6">
      <c r="B411" s="16" t="s">
        <v>3260</v>
      </c>
      <c r="C411" s="17">
        <v>-915625</v>
      </c>
      <c r="D411" s="16">
        <v>1210.31</v>
      </c>
      <c r="E411" s="15">
        <v>1167.5</v>
      </c>
      <c r="F411" s="42"/>
    </row>
    <row r="412" spans="2:6">
      <c r="B412" s="16" t="s">
        <v>3539</v>
      </c>
      <c r="C412" s="17">
        <v>-395250</v>
      </c>
      <c r="D412" s="16">
        <v>846.35</v>
      </c>
      <c r="E412" s="15">
        <v>804.5</v>
      </c>
      <c r="F412" s="42"/>
    </row>
    <row r="413" spans="2:6">
      <c r="B413" s="16" t="s">
        <v>3540</v>
      </c>
      <c r="C413" s="17">
        <v>-9500</v>
      </c>
      <c r="D413" s="16">
        <v>1821.69</v>
      </c>
      <c r="E413" s="15">
        <v>1637.1</v>
      </c>
      <c r="F413" s="42"/>
    </row>
    <row r="414" spans="2:6">
      <c r="B414" s="16" t="s">
        <v>3541</v>
      </c>
      <c r="C414" s="17">
        <v>-5594400</v>
      </c>
      <c r="D414" s="16">
        <v>153.49</v>
      </c>
      <c r="E414" s="15">
        <v>142.1</v>
      </c>
      <c r="F414" s="42"/>
    </row>
    <row r="415" spans="2:6">
      <c r="B415" s="16" t="s">
        <v>1219</v>
      </c>
      <c r="C415" s="17">
        <v>-1494675</v>
      </c>
      <c r="D415" s="16">
        <v>274.61</v>
      </c>
      <c r="E415" s="15">
        <v>248.85</v>
      </c>
      <c r="F415" s="42"/>
    </row>
    <row r="416" spans="2:6">
      <c r="B416" s="16" t="s">
        <v>1220</v>
      </c>
      <c r="C416" s="17">
        <v>-4326400</v>
      </c>
      <c r="D416" s="16">
        <v>144.76</v>
      </c>
      <c r="E416" s="15">
        <v>137.74</v>
      </c>
      <c r="F416" s="42"/>
    </row>
    <row r="417" spans="2:6">
      <c r="B417" s="16" t="s">
        <v>3363</v>
      </c>
      <c r="C417" s="17">
        <v>-6721725</v>
      </c>
      <c r="D417" s="16">
        <v>413.62</v>
      </c>
      <c r="E417" s="15">
        <v>402.6</v>
      </c>
      <c r="F417" s="42"/>
    </row>
    <row r="418" spans="2:6">
      <c r="B418" s="16" t="s">
        <v>3542</v>
      </c>
      <c r="C418" s="17">
        <v>-7003500</v>
      </c>
      <c r="D418" s="16">
        <v>258.25</v>
      </c>
      <c r="E418" s="15">
        <v>246.25</v>
      </c>
      <c r="F418" s="42"/>
    </row>
    <row r="419" spans="2:6">
      <c r="B419" s="16" t="s">
        <v>3543</v>
      </c>
      <c r="C419" s="17">
        <v>-3205425</v>
      </c>
      <c r="D419" s="16">
        <v>283.17</v>
      </c>
      <c r="E419" s="15">
        <v>281.75</v>
      </c>
      <c r="F419" s="42"/>
    </row>
    <row r="420" spans="2:6">
      <c r="B420" s="16" t="s">
        <v>3544</v>
      </c>
      <c r="C420" s="17">
        <v>-285000</v>
      </c>
      <c r="D420" s="16">
        <v>1823.68</v>
      </c>
      <c r="E420" s="15">
        <v>1798.4</v>
      </c>
      <c r="F420" s="42"/>
    </row>
    <row r="421" spans="2:6">
      <c r="B421" s="16" t="s">
        <v>3261</v>
      </c>
      <c r="C421" s="17">
        <v>-2457175</v>
      </c>
      <c r="D421" s="16">
        <v>1826.82</v>
      </c>
      <c r="E421" s="15">
        <v>1790.5</v>
      </c>
      <c r="F421" s="42"/>
    </row>
    <row r="422" spans="2:6">
      <c r="B422" s="16" t="s">
        <v>3545</v>
      </c>
      <c r="C422" s="17">
        <v>-1495000</v>
      </c>
      <c r="D422" s="16">
        <v>377.84</v>
      </c>
      <c r="E422" s="15">
        <v>361.85</v>
      </c>
      <c r="F422" s="42"/>
    </row>
    <row r="423" spans="2:6">
      <c r="B423" s="16" t="s">
        <v>3546</v>
      </c>
      <c r="C423" s="17">
        <v>-8000</v>
      </c>
      <c r="D423" s="16">
        <v>30602.27</v>
      </c>
      <c r="E423" s="15">
        <v>28835</v>
      </c>
      <c r="F423" s="42"/>
    </row>
    <row r="424" spans="2:6">
      <c r="B424" s="16" t="s">
        <v>3547</v>
      </c>
      <c r="C424" s="17">
        <v>-13250</v>
      </c>
      <c r="D424" s="16">
        <v>5492.43</v>
      </c>
      <c r="E424" s="15">
        <v>5450</v>
      </c>
      <c r="F424" s="42"/>
    </row>
    <row r="425" spans="2:6">
      <c r="B425" s="16" t="s">
        <v>3548</v>
      </c>
      <c r="C425" s="17">
        <v>-4500</v>
      </c>
      <c r="D425" s="16">
        <v>2790.57</v>
      </c>
      <c r="E425" s="15">
        <v>2694.7</v>
      </c>
      <c r="F425" s="42"/>
    </row>
    <row r="426" spans="2:6">
      <c r="B426" s="16" t="s">
        <v>1221</v>
      </c>
      <c r="C426" s="17">
        <v>-2254500</v>
      </c>
      <c r="D426" s="16">
        <v>137.41</v>
      </c>
      <c r="E426" s="15">
        <v>124.07</v>
      </c>
      <c r="F426" s="42"/>
    </row>
    <row r="427" spans="2:6">
      <c r="B427" s="16" t="s">
        <v>3549</v>
      </c>
      <c r="C427" s="17">
        <v>-20400</v>
      </c>
      <c r="D427" s="16">
        <v>668.77</v>
      </c>
      <c r="E427" s="15">
        <v>657.95</v>
      </c>
      <c r="F427" s="42"/>
    </row>
    <row r="428" spans="2:6">
      <c r="B428" s="16" t="s">
        <v>3550</v>
      </c>
      <c r="C428" s="17">
        <v>-884375</v>
      </c>
      <c r="D428" s="16">
        <v>1438.63</v>
      </c>
      <c r="E428" s="15">
        <v>1358.3</v>
      </c>
      <c r="F428" s="42"/>
    </row>
    <row r="429" spans="2:6">
      <c r="B429" s="16" t="s">
        <v>3551</v>
      </c>
      <c r="C429" s="17">
        <v>-145125</v>
      </c>
      <c r="D429" s="16">
        <v>1245.3399999999999</v>
      </c>
      <c r="E429" s="15">
        <v>1227.2</v>
      </c>
      <c r="F429" s="42"/>
    </row>
    <row r="430" spans="2:6">
      <c r="B430" s="16" t="s">
        <v>3552</v>
      </c>
      <c r="C430" s="17">
        <v>-59400</v>
      </c>
      <c r="D430" s="16">
        <v>456.44</v>
      </c>
      <c r="E430" s="15">
        <v>450.85</v>
      </c>
      <c r="F430" s="42"/>
    </row>
    <row r="431" spans="2:6">
      <c r="B431" s="16" t="s">
        <v>3553</v>
      </c>
      <c r="C431" s="17">
        <v>-1112625</v>
      </c>
      <c r="D431" s="16">
        <v>1130.98</v>
      </c>
      <c r="E431" s="15">
        <v>1118.5</v>
      </c>
      <c r="F431" s="42"/>
    </row>
    <row r="432" spans="2:6">
      <c r="B432" s="16" t="s">
        <v>3364</v>
      </c>
      <c r="C432" s="17">
        <v>-1663750</v>
      </c>
      <c r="D432" s="16">
        <v>446.51</v>
      </c>
      <c r="E432" s="15">
        <v>426.25</v>
      </c>
      <c r="F432" s="42"/>
    </row>
    <row r="433" spans="2:6">
      <c r="B433" s="16" t="s">
        <v>3554</v>
      </c>
      <c r="C433" s="17">
        <v>-2336400</v>
      </c>
      <c r="D433" s="16">
        <v>240.38</v>
      </c>
      <c r="E433" s="15">
        <v>224.15</v>
      </c>
      <c r="F433" s="42"/>
    </row>
    <row r="434" spans="2:6">
      <c r="B434" s="16" t="s">
        <v>3555</v>
      </c>
      <c r="C434" s="17">
        <v>-8200</v>
      </c>
      <c r="D434" s="16">
        <v>4645.82</v>
      </c>
      <c r="E434" s="15">
        <v>4523.3</v>
      </c>
      <c r="F434" s="42"/>
    </row>
    <row r="435" spans="2:6">
      <c r="B435" s="16" t="s">
        <v>3556</v>
      </c>
      <c r="C435" s="17">
        <v>-1261250</v>
      </c>
      <c r="D435" s="16">
        <v>432.95</v>
      </c>
      <c r="E435" s="15">
        <v>412.95</v>
      </c>
      <c r="F435" s="42"/>
    </row>
    <row r="436" spans="2:6">
      <c r="B436" s="16" t="s">
        <v>3557</v>
      </c>
      <c r="C436" s="17">
        <v>-6825</v>
      </c>
      <c r="D436" s="16">
        <v>1871.96</v>
      </c>
      <c r="E436" s="15">
        <v>1788.4</v>
      </c>
      <c r="F436" s="42"/>
    </row>
    <row r="437" spans="2:6">
      <c r="B437" s="16" t="s">
        <v>3558</v>
      </c>
      <c r="C437" s="17">
        <v>-1317625</v>
      </c>
      <c r="D437" s="16">
        <v>424.78</v>
      </c>
      <c r="E437" s="15">
        <v>417.85</v>
      </c>
      <c r="F437" s="42"/>
    </row>
    <row r="438" spans="2:6">
      <c r="B438" s="16" t="s">
        <v>3559</v>
      </c>
      <c r="C438" s="17">
        <v>-7300</v>
      </c>
      <c r="D438" s="16">
        <v>6149.95</v>
      </c>
      <c r="E438" s="15">
        <v>6020</v>
      </c>
      <c r="F438" s="42"/>
    </row>
    <row r="439" spans="2:6">
      <c r="B439" s="16" t="s">
        <v>3560</v>
      </c>
      <c r="C439" s="17">
        <v>-33300</v>
      </c>
      <c r="D439" s="16">
        <v>6079.64</v>
      </c>
      <c r="E439" s="15">
        <v>5964</v>
      </c>
      <c r="F439" s="42"/>
    </row>
    <row r="440" spans="2:6">
      <c r="B440" s="16" t="s">
        <v>3561</v>
      </c>
      <c r="C440" s="17">
        <v>-3809025</v>
      </c>
      <c r="D440" s="16">
        <v>530.16999999999996</v>
      </c>
      <c r="E440" s="15">
        <v>505.6</v>
      </c>
      <c r="F440" s="42"/>
    </row>
    <row r="441" spans="2:6">
      <c r="B441" s="16" t="s">
        <v>3562</v>
      </c>
      <c r="C441" s="17">
        <v>-26875</v>
      </c>
      <c r="D441" s="16">
        <v>1274.04</v>
      </c>
      <c r="E441" s="15">
        <v>1260.9000000000001</v>
      </c>
      <c r="F441" s="42"/>
    </row>
    <row r="442" spans="2:6">
      <c r="B442" s="16" t="s">
        <v>3563</v>
      </c>
      <c r="C442" s="17">
        <v>-53500</v>
      </c>
      <c r="D442" s="16">
        <v>6944.73</v>
      </c>
      <c r="E442" s="15">
        <v>6619.5</v>
      </c>
      <c r="F442" s="42"/>
    </row>
    <row r="443" spans="2:6">
      <c r="B443" s="16" t="s">
        <v>3564</v>
      </c>
      <c r="C443" s="17">
        <v>-7854575</v>
      </c>
      <c r="D443" s="16">
        <v>236.08</v>
      </c>
      <c r="E443" s="15">
        <v>229.64</v>
      </c>
      <c r="F443" s="42"/>
    </row>
    <row r="444" spans="2:6">
      <c r="B444" s="16" t="s">
        <v>3262</v>
      </c>
      <c r="C444" s="17">
        <v>-1220400</v>
      </c>
      <c r="D444" s="16">
        <v>301.92</v>
      </c>
      <c r="E444" s="15">
        <v>289.35000000000002</v>
      </c>
      <c r="F444" s="42"/>
    </row>
    <row r="445" spans="2:6">
      <c r="B445" s="16" t="s">
        <v>3565</v>
      </c>
      <c r="C445" s="17">
        <v>-3430000</v>
      </c>
      <c r="D445" s="16">
        <v>264.06</v>
      </c>
      <c r="E445" s="15">
        <v>260.39999999999998</v>
      </c>
      <c r="F445" s="42"/>
    </row>
    <row r="446" spans="2:6">
      <c r="B446" s="16" t="s">
        <v>3566</v>
      </c>
      <c r="C446" s="17">
        <v>-62000</v>
      </c>
      <c r="D446" s="16">
        <v>869.62</v>
      </c>
      <c r="E446" s="15">
        <v>797.55</v>
      </c>
      <c r="F446" s="42"/>
    </row>
    <row r="447" spans="2:6">
      <c r="B447" s="16" t="s">
        <v>3567</v>
      </c>
      <c r="C447" s="17">
        <v>-5918850</v>
      </c>
      <c r="D447" s="16">
        <v>139.38999999999999</v>
      </c>
      <c r="E447" s="15">
        <v>138.16999999999999</v>
      </c>
      <c r="F447" s="42"/>
    </row>
    <row r="448" spans="2:6">
      <c r="B448" s="16" t="s">
        <v>3568</v>
      </c>
      <c r="C448" s="17">
        <v>-693000</v>
      </c>
      <c r="D448" s="16">
        <v>2140.7800000000002</v>
      </c>
      <c r="E448" s="15">
        <v>2142.6999999999998</v>
      </c>
      <c r="F448" s="42"/>
    </row>
    <row r="449" spans="2:6">
      <c r="B449" s="16" t="s">
        <v>1222</v>
      </c>
      <c r="C449" s="17">
        <v>-2713275</v>
      </c>
      <c r="D449" s="16">
        <v>90.12</v>
      </c>
      <c r="E449" s="15">
        <v>85.15</v>
      </c>
      <c r="F449" s="42"/>
    </row>
    <row r="450" spans="2:6">
      <c r="B450" s="16" t="s">
        <v>3569</v>
      </c>
      <c r="C450" s="17">
        <v>-821500</v>
      </c>
      <c r="D450" s="16">
        <v>1033.45</v>
      </c>
      <c r="E450" s="15">
        <v>989.3</v>
      </c>
      <c r="F450" s="42"/>
    </row>
    <row r="451" spans="2:6">
      <c r="B451" s="16" t="s">
        <v>3570</v>
      </c>
      <c r="C451" s="17">
        <v>-165275</v>
      </c>
      <c r="D451" s="16">
        <v>1540.38</v>
      </c>
      <c r="E451" s="15">
        <v>1473.4</v>
      </c>
      <c r="F451" s="42"/>
    </row>
    <row r="452" spans="2:6">
      <c r="B452" s="16" t="s">
        <v>3365</v>
      </c>
      <c r="C452" s="17">
        <v>-27500</v>
      </c>
      <c r="D452" s="16">
        <v>2599</v>
      </c>
      <c r="E452" s="15">
        <v>2562.6</v>
      </c>
      <c r="F452" s="42"/>
    </row>
    <row r="453" spans="2:6">
      <c r="B453" s="16" t="s">
        <v>3571</v>
      </c>
      <c r="C453" s="17">
        <v>-2500</v>
      </c>
      <c r="D453" s="16">
        <v>1351.66</v>
      </c>
      <c r="E453" s="15">
        <v>1191.3</v>
      </c>
      <c r="F453" s="42"/>
    </row>
    <row r="454" spans="2:6">
      <c r="B454" s="16" t="s">
        <v>3572</v>
      </c>
      <c r="C454" s="17">
        <v>-458700</v>
      </c>
      <c r="D454" s="16">
        <v>2351.7199999999998</v>
      </c>
      <c r="E454" s="15">
        <v>2225.1</v>
      </c>
      <c r="F454" s="42"/>
    </row>
    <row r="455" spans="2:6">
      <c r="B455" s="16" t="s">
        <v>3573</v>
      </c>
      <c r="C455" s="17">
        <v>-592900</v>
      </c>
      <c r="D455" s="16">
        <v>791.34</v>
      </c>
      <c r="E455" s="15">
        <v>737.6</v>
      </c>
      <c r="F455" s="42"/>
    </row>
    <row r="456" spans="2:6">
      <c r="B456" s="16" t="s">
        <v>3263</v>
      </c>
      <c r="C456" s="17">
        <v>-23535600</v>
      </c>
      <c r="D456" s="16">
        <v>802.79</v>
      </c>
      <c r="E456" s="15">
        <v>735.9</v>
      </c>
      <c r="F456" s="42"/>
    </row>
    <row r="457" spans="2:6">
      <c r="B457" s="16" t="s">
        <v>3574</v>
      </c>
      <c r="C457" s="17">
        <v>-476300</v>
      </c>
      <c r="D457" s="16">
        <v>621.95000000000005</v>
      </c>
      <c r="E457" s="15">
        <v>596.79999999999995</v>
      </c>
      <c r="F457" s="42"/>
    </row>
    <row r="458" spans="2:6">
      <c r="B458" s="16" t="s">
        <v>3575</v>
      </c>
      <c r="C458" s="17">
        <v>-1560900</v>
      </c>
      <c r="D458" s="16">
        <v>609.87</v>
      </c>
      <c r="E458" s="15">
        <v>593</v>
      </c>
      <c r="F458" s="42"/>
    </row>
    <row r="459" spans="2:6">
      <c r="B459" s="16" t="s">
        <v>3576</v>
      </c>
      <c r="C459" s="17">
        <v>-38550</v>
      </c>
      <c r="D459" s="16">
        <v>5217.37</v>
      </c>
      <c r="E459" s="15">
        <v>5088</v>
      </c>
      <c r="F459" s="42"/>
    </row>
    <row r="460" spans="2:6">
      <c r="B460" s="16" t="s">
        <v>3577</v>
      </c>
      <c r="C460" s="17">
        <v>-165900</v>
      </c>
      <c r="D460" s="16">
        <v>863.25</v>
      </c>
      <c r="E460" s="15">
        <v>892.3</v>
      </c>
      <c r="F460" s="42"/>
    </row>
    <row r="461" spans="2:6">
      <c r="B461" s="16" t="s">
        <v>3578</v>
      </c>
      <c r="C461" s="17">
        <v>-336000</v>
      </c>
      <c r="D461" s="16">
        <v>875.79</v>
      </c>
      <c r="E461" s="15">
        <v>887.9</v>
      </c>
      <c r="F461" s="42"/>
    </row>
    <row r="462" spans="2:6">
      <c r="B462" s="16" t="s">
        <v>3579</v>
      </c>
      <c r="C462" s="17">
        <v>-507000</v>
      </c>
      <c r="D462" s="16">
        <v>3632.21</v>
      </c>
      <c r="E462" s="15">
        <v>3500.5</v>
      </c>
      <c r="F462" s="42"/>
    </row>
    <row r="463" spans="2:6">
      <c r="B463" s="16" t="s">
        <v>3580</v>
      </c>
      <c r="C463" s="17">
        <v>-648000</v>
      </c>
      <c r="D463" s="16">
        <v>336.78</v>
      </c>
      <c r="E463" s="15">
        <v>336.55</v>
      </c>
      <c r="F463" s="42"/>
    </row>
    <row r="464" spans="2:6">
      <c r="B464" s="16" t="s">
        <v>3366</v>
      </c>
      <c r="C464" s="17">
        <v>-63000</v>
      </c>
      <c r="D464" s="16">
        <v>2099.2199999999998</v>
      </c>
      <c r="E464" s="15">
        <v>2061.6999999999998</v>
      </c>
      <c r="F464" s="42"/>
    </row>
    <row r="465" spans="2:6">
      <c r="B465" s="16" t="s">
        <v>3581</v>
      </c>
      <c r="C465" s="17">
        <v>-1176000</v>
      </c>
      <c r="D465" s="16">
        <v>525.71</v>
      </c>
      <c r="E465" s="15">
        <v>503.05</v>
      </c>
      <c r="F465" s="42"/>
    </row>
    <row r="466" spans="2:6">
      <c r="B466" s="16" t="s">
        <v>3264</v>
      </c>
      <c r="C466" s="17">
        <v>-6468000</v>
      </c>
      <c r="D466" s="16">
        <v>1249.1500000000001</v>
      </c>
      <c r="E466" s="15">
        <v>1211.8</v>
      </c>
      <c r="F466" s="42"/>
    </row>
    <row r="467" spans="2:6">
      <c r="B467" s="16" t="s">
        <v>3582</v>
      </c>
      <c r="C467" s="17">
        <v>-13325</v>
      </c>
      <c r="D467" s="16">
        <v>1753.62</v>
      </c>
      <c r="E467" s="15">
        <v>1711.7</v>
      </c>
      <c r="F467" s="42"/>
    </row>
    <row r="468" spans="2:6">
      <c r="B468" s="16" t="s">
        <v>3583</v>
      </c>
      <c r="C468" s="17">
        <v>-2143225</v>
      </c>
      <c r="D468" s="16">
        <v>543.29999999999995</v>
      </c>
      <c r="E468" s="15">
        <v>512.20000000000005</v>
      </c>
      <c r="F468" s="42"/>
    </row>
    <row r="469" spans="2:6">
      <c r="B469" s="16" t="s">
        <v>3584</v>
      </c>
      <c r="C469" s="17">
        <v>-6177150</v>
      </c>
      <c r="D469" s="16">
        <v>63.5</v>
      </c>
      <c r="E469" s="15">
        <v>59.07</v>
      </c>
      <c r="F469" s="42"/>
    </row>
    <row r="470" spans="2:6">
      <c r="B470" s="16" t="s">
        <v>3585</v>
      </c>
      <c r="C470" s="17">
        <v>-1496250</v>
      </c>
      <c r="D470" s="16">
        <v>120.69</v>
      </c>
      <c r="E470" s="15">
        <v>115.12</v>
      </c>
      <c r="F470" s="42"/>
    </row>
    <row r="471" spans="2:6">
      <c r="B471" s="16" t="s">
        <v>3586</v>
      </c>
      <c r="C471" s="17">
        <v>-339000</v>
      </c>
      <c r="D471" s="16">
        <v>603.25</v>
      </c>
      <c r="E471" s="15">
        <v>573.85</v>
      </c>
      <c r="F471" s="42"/>
    </row>
    <row r="472" spans="2:6">
      <c r="B472" s="16" t="s">
        <v>3587</v>
      </c>
      <c r="C472" s="17">
        <v>-3553875</v>
      </c>
      <c r="D472" s="16">
        <v>140.71</v>
      </c>
      <c r="E472" s="15">
        <v>136.11000000000001</v>
      </c>
      <c r="F472" s="42"/>
    </row>
    <row r="473" spans="2:6">
      <c r="B473" s="16" t="s">
        <v>3588</v>
      </c>
      <c r="C473" s="17">
        <v>-3417000</v>
      </c>
      <c r="D473" s="16">
        <v>427.18</v>
      </c>
      <c r="E473" s="15">
        <v>419.3</v>
      </c>
      <c r="F473" s="42"/>
    </row>
    <row r="474" spans="2:6">
      <c r="B474" s="16" t="s">
        <v>3589</v>
      </c>
      <c r="C474" s="17">
        <v>-14250</v>
      </c>
      <c r="D474" s="16">
        <v>966.23</v>
      </c>
      <c r="E474" s="15">
        <v>940.6</v>
      </c>
      <c r="F474" s="42"/>
    </row>
    <row r="475" spans="2:6">
      <c r="B475" s="16" t="s">
        <v>1223</v>
      </c>
      <c r="C475" s="17">
        <v>-2738450</v>
      </c>
      <c r="D475" s="16">
        <v>79.55</v>
      </c>
      <c r="E475" s="15">
        <v>75.73</v>
      </c>
      <c r="F475" s="42"/>
    </row>
    <row r="476" spans="2:6">
      <c r="B476" s="16" t="s">
        <v>3590</v>
      </c>
      <c r="C476" s="17">
        <v>-1050</v>
      </c>
      <c r="D476" s="16">
        <v>4013.77</v>
      </c>
      <c r="E476" s="15">
        <v>3952.2</v>
      </c>
      <c r="F476" s="42"/>
    </row>
    <row r="477" spans="2:6">
      <c r="B477" s="16" t="s">
        <v>3591</v>
      </c>
      <c r="C477" s="17">
        <v>-960000</v>
      </c>
      <c r="D477" s="16">
        <v>299.8</v>
      </c>
      <c r="E477" s="15">
        <v>290.5</v>
      </c>
      <c r="F477" s="42"/>
    </row>
    <row r="478" spans="2:6">
      <c r="B478" s="16" t="s">
        <v>3367</v>
      </c>
      <c r="C478" s="17">
        <v>-10294400</v>
      </c>
      <c r="D478" s="16">
        <v>296.14</v>
      </c>
      <c r="E478" s="15">
        <v>289.14999999999998</v>
      </c>
      <c r="F478" s="42"/>
    </row>
    <row r="479" spans="2:6">
      <c r="B479" s="16" t="s">
        <v>3592</v>
      </c>
      <c r="C479" s="17">
        <v>-105625</v>
      </c>
      <c r="D479" s="16">
        <v>1134.29</v>
      </c>
      <c r="E479" s="15">
        <v>1115</v>
      </c>
      <c r="F479" s="42"/>
    </row>
    <row r="480" spans="2:6">
      <c r="B480" s="16" t="s">
        <v>1224</v>
      </c>
      <c r="C480" s="17">
        <v>-11188350</v>
      </c>
      <c r="D480" s="16">
        <v>234.84</v>
      </c>
      <c r="E480" s="15">
        <v>224.65</v>
      </c>
      <c r="F480" s="42"/>
    </row>
    <row r="481" spans="2:6">
      <c r="B481" s="16" t="s">
        <v>3593</v>
      </c>
      <c r="C481" s="17">
        <v>-254000</v>
      </c>
      <c r="D481" s="16">
        <v>486.61</v>
      </c>
      <c r="E481" s="15">
        <v>471.45</v>
      </c>
      <c r="F481" s="42"/>
    </row>
    <row r="482" spans="2:6">
      <c r="B482" s="16" t="s">
        <v>3594</v>
      </c>
      <c r="C482" s="17">
        <v>-1475550</v>
      </c>
      <c r="D482" s="16">
        <v>1157.8</v>
      </c>
      <c r="E482" s="15">
        <v>1132.9000000000001</v>
      </c>
      <c r="F482" s="42"/>
    </row>
    <row r="483" spans="2:6">
      <c r="B483" s="16" t="s">
        <v>3595</v>
      </c>
      <c r="C483" s="17">
        <v>-1825875</v>
      </c>
      <c r="D483" s="16">
        <v>1143.5</v>
      </c>
      <c r="E483" s="15">
        <v>1125.2</v>
      </c>
      <c r="F483" s="42"/>
    </row>
    <row r="484" spans="2:6">
      <c r="B484" s="16" t="s">
        <v>1225</v>
      </c>
      <c r="C484" s="17">
        <v>-72850</v>
      </c>
      <c r="D484" s="16">
        <v>371.47</v>
      </c>
      <c r="E484" s="15">
        <v>376.55</v>
      </c>
      <c r="F484" s="42"/>
    </row>
    <row r="485" spans="2:6">
      <c r="B485" s="16" t="s">
        <v>3596</v>
      </c>
      <c r="C485" s="17">
        <v>-9694000</v>
      </c>
      <c r="D485" s="16">
        <v>368.67</v>
      </c>
      <c r="E485" s="15">
        <v>354.55</v>
      </c>
      <c r="F485" s="42"/>
    </row>
    <row r="486" spans="2:6">
      <c r="B486" s="16" t="s">
        <v>3597</v>
      </c>
      <c r="C486" s="17">
        <v>-85000</v>
      </c>
      <c r="D486" s="16">
        <v>640.82000000000005</v>
      </c>
      <c r="E486" s="15">
        <v>636.70000000000005</v>
      </c>
      <c r="F486" s="42"/>
    </row>
    <row r="487" spans="2:6">
      <c r="B487" s="16" t="s">
        <v>3598</v>
      </c>
      <c r="C487" s="17">
        <v>-134400</v>
      </c>
      <c r="D487" s="16">
        <v>3668.11</v>
      </c>
      <c r="E487" s="15">
        <v>3534.8</v>
      </c>
      <c r="F487" s="42"/>
    </row>
    <row r="488" spans="2:6">
      <c r="B488" s="16" t="s">
        <v>3599</v>
      </c>
      <c r="C488" s="17">
        <v>-374325</v>
      </c>
      <c r="D488" s="16">
        <v>3540</v>
      </c>
      <c r="E488" s="15">
        <v>3515</v>
      </c>
      <c r="F488" s="42"/>
    </row>
    <row r="489" spans="2:6">
      <c r="B489" s="16" t="s">
        <v>3600</v>
      </c>
      <c r="C489" s="17">
        <v>-1683000</v>
      </c>
      <c r="D489" s="16">
        <v>1007.47</v>
      </c>
      <c r="E489" s="15">
        <v>995.5</v>
      </c>
      <c r="F489" s="42"/>
    </row>
    <row r="490" spans="2:6">
      <c r="B490" s="16" t="s">
        <v>3601</v>
      </c>
      <c r="C490" s="17">
        <v>-1754000</v>
      </c>
      <c r="D490" s="16">
        <v>491.62</v>
      </c>
      <c r="E490" s="15">
        <v>497.9</v>
      </c>
      <c r="F490" s="42"/>
    </row>
    <row r="491" spans="2:6">
      <c r="B491" s="16" t="s">
        <v>1226</v>
      </c>
      <c r="C491" s="17">
        <v>-43400</v>
      </c>
      <c r="D491" s="16">
        <v>729.31</v>
      </c>
      <c r="E491" s="15">
        <v>728.05</v>
      </c>
      <c r="F491" s="42"/>
    </row>
    <row r="492" spans="2:6">
      <c r="B492" s="16" t="s">
        <v>3602</v>
      </c>
      <c r="C492" s="17">
        <v>-327600</v>
      </c>
      <c r="D492" s="16">
        <v>748.19</v>
      </c>
      <c r="E492" s="15">
        <v>678.65</v>
      </c>
      <c r="F492" s="42"/>
    </row>
    <row r="493" spans="2:6">
      <c r="B493" s="16" t="s">
        <v>3368</v>
      </c>
      <c r="C493" s="17">
        <v>-24200</v>
      </c>
      <c r="D493" s="16">
        <v>3052.4</v>
      </c>
      <c r="E493" s="15">
        <v>2981.8</v>
      </c>
      <c r="F493" s="42"/>
    </row>
    <row r="494" spans="2:6">
      <c r="B494" s="16" t="s">
        <v>3369</v>
      </c>
      <c r="C494" s="17">
        <v>-188400</v>
      </c>
      <c r="D494" s="16">
        <v>3074.39</v>
      </c>
      <c r="E494" s="15">
        <v>2968.7</v>
      </c>
      <c r="F494" s="42"/>
    </row>
    <row r="495" spans="2:6">
      <c r="B495" s="16" t="s">
        <v>3280</v>
      </c>
      <c r="C495" s="17">
        <v>-4539000</v>
      </c>
      <c r="D495" s="16">
        <v>259.26</v>
      </c>
      <c r="E495" s="15">
        <v>251.9</v>
      </c>
      <c r="F495" s="42"/>
    </row>
    <row r="496" spans="2:6">
      <c r="B496" s="16" t="s">
        <v>3603</v>
      </c>
      <c r="C496" s="17">
        <v>-2680800</v>
      </c>
      <c r="D496" s="16">
        <v>751.08</v>
      </c>
      <c r="E496" s="15">
        <v>739.65</v>
      </c>
      <c r="F496" s="42"/>
    </row>
    <row r="497" spans="2:6">
      <c r="B497" s="16" t="s">
        <v>3604</v>
      </c>
      <c r="C497" s="17">
        <v>-11600</v>
      </c>
      <c r="D497" s="16">
        <v>12854.02</v>
      </c>
      <c r="E497" s="15">
        <v>12404</v>
      </c>
      <c r="F497" s="42"/>
    </row>
    <row r="498" spans="2:6">
      <c r="B498" s="16" t="s">
        <v>3605</v>
      </c>
      <c r="C498" s="17">
        <v>-33450</v>
      </c>
      <c r="D498" s="16">
        <v>12626.16</v>
      </c>
      <c r="E498" s="15">
        <v>12344</v>
      </c>
      <c r="F498" s="42"/>
    </row>
    <row r="499" spans="2:6">
      <c r="B499" s="16" t="s">
        <v>3606</v>
      </c>
      <c r="C499" s="17">
        <v>-1370800</v>
      </c>
      <c r="D499" s="16">
        <v>1588.07</v>
      </c>
      <c r="E499" s="15">
        <v>1497</v>
      </c>
      <c r="F499" s="42"/>
    </row>
    <row r="500" spans="2:6">
      <c r="B500" s="16" t="s">
        <v>3370</v>
      </c>
      <c r="C500" s="17">
        <v>-14700</v>
      </c>
      <c r="D500" s="16">
        <v>955.96</v>
      </c>
      <c r="E500" s="15">
        <v>965.1</v>
      </c>
      <c r="F500" s="42"/>
    </row>
    <row r="501" spans="2:6">
      <c r="B501" s="16" t="s">
        <v>1227</v>
      </c>
      <c r="C501" s="17">
        <v>-104200</v>
      </c>
      <c r="D501" s="16">
        <v>2118.25</v>
      </c>
      <c r="E501" s="15">
        <v>2073.3000000000002</v>
      </c>
      <c r="F501" s="42"/>
    </row>
    <row r="502" spans="2:6">
      <c r="B502" s="16" t="s">
        <v>3607</v>
      </c>
      <c r="C502" s="17">
        <v>-33275</v>
      </c>
      <c r="D502" s="16">
        <v>2125.2199999999998</v>
      </c>
      <c r="E502" s="15">
        <v>2055.1999999999998</v>
      </c>
      <c r="F502" s="42"/>
    </row>
    <row r="503" spans="2:6">
      <c r="B503" s="16" t="s">
        <v>3608</v>
      </c>
      <c r="C503" s="17">
        <v>-1123125</v>
      </c>
      <c r="D503" s="16">
        <v>2414.23</v>
      </c>
      <c r="E503" s="15">
        <v>2394.1</v>
      </c>
      <c r="F503" s="42"/>
    </row>
    <row r="504" spans="2:6">
      <c r="B504" s="16" t="s">
        <v>3609</v>
      </c>
      <c r="C504" s="17">
        <v>-2287500</v>
      </c>
      <c r="D504" s="16">
        <v>367.82</v>
      </c>
      <c r="E504" s="15">
        <v>387.1</v>
      </c>
      <c r="F504" s="42"/>
    </row>
    <row r="505" spans="2:6">
      <c r="B505" s="16" t="s">
        <v>3610</v>
      </c>
      <c r="C505" s="17">
        <v>-7923500</v>
      </c>
      <c r="D505" s="16">
        <v>80.38</v>
      </c>
      <c r="E505" s="15">
        <v>77.78</v>
      </c>
      <c r="F505" s="42"/>
    </row>
    <row r="506" spans="2:6">
      <c r="B506" s="16" t="s">
        <v>3611</v>
      </c>
      <c r="C506" s="17">
        <v>-998500</v>
      </c>
      <c r="D506" s="16">
        <v>1206.93</v>
      </c>
      <c r="E506" s="15">
        <v>1181.0999999999999</v>
      </c>
      <c r="F506" s="42"/>
    </row>
    <row r="507" spans="2:6">
      <c r="B507" s="16" t="s">
        <v>3612</v>
      </c>
      <c r="C507" s="17">
        <v>-1139200</v>
      </c>
      <c r="D507" s="16">
        <v>74.930000000000007</v>
      </c>
      <c r="E507" s="15">
        <v>73.72</v>
      </c>
      <c r="F507" s="42"/>
    </row>
    <row r="508" spans="2:6">
      <c r="B508" s="16" t="s">
        <v>3613</v>
      </c>
      <c r="C508" s="17">
        <v>-12467250</v>
      </c>
      <c r="D508" s="16">
        <v>78.05</v>
      </c>
      <c r="E508" s="15">
        <v>76.53</v>
      </c>
      <c r="F508" s="42"/>
    </row>
    <row r="509" spans="2:6">
      <c r="B509" s="16" t="s">
        <v>3614</v>
      </c>
      <c r="C509" s="17">
        <v>-684000</v>
      </c>
      <c r="D509" s="16">
        <v>377.84</v>
      </c>
      <c r="E509" s="15">
        <v>372.5</v>
      </c>
      <c r="F509" s="42"/>
    </row>
    <row r="510" spans="2:6">
      <c r="B510" s="16" t="s">
        <v>1228</v>
      </c>
      <c r="C510" s="17">
        <v>-562500</v>
      </c>
      <c r="D510" s="16">
        <v>274.5</v>
      </c>
      <c r="E510" s="15">
        <v>284.75</v>
      </c>
      <c r="F510" s="42"/>
    </row>
    <row r="511" spans="2:6">
      <c r="B511" s="16" t="s">
        <v>3615</v>
      </c>
      <c r="C511" s="17">
        <v>-603925</v>
      </c>
      <c r="D511" s="16">
        <v>1028.94</v>
      </c>
      <c r="E511" s="15">
        <v>962.3</v>
      </c>
      <c r="F511" s="42"/>
    </row>
    <row r="512" spans="2:6">
      <c r="B512" s="16" t="s">
        <v>3616</v>
      </c>
      <c r="C512" s="17">
        <v>-1215</v>
      </c>
      <c r="D512" s="16">
        <v>32969.57</v>
      </c>
      <c r="E512" s="15">
        <v>31725</v>
      </c>
      <c r="F512" s="42"/>
    </row>
    <row r="513" spans="2:6">
      <c r="B513" s="16" t="s">
        <v>3617</v>
      </c>
      <c r="C513" s="17">
        <v>-2009700</v>
      </c>
      <c r="D513" s="16">
        <v>475.17</v>
      </c>
      <c r="E513" s="15">
        <v>457.8</v>
      </c>
      <c r="F513" s="42"/>
    </row>
    <row r="514" spans="2:6">
      <c r="B514" s="16" t="s">
        <v>3618</v>
      </c>
      <c r="C514" s="17">
        <v>-37800</v>
      </c>
      <c r="D514" s="16">
        <v>1459.22</v>
      </c>
      <c r="E514" s="15">
        <v>1430.2</v>
      </c>
      <c r="F514" s="42"/>
    </row>
    <row r="515" spans="2:6">
      <c r="B515" s="16" t="s">
        <v>3619</v>
      </c>
      <c r="C515" s="17">
        <v>-174800</v>
      </c>
      <c r="D515" s="16">
        <v>251.38</v>
      </c>
      <c r="E515" s="15">
        <v>244.4</v>
      </c>
      <c r="F515" s="42"/>
    </row>
    <row r="516" spans="2:6">
      <c r="B516" s="16" t="s">
        <v>3620</v>
      </c>
      <c r="C516" s="17">
        <v>-175</v>
      </c>
      <c r="D516" s="16">
        <v>2758.9</v>
      </c>
      <c r="E516" s="15">
        <v>2723</v>
      </c>
      <c r="F516" s="42"/>
    </row>
    <row r="517" spans="2:6">
      <c r="B517" s="16" t="s">
        <v>3621</v>
      </c>
      <c r="C517" s="17">
        <v>-11500</v>
      </c>
      <c r="D517" s="16">
        <v>1321.56</v>
      </c>
      <c r="E517" s="15">
        <v>1286.5</v>
      </c>
      <c r="F517" s="42"/>
    </row>
    <row r="518" spans="2:6">
      <c r="B518" s="16" t="s">
        <v>3622</v>
      </c>
      <c r="C518" s="17">
        <v>-449150</v>
      </c>
      <c r="D518" s="16">
        <v>801.48</v>
      </c>
      <c r="E518" s="15">
        <v>756.3</v>
      </c>
      <c r="F518" s="42"/>
    </row>
    <row r="519" spans="2:6">
      <c r="B519" s="16" t="s">
        <v>3623</v>
      </c>
      <c r="C519" s="17">
        <v>-87100</v>
      </c>
      <c r="D519" s="16">
        <v>396.31</v>
      </c>
      <c r="E519" s="15">
        <v>383.15</v>
      </c>
      <c r="F519" s="42"/>
    </row>
    <row r="520" spans="2:6">
      <c r="B520" s="16" t="s">
        <v>3624</v>
      </c>
      <c r="C520" s="17">
        <v>-2605200</v>
      </c>
      <c r="D520" s="16">
        <v>396.78</v>
      </c>
      <c r="E520" s="15">
        <v>380.55</v>
      </c>
      <c r="F520" s="42"/>
    </row>
    <row r="521" spans="2:6">
      <c r="B521" s="16" t="s">
        <v>3373</v>
      </c>
      <c r="C521" s="17">
        <v>-266000</v>
      </c>
      <c r="D521" s="16">
        <v>298.16000000000003</v>
      </c>
      <c r="E521" s="15">
        <v>296.55</v>
      </c>
      <c r="F521" s="42"/>
    </row>
    <row r="522" spans="2:6">
      <c r="B522" s="16" t="s">
        <v>3625</v>
      </c>
      <c r="C522" s="17">
        <v>-271800</v>
      </c>
      <c r="D522" s="16">
        <v>1204.02</v>
      </c>
      <c r="E522" s="15">
        <v>1128.7</v>
      </c>
      <c r="F522" s="42"/>
    </row>
    <row r="523" spans="2:6">
      <c r="B523" s="16" t="s">
        <v>1229</v>
      </c>
      <c r="C523" s="17">
        <v>-9016000</v>
      </c>
      <c r="D523" s="16">
        <v>107.48</v>
      </c>
      <c r="E523" s="15">
        <v>100.98</v>
      </c>
      <c r="F523" s="42"/>
    </row>
    <row r="524" spans="2:6">
      <c r="B524" s="16" t="s">
        <v>3626</v>
      </c>
      <c r="C524" s="17">
        <v>-4102100</v>
      </c>
      <c r="D524" s="16">
        <v>296.26</v>
      </c>
      <c r="E524" s="15">
        <v>291.3</v>
      </c>
      <c r="F524" s="42"/>
    </row>
    <row r="525" spans="2:6">
      <c r="B525" s="16" t="s">
        <v>3627</v>
      </c>
      <c r="C525" s="17">
        <v>-4232200</v>
      </c>
      <c r="D525" s="16">
        <v>321.52</v>
      </c>
      <c r="E525" s="15">
        <v>306.3</v>
      </c>
      <c r="F525" s="42"/>
    </row>
    <row r="526" spans="2:6">
      <c r="B526" s="16" t="s">
        <v>3374</v>
      </c>
      <c r="C526" s="17">
        <v>-334000</v>
      </c>
      <c r="D526" s="16">
        <v>1422.9</v>
      </c>
      <c r="E526" s="15">
        <v>1355.9</v>
      </c>
      <c r="F526" s="42"/>
    </row>
    <row r="527" spans="2:6">
      <c r="B527" s="16" t="s">
        <v>3375</v>
      </c>
      <c r="C527" s="17">
        <v>-471500</v>
      </c>
      <c r="D527" s="16">
        <v>1385.33</v>
      </c>
      <c r="E527" s="15">
        <v>1349.3</v>
      </c>
      <c r="F527" s="42"/>
    </row>
    <row r="528" spans="2:6">
      <c r="B528" s="16" t="s">
        <v>3628</v>
      </c>
      <c r="C528" s="17">
        <v>-7271300</v>
      </c>
      <c r="D528" s="16">
        <v>147.66</v>
      </c>
      <c r="E528" s="15">
        <v>150.15</v>
      </c>
      <c r="F528" s="42"/>
    </row>
    <row r="529" spans="2:6">
      <c r="B529" s="16" t="s">
        <v>3629</v>
      </c>
      <c r="C529" s="17">
        <v>-510450</v>
      </c>
      <c r="D529" s="16">
        <v>107.83</v>
      </c>
      <c r="E529" s="15">
        <v>105.53</v>
      </c>
      <c r="F529" s="42"/>
    </row>
    <row r="530" spans="2:6">
      <c r="B530" s="16" t="s">
        <v>3630</v>
      </c>
      <c r="C530" s="17">
        <v>-214875</v>
      </c>
      <c r="D530" s="16">
        <v>1869.64</v>
      </c>
      <c r="E530" s="15">
        <v>1787</v>
      </c>
      <c r="F530" s="42"/>
    </row>
    <row r="531" spans="2:6">
      <c r="B531" s="16" t="s">
        <v>3631</v>
      </c>
      <c r="C531" s="17">
        <v>-3844500</v>
      </c>
      <c r="D531" s="16">
        <v>927.14</v>
      </c>
      <c r="E531" s="15">
        <v>875.5</v>
      </c>
      <c r="F531" s="42"/>
    </row>
    <row r="532" spans="2:6">
      <c r="B532" s="16" t="s">
        <v>3632</v>
      </c>
      <c r="C532" s="17">
        <v>-3450</v>
      </c>
      <c r="D532" s="16">
        <v>12486.3</v>
      </c>
      <c r="E532" s="15">
        <v>12123</v>
      </c>
      <c r="F532" s="42"/>
    </row>
    <row r="533" spans="2:6">
      <c r="B533" s="16" t="s">
        <v>3633</v>
      </c>
      <c r="C533" s="17">
        <v>-984900</v>
      </c>
      <c r="D533" s="16">
        <v>510.31</v>
      </c>
      <c r="E533" s="15">
        <v>482.15</v>
      </c>
      <c r="F533" s="42"/>
    </row>
    <row r="534" spans="2:6">
      <c r="B534" s="16" t="s">
        <v>3634</v>
      </c>
      <c r="C534" s="17">
        <v>-122000</v>
      </c>
      <c r="D534" s="16">
        <v>2453.9499999999998</v>
      </c>
      <c r="E534" s="15">
        <v>2445.1999999999998</v>
      </c>
      <c r="F534" s="42"/>
    </row>
    <row r="535" spans="2:6">
      <c r="B535" s="16" t="s">
        <v>1230</v>
      </c>
      <c r="C535" s="17">
        <v>-5667750</v>
      </c>
      <c r="D535" s="16">
        <v>1047.1500000000001</v>
      </c>
      <c r="E535" s="15">
        <v>984.3</v>
      </c>
      <c r="F535" s="42"/>
    </row>
    <row r="536" spans="2:6">
      <c r="B536" s="16" t="s">
        <v>3635</v>
      </c>
      <c r="C536" s="17">
        <v>-14429000</v>
      </c>
      <c r="D536" s="16">
        <v>151.57</v>
      </c>
      <c r="E536" s="15">
        <v>153.72999999999999</v>
      </c>
      <c r="F536" s="42"/>
    </row>
    <row r="537" spans="2:6">
      <c r="B537" s="16" t="s">
        <v>3636</v>
      </c>
      <c r="C537" s="17">
        <v>-50050</v>
      </c>
      <c r="D537" s="16">
        <v>1769.21</v>
      </c>
      <c r="E537" s="15">
        <v>1765.5</v>
      </c>
      <c r="F537" s="42"/>
    </row>
    <row r="538" spans="2:6">
      <c r="B538" s="16" t="s">
        <v>3637</v>
      </c>
      <c r="C538" s="17">
        <v>-153425</v>
      </c>
      <c r="D538" s="16">
        <v>40.67</v>
      </c>
      <c r="E538" s="15">
        <v>39.85</v>
      </c>
      <c r="F538" s="42"/>
    </row>
    <row r="539" spans="2:6">
      <c r="B539" s="16" t="s">
        <v>3638</v>
      </c>
      <c r="C539" s="17">
        <v>-11290275</v>
      </c>
      <c r="D539" s="16">
        <v>40.32</v>
      </c>
      <c r="E539" s="15">
        <v>39.659999999999997</v>
      </c>
      <c r="F539" s="42"/>
    </row>
    <row r="540" spans="2:6">
      <c r="B540" s="16" t="s">
        <v>3639</v>
      </c>
      <c r="C540" s="17">
        <v>-9975</v>
      </c>
      <c r="D540" s="16">
        <v>2427</v>
      </c>
      <c r="E540" s="15">
        <v>2361.6</v>
      </c>
      <c r="F540" s="42"/>
    </row>
    <row r="541" spans="2:6">
      <c r="B541" s="16" t="s">
        <v>3640</v>
      </c>
      <c r="C541" s="17">
        <v>-262350</v>
      </c>
      <c r="D541" s="16">
        <v>1071.9000000000001</v>
      </c>
      <c r="E541" s="15">
        <v>1023.9</v>
      </c>
      <c r="F541" s="42"/>
    </row>
    <row r="542" spans="2:6">
      <c r="B542" s="16" t="s">
        <v>3641</v>
      </c>
      <c r="C542" s="17">
        <v>-561000</v>
      </c>
      <c r="D542" s="16">
        <v>1054.3599999999999</v>
      </c>
      <c r="E542" s="15">
        <v>1020</v>
      </c>
      <c r="F542" s="42"/>
    </row>
    <row r="543" spans="2:6">
      <c r="B543" s="16" t="s">
        <v>3642</v>
      </c>
      <c r="C543" s="17">
        <v>-174400</v>
      </c>
      <c r="D543" s="16">
        <v>308.79000000000002</v>
      </c>
      <c r="E543" s="15">
        <v>296.85000000000002</v>
      </c>
      <c r="F543" s="42"/>
    </row>
    <row r="544" spans="2:6">
      <c r="B544" s="16" t="s">
        <v>3643</v>
      </c>
      <c r="C544" s="17">
        <v>-2483850</v>
      </c>
      <c r="D544" s="16">
        <v>388.76</v>
      </c>
      <c r="E544" s="15">
        <v>380.65</v>
      </c>
      <c r="F544" s="42"/>
    </row>
    <row r="545" spans="2:6">
      <c r="B545" s="16" t="s">
        <v>3644</v>
      </c>
      <c r="C545" s="17">
        <v>-1001000</v>
      </c>
      <c r="D545" s="16">
        <v>193.41</v>
      </c>
      <c r="E545" s="15">
        <v>192.45</v>
      </c>
      <c r="F545" s="42"/>
    </row>
    <row r="546" spans="2:6">
      <c r="B546" s="16" t="s">
        <v>3645</v>
      </c>
      <c r="C546" s="17">
        <v>-87150</v>
      </c>
      <c r="D546" s="16">
        <v>1546.21</v>
      </c>
      <c r="E546" s="15">
        <v>1504.8</v>
      </c>
      <c r="F546" s="42"/>
    </row>
    <row r="547" spans="2:6">
      <c r="B547" s="16" t="s">
        <v>3646</v>
      </c>
      <c r="C547" s="17">
        <v>-85225</v>
      </c>
      <c r="D547" s="16">
        <v>3921.04</v>
      </c>
      <c r="E547" s="15">
        <v>3962.9</v>
      </c>
      <c r="F547" s="42"/>
    </row>
    <row r="548" spans="2:6">
      <c r="B548" s="16" t="s">
        <v>3647</v>
      </c>
      <c r="C548" s="17">
        <v>-1200</v>
      </c>
      <c r="D548" s="16">
        <v>2565.98</v>
      </c>
      <c r="E548" s="15">
        <v>2525.6999999999998</v>
      </c>
      <c r="F548" s="42"/>
    </row>
    <row r="549" spans="2:6">
      <c r="B549" s="16" t="s">
        <v>3648</v>
      </c>
      <c r="C549" s="17">
        <v>-355950</v>
      </c>
      <c r="D549" s="16">
        <v>3509.74</v>
      </c>
      <c r="E549" s="15">
        <v>3376</v>
      </c>
      <c r="F549" s="42"/>
    </row>
    <row r="550" spans="2:6">
      <c r="B550" s="16" t="s">
        <v>3649</v>
      </c>
      <c r="C550" s="17">
        <v>-14300</v>
      </c>
      <c r="D550" s="16">
        <v>10813.4</v>
      </c>
      <c r="E550" s="15">
        <v>10772</v>
      </c>
      <c r="F550" s="42"/>
    </row>
    <row r="551" spans="2:6">
      <c r="B551" s="16" t="s">
        <v>3650</v>
      </c>
      <c r="C551" s="17">
        <v>-212400</v>
      </c>
      <c r="D551" s="16">
        <v>1293.79</v>
      </c>
      <c r="E551" s="15">
        <v>1221.9000000000001</v>
      </c>
      <c r="F551" s="42"/>
    </row>
    <row r="552" spans="2:6">
      <c r="B552" s="16" t="s">
        <v>3651</v>
      </c>
      <c r="C552" s="17">
        <v>-4356000</v>
      </c>
      <c r="D552" s="16">
        <v>394.51</v>
      </c>
      <c r="E552" s="15">
        <v>385.45</v>
      </c>
      <c r="F552" s="42"/>
    </row>
    <row r="553" spans="2:6">
      <c r="B553" s="16" t="s">
        <v>3652</v>
      </c>
      <c r="C553" s="17">
        <v>-4728800</v>
      </c>
      <c r="D553" s="16">
        <v>652.70000000000005</v>
      </c>
      <c r="E553" s="15">
        <v>657.4</v>
      </c>
      <c r="F553" s="42"/>
    </row>
    <row r="554" spans="2:6">
      <c r="B554" s="16" t="s">
        <v>3653</v>
      </c>
      <c r="C554" s="17">
        <v>-269603700</v>
      </c>
      <c r="D554" s="16">
        <v>9.08</v>
      </c>
      <c r="E554" s="15">
        <v>8.58</v>
      </c>
      <c r="F554" s="42"/>
    </row>
    <row r="555" spans="2:6">
      <c r="B555" s="16" t="s">
        <v>1231</v>
      </c>
      <c r="C555" s="17">
        <v>-11900</v>
      </c>
      <c r="D555" s="16">
        <v>3101.14</v>
      </c>
      <c r="E555" s="15">
        <v>3120.7</v>
      </c>
      <c r="F555" s="42"/>
    </row>
    <row r="556" spans="2:6">
      <c r="B556" s="16" t="s">
        <v>3654</v>
      </c>
      <c r="C556" s="17">
        <v>-248800</v>
      </c>
      <c r="D556" s="16">
        <v>21.03</v>
      </c>
      <c r="E556" s="15">
        <v>17.47</v>
      </c>
      <c r="F556" s="42"/>
    </row>
    <row r="557" spans="2:6">
      <c r="B557" s="16" t="s">
        <v>3655</v>
      </c>
      <c r="C557" s="17">
        <v>-47583000</v>
      </c>
      <c r="D557" s="16">
        <v>17.97</v>
      </c>
      <c r="E557" s="15">
        <v>17.350000000000001</v>
      </c>
      <c r="F557" s="42"/>
    </row>
    <row r="558" spans="2:6">
      <c r="B558" s="16" t="s">
        <v>3656</v>
      </c>
      <c r="C558" s="17">
        <v>-767700</v>
      </c>
      <c r="D558" s="16">
        <v>902.72</v>
      </c>
      <c r="E558" s="15">
        <v>875.75</v>
      </c>
      <c r="F558" s="28"/>
    </row>
    <row r="561" spans="2:4" ht="13">
      <c r="B561" s="6" t="s">
        <v>45</v>
      </c>
      <c r="C561" s="278">
        <v>0.67</v>
      </c>
    </row>
    <row r="562" spans="2:4" ht="13">
      <c r="B562" s="6"/>
    </row>
    <row r="563" spans="2:4" ht="13">
      <c r="B563" s="6" t="s">
        <v>699</v>
      </c>
    </row>
    <row r="564" spans="2:4" ht="13">
      <c r="B564" s="27" t="s">
        <v>46</v>
      </c>
      <c r="C564" s="26" t="s">
        <v>47</v>
      </c>
      <c r="D564" s="6"/>
    </row>
    <row r="565" spans="2:4">
      <c r="B565" s="15" t="s">
        <v>3526</v>
      </c>
      <c r="C565" s="17">
        <v>71</v>
      </c>
    </row>
    <row r="566" spans="2:4">
      <c r="B566" s="15" t="s">
        <v>3529</v>
      </c>
      <c r="C566" s="17">
        <v>139</v>
      </c>
    </row>
    <row r="567" spans="2:4">
      <c r="B567" s="15" t="s">
        <v>3532</v>
      </c>
      <c r="C567" s="17">
        <v>30</v>
      </c>
    </row>
    <row r="568" spans="2:4">
      <c r="B568" s="15" t="s">
        <v>3534</v>
      </c>
      <c r="C568" s="17">
        <v>20</v>
      </c>
    </row>
    <row r="569" spans="2:4">
      <c r="B569" s="15" t="s">
        <v>3535</v>
      </c>
      <c r="C569" s="17">
        <v>128</v>
      </c>
    </row>
    <row r="570" spans="2:4">
      <c r="B570" s="15" t="s">
        <v>3260</v>
      </c>
      <c r="C570" s="17">
        <v>5</v>
      </c>
    </row>
    <row r="571" spans="2:4">
      <c r="B571" s="15" t="s">
        <v>3539</v>
      </c>
      <c r="C571" s="17">
        <v>172</v>
      </c>
    </row>
    <row r="572" spans="2:4">
      <c r="B572" s="15" t="s">
        <v>3540</v>
      </c>
      <c r="C572" s="17">
        <v>1</v>
      </c>
    </row>
    <row r="573" spans="2:4">
      <c r="B573" s="15" t="s">
        <v>1219</v>
      </c>
      <c r="C573" s="17">
        <v>45</v>
      </c>
    </row>
    <row r="574" spans="2:4">
      <c r="B574" s="15" t="s">
        <v>1220</v>
      </c>
      <c r="C574" s="17">
        <v>13</v>
      </c>
    </row>
    <row r="575" spans="2:4">
      <c r="B575" s="15" t="s">
        <v>3542</v>
      </c>
      <c r="C575" s="17">
        <v>8</v>
      </c>
    </row>
    <row r="576" spans="2:4">
      <c r="B576" s="15" t="s">
        <v>3261</v>
      </c>
      <c r="C576" s="17">
        <v>1759</v>
      </c>
    </row>
    <row r="577" spans="2:3">
      <c r="B577" s="15" t="s">
        <v>3545</v>
      </c>
      <c r="C577" s="17">
        <v>46</v>
      </c>
    </row>
    <row r="578" spans="2:3">
      <c r="B578" s="15" t="s">
        <v>3551</v>
      </c>
      <c r="C578" s="17">
        <v>124</v>
      </c>
    </row>
    <row r="579" spans="2:3">
      <c r="B579" s="15" t="s">
        <v>3553</v>
      </c>
      <c r="C579" s="17">
        <v>31</v>
      </c>
    </row>
    <row r="580" spans="2:3">
      <c r="B580" s="15" t="s">
        <v>3364</v>
      </c>
      <c r="C580" s="17">
        <v>80</v>
      </c>
    </row>
    <row r="581" spans="2:3">
      <c r="B581" s="15" t="s">
        <v>3555</v>
      </c>
      <c r="C581" s="17">
        <v>332</v>
      </c>
    </row>
    <row r="582" spans="2:3">
      <c r="B582" s="15" t="s">
        <v>3558</v>
      </c>
      <c r="C582" s="17">
        <v>6</v>
      </c>
    </row>
    <row r="583" spans="2:3">
      <c r="B583" s="15" t="s">
        <v>3561</v>
      </c>
      <c r="C583" s="17">
        <v>66</v>
      </c>
    </row>
    <row r="584" spans="2:3">
      <c r="B584" s="15" t="s">
        <v>3564</v>
      </c>
      <c r="C584" s="17">
        <v>16</v>
      </c>
    </row>
    <row r="585" spans="2:3">
      <c r="B585" s="15" t="s">
        <v>3565</v>
      </c>
      <c r="C585" s="17">
        <v>145</v>
      </c>
    </row>
    <row r="586" spans="2:3">
      <c r="B586" s="15" t="s">
        <v>3568</v>
      </c>
      <c r="C586" s="17">
        <v>2</v>
      </c>
    </row>
    <row r="587" spans="2:3">
      <c r="B587" s="15" t="s">
        <v>3570</v>
      </c>
      <c r="C587" s="17">
        <v>129</v>
      </c>
    </row>
    <row r="588" spans="2:3">
      <c r="B588" s="15" t="s">
        <v>3365</v>
      </c>
      <c r="C588" s="17">
        <v>165</v>
      </c>
    </row>
    <row r="589" spans="2:3">
      <c r="B589" s="15" t="s">
        <v>3575</v>
      </c>
      <c r="C589" s="17">
        <v>50</v>
      </c>
    </row>
    <row r="590" spans="2:3">
      <c r="B590" s="15" t="s">
        <v>3264</v>
      </c>
      <c r="C590" s="17">
        <v>235</v>
      </c>
    </row>
    <row r="591" spans="2:3">
      <c r="B591" s="15" t="s">
        <v>3582</v>
      </c>
      <c r="C591" s="17">
        <v>13</v>
      </c>
    </row>
    <row r="592" spans="2:3">
      <c r="B592" s="15" t="s">
        <v>3584</v>
      </c>
      <c r="C592" s="17">
        <v>3</v>
      </c>
    </row>
    <row r="593" spans="2:3">
      <c r="B593" s="15" t="s">
        <v>3588</v>
      </c>
      <c r="C593" s="17">
        <v>23</v>
      </c>
    </row>
    <row r="594" spans="2:3">
      <c r="B594" s="15" t="s">
        <v>3265</v>
      </c>
      <c r="C594" s="17">
        <v>75</v>
      </c>
    </row>
    <row r="595" spans="2:3">
      <c r="B595" s="15" t="s">
        <v>3590</v>
      </c>
      <c r="C595" s="17">
        <v>29</v>
      </c>
    </row>
    <row r="596" spans="2:3">
      <c r="B596" s="15" t="s">
        <v>1224</v>
      </c>
      <c r="C596" s="17">
        <v>1</v>
      </c>
    </row>
    <row r="597" spans="2:3">
      <c r="B597" s="15" t="s">
        <v>3595</v>
      </c>
      <c r="C597" s="17">
        <v>2186</v>
      </c>
    </row>
    <row r="598" spans="2:3">
      <c r="B598" s="15" t="s">
        <v>1225</v>
      </c>
      <c r="C598" s="17">
        <v>58</v>
      </c>
    </row>
    <row r="599" spans="2:3">
      <c r="B599" s="15" t="s">
        <v>3596</v>
      </c>
      <c r="C599" s="17">
        <v>43</v>
      </c>
    </row>
    <row r="600" spans="2:3">
      <c r="B600" s="15" t="s">
        <v>3599</v>
      </c>
      <c r="C600" s="17">
        <v>153</v>
      </c>
    </row>
    <row r="601" spans="2:3">
      <c r="B601" s="15" t="s">
        <v>3657</v>
      </c>
      <c r="C601" s="17">
        <v>5</v>
      </c>
    </row>
    <row r="602" spans="2:3">
      <c r="B602" s="15" t="s">
        <v>3369</v>
      </c>
      <c r="C602" s="17">
        <v>17</v>
      </c>
    </row>
    <row r="603" spans="2:3">
      <c r="B603" s="15" t="s">
        <v>3606</v>
      </c>
      <c r="C603" s="17">
        <v>1</v>
      </c>
    </row>
    <row r="604" spans="2:3">
      <c r="B604" s="15" t="s">
        <v>3370</v>
      </c>
      <c r="C604" s="17">
        <v>40</v>
      </c>
    </row>
    <row r="605" spans="2:3">
      <c r="B605" s="15" t="s">
        <v>3607</v>
      </c>
      <c r="C605" s="17">
        <v>231</v>
      </c>
    </row>
    <row r="606" spans="2:3">
      <c r="B606" s="15" t="s">
        <v>3608</v>
      </c>
      <c r="C606" s="17">
        <v>27</v>
      </c>
    </row>
    <row r="607" spans="2:3">
      <c r="B607" s="15" t="s">
        <v>3609</v>
      </c>
      <c r="C607" s="17">
        <v>150</v>
      </c>
    </row>
    <row r="608" spans="2:3">
      <c r="B608" s="15" t="s">
        <v>3611</v>
      </c>
      <c r="C608" s="17">
        <v>25</v>
      </c>
    </row>
    <row r="609" spans="2:3">
      <c r="B609" s="15" t="s">
        <v>3614</v>
      </c>
      <c r="C609" s="17">
        <v>57</v>
      </c>
    </row>
    <row r="610" spans="2:3">
      <c r="B610" s="15" t="s">
        <v>3618</v>
      </c>
      <c r="C610" s="17">
        <v>1</v>
      </c>
    </row>
    <row r="611" spans="2:3">
      <c r="B611" s="15" t="s">
        <v>3619</v>
      </c>
      <c r="C611" s="17">
        <v>230</v>
      </c>
    </row>
    <row r="612" spans="2:3">
      <c r="B612" s="15" t="s">
        <v>3373</v>
      </c>
      <c r="C612" s="17">
        <v>130</v>
      </c>
    </row>
    <row r="613" spans="2:3">
      <c r="B613" s="15" t="s">
        <v>3628</v>
      </c>
      <c r="C613" s="17">
        <v>6</v>
      </c>
    </row>
    <row r="614" spans="2:3">
      <c r="B614" s="15" t="s">
        <v>3631</v>
      </c>
      <c r="C614" s="17">
        <v>14</v>
      </c>
    </row>
    <row r="615" spans="2:3">
      <c r="B615" s="15" t="s">
        <v>3636</v>
      </c>
      <c r="C615" s="17">
        <v>25</v>
      </c>
    </row>
    <row r="616" spans="2:3">
      <c r="B616" s="15" t="s">
        <v>3638</v>
      </c>
      <c r="C616" s="17">
        <v>1</v>
      </c>
    </row>
    <row r="617" spans="2:3">
      <c r="B617" s="15" t="s">
        <v>3642</v>
      </c>
      <c r="C617" s="17">
        <v>729</v>
      </c>
    </row>
    <row r="618" spans="2:3">
      <c r="B618" s="15" t="s">
        <v>3643</v>
      </c>
      <c r="C618" s="17">
        <v>5</v>
      </c>
    </row>
    <row r="619" spans="2:3">
      <c r="B619" s="15" t="s">
        <v>3645</v>
      </c>
      <c r="C619" s="17">
        <v>115</v>
      </c>
    </row>
    <row r="620" spans="2:3">
      <c r="B620" s="15" t="s">
        <v>3646</v>
      </c>
      <c r="C620" s="17">
        <v>86</v>
      </c>
    </row>
    <row r="621" spans="2:3">
      <c r="B621" s="15" t="s">
        <v>3648</v>
      </c>
      <c r="C621" s="17">
        <v>64</v>
      </c>
    </row>
    <row r="622" spans="2:3">
      <c r="B622" s="15" t="s">
        <v>3649</v>
      </c>
      <c r="C622" s="17">
        <v>69</v>
      </c>
    </row>
    <row r="623" spans="2:3">
      <c r="B623" s="15" t="s">
        <v>1232</v>
      </c>
      <c r="C623" s="17">
        <v>127</v>
      </c>
    </row>
    <row r="624" spans="2:3">
      <c r="B624" s="15" t="s">
        <v>3650</v>
      </c>
      <c r="C624" s="17">
        <v>80</v>
      </c>
    </row>
    <row r="625" spans="2:3">
      <c r="B625" s="15" t="s">
        <v>3655</v>
      </c>
      <c r="C625" s="17">
        <v>50</v>
      </c>
    </row>
    <row r="626" spans="2:3">
      <c r="B626" s="15" t="s">
        <v>3658</v>
      </c>
      <c r="C626" s="17">
        <v>130</v>
      </c>
    </row>
    <row r="627" spans="2:3">
      <c r="B627" s="15" t="s">
        <v>3659</v>
      </c>
      <c r="C627" s="17">
        <v>3010</v>
      </c>
    </row>
    <row r="628" spans="2:3">
      <c r="B628" s="15" t="s">
        <v>3660</v>
      </c>
      <c r="C628" s="17">
        <v>2900</v>
      </c>
    </row>
    <row r="629" spans="2:3">
      <c r="B629" s="15" t="s">
        <v>3661</v>
      </c>
      <c r="C629" s="17">
        <v>1532</v>
      </c>
    </row>
    <row r="630" spans="2:3">
      <c r="B630" s="15" t="s">
        <v>3662</v>
      </c>
      <c r="C630" s="17">
        <v>53</v>
      </c>
    </row>
    <row r="631" spans="2:3">
      <c r="B631" s="15" t="s">
        <v>3663</v>
      </c>
      <c r="C631" s="17">
        <v>6</v>
      </c>
    </row>
    <row r="632" spans="2:3">
      <c r="B632" s="15" t="s">
        <v>3664</v>
      </c>
      <c r="C632" s="17">
        <v>3017</v>
      </c>
    </row>
    <row r="633" spans="2:3">
      <c r="B633" s="15" t="s">
        <v>3665</v>
      </c>
      <c r="C633" s="17">
        <v>126</v>
      </c>
    </row>
    <row r="634" spans="2:3">
      <c r="B634" s="15" t="s">
        <v>3376</v>
      </c>
      <c r="C634" s="17">
        <v>522</v>
      </c>
    </row>
    <row r="635" spans="2:3">
      <c r="B635" s="15" t="s">
        <v>3666</v>
      </c>
      <c r="C635" s="17">
        <v>2749</v>
      </c>
    </row>
    <row r="636" spans="2:3">
      <c r="B636" s="15" t="s">
        <v>3667</v>
      </c>
      <c r="C636" s="17">
        <v>1017</v>
      </c>
    </row>
    <row r="637" spans="2:3">
      <c r="B637" s="15" t="s">
        <v>3668</v>
      </c>
      <c r="C637" s="17">
        <v>2817</v>
      </c>
    </row>
    <row r="638" spans="2:3">
      <c r="B638" s="15" t="s">
        <v>3266</v>
      </c>
      <c r="C638" s="17">
        <v>2783</v>
      </c>
    </row>
    <row r="639" spans="2:3">
      <c r="B639" s="15" t="s">
        <v>3669</v>
      </c>
      <c r="C639" s="17">
        <v>822</v>
      </c>
    </row>
    <row r="640" spans="2:3">
      <c r="B640" s="15" t="s">
        <v>3670</v>
      </c>
      <c r="C640" s="17">
        <v>232</v>
      </c>
    </row>
    <row r="641" spans="2:3">
      <c r="B641" s="15" t="s">
        <v>3671</v>
      </c>
      <c r="C641" s="17">
        <v>1455</v>
      </c>
    </row>
    <row r="642" spans="2:3">
      <c r="B642" s="15" t="s">
        <v>1233</v>
      </c>
      <c r="C642" s="17">
        <v>560</v>
      </c>
    </row>
    <row r="643" spans="2:3">
      <c r="B643" s="15" t="s">
        <v>1234</v>
      </c>
      <c r="C643" s="17">
        <v>933</v>
      </c>
    </row>
    <row r="644" spans="2:3">
      <c r="B644" s="15" t="s">
        <v>3377</v>
      </c>
      <c r="C644" s="17">
        <v>4784</v>
      </c>
    </row>
    <row r="645" spans="2:3">
      <c r="B645" s="15" t="s">
        <v>3672</v>
      </c>
      <c r="C645" s="17">
        <v>103</v>
      </c>
    </row>
    <row r="646" spans="2:3">
      <c r="B646" s="15" t="s">
        <v>3673</v>
      </c>
      <c r="C646" s="17">
        <v>2676</v>
      </c>
    </row>
    <row r="647" spans="2:3">
      <c r="B647" s="15" t="s">
        <v>3674</v>
      </c>
      <c r="C647" s="17">
        <v>1307</v>
      </c>
    </row>
    <row r="648" spans="2:3">
      <c r="B648" s="15" t="s">
        <v>3267</v>
      </c>
      <c r="C648" s="17">
        <v>7717</v>
      </c>
    </row>
    <row r="649" spans="2:3">
      <c r="B649" s="15" t="s">
        <v>3675</v>
      </c>
      <c r="C649" s="17">
        <v>1345</v>
      </c>
    </row>
    <row r="650" spans="2:3">
      <c r="B650" s="15" t="s">
        <v>3676</v>
      </c>
      <c r="C650" s="17">
        <v>293</v>
      </c>
    </row>
    <row r="651" spans="2:3">
      <c r="B651" s="15" t="s">
        <v>3677</v>
      </c>
      <c r="C651" s="17">
        <v>445</v>
      </c>
    </row>
    <row r="652" spans="2:3">
      <c r="B652" s="15" t="s">
        <v>1235</v>
      </c>
      <c r="C652" s="17">
        <v>311</v>
      </c>
    </row>
    <row r="653" spans="2:3">
      <c r="B653" s="15" t="s">
        <v>3678</v>
      </c>
      <c r="C653" s="17">
        <v>86</v>
      </c>
    </row>
    <row r="654" spans="2:3">
      <c r="B654" s="15" t="s">
        <v>3679</v>
      </c>
      <c r="C654" s="17">
        <v>1491</v>
      </c>
    </row>
    <row r="655" spans="2:3">
      <c r="B655" s="15" t="s">
        <v>3680</v>
      </c>
      <c r="C655" s="17">
        <v>583</v>
      </c>
    </row>
    <row r="656" spans="2:3">
      <c r="B656" s="15" t="s">
        <v>3681</v>
      </c>
      <c r="C656" s="17">
        <v>232</v>
      </c>
    </row>
    <row r="657" spans="2:3">
      <c r="B657" s="15" t="s">
        <v>3682</v>
      </c>
      <c r="C657" s="17">
        <v>3492</v>
      </c>
    </row>
    <row r="658" spans="2:3">
      <c r="B658" s="15" t="s">
        <v>1236</v>
      </c>
      <c r="C658" s="17">
        <v>617</v>
      </c>
    </row>
    <row r="659" spans="2:3">
      <c r="B659" s="15" t="s">
        <v>3378</v>
      </c>
      <c r="C659" s="17">
        <v>1408</v>
      </c>
    </row>
    <row r="660" spans="2:3">
      <c r="B660" s="15" t="s">
        <v>3683</v>
      </c>
      <c r="C660" s="17">
        <v>1663</v>
      </c>
    </row>
    <row r="661" spans="2:3">
      <c r="B661" s="15" t="s">
        <v>3684</v>
      </c>
      <c r="C661" s="17">
        <v>597</v>
      </c>
    </row>
    <row r="662" spans="2:3">
      <c r="B662" s="15" t="s">
        <v>3685</v>
      </c>
      <c r="C662" s="17">
        <v>900</v>
      </c>
    </row>
    <row r="663" spans="2:3">
      <c r="B663" s="15" t="s">
        <v>3686</v>
      </c>
      <c r="C663" s="17">
        <v>487</v>
      </c>
    </row>
    <row r="664" spans="2:3">
      <c r="B664" s="15" t="s">
        <v>3687</v>
      </c>
      <c r="C664" s="17">
        <v>649</v>
      </c>
    </row>
    <row r="665" spans="2:3">
      <c r="B665" s="15" t="s">
        <v>3688</v>
      </c>
      <c r="C665" s="17">
        <v>443</v>
      </c>
    </row>
    <row r="666" spans="2:3">
      <c r="B666" s="15" t="s">
        <v>3689</v>
      </c>
      <c r="C666" s="17">
        <v>184</v>
      </c>
    </row>
    <row r="667" spans="2:3">
      <c r="B667" s="15" t="s">
        <v>3690</v>
      </c>
      <c r="C667" s="17">
        <v>6122</v>
      </c>
    </row>
    <row r="668" spans="2:3">
      <c r="B668" s="15" t="s">
        <v>3691</v>
      </c>
      <c r="C668" s="17">
        <v>274</v>
      </c>
    </row>
    <row r="669" spans="2:3">
      <c r="B669" s="15" t="s">
        <v>3692</v>
      </c>
      <c r="C669" s="17">
        <v>527</v>
      </c>
    </row>
    <row r="670" spans="2:3">
      <c r="B670" s="15" t="s">
        <v>3268</v>
      </c>
      <c r="C670" s="17">
        <v>8974</v>
      </c>
    </row>
    <row r="671" spans="2:3">
      <c r="B671" s="15" t="s">
        <v>3269</v>
      </c>
      <c r="C671" s="17">
        <v>720</v>
      </c>
    </row>
    <row r="672" spans="2:3">
      <c r="B672" s="15" t="s">
        <v>3693</v>
      </c>
      <c r="C672" s="17">
        <v>699</v>
      </c>
    </row>
    <row r="673" spans="2:3">
      <c r="B673" s="15" t="s">
        <v>3694</v>
      </c>
      <c r="C673" s="17">
        <v>240</v>
      </c>
    </row>
    <row r="674" spans="2:3">
      <c r="B674" s="15" t="s">
        <v>1237</v>
      </c>
      <c r="C674" s="17">
        <v>97</v>
      </c>
    </row>
    <row r="675" spans="2:3">
      <c r="B675" s="15" t="s">
        <v>3695</v>
      </c>
      <c r="C675" s="17">
        <v>1827</v>
      </c>
    </row>
    <row r="676" spans="2:3">
      <c r="B676" s="15" t="s">
        <v>3696</v>
      </c>
      <c r="C676" s="17">
        <v>1962</v>
      </c>
    </row>
    <row r="677" spans="2:3">
      <c r="B677" s="15" t="s">
        <v>1238</v>
      </c>
      <c r="C677" s="17">
        <v>668</v>
      </c>
    </row>
    <row r="678" spans="2:3">
      <c r="B678" s="15" t="s">
        <v>3697</v>
      </c>
      <c r="C678" s="17">
        <v>1667</v>
      </c>
    </row>
    <row r="679" spans="2:3">
      <c r="B679" s="15" t="s">
        <v>3698</v>
      </c>
      <c r="C679" s="17">
        <v>2427</v>
      </c>
    </row>
    <row r="680" spans="2:3">
      <c r="B680" s="15" t="s">
        <v>3379</v>
      </c>
      <c r="C680" s="17">
        <v>1687</v>
      </c>
    </row>
    <row r="681" spans="2:3">
      <c r="B681" s="15" t="s">
        <v>3699</v>
      </c>
      <c r="C681" s="17">
        <v>637</v>
      </c>
    </row>
    <row r="682" spans="2:3">
      <c r="B682" s="15" t="s">
        <v>3700</v>
      </c>
      <c r="C682" s="17">
        <v>1797</v>
      </c>
    </row>
    <row r="683" spans="2:3">
      <c r="B683" s="15" t="s">
        <v>3270</v>
      </c>
      <c r="C683" s="17">
        <v>30933</v>
      </c>
    </row>
    <row r="684" spans="2:3">
      <c r="B684" s="15" t="s">
        <v>3381</v>
      </c>
      <c r="C684" s="17">
        <v>1907</v>
      </c>
    </row>
    <row r="685" spans="2:3">
      <c r="B685" s="15" t="s">
        <v>3701</v>
      </c>
      <c r="C685" s="17">
        <v>518</v>
      </c>
    </row>
    <row r="686" spans="2:3">
      <c r="B686" s="15" t="s">
        <v>3702</v>
      </c>
      <c r="C686" s="17">
        <v>1747</v>
      </c>
    </row>
    <row r="687" spans="2:3">
      <c r="B687" s="15" t="s">
        <v>3703</v>
      </c>
      <c r="C687" s="17">
        <v>4051</v>
      </c>
    </row>
    <row r="688" spans="2:3">
      <c r="B688" s="15" t="s">
        <v>3704</v>
      </c>
      <c r="C688" s="17">
        <v>178</v>
      </c>
    </row>
    <row r="689" spans="2:3">
      <c r="B689" s="15" t="s">
        <v>3382</v>
      </c>
      <c r="C689" s="17">
        <v>76</v>
      </c>
    </row>
    <row r="690" spans="2:3">
      <c r="B690" s="15" t="s">
        <v>3705</v>
      </c>
      <c r="C690" s="17">
        <v>818</v>
      </c>
    </row>
    <row r="691" spans="2:3">
      <c r="B691" s="15" t="s">
        <v>3271</v>
      </c>
      <c r="C691" s="17">
        <v>8885</v>
      </c>
    </row>
    <row r="692" spans="2:3">
      <c r="B692" s="15" t="s">
        <v>3706</v>
      </c>
      <c r="C692" s="17">
        <v>239</v>
      </c>
    </row>
    <row r="693" spans="2:3">
      <c r="B693" s="15" t="s">
        <v>3707</v>
      </c>
      <c r="C693" s="17">
        <v>2563</v>
      </c>
    </row>
    <row r="694" spans="2:3">
      <c r="B694" s="15" t="s">
        <v>3708</v>
      </c>
      <c r="C694" s="17">
        <v>521</v>
      </c>
    </row>
    <row r="695" spans="2:3">
      <c r="B695" s="15" t="s">
        <v>3709</v>
      </c>
      <c r="C695" s="17">
        <v>92</v>
      </c>
    </row>
    <row r="696" spans="2:3">
      <c r="B696" s="15" t="s">
        <v>3710</v>
      </c>
      <c r="C696" s="17">
        <v>1007</v>
      </c>
    </row>
    <row r="697" spans="2:3">
      <c r="B697" s="15" t="s">
        <v>3711</v>
      </c>
      <c r="C697" s="17">
        <v>554</v>
      </c>
    </row>
    <row r="698" spans="2:3">
      <c r="B698" s="15" t="s">
        <v>3712</v>
      </c>
      <c r="C698" s="17">
        <v>2155</v>
      </c>
    </row>
    <row r="699" spans="2:3">
      <c r="B699" s="15" t="s">
        <v>3272</v>
      </c>
      <c r="C699" s="17">
        <v>2</v>
      </c>
    </row>
    <row r="700" spans="2:3">
      <c r="B700" s="15" t="s">
        <v>3713</v>
      </c>
      <c r="C700" s="17">
        <v>1035</v>
      </c>
    </row>
    <row r="701" spans="2:3">
      <c r="B701" s="15" t="s">
        <v>3714</v>
      </c>
      <c r="C701" s="17">
        <v>716</v>
      </c>
    </row>
    <row r="702" spans="2:3">
      <c r="B702" s="15" t="s">
        <v>1239</v>
      </c>
      <c r="C702" s="17">
        <v>846</v>
      </c>
    </row>
    <row r="703" spans="2:3">
      <c r="B703" s="15" t="s">
        <v>3715</v>
      </c>
      <c r="C703" s="17">
        <v>1346</v>
      </c>
    </row>
    <row r="704" spans="2:3">
      <c r="B704" s="15" t="s">
        <v>3383</v>
      </c>
      <c r="C704" s="17">
        <v>10078</v>
      </c>
    </row>
    <row r="705" spans="2:3">
      <c r="B705" s="15" t="s">
        <v>3716</v>
      </c>
      <c r="C705" s="17">
        <v>367</v>
      </c>
    </row>
    <row r="706" spans="2:3">
      <c r="B706" s="15" t="s">
        <v>1240</v>
      </c>
      <c r="C706" s="17">
        <v>5549</v>
      </c>
    </row>
    <row r="707" spans="2:3">
      <c r="B707" s="15" t="s">
        <v>3717</v>
      </c>
      <c r="C707" s="17">
        <v>1621</v>
      </c>
    </row>
    <row r="708" spans="2:3">
      <c r="B708" s="15" t="s">
        <v>3718</v>
      </c>
      <c r="C708" s="17">
        <v>5113</v>
      </c>
    </row>
    <row r="709" spans="2:3">
      <c r="B709" s="15" t="s">
        <v>1241</v>
      </c>
      <c r="C709" s="17">
        <v>1104</v>
      </c>
    </row>
    <row r="710" spans="2:3">
      <c r="B710" s="15" t="s">
        <v>3273</v>
      </c>
      <c r="C710" s="17">
        <v>4244</v>
      </c>
    </row>
    <row r="711" spans="2:3">
      <c r="B711" s="15" t="s">
        <v>3384</v>
      </c>
      <c r="C711" s="17">
        <v>1900</v>
      </c>
    </row>
    <row r="712" spans="2:3">
      <c r="B712" s="15" t="s">
        <v>3719</v>
      </c>
      <c r="C712" s="17">
        <v>1817</v>
      </c>
    </row>
    <row r="713" spans="2:3">
      <c r="B713" s="15" t="s">
        <v>3720</v>
      </c>
      <c r="C713" s="17">
        <v>1742</v>
      </c>
    </row>
    <row r="714" spans="2:3">
      <c r="B714" s="15" t="s">
        <v>1242</v>
      </c>
      <c r="C714" s="17">
        <v>216</v>
      </c>
    </row>
    <row r="715" spans="2:3">
      <c r="B715" s="15" t="s">
        <v>3721</v>
      </c>
      <c r="C715" s="17">
        <v>332</v>
      </c>
    </row>
    <row r="716" spans="2:3">
      <c r="B716" s="15" t="s">
        <v>3722</v>
      </c>
      <c r="C716" s="17">
        <v>217</v>
      </c>
    </row>
    <row r="717" spans="2:3">
      <c r="B717" s="15" t="s">
        <v>3385</v>
      </c>
      <c r="C717" s="17">
        <v>1255</v>
      </c>
    </row>
    <row r="718" spans="2:3">
      <c r="B718" s="15" t="s">
        <v>3723</v>
      </c>
      <c r="C718" s="17">
        <v>1376</v>
      </c>
    </row>
    <row r="719" spans="2:3">
      <c r="B719" s="15" t="s">
        <v>3724</v>
      </c>
      <c r="C719" s="17">
        <v>2209</v>
      </c>
    </row>
    <row r="720" spans="2:3">
      <c r="B720" s="15" t="s">
        <v>3274</v>
      </c>
      <c r="C720" s="17">
        <v>951</v>
      </c>
    </row>
    <row r="721" spans="2:3">
      <c r="B721" s="15" t="s">
        <v>3725</v>
      </c>
      <c r="C721" s="17">
        <v>3475</v>
      </c>
    </row>
    <row r="722" spans="2:3">
      <c r="B722" s="15" t="s">
        <v>3386</v>
      </c>
      <c r="C722" s="17">
        <v>403</v>
      </c>
    </row>
    <row r="723" spans="2:3">
      <c r="B723" s="15" t="s">
        <v>1243</v>
      </c>
      <c r="C723" s="17">
        <v>599</v>
      </c>
    </row>
    <row r="724" spans="2:3">
      <c r="B724" s="15" t="s">
        <v>3726</v>
      </c>
      <c r="C724" s="17">
        <v>416</v>
      </c>
    </row>
    <row r="725" spans="2:3">
      <c r="B725" s="15" t="s">
        <v>3387</v>
      </c>
      <c r="C725" s="17">
        <v>2423</v>
      </c>
    </row>
    <row r="726" spans="2:3">
      <c r="B726" s="15" t="s">
        <v>3727</v>
      </c>
      <c r="C726" s="17">
        <v>243</v>
      </c>
    </row>
    <row r="727" spans="2:3">
      <c r="B727" s="15" t="s">
        <v>3728</v>
      </c>
      <c r="C727" s="17">
        <v>760</v>
      </c>
    </row>
    <row r="728" spans="2:3">
      <c r="B728" s="15" t="s">
        <v>3729</v>
      </c>
      <c r="C728" s="17">
        <v>1222</v>
      </c>
    </row>
    <row r="729" spans="2:3">
      <c r="B729" s="15" t="s">
        <v>3730</v>
      </c>
      <c r="C729" s="17">
        <v>2349</v>
      </c>
    </row>
    <row r="730" spans="2:3">
      <c r="B730" s="15" t="s">
        <v>3731</v>
      </c>
      <c r="C730" s="17">
        <v>146</v>
      </c>
    </row>
    <row r="731" spans="2:3">
      <c r="B731" s="15" t="s">
        <v>3732</v>
      </c>
      <c r="C731" s="17">
        <v>1847</v>
      </c>
    </row>
    <row r="732" spans="2:3">
      <c r="B732" s="15" t="s">
        <v>3733</v>
      </c>
      <c r="C732" s="17">
        <v>242</v>
      </c>
    </row>
    <row r="733" spans="2:3">
      <c r="B733" s="15" t="s">
        <v>1244</v>
      </c>
      <c r="C733" s="17">
        <v>326</v>
      </c>
    </row>
    <row r="734" spans="2:3">
      <c r="B734" s="15" t="s">
        <v>3734</v>
      </c>
      <c r="C734" s="17">
        <v>1100</v>
      </c>
    </row>
    <row r="735" spans="2:3">
      <c r="B735" s="15" t="s">
        <v>3735</v>
      </c>
      <c r="C735" s="17">
        <v>178</v>
      </c>
    </row>
    <row r="736" spans="2:3">
      <c r="B736" s="15" t="s">
        <v>3736</v>
      </c>
      <c r="C736" s="17">
        <v>2234</v>
      </c>
    </row>
    <row r="737" spans="2:3">
      <c r="B737" s="15" t="s">
        <v>3737</v>
      </c>
      <c r="C737" s="17">
        <v>1203</v>
      </c>
    </row>
    <row r="738" spans="2:3">
      <c r="B738" s="15" t="s">
        <v>3738</v>
      </c>
      <c r="C738" s="17">
        <v>12</v>
      </c>
    </row>
    <row r="739" spans="2:3">
      <c r="B739" s="15" t="s">
        <v>3739</v>
      </c>
      <c r="C739" s="17">
        <v>1325</v>
      </c>
    </row>
    <row r="740" spans="2:3">
      <c r="B740" s="15" t="s">
        <v>3740</v>
      </c>
      <c r="C740" s="17">
        <v>19</v>
      </c>
    </row>
    <row r="741" spans="2:3">
      <c r="B741" s="15" t="s">
        <v>3741</v>
      </c>
      <c r="C741" s="17">
        <v>4</v>
      </c>
    </row>
    <row r="742" spans="2:3">
      <c r="B742" s="15" t="s">
        <v>3742</v>
      </c>
      <c r="C742" s="17">
        <v>1037</v>
      </c>
    </row>
    <row r="743" spans="2:3">
      <c r="B743" s="15" t="s">
        <v>3388</v>
      </c>
      <c r="C743" s="17">
        <v>462</v>
      </c>
    </row>
    <row r="744" spans="2:3">
      <c r="B744" s="15" t="s">
        <v>3743</v>
      </c>
      <c r="C744" s="17">
        <v>2903</v>
      </c>
    </row>
    <row r="745" spans="2:3">
      <c r="B745" s="15" t="s">
        <v>3389</v>
      </c>
      <c r="C745" s="17">
        <v>218</v>
      </c>
    </row>
    <row r="746" spans="2:3">
      <c r="B746" s="15" t="s">
        <v>1245</v>
      </c>
      <c r="C746" s="17">
        <v>36</v>
      </c>
    </row>
    <row r="747" spans="2:3">
      <c r="B747" s="15" t="s">
        <v>3744</v>
      </c>
      <c r="C747" s="17">
        <v>576</v>
      </c>
    </row>
    <row r="748" spans="2:3">
      <c r="B748" s="15" t="s">
        <v>1246</v>
      </c>
      <c r="C748" s="17">
        <v>1119</v>
      </c>
    </row>
    <row r="749" spans="2:3">
      <c r="B749" s="15" t="s">
        <v>3745</v>
      </c>
      <c r="C749" s="17">
        <v>1129</v>
      </c>
    </row>
    <row r="750" spans="2:3">
      <c r="B750" s="15" t="s">
        <v>3746</v>
      </c>
      <c r="C750" s="17">
        <v>3018</v>
      </c>
    </row>
    <row r="751" spans="2:3">
      <c r="B751" s="15" t="s">
        <v>3275</v>
      </c>
      <c r="C751" s="17">
        <v>7189</v>
      </c>
    </row>
    <row r="752" spans="2:3">
      <c r="B752" s="15" t="s">
        <v>3747</v>
      </c>
      <c r="C752" s="17">
        <v>2024</v>
      </c>
    </row>
    <row r="753" spans="2:3">
      <c r="B753" s="15" t="s">
        <v>3748</v>
      </c>
      <c r="C753" s="17">
        <v>1262</v>
      </c>
    </row>
    <row r="754" spans="2:3">
      <c r="B754" s="15" t="s">
        <v>3749</v>
      </c>
      <c r="C754" s="17">
        <v>599</v>
      </c>
    </row>
    <row r="755" spans="2:3">
      <c r="B755" s="15" t="s">
        <v>3750</v>
      </c>
      <c r="C755" s="17">
        <v>4865</v>
      </c>
    </row>
    <row r="756" spans="2:3">
      <c r="B756" s="15" t="s">
        <v>3751</v>
      </c>
      <c r="C756" s="17">
        <v>1511</v>
      </c>
    </row>
    <row r="757" spans="2:3">
      <c r="B757" s="15" t="s">
        <v>3752</v>
      </c>
      <c r="C757" s="17">
        <v>1120</v>
      </c>
    </row>
    <row r="758" spans="2:3">
      <c r="B758" s="15" t="s">
        <v>3753</v>
      </c>
      <c r="C758" s="17">
        <v>728</v>
      </c>
    </row>
    <row r="759" spans="2:3">
      <c r="B759" s="15" t="s">
        <v>1247</v>
      </c>
      <c r="C759" s="17">
        <v>6361</v>
      </c>
    </row>
    <row r="760" spans="2:3">
      <c r="B760" s="15" t="s">
        <v>3754</v>
      </c>
      <c r="C760" s="17">
        <v>3169</v>
      </c>
    </row>
    <row r="761" spans="2:3">
      <c r="B761" s="15" t="s">
        <v>3755</v>
      </c>
      <c r="C761" s="17">
        <v>476</v>
      </c>
    </row>
    <row r="762" spans="2:3">
      <c r="B762" s="15" t="s">
        <v>3756</v>
      </c>
      <c r="C762" s="17">
        <v>70</v>
      </c>
    </row>
    <row r="763" spans="2:3">
      <c r="B763" s="15" t="s">
        <v>3757</v>
      </c>
      <c r="C763" s="17">
        <v>1248</v>
      </c>
    </row>
    <row r="764" spans="2:3">
      <c r="B764" s="15" t="s">
        <v>3758</v>
      </c>
      <c r="C764" s="17">
        <v>179</v>
      </c>
    </row>
    <row r="765" spans="2:3">
      <c r="B765" s="15" t="s">
        <v>3759</v>
      </c>
      <c r="C765" s="17">
        <v>2728</v>
      </c>
    </row>
    <row r="766" spans="2:3">
      <c r="B766" s="15" t="s">
        <v>3760</v>
      </c>
      <c r="C766" s="17">
        <v>1614</v>
      </c>
    </row>
    <row r="767" spans="2:3">
      <c r="B767" s="15" t="s">
        <v>3761</v>
      </c>
      <c r="C767" s="17">
        <v>4313</v>
      </c>
    </row>
    <row r="768" spans="2:3">
      <c r="B768" s="15" t="s">
        <v>3390</v>
      </c>
      <c r="C768" s="17">
        <v>1569</v>
      </c>
    </row>
    <row r="769" spans="2:3">
      <c r="B769" s="15" t="s">
        <v>3762</v>
      </c>
      <c r="C769" s="17">
        <v>1291</v>
      </c>
    </row>
    <row r="770" spans="2:3">
      <c r="B770" s="15" t="s">
        <v>3391</v>
      </c>
      <c r="C770" s="17">
        <v>606</v>
      </c>
    </row>
    <row r="771" spans="2:3">
      <c r="B771" s="15" t="s">
        <v>3763</v>
      </c>
      <c r="C771" s="17">
        <v>778</v>
      </c>
    </row>
    <row r="772" spans="2:3">
      <c r="B772" s="15" t="s">
        <v>3764</v>
      </c>
      <c r="C772" s="17">
        <v>396</v>
      </c>
    </row>
    <row r="773" spans="2:3">
      <c r="B773" s="15" t="s">
        <v>3765</v>
      </c>
      <c r="C773" s="17">
        <v>186</v>
      </c>
    </row>
    <row r="774" spans="2:3">
      <c r="B774" s="15" t="s">
        <v>3766</v>
      </c>
      <c r="C774" s="17">
        <v>257</v>
      </c>
    </row>
    <row r="775" spans="2:3">
      <c r="B775" s="15" t="s">
        <v>3767</v>
      </c>
      <c r="C775" s="17">
        <v>2051</v>
      </c>
    </row>
    <row r="776" spans="2:3">
      <c r="B776" s="15" t="s">
        <v>3392</v>
      </c>
      <c r="C776" s="17">
        <v>649</v>
      </c>
    </row>
    <row r="777" spans="2:3">
      <c r="B777" s="15" t="s">
        <v>1248</v>
      </c>
      <c r="C777" s="17">
        <v>754</v>
      </c>
    </row>
    <row r="778" spans="2:3">
      <c r="B778" s="15" t="s">
        <v>3768</v>
      </c>
      <c r="C778" s="17">
        <v>1761</v>
      </c>
    </row>
    <row r="779" spans="2:3">
      <c r="B779" s="15" t="s">
        <v>3769</v>
      </c>
      <c r="C779" s="17">
        <v>276</v>
      </c>
    </row>
    <row r="780" spans="2:3">
      <c r="B780" s="15" t="s">
        <v>3770</v>
      </c>
      <c r="C780" s="17">
        <v>3919</v>
      </c>
    </row>
    <row r="781" spans="2:3">
      <c r="B781" s="15" t="s">
        <v>3771</v>
      </c>
      <c r="C781" s="17">
        <v>4126</v>
      </c>
    </row>
    <row r="782" spans="2:3">
      <c r="B782" s="15" t="s">
        <v>3772</v>
      </c>
      <c r="C782" s="17">
        <v>3633</v>
      </c>
    </row>
    <row r="783" spans="2:3">
      <c r="B783" s="15" t="s">
        <v>3773</v>
      </c>
      <c r="C783" s="17">
        <v>1171</v>
      </c>
    </row>
    <row r="784" spans="2:3">
      <c r="B784" s="15" t="s">
        <v>3774</v>
      </c>
      <c r="C784" s="17">
        <v>860</v>
      </c>
    </row>
    <row r="786" spans="2:3" ht="13">
      <c r="B786" s="27" t="s">
        <v>48</v>
      </c>
      <c r="C786" s="26" t="s">
        <v>47</v>
      </c>
    </row>
    <row r="787" spans="2:3">
      <c r="B787" s="15" t="s">
        <v>3526</v>
      </c>
      <c r="C787" s="17">
        <v>71</v>
      </c>
    </row>
    <row r="788" spans="2:3">
      <c r="B788" s="15" t="s">
        <v>3529</v>
      </c>
      <c r="C788" s="17">
        <v>139</v>
      </c>
    </row>
    <row r="789" spans="2:3">
      <c r="B789" s="15" t="s">
        <v>3532</v>
      </c>
      <c r="C789" s="17">
        <v>30</v>
      </c>
    </row>
    <row r="790" spans="2:3">
      <c r="B790" s="15" t="s">
        <v>3534</v>
      </c>
      <c r="C790" s="17">
        <v>20</v>
      </c>
    </row>
    <row r="791" spans="2:3">
      <c r="B791" s="15" t="s">
        <v>3535</v>
      </c>
      <c r="C791" s="17">
        <v>128</v>
      </c>
    </row>
    <row r="792" spans="2:3">
      <c r="B792" s="15" t="s">
        <v>3260</v>
      </c>
      <c r="C792" s="17">
        <v>5</v>
      </c>
    </row>
    <row r="793" spans="2:3">
      <c r="B793" s="15" t="s">
        <v>3539</v>
      </c>
      <c r="C793" s="17">
        <v>172</v>
      </c>
    </row>
    <row r="794" spans="2:3">
      <c r="B794" s="15" t="s">
        <v>3540</v>
      </c>
      <c r="C794" s="17">
        <v>1</v>
      </c>
    </row>
    <row r="795" spans="2:3">
      <c r="B795" s="15" t="s">
        <v>1219</v>
      </c>
      <c r="C795" s="17">
        <v>45</v>
      </c>
    </row>
    <row r="796" spans="2:3">
      <c r="B796" s="15" t="s">
        <v>1220</v>
      </c>
      <c r="C796" s="17">
        <v>13</v>
      </c>
    </row>
    <row r="797" spans="2:3">
      <c r="B797" s="15" t="s">
        <v>3542</v>
      </c>
      <c r="C797" s="17">
        <v>8</v>
      </c>
    </row>
    <row r="798" spans="2:3">
      <c r="B798" s="15" t="s">
        <v>3261</v>
      </c>
      <c r="C798" s="17">
        <v>1759</v>
      </c>
    </row>
    <row r="799" spans="2:3">
      <c r="B799" s="15" t="s">
        <v>3545</v>
      </c>
      <c r="C799" s="17">
        <v>46</v>
      </c>
    </row>
    <row r="800" spans="2:3">
      <c r="B800" s="15" t="s">
        <v>3551</v>
      </c>
      <c r="C800" s="17">
        <v>124</v>
      </c>
    </row>
    <row r="801" spans="2:3">
      <c r="B801" s="15" t="s">
        <v>3553</v>
      </c>
      <c r="C801" s="17">
        <v>31</v>
      </c>
    </row>
    <row r="802" spans="2:3">
      <c r="B802" s="15" t="s">
        <v>3364</v>
      </c>
      <c r="C802" s="17">
        <v>80</v>
      </c>
    </row>
    <row r="803" spans="2:3">
      <c r="B803" s="15" t="s">
        <v>3555</v>
      </c>
      <c r="C803" s="17">
        <v>332</v>
      </c>
    </row>
    <row r="804" spans="2:3">
      <c r="B804" s="15" t="s">
        <v>3558</v>
      </c>
      <c r="C804" s="17">
        <v>6</v>
      </c>
    </row>
    <row r="805" spans="2:3">
      <c r="B805" s="15" t="s">
        <v>3561</v>
      </c>
      <c r="C805" s="17">
        <v>66</v>
      </c>
    </row>
    <row r="806" spans="2:3">
      <c r="B806" s="15" t="s">
        <v>3564</v>
      </c>
      <c r="C806" s="17">
        <v>16</v>
      </c>
    </row>
    <row r="807" spans="2:3">
      <c r="B807" s="15" t="s">
        <v>3565</v>
      </c>
      <c r="C807" s="17">
        <v>145</v>
      </c>
    </row>
    <row r="808" spans="2:3">
      <c r="B808" s="15" t="s">
        <v>3568</v>
      </c>
      <c r="C808" s="17">
        <v>2</v>
      </c>
    </row>
    <row r="809" spans="2:3">
      <c r="B809" s="15" t="s">
        <v>3570</v>
      </c>
      <c r="C809" s="17">
        <v>129</v>
      </c>
    </row>
    <row r="810" spans="2:3">
      <c r="B810" s="15" t="s">
        <v>3365</v>
      </c>
      <c r="C810" s="17">
        <v>165</v>
      </c>
    </row>
    <row r="811" spans="2:3">
      <c r="B811" s="15" t="s">
        <v>3575</v>
      </c>
      <c r="C811" s="17">
        <v>50</v>
      </c>
    </row>
    <row r="812" spans="2:3">
      <c r="B812" s="15" t="s">
        <v>3264</v>
      </c>
      <c r="C812" s="17">
        <v>235</v>
      </c>
    </row>
    <row r="813" spans="2:3">
      <c r="B813" s="15" t="s">
        <v>3582</v>
      </c>
      <c r="C813" s="17">
        <v>13</v>
      </c>
    </row>
    <row r="814" spans="2:3">
      <c r="B814" s="15" t="s">
        <v>3584</v>
      </c>
      <c r="C814" s="17">
        <v>3</v>
      </c>
    </row>
    <row r="815" spans="2:3">
      <c r="B815" s="15" t="s">
        <v>3588</v>
      </c>
      <c r="C815" s="17">
        <v>23</v>
      </c>
    </row>
    <row r="816" spans="2:3">
      <c r="B816" s="15" t="s">
        <v>3265</v>
      </c>
      <c r="C816" s="17">
        <v>75</v>
      </c>
    </row>
    <row r="817" spans="2:3">
      <c r="B817" s="15" t="s">
        <v>3590</v>
      </c>
      <c r="C817" s="17">
        <v>29</v>
      </c>
    </row>
    <row r="818" spans="2:3">
      <c r="B818" s="15" t="s">
        <v>1224</v>
      </c>
      <c r="C818" s="17">
        <v>1</v>
      </c>
    </row>
    <row r="819" spans="2:3">
      <c r="B819" s="15" t="s">
        <v>3595</v>
      </c>
      <c r="C819" s="17">
        <v>2186</v>
      </c>
    </row>
    <row r="820" spans="2:3">
      <c r="B820" s="15" t="s">
        <v>1225</v>
      </c>
      <c r="C820" s="17">
        <v>58</v>
      </c>
    </row>
    <row r="821" spans="2:3">
      <c r="B821" s="15" t="s">
        <v>3596</v>
      </c>
      <c r="C821" s="17">
        <v>43</v>
      </c>
    </row>
    <row r="822" spans="2:3">
      <c r="B822" s="15" t="s">
        <v>3599</v>
      </c>
      <c r="C822" s="17">
        <v>153</v>
      </c>
    </row>
    <row r="823" spans="2:3">
      <c r="B823" s="15" t="s">
        <v>3657</v>
      </c>
      <c r="C823" s="17">
        <v>5</v>
      </c>
    </row>
    <row r="824" spans="2:3">
      <c r="B824" s="15" t="s">
        <v>3369</v>
      </c>
      <c r="C824" s="17">
        <v>17</v>
      </c>
    </row>
    <row r="825" spans="2:3">
      <c r="B825" s="15" t="s">
        <v>3606</v>
      </c>
      <c r="C825" s="17">
        <v>1</v>
      </c>
    </row>
    <row r="826" spans="2:3">
      <c r="B826" s="15" t="s">
        <v>3370</v>
      </c>
      <c r="C826" s="17">
        <v>40</v>
      </c>
    </row>
    <row r="827" spans="2:3">
      <c r="B827" s="15" t="s">
        <v>3607</v>
      </c>
      <c r="C827" s="17">
        <v>231</v>
      </c>
    </row>
    <row r="828" spans="2:3">
      <c r="B828" s="15" t="s">
        <v>3608</v>
      </c>
      <c r="C828" s="17">
        <v>27</v>
      </c>
    </row>
    <row r="829" spans="2:3">
      <c r="B829" s="15" t="s">
        <v>3609</v>
      </c>
      <c r="C829" s="17">
        <v>150</v>
      </c>
    </row>
    <row r="830" spans="2:3">
      <c r="B830" s="15" t="s">
        <v>3611</v>
      </c>
      <c r="C830" s="17">
        <v>25</v>
      </c>
    </row>
    <row r="831" spans="2:3">
      <c r="B831" s="15" t="s">
        <v>3614</v>
      </c>
      <c r="C831" s="17">
        <v>57</v>
      </c>
    </row>
    <row r="832" spans="2:3">
      <c r="B832" s="15" t="s">
        <v>3618</v>
      </c>
      <c r="C832" s="17">
        <v>1</v>
      </c>
    </row>
    <row r="833" spans="2:3">
      <c r="B833" s="15" t="s">
        <v>3619</v>
      </c>
      <c r="C833" s="17">
        <v>230</v>
      </c>
    </row>
    <row r="834" spans="2:3">
      <c r="B834" s="15" t="s">
        <v>3373</v>
      </c>
      <c r="C834" s="17">
        <v>130</v>
      </c>
    </row>
    <row r="835" spans="2:3">
      <c r="B835" s="15" t="s">
        <v>3628</v>
      </c>
      <c r="C835" s="17">
        <v>6</v>
      </c>
    </row>
    <row r="836" spans="2:3">
      <c r="B836" s="15" t="s">
        <v>3631</v>
      </c>
      <c r="C836" s="17">
        <v>14</v>
      </c>
    </row>
    <row r="837" spans="2:3">
      <c r="B837" s="15" t="s">
        <v>3636</v>
      </c>
      <c r="C837" s="17">
        <v>25</v>
      </c>
    </row>
    <row r="838" spans="2:3">
      <c r="B838" s="15" t="s">
        <v>3638</v>
      </c>
      <c r="C838" s="17">
        <v>1</v>
      </c>
    </row>
    <row r="839" spans="2:3">
      <c r="B839" s="15" t="s">
        <v>3642</v>
      </c>
      <c r="C839" s="17">
        <v>729</v>
      </c>
    </row>
    <row r="840" spans="2:3">
      <c r="B840" s="15" t="s">
        <v>3643</v>
      </c>
      <c r="C840" s="17">
        <v>5</v>
      </c>
    </row>
    <row r="841" spans="2:3">
      <c r="B841" s="15" t="s">
        <v>3645</v>
      </c>
      <c r="C841" s="17">
        <v>115</v>
      </c>
    </row>
    <row r="842" spans="2:3">
      <c r="B842" s="15" t="s">
        <v>3646</v>
      </c>
      <c r="C842" s="17">
        <v>86</v>
      </c>
    </row>
    <row r="843" spans="2:3">
      <c r="B843" s="15" t="s">
        <v>3648</v>
      </c>
      <c r="C843" s="17">
        <v>64</v>
      </c>
    </row>
    <row r="844" spans="2:3">
      <c r="B844" s="15" t="s">
        <v>3649</v>
      </c>
      <c r="C844" s="17">
        <v>69</v>
      </c>
    </row>
    <row r="845" spans="2:3">
      <c r="B845" s="15" t="s">
        <v>1232</v>
      </c>
      <c r="C845" s="17">
        <v>127</v>
      </c>
    </row>
    <row r="846" spans="2:3">
      <c r="B846" s="15" t="s">
        <v>3650</v>
      </c>
      <c r="C846" s="17">
        <v>80</v>
      </c>
    </row>
    <row r="847" spans="2:3">
      <c r="B847" s="15" t="s">
        <v>3655</v>
      </c>
      <c r="C847" s="17">
        <v>50</v>
      </c>
    </row>
    <row r="848" spans="2:3">
      <c r="B848" s="15" t="s">
        <v>3658</v>
      </c>
      <c r="C848" s="17">
        <v>130</v>
      </c>
    </row>
    <row r="849" spans="2:3">
      <c r="B849" s="15" t="s">
        <v>3659</v>
      </c>
      <c r="C849" s="17">
        <v>3010</v>
      </c>
    </row>
    <row r="850" spans="2:3">
      <c r="B850" s="15" t="s">
        <v>3660</v>
      </c>
      <c r="C850" s="17">
        <v>2900</v>
      </c>
    </row>
    <row r="851" spans="2:3">
      <c r="B851" s="15" t="s">
        <v>3661</v>
      </c>
      <c r="C851" s="17">
        <v>1532</v>
      </c>
    </row>
    <row r="852" spans="2:3">
      <c r="B852" s="15" t="s">
        <v>3662</v>
      </c>
      <c r="C852" s="17">
        <v>53</v>
      </c>
    </row>
    <row r="853" spans="2:3">
      <c r="B853" s="15" t="s">
        <v>3663</v>
      </c>
      <c r="C853" s="17">
        <v>6</v>
      </c>
    </row>
    <row r="854" spans="2:3">
      <c r="B854" s="15" t="s">
        <v>3664</v>
      </c>
      <c r="C854" s="17">
        <v>3017</v>
      </c>
    </row>
    <row r="855" spans="2:3">
      <c r="B855" s="15" t="s">
        <v>3665</v>
      </c>
      <c r="C855" s="17">
        <v>126</v>
      </c>
    </row>
    <row r="856" spans="2:3">
      <c r="B856" s="15" t="s">
        <v>3376</v>
      </c>
      <c r="C856" s="17">
        <v>522</v>
      </c>
    </row>
    <row r="857" spans="2:3">
      <c r="B857" s="15" t="s">
        <v>3666</v>
      </c>
      <c r="C857" s="17">
        <v>2749</v>
      </c>
    </row>
    <row r="858" spans="2:3">
      <c r="B858" s="15" t="s">
        <v>3667</v>
      </c>
      <c r="C858" s="17">
        <v>1017</v>
      </c>
    </row>
    <row r="859" spans="2:3">
      <c r="B859" s="15" t="s">
        <v>3668</v>
      </c>
      <c r="C859" s="17">
        <v>2817</v>
      </c>
    </row>
    <row r="860" spans="2:3">
      <c r="B860" s="15" t="s">
        <v>3266</v>
      </c>
      <c r="C860" s="17">
        <v>2783</v>
      </c>
    </row>
    <row r="861" spans="2:3">
      <c r="B861" s="15" t="s">
        <v>3669</v>
      </c>
      <c r="C861" s="17">
        <v>822</v>
      </c>
    </row>
    <row r="862" spans="2:3">
      <c r="B862" s="15" t="s">
        <v>3670</v>
      </c>
      <c r="C862" s="17">
        <v>232</v>
      </c>
    </row>
    <row r="863" spans="2:3">
      <c r="B863" s="15" t="s">
        <v>3671</v>
      </c>
      <c r="C863" s="17">
        <v>1455</v>
      </c>
    </row>
    <row r="864" spans="2:3">
      <c r="B864" s="15" t="s">
        <v>1233</v>
      </c>
      <c r="C864" s="17">
        <v>560</v>
      </c>
    </row>
    <row r="865" spans="2:3">
      <c r="B865" s="15" t="s">
        <v>1234</v>
      </c>
      <c r="C865" s="17">
        <v>933</v>
      </c>
    </row>
    <row r="866" spans="2:3">
      <c r="B866" s="15" t="s">
        <v>3377</v>
      </c>
      <c r="C866" s="17">
        <v>4784</v>
      </c>
    </row>
    <row r="867" spans="2:3">
      <c r="B867" s="15" t="s">
        <v>3672</v>
      </c>
      <c r="C867" s="17">
        <v>103</v>
      </c>
    </row>
    <row r="868" spans="2:3">
      <c r="B868" s="15" t="s">
        <v>3673</v>
      </c>
      <c r="C868" s="17">
        <v>2676</v>
      </c>
    </row>
    <row r="869" spans="2:3">
      <c r="B869" s="15" t="s">
        <v>3674</v>
      </c>
      <c r="C869" s="17">
        <v>1307</v>
      </c>
    </row>
    <row r="870" spans="2:3">
      <c r="B870" s="15" t="s">
        <v>3267</v>
      </c>
      <c r="C870" s="17">
        <v>7717</v>
      </c>
    </row>
    <row r="871" spans="2:3">
      <c r="B871" s="15" t="s">
        <v>3675</v>
      </c>
      <c r="C871" s="17">
        <v>1345</v>
      </c>
    </row>
    <row r="872" spans="2:3">
      <c r="B872" s="15" t="s">
        <v>3676</v>
      </c>
      <c r="C872" s="17">
        <v>293</v>
      </c>
    </row>
    <row r="873" spans="2:3">
      <c r="B873" s="15" t="s">
        <v>3677</v>
      </c>
      <c r="C873" s="17">
        <v>445</v>
      </c>
    </row>
    <row r="874" spans="2:3">
      <c r="B874" s="15" t="s">
        <v>1235</v>
      </c>
      <c r="C874" s="17">
        <v>311</v>
      </c>
    </row>
    <row r="875" spans="2:3">
      <c r="B875" s="15" t="s">
        <v>3678</v>
      </c>
      <c r="C875" s="17">
        <v>86</v>
      </c>
    </row>
    <row r="876" spans="2:3">
      <c r="B876" s="15" t="s">
        <v>3679</v>
      </c>
      <c r="C876" s="17">
        <v>1491</v>
      </c>
    </row>
    <row r="877" spans="2:3">
      <c r="B877" s="15" t="s">
        <v>3680</v>
      </c>
      <c r="C877" s="17">
        <v>583</v>
      </c>
    </row>
    <row r="878" spans="2:3">
      <c r="B878" s="15" t="s">
        <v>3681</v>
      </c>
      <c r="C878" s="17">
        <v>232</v>
      </c>
    </row>
    <row r="879" spans="2:3">
      <c r="B879" s="15" t="s">
        <v>3682</v>
      </c>
      <c r="C879" s="17">
        <v>3492</v>
      </c>
    </row>
    <row r="880" spans="2:3">
      <c r="B880" s="15" t="s">
        <v>1236</v>
      </c>
      <c r="C880" s="17">
        <v>617</v>
      </c>
    </row>
    <row r="881" spans="2:3">
      <c r="B881" s="15" t="s">
        <v>3378</v>
      </c>
      <c r="C881" s="17">
        <v>1408</v>
      </c>
    </row>
    <row r="882" spans="2:3">
      <c r="B882" s="15" t="s">
        <v>3683</v>
      </c>
      <c r="C882" s="17">
        <v>1663</v>
      </c>
    </row>
    <row r="883" spans="2:3">
      <c r="B883" s="15" t="s">
        <v>3684</v>
      </c>
      <c r="C883" s="17">
        <v>597</v>
      </c>
    </row>
    <row r="884" spans="2:3">
      <c r="B884" s="15" t="s">
        <v>3685</v>
      </c>
      <c r="C884" s="17">
        <v>900</v>
      </c>
    </row>
    <row r="885" spans="2:3">
      <c r="B885" s="15" t="s">
        <v>3686</v>
      </c>
      <c r="C885" s="17">
        <v>487</v>
      </c>
    </row>
    <row r="886" spans="2:3">
      <c r="B886" s="15" t="s">
        <v>3687</v>
      </c>
      <c r="C886" s="17">
        <v>649</v>
      </c>
    </row>
    <row r="887" spans="2:3">
      <c r="B887" s="15" t="s">
        <v>3688</v>
      </c>
      <c r="C887" s="17">
        <v>443</v>
      </c>
    </row>
    <row r="888" spans="2:3">
      <c r="B888" s="15" t="s">
        <v>3689</v>
      </c>
      <c r="C888" s="17">
        <v>184</v>
      </c>
    </row>
    <row r="889" spans="2:3">
      <c r="B889" s="15" t="s">
        <v>3690</v>
      </c>
      <c r="C889" s="17">
        <v>6122</v>
      </c>
    </row>
    <row r="890" spans="2:3">
      <c r="B890" s="15" t="s">
        <v>3691</v>
      </c>
      <c r="C890" s="17">
        <v>274</v>
      </c>
    </row>
    <row r="891" spans="2:3">
      <c r="B891" s="15" t="s">
        <v>3692</v>
      </c>
      <c r="C891" s="17">
        <v>527</v>
      </c>
    </row>
    <row r="892" spans="2:3">
      <c r="B892" s="15" t="s">
        <v>3268</v>
      </c>
      <c r="C892" s="17">
        <v>8974</v>
      </c>
    </row>
    <row r="893" spans="2:3">
      <c r="B893" s="15" t="s">
        <v>3269</v>
      </c>
      <c r="C893" s="17">
        <v>720</v>
      </c>
    </row>
    <row r="894" spans="2:3">
      <c r="B894" s="15" t="s">
        <v>3693</v>
      </c>
      <c r="C894" s="17">
        <v>699</v>
      </c>
    </row>
    <row r="895" spans="2:3">
      <c r="B895" s="15" t="s">
        <v>3694</v>
      </c>
      <c r="C895" s="17">
        <v>240</v>
      </c>
    </row>
    <row r="896" spans="2:3">
      <c r="B896" s="15" t="s">
        <v>1237</v>
      </c>
      <c r="C896" s="17">
        <v>97</v>
      </c>
    </row>
    <row r="897" spans="2:3">
      <c r="B897" s="15" t="s">
        <v>3695</v>
      </c>
      <c r="C897" s="17">
        <v>1827</v>
      </c>
    </row>
    <row r="898" spans="2:3">
      <c r="B898" s="15" t="s">
        <v>3696</v>
      </c>
      <c r="C898" s="17">
        <v>1962</v>
      </c>
    </row>
    <row r="899" spans="2:3">
      <c r="B899" s="15" t="s">
        <v>1238</v>
      </c>
      <c r="C899" s="17">
        <v>668</v>
      </c>
    </row>
    <row r="900" spans="2:3">
      <c r="B900" s="15" t="s">
        <v>3697</v>
      </c>
      <c r="C900" s="17">
        <v>1667</v>
      </c>
    </row>
    <row r="901" spans="2:3">
      <c r="B901" s="15" t="s">
        <v>3698</v>
      </c>
      <c r="C901" s="17">
        <v>2427</v>
      </c>
    </row>
    <row r="902" spans="2:3">
      <c r="B902" s="15" t="s">
        <v>3379</v>
      </c>
      <c r="C902" s="17">
        <v>1687</v>
      </c>
    </row>
    <row r="903" spans="2:3">
      <c r="B903" s="15" t="s">
        <v>3699</v>
      </c>
      <c r="C903" s="17">
        <v>637</v>
      </c>
    </row>
    <row r="904" spans="2:3">
      <c r="B904" s="15" t="s">
        <v>3700</v>
      </c>
      <c r="C904" s="17">
        <v>1797</v>
      </c>
    </row>
    <row r="905" spans="2:3">
      <c r="B905" s="15" t="s">
        <v>3270</v>
      </c>
      <c r="C905" s="17">
        <v>30933</v>
      </c>
    </row>
    <row r="906" spans="2:3">
      <c r="B906" s="15" t="s">
        <v>3381</v>
      </c>
      <c r="C906" s="17">
        <v>1907</v>
      </c>
    </row>
    <row r="907" spans="2:3">
      <c r="B907" s="15" t="s">
        <v>3701</v>
      </c>
      <c r="C907" s="17">
        <v>518</v>
      </c>
    </row>
    <row r="908" spans="2:3">
      <c r="B908" s="15" t="s">
        <v>3702</v>
      </c>
      <c r="C908" s="17">
        <v>1747</v>
      </c>
    </row>
    <row r="909" spans="2:3">
      <c r="B909" s="15" t="s">
        <v>3703</v>
      </c>
      <c r="C909" s="17">
        <v>4051</v>
      </c>
    </row>
    <row r="910" spans="2:3">
      <c r="B910" s="15" t="s">
        <v>3704</v>
      </c>
      <c r="C910" s="17">
        <v>178</v>
      </c>
    </row>
    <row r="911" spans="2:3">
      <c r="B911" s="15" t="s">
        <v>3382</v>
      </c>
      <c r="C911" s="17">
        <v>76</v>
      </c>
    </row>
    <row r="912" spans="2:3">
      <c r="B912" s="15" t="s">
        <v>3705</v>
      </c>
      <c r="C912" s="17">
        <v>818</v>
      </c>
    </row>
    <row r="913" spans="2:3">
      <c r="B913" s="15" t="s">
        <v>3271</v>
      </c>
      <c r="C913" s="17">
        <v>8885</v>
      </c>
    </row>
    <row r="914" spans="2:3">
      <c r="B914" s="15" t="s">
        <v>3706</v>
      </c>
      <c r="C914" s="17">
        <v>239</v>
      </c>
    </row>
    <row r="915" spans="2:3">
      <c r="B915" s="15" t="s">
        <v>3707</v>
      </c>
      <c r="C915" s="17">
        <v>2563</v>
      </c>
    </row>
    <row r="916" spans="2:3">
      <c r="B916" s="15" t="s">
        <v>3708</v>
      </c>
      <c r="C916" s="17">
        <v>521</v>
      </c>
    </row>
    <row r="917" spans="2:3">
      <c r="B917" s="15" t="s">
        <v>3709</v>
      </c>
      <c r="C917" s="17">
        <v>92</v>
      </c>
    </row>
    <row r="918" spans="2:3">
      <c r="B918" s="15" t="s">
        <v>3710</v>
      </c>
      <c r="C918" s="17">
        <v>1007</v>
      </c>
    </row>
    <row r="919" spans="2:3">
      <c r="B919" s="15" t="s">
        <v>3711</v>
      </c>
      <c r="C919" s="17">
        <v>554</v>
      </c>
    </row>
    <row r="920" spans="2:3">
      <c r="B920" s="15" t="s">
        <v>3712</v>
      </c>
      <c r="C920" s="17">
        <v>2155</v>
      </c>
    </row>
    <row r="921" spans="2:3">
      <c r="B921" s="15" t="s">
        <v>3272</v>
      </c>
      <c r="C921" s="17">
        <v>2</v>
      </c>
    </row>
    <row r="922" spans="2:3">
      <c r="B922" s="15" t="s">
        <v>3713</v>
      </c>
      <c r="C922" s="17">
        <v>1035</v>
      </c>
    </row>
    <row r="923" spans="2:3">
      <c r="B923" s="15" t="s">
        <v>3714</v>
      </c>
      <c r="C923" s="17">
        <v>716</v>
      </c>
    </row>
    <row r="924" spans="2:3">
      <c r="B924" s="15" t="s">
        <v>1239</v>
      </c>
      <c r="C924" s="17">
        <v>846</v>
      </c>
    </row>
    <row r="925" spans="2:3">
      <c r="B925" s="15" t="s">
        <v>3715</v>
      </c>
      <c r="C925" s="17">
        <v>1346</v>
      </c>
    </row>
    <row r="926" spans="2:3">
      <c r="B926" s="15" t="s">
        <v>3383</v>
      </c>
      <c r="C926" s="17">
        <v>10078</v>
      </c>
    </row>
    <row r="927" spans="2:3">
      <c r="B927" s="15" t="s">
        <v>3716</v>
      </c>
      <c r="C927" s="17">
        <v>367</v>
      </c>
    </row>
    <row r="928" spans="2:3">
      <c r="B928" s="15" t="s">
        <v>1240</v>
      </c>
      <c r="C928" s="17">
        <v>5549</v>
      </c>
    </row>
    <row r="929" spans="2:3">
      <c r="B929" s="15" t="s">
        <v>3717</v>
      </c>
      <c r="C929" s="17">
        <v>1621</v>
      </c>
    </row>
    <row r="930" spans="2:3">
      <c r="B930" s="15" t="s">
        <v>3718</v>
      </c>
      <c r="C930" s="17">
        <v>5113</v>
      </c>
    </row>
    <row r="931" spans="2:3">
      <c r="B931" s="15" t="s">
        <v>1241</v>
      </c>
      <c r="C931" s="17">
        <v>1104</v>
      </c>
    </row>
    <row r="932" spans="2:3">
      <c r="B932" s="15" t="s">
        <v>3273</v>
      </c>
      <c r="C932" s="17">
        <v>4244</v>
      </c>
    </row>
    <row r="933" spans="2:3">
      <c r="B933" s="15" t="s">
        <v>3384</v>
      </c>
      <c r="C933" s="17">
        <v>1900</v>
      </c>
    </row>
    <row r="934" spans="2:3">
      <c r="B934" s="15" t="s">
        <v>3719</v>
      </c>
      <c r="C934" s="17">
        <v>1817</v>
      </c>
    </row>
    <row r="935" spans="2:3">
      <c r="B935" s="15" t="s">
        <v>3720</v>
      </c>
      <c r="C935" s="17">
        <v>1742</v>
      </c>
    </row>
    <row r="936" spans="2:3">
      <c r="B936" s="15" t="s">
        <v>1242</v>
      </c>
      <c r="C936" s="17">
        <v>216</v>
      </c>
    </row>
    <row r="937" spans="2:3">
      <c r="B937" s="15" t="s">
        <v>3721</v>
      </c>
      <c r="C937" s="17">
        <v>332</v>
      </c>
    </row>
    <row r="938" spans="2:3">
      <c r="B938" s="15" t="s">
        <v>3722</v>
      </c>
      <c r="C938" s="17">
        <v>217</v>
      </c>
    </row>
    <row r="939" spans="2:3">
      <c r="B939" s="15" t="s">
        <v>3385</v>
      </c>
      <c r="C939" s="17">
        <v>1255</v>
      </c>
    </row>
    <row r="940" spans="2:3">
      <c r="B940" s="15" t="s">
        <v>3723</v>
      </c>
      <c r="C940" s="17">
        <v>1376</v>
      </c>
    </row>
    <row r="941" spans="2:3">
      <c r="B941" s="15" t="s">
        <v>3724</v>
      </c>
      <c r="C941" s="17">
        <v>2209</v>
      </c>
    </row>
    <row r="942" spans="2:3">
      <c r="B942" s="15" t="s">
        <v>3274</v>
      </c>
      <c r="C942" s="17">
        <v>951</v>
      </c>
    </row>
    <row r="943" spans="2:3">
      <c r="B943" s="15" t="s">
        <v>3725</v>
      </c>
      <c r="C943" s="17">
        <v>3475</v>
      </c>
    </row>
    <row r="944" spans="2:3">
      <c r="B944" s="15" t="s">
        <v>3386</v>
      </c>
      <c r="C944" s="17">
        <v>403</v>
      </c>
    </row>
    <row r="945" spans="2:3">
      <c r="B945" s="15" t="s">
        <v>1243</v>
      </c>
      <c r="C945" s="17">
        <v>599</v>
      </c>
    </row>
    <row r="946" spans="2:3">
      <c r="B946" s="15" t="s">
        <v>3726</v>
      </c>
      <c r="C946" s="17">
        <v>416</v>
      </c>
    </row>
    <row r="947" spans="2:3">
      <c r="B947" s="15" t="s">
        <v>3387</v>
      </c>
      <c r="C947" s="17">
        <v>2423</v>
      </c>
    </row>
    <row r="948" spans="2:3">
      <c r="B948" s="15" t="s">
        <v>3727</v>
      </c>
      <c r="C948" s="17">
        <v>243</v>
      </c>
    </row>
    <row r="949" spans="2:3">
      <c r="B949" s="15" t="s">
        <v>3728</v>
      </c>
      <c r="C949" s="17">
        <v>760</v>
      </c>
    </row>
    <row r="950" spans="2:3">
      <c r="B950" s="15" t="s">
        <v>3729</v>
      </c>
      <c r="C950" s="17">
        <v>1222</v>
      </c>
    </row>
    <row r="951" spans="2:3">
      <c r="B951" s="15" t="s">
        <v>3730</v>
      </c>
      <c r="C951" s="17">
        <v>2349</v>
      </c>
    </row>
    <row r="952" spans="2:3">
      <c r="B952" s="15" t="s">
        <v>3731</v>
      </c>
      <c r="C952" s="17">
        <v>146</v>
      </c>
    </row>
    <row r="953" spans="2:3">
      <c r="B953" s="15" t="s">
        <v>3732</v>
      </c>
      <c r="C953" s="17">
        <v>1847</v>
      </c>
    </row>
    <row r="954" spans="2:3">
      <c r="B954" s="15" t="s">
        <v>3733</v>
      </c>
      <c r="C954" s="17">
        <v>242</v>
      </c>
    </row>
    <row r="955" spans="2:3">
      <c r="B955" s="15" t="s">
        <v>1244</v>
      </c>
      <c r="C955" s="17">
        <v>326</v>
      </c>
    </row>
    <row r="956" spans="2:3">
      <c r="B956" s="15" t="s">
        <v>3734</v>
      </c>
      <c r="C956" s="17">
        <v>1100</v>
      </c>
    </row>
    <row r="957" spans="2:3">
      <c r="B957" s="15" t="s">
        <v>3735</v>
      </c>
      <c r="C957" s="17">
        <v>178</v>
      </c>
    </row>
    <row r="958" spans="2:3">
      <c r="B958" s="15" t="s">
        <v>3736</v>
      </c>
      <c r="C958" s="17">
        <v>2234</v>
      </c>
    </row>
    <row r="959" spans="2:3">
      <c r="B959" s="15" t="s">
        <v>3737</v>
      </c>
      <c r="C959" s="17">
        <v>1203</v>
      </c>
    </row>
    <row r="960" spans="2:3">
      <c r="B960" s="15" t="s">
        <v>3738</v>
      </c>
      <c r="C960" s="17">
        <v>12</v>
      </c>
    </row>
    <row r="961" spans="2:3">
      <c r="B961" s="15" t="s">
        <v>3739</v>
      </c>
      <c r="C961" s="17">
        <v>1325</v>
      </c>
    </row>
    <row r="962" spans="2:3">
      <c r="B962" s="15" t="s">
        <v>3740</v>
      </c>
      <c r="C962" s="17">
        <v>19</v>
      </c>
    </row>
    <row r="963" spans="2:3">
      <c r="B963" s="15" t="s">
        <v>3741</v>
      </c>
      <c r="C963" s="17">
        <v>4</v>
      </c>
    </row>
    <row r="964" spans="2:3">
      <c r="B964" s="15" t="s">
        <v>3742</v>
      </c>
      <c r="C964" s="17">
        <v>1037</v>
      </c>
    </row>
    <row r="965" spans="2:3">
      <c r="B965" s="15" t="s">
        <v>3388</v>
      </c>
      <c r="C965" s="17">
        <v>462</v>
      </c>
    </row>
    <row r="966" spans="2:3">
      <c r="B966" s="15" t="s">
        <v>3743</v>
      </c>
      <c r="C966" s="17">
        <v>2903</v>
      </c>
    </row>
    <row r="967" spans="2:3">
      <c r="B967" s="15" t="s">
        <v>3389</v>
      </c>
      <c r="C967" s="17">
        <v>218</v>
      </c>
    </row>
    <row r="968" spans="2:3">
      <c r="B968" s="15" t="s">
        <v>1245</v>
      </c>
      <c r="C968" s="17">
        <v>36</v>
      </c>
    </row>
    <row r="969" spans="2:3">
      <c r="B969" s="15" t="s">
        <v>3744</v>
      </c>
      <c r="C969" s="17">
        <v>576</v>
      </c>
    </row>
    <row r="970" spans="2:3">
      <c r="B970" s="15" t="s">
        <v>1246</v>
      </c>
      <c r="C970" s="17">
        <v>1119</v>
      </c>
    </row>
    <row r="971" spans="2:3">
      <c r="B971" s="15" t="s">
        <v>3745</v>
      </c>
      <c r="C971" s="17">
        <v>1129</v>
      </c>
    </row>
    <row r="972" spans="2:3">
      <c r="B972" s="15" t="s">
        <v>3746</v>
      </c>
      <c r="C972" s="17">
        <v>3018</v>
      </c>
    </row>
    <row r="973" spans="2:3">
      <c r="B973" s="15" t="s">
        <v>3275</v>
      </c>
      <c r="C973" s="17">
        <v>7189</v>
      </c>
    </row>
    <row r="974" spans="2:3">
      <c r="B974" s="15" t="s">
        <v>3747</v>
      </c>
      <c r="C974" s="17">
        <v>2024</v>
      </c>
    </row>
    <row r="975" spans="2:3">
      <c r="B975" s="15" t="s">
        <v>3748</v>
      </c>
      <c r="C975" s="17">
        <v>1262</v>
      </c>
    </row>
    <row r="976" spans="2:3">
      <c r="B976" s="15" t="s">
        <v>3749</v>
      </c>
      <c r="C976" s="17">
        <v>599</v>
      </c>
    </row>
    <row r="977" spans="2:3">
      <c r="B977" s="15" t="s">
        <v>3750</v>
      </c>
      <c r="C977" s="17">
        <v>4865</v>
      </c>
    </row>
    <row r="978" spans="2:3">
      <c r="B978" s="15" t="s">
        <v>3751</v>
      </c>
      <c r="C978" s="17">
        <v>1511</v>
      </c>
    </row>
    <row r="979" spans="2:3">
      <c r="B979" s="15" t="s">
        <v>3752</v>
      </c>
      <c r="C979" s="17">
        <v>1120</v>
      </c>
    </row>
    <row r="980" spans="2:3">
      <c r="B980" s="15" t="s">
        <v>3753</v>
      </c>
      <c r="C980" s="17">
        <v>728</v>
      </c>
    </row>
    <row r="981" spans="2:3">
      <c r="B981" s="15" t="s">
        <v>1247</v>
      </c>
      <c r="C981" s="17">
        <v>6361</v>
      </c>
    </row>
    <row r="982" spans="2:3">
      <c r="B982" s="15" t="s">
        <v>3754</v>
      </c>
      <c r="C982" s="17">
        <v>3169</v>
      </c>
    </row>
    <row r="983" spans="2:3">
      <c r="B983" s="15" t="s">
        <v>3755</v>
      </c>
      <c r="C983" s="17">
        <v>476</v>
      </c>
    </row>
    <row r="984" spans="2:3">
      <c r="B984" s="15" t="s">
        <v>3756</v>
      </c>
      <c r="C984" s="17">
        <v>70</v>
      </c>
    </row>
    <row r="985" spans="2:3">
      <c r="B985" s="15" t="s">
        <v>3757</v>
      </c>
      <c r="C985" s="17">
        <v>1248</v>
      </c>
    </row>
    <row r="986" spans="2:3">
      <c r="B986" s="15" t="s">
        <v>3758</v>
      </c>
      <c r="C986" s="17">
        <v>179</v>
      </c>
    </row>
    <row r="987" spans="2:3">
      <c r="B987" s="15" t="s">
        <v>3759</v>
      </c>
      <c r="C987" s="17">
        <v>2728</v>
      </c>
    </row>
    <row r="988" spans="2:3">
      <c r="B988" s="15" t="s">
        <v>3760</v>
      </c>
      <c r="C988" s="17">
        <v>1614</v>
      </c>
    </row>
    <row r="989" spans="2:3">
      <c r="B989" s="15" t="s">
        <v>3761</v>
      </c>
      <c r="C989" s="17">
        <v>4313</v>
      </c>
    </row>
    <row r="990" spans="2:3">
      <c r="B990" s="15" t="s">
        <v>3390</v>
      </c>
      <c r="C990" s="17">
        <v>1569</v>
      </c>
    </row>
    <row r="991" spans="2:3">
      <c r="B991" s="15" t="s">
        <v>3762</v>
      </c>
      <c r="C991" s="17">
        <v>1291</v>
      </c>
    </row>
    <row r="992" spans="2:3">
      <c r="B992" s="15" t="s">
        <v>3391</v>
      </c>
      <c r="C992" s="17">
        <v>606</v>
      </c>
    </row>
    <row r="993" spans="2:3">
      <c r="B993" s="15" t="s">
        <v>3763</v>
      </c>
      <c r="C993" s="17">
        <v>778</v>
      </c>
    </row>
    <row r="994" spans="2:3">
      <c r="B994" s="15" t="s">
        <v>3764</v>
      </c>
      <c r="C994" s="17">
        <v>396</v>
      </c>
    </row>
    <row r="995" spans="2:3">
      <c r="B995" s="15" t="s">
        <v>3765</v>
      </c>
      <c r="C995" s="17">
        <v>186</v>
      </c>
    </row>
    <row r="996" spans="2:3">
      <c r="B996" s="15" t="s">
        <v>3766</v>
      </c>
      <c r="C996" s="17">
        <v>257</v>
      </c>
    </row>
    <row r="997" spans="2:3">
      <c r="B997" s="15" t="s">
        <v>3767</v>
      </c>
      <c r="C997" s="17">
        <v>2051</v>
      </c>
    </row>
    <row r="998" spans="2:3">
      <c r="B998" s="15" t="s">
        <v>3392</v>
      </c>
      <c r="C998" s="17">
        <v>649</v>
      </c>
    </row>
    <row r="999" spans="2:3">
      <c r="B999" s="15" t="s">
        <v>1248</v>
      </c>
      <c r="C999" s="17">
        <v>754</v>
      </c>
    </row>
    <row r="1000" spans="2:3">
      <c r="B1000" s="15" t="s">
        <v>3768</v>
      </c>
      <c r="C1000" s="17">
        <v>1761</v>
      </c>
    </row>
    <row r="1001" spans="2:3">
      <c r="B1001" s="15" t="s">
        <v>3769</v>
      </c>
      <c r="C1001" s="17">
        <v>276</v>
      </c>
    </row>
    <row r="1002" spans="2:3">
      <c r="B1002" s="15" t="s">
        <v>3770</v>
      </c>
      <c r="C1002" s="17">
        <v>3919</v>
      </c>
    </row>
    <row r="1003" spans="2:3">
      <c r="B1003" s="15" t="s">
        <v>3771</v>
      </c>
      <c r="C1003" s="17">
        <v>4126</v>
      </c>
    </row>
    <row r="1004" spans="2:3">
      <c r="B1004" s="15" t="s">
        <v>3772</v>
      </c>
      <c r="C1004" s="17">
        <v>3633</v>
      </c>
    </row>
    <row r="1005" spans="2:3">
      <c r="B1005" s="15" t="s">
        <v>3773</v>
      </c>
      <c r="C1005" s="17">
        <v>1171</v>
      </c>
    </row>
    <row r="1006" spans="2:3">
      <c r="B1006" s="15" t="s">
        <v>3774</v>
      </c>
      <c r="C1006" s="17">
        <v>860</v>
      </c>
    </row>
    <row r="1009" spans="2:3" ht="13">
      <c r="B1009" s="27" t="s">
        <v>49</v>
      </c>
      <c r="C1009" s="26" t="s">
        <v>50</v>
      </c>
    </row>
    <row r="1010" spans="2:3">
      <c r="B1010" s="15" t="s">
        <v>3526</v>
      </c>
      <c r="C1010" s="17">
        <v>45276029.539999999</v>
      </c>
    </row>
    <row r="1011" spans="2:3">
      <c r="B1011" s="15" t="s">
        <v>3529</v>
      </c>
      <c r="C1011" s="17">
        <v>87073864.620000005</v>
      </c>
    </row>
    <row r="1012" spans="2:3">
      <c r="B1012" s="15" t="s">
        <v>3532</v>
      </c>
      <c r="C1012" s="17">
        <v>12658642.5</v>
      </c>
    </row>
    <row r="1013" spans="2:3">
      <c r="B1013" s="15" t="s">
        <v>3534</v>
      </c>
      <c r="C1013" s="17">
        <v>19005000</v>
      </c>
    </row>
    <row r="1014" spans="2:3">
      <c r="B1014" s="15" t="s">
        <v>3535</v>
      </c>
      <c r="C1014" s="17">
        <v>69646350.400000006</v>
      </c>
    </row>
    <row r="1015" spans="2:3">
      <c r="B1015" s="15" t="s">
        <v>3260</v>
      </c>
      <c r="C1015" s="17">
        <v>3790812.56</v>
      </c>
    </row>
    <row r="1016" spans="2:3">
      <c r="B1016" s="15" t="s">
        <v>3539</v>
      </c>
      <c r="C1016" s="17">
        <v>104982750</v>
      </c>
    </row>
    <row r="1017" spans="2:3">
      <c r="B1017" s="15" t="s">
        <v>3540</v>
      </c>
      <c r="C1017" s="17">
        <v>414950</v>
      </c>
    </row>
    <row r="1018" spans="2:3">
      <c r="B1018" s="15" t="s">
        <v>1219</v>
      </c>
      <c r="C1018" s="17">
        <v>33303026.539999999</v>
      </c>
    </row>
    <row r="1019" spans="2:3">
      <c r="B1019" s="15" t="s">
        <v>1220</v>
      </c>
      <c r="C1019" s="17">
        <v>9811464</v>
      </c>
    </row>
    <row r="1020" spans="2:3">
      <c r="B1020" s="15" t="s">
        <v>3542</v>
      </c>
      <c r="C1020" s="17">
        <v>5270475</v>
      </c>
    </row>
    <row r="1021" spans="2:3">
      <c r="B1021" s="15" t="s">
        <v>3261</v>
      </c>
      <c r="C1021" s="17">
        <v>1534644773.3599999</v>
      </c>
    </row>
    <row r="1022" spans="2:3">
      <c r="B1022" s="15" t="s">
        <v>3545</v>
      </c>
      <c r="C1022" s="17">
        <v>41920999.5</v>
      </c>
    </row>
    <row r="1023" spans="2:3">
      <c r="B1023" s="15" t="s">
        <v>3551</v>
      </c>
      <c r="C1023" s="17">
        <v>57170550.299999997</v>
      </c>
    </row>
    <row r="1024" spans="2:3">
      <c r="B1024" s="15" t="s">
        <v>3553</v>
      </c>
      <c r="C1024" s="17">
        <v>13468387.539999999</v>
      </c>
    </row>
    <row r="1025" spans="2:3">
      <c r="B1025" s="15" t="s">
        <v>3364</v>
      </c>
      <c r="C1025" s="17">
        <v>44050000</v>
      </c>
    </row>
    <row r="1026" spans="2:3">
      <c r="B1026" s="15" t="s">
        <v>3555</v>
      </c>
      <c r="C1026" s="17">
        <v>303322581.72000003</v>
      </c>
    </row>
    <row r="1027" spans="2:3">
      <c r="B1027" s="15" t="s">
        <v>3558</v>
      </c>
      <c r="C1027" s="17">
        <v>5355159.59</v>
      </c>
    </row>
    <row r="1028" spans="2:3">
      <c r="B1028" s="15" t="s">
        <v>3561</v>
      </c>
      <c r="C1028" s="17">
        <v>28642019.420000002</v>
      </c>
    </row>
    <row r="1029" spans="2:3">
      <c r="B1029" s="15" t="s">
        <v>3564</v>
      </c>
      <c r="C1029" s="17">
        <v>8931130.7100000009</v>
      </c>
    </row>
    <row r="1030" spans="2:3">
      <c r="B1030" s="15" t="s">
        <v>3565</v>
      </c>
      <c r="C1030" s="17">
        <v>195152001.5</v>
      </c>
    </row>
    <row r="1031" spans="2:3">
      <c r="B1031" s="15" t="s">
        <v>3568</v>
      </c>
      <c r="C1031" s="17">
        <v>1632975</v>
      </c>
    </row>
    <row r="1032" spans="2:3">
      <c r="B1032" s="15" t="s">
        <v>3570</v>
      </c>
      <c r="C1032" s="17">
        <v>52309262.5</v>
      </c>
    </row>
    <row r="1033" spans="2:3">
      <c r="B1033" s="15" t="s">
        <v>3365</v>
      </c>
      <c r="C1033" s="17">
        <v>107545800.38</v>
      </c>
    </row>
    <row r="1034" spans="2:3">
      <c r="B1034" s="15" t="s">
        <v>3575</v>
      </c>
      <c r="C1034" s="17">
        <v>32633700</v>
      </c>
    </row>
    <row r="1035" spans="2:3">
      <c r="B1035" s="15" t="s">
        <v>3264</v>
      </c>
      <c r="C1035" s="17">
        <v>199484955.25</v>
      </c>
    </row>
    <row r="1036" spans="2:3">
      <c r="B1036" s="15" t="s">
        <v>3582</v>
      </c>
      <c r="C1036" s="17">
        <v>7233167.4699999997</v>
      </c>
    </row>
    <row r="1037" spans="2:3">
      <c r="B1037" s="15" t="s">
        <v>3584</v>
      </c>
      <c r="C1037" s="17">
        <v>1662173.68</v>
      </c>
    </row>
    <row r="1038" spans="2:3">
      <c r="B1038" s="15" t="s">
        <v>3588</v>
      </c>
      <c r="C1038" s="17">
        <v>16419705</v>
      </c>
    </row>
    <row r="1039" spans="2:3">
      <c r="B1039" s="15" t="s">
        <v>3265</v>
      </c>
      <c r="C1039" s="17">
        <v>40057568.950000003</v>
      </c>
    </row>
    <row r="1040" spans="2:3">
      <c r="B1040" s="15" t="s">
        <v>3590</v>
      </c>
      <c r="C1040" s="17">
        <v>17659650.199999999</v>
      </c>
    </row>
    <row r="1041" spans="2:3">
      <c r="B1041" s="15" t="s">
        <v>1224</v>
      </c>
      <c r="C1041" s="17">
        <v>547315</v>
      </c>
    </row>
    <row r="1042" spans="2:3">
      <c r="B1042" s="15" t="s">
        <v>3595</v>
      </c>
      <c r="C1042" s="17">
        <v>1698655963.55</v>
      </c>
    </row>
    <row r="1043" spans="2:3">
      <c r="B1043" s="15" t="s">
        <v>1225</v>
      </c>
      <c r="C1043" s="17">
        <v>25677098.75</v>
      </c>
    </row>
    <row r="1044" spans="2:3">
      <c r="B1044" s="15" t="s">
        <v>3596</v>
      </c>
      <c r="C1044" s="17">
        <v>31120399.399999999</v>
      </c>
    </row>
    <row r="1045" spans="2:3">
      <c r="B1045" s="15" t="s">
        <v>3599</v>
      </c>
      <c r="C1045" s="17">
        <v>95610952.170000002</v>
      </c>
    </row>
    <row r="1046" spans="2:3">
      <c r="B1046" s="15" t="s">
        <v>3657</v>
      </c>
      <c r="C1046" s="17">
        <v>4925622.5</v>
      </c>
    </row>
    <row r="1047" spans="2:3">
      <c r="B1047" s="15" t="s">
        <v>3369</v>
      </c>
      <c r="C1047" s="17">
        <v>10394079.939999999</v>
      </c>
    </row>
    <row r="1048" spans="2:3">
      <c r="B1048" s="15" t="s">
        <v>3606</v>
      </c>
      <c r="C1048" s="17">
        <v>624280</v>
      </c>
    </row>
    <row r="1049" spans="2:3">
      <c r="B1049" s="15" t="s">
        <v>3370</v>
      </c>
      <c r="C1049" s="17">
        <v>20502825</v>
      </c>
    </row>
    <row r="1050" spans="2:3">
      <c r="B1050" s="15" t="s">
        <v>3607</v>
      </c>
      <c r="C1050" s="17">
        <v>133427058.81999999</v>
      </c>
    </row>
    <row r="1051" spans="2:3">
      <c r="B1051" s="15" t="s">
        <v>3608</v>
      </c>
      <c r="C1051" s="17">
        <v>40382187.5</v>
      </c>
    </row>
    <row r="1052" spans="2:3">
      <c r="B1052" s="15" t="s">
        <v>3609</v>
      </c>
      <c r="C1052" s="17">
        <v>218820366.75999999</v>
      </c>
    </row>
    <row r="1053" spans="2:3">
      <c r="B1053" s="15" t="s">
        <v>3611</v>
      </c>
      <c r="C1053" s="17">
        <v>15088250</v>
      </c>
    </row>
    <row r="1054" spans="2:3">
      <c r="B1054" s="15" t="s">
        <v>3614</v>
      </c>
      <c r="C1054" s="17">
        <v>31930496.550000001</v>
      </c>
    </row>
    <row r="1055" spans="2:3">
      <c r="B1055" s="15" t="s">
        <v>3618</v>
      </c>
      <c r="C1055" s="17">
        <v>512575</v>
      </c>
    </row>
    <row r="1056" spans="2:3">
      <c r="B1056" s="15" t="s">
        <v>3619</v>
      </c>
      <c r="C1056" s="17">
        <v>107513006.7</v>
      </c>
    </row>
    <row r="1057" spans="2:3">
      <c r="B1057" s="15" t="s">
        <v>3373</v>
      </c>
      <c r="C1057" s="17">
        <v>73294498.799999997</v>
      </c>
    </row>
    <row r="1058" spans="2:3">
      <c r="B1058" s="15" t="s">
        <v>3628</v>
      </c>
      <c r="C1058" s="17">
        <v>3888919.14</v>
      </c>
    </row>
    <row r="1059" spans="2:3">
      <c r="B1059" s="15" t="s">
        <v>3631</v>
      </c>
      <c r="C1059" s="17">
        <v>10121183</v>
      </c>
    </row>
    <row r="1060" spans="2:3">
      <c r="B1060" s="15" t="s">
        <v>3636</v>
      </c>
      <c r="C1060" s="17">
        <v>15507625</v>
      </c>
    </row>
    <row r="1061" spans="2:3">
      <c r="B1061" s="15" t="s">
        <v>3638</v>
      </c>
      <c r="C1061" s="17">
        <v>369844.5</v>
      </c>
    </row>
    <row r="1062" spans="2:3">
      <c r="B1062" s="15" t="s">
        <v>3642</v>
      </c>
      <c r="C1062" s="17">
        <v>176014582</v>
      </c>
    </row>
    <row r="1063" spans="2:3">
      <c r="B1063" s="15" t="s">
        <v>3643</v>
      </c>
      <c r="C1063" s="17">
        <v>2822280</v>
      </c>
    </row>
    <row r="1064" spans="2:3">
      <c r="B1064" s="15" t="s">
        <v>3645</v>
      </c>
      <c r="C1064" s="17">
        <v>61131910.640000001</v>
      </c>
    </row>
    <row r="1065" spans="2:3">
      <c r="B1065" s="15" t="s">
        <v>3646</v>
      </c>
      <c r="C1065" s="17">
        <v>59723930</v>
      </c>
    </row>
    <row r="1066" spans="2:3">
      <c r="B1066" s="15" t="s">
        <v>3648</v>
      </c>
      <c r="C1066" s="17">
        <v>37972969.859999999</v>
      </c>
    </row>
    <row r="1067" spans="2:3">
      <c r="B1067" s="15" t="s">
        <v>3649</v>
      </c>
      <c r="C1067" s="17">
        <v>37401150.020000003</v>
      </c>
    </row>
    <row r="1068" spans="2:3">
      <c r="B1068" s="15" t="s">
        <v>1232</v>
      </c>
      <c r="C1068" s="17">
        <v>97444386.579999998</v>
      </c>
    </row>
    <row r="1069" spans="2:3">
      <c r="B1069" s="15" t="s">
        <v>3650</v>
      </c>
      <c r="C1069" s="17">
        <v>39131479.960000001</v>
      </c>
    </row>
    <row r="1070" spans="2:3">
      <c r="B1070" s="15" t="s">
        <v>3655</v>
      </c>
      <c r="C1070" s="17">
        <v>28203035</v>
      </c>
    </row>
    <row r="1071" spans="2:3">
      <c r="B1071" s="15" t="s">
        <v>3658</v>
      </c>
      <c r="C1071" s="17">
        <v>98659374.799999997</v>
      </c>
    </row>
    <row r="1072" spans="2:3">
      <c r="B1072" s="15" t="s">
        <v>3659</v>
      </c>
      <c r="C1072" s="17">
        <v>1977295133.53</v>
      </c>
    </row>
    <row r="1073" spans="2:3">
      <c r="B1073" s="15" t="s">
        <v>3660</v>
      </c>
      <c r="C1073" s="17">
        <v>1446946853.7</v>
      </c>
    </row>
    <row r="1074" spans="2:3">
      <c r="B1074" s="15" t="s">
        <v>3661</v>
      </c>
      <c r="C1074" s="17">
        <v>1049941334.21</v>
      </c>
    </row>
    <row r="1075" spans="2:3">
      <c r="B1075" s="15" t="s">
        <v>3662</v>
      </c>
      <c r="C1075" s="17">
        <v>52123404.960000001</v>
      </c>
    </row>
    <row r="1076" spans="2:3">
      <c r="B1076" s="15" t="s">
        <v>3663</v>
      </c>
      <c r="C1076" s="17">
        <v>3859250.03</v>
      </c>
    </row>
    <row r="1077" spans="2:3">
      <c r="B1077" s="15" t="s">
        <v>3664</v>
      </c>
      <c r="C1077" s="17">
        <v>1311313911.0899999</v>
      </c>
    </row>
    <row r="1078" spans="2:3">
      <c r="B1078" s="15" t="s">
        <v>3665</v>
      </c>
      <c r="C1078" s="17">
        <v>89149794.799999997</v>
      </c>
    </row>
    <row r="1079" spans="2:3">
      <c r="B1079" s="15" t="s">
        <v>3376</v>
      </c>
      <c r="C1079" s="17">
        <v>495019312.60000002</v>
      </c>
    </row>
    <row r="1080" spans="2:3">
      <c r="B1080" s="15" t="s">
        <v>3666</v>
      </c>
      <c r="C1080" s="17">
        <v>1527866739.78</v>
      </c>
    </row>
    <row r="1081" spans="2:3">
      <c r="B1081" s="15" t="s">
        <v>3667</v>
      </c>
      <c r="C1081" s="17">
        <v>928558452.20000005</v>
      </c>
    </row>
    <row r="1082" spans="2:3">
      <c r="B1082" s="15" t="s">
        <v>3668</v>
      </c>
      <c r="C1082" s="17">
        <v>1978049546.22</v>
      </c>
    </row>
    <row r="1083" spans="2:3">
      <c r="B1083" s="15" t="s">
        <v>3266</v>
      </c>
      <c r="C1083" s="17">
        <v>2129167057.52</v>
      </c>
    </row>
    <row r="1084" spans="2:3">
      <c r="B1084" s="15" t="s">
        <v>3669</v>
      </c>
      <c r="C1084" s="17">
        <v>552349201.38</v>
      </c>
    </row>
    <row r="1085" spans="2:3">
      <c r="B1085" s="15" t="s">
        <v>3670</v>
      </c>
      <c r="C1085" s="17">
        <v>109374500.17</v>
      </c>
    </row>
    <row r="1086" spans="2:3">
      <c r="B1086" s="15" t="s">
        <v>3671</v>
      </c>
      <c r="C1086" s="17">
        <v>795792773.15999997</v>
      </c>
    </row>
    <row r="1087" spans="2:3">
      <c r="B1087" s="15" t="s">
        <v>1233</v>
      </c>
      <c r="C1087" s="17">
        <v>454927440.83999997</v>
      </c>
    </row>
    <row r="1088" spans="2:3">
      <c r="B1088" s="15" t="s">
        <v>1234</v>
      </c>
      <c r="C1088" s="17">
        <v>701844639.08000004</v>
      </c>
    </row>
    <row r="1089" spans="2:3">
      <c r="B1089" s="15" t="s">
        <v>3377</v>
      </c>
      <c r="C1089" s="17">
        <v>2806817076.6199999</v>
      </c>
    </row>
    <row r="1090" spans="2:3">
      <c r="B1090" s="15" t="s">
        <v>3672</v>
      </c>
      <c r="C1090" s="17">
        <v>91879200.099999994</v>
      </c>
    </row>
    <row r="1091" spans="2:3">
      <c r="B1091" s="15" t="s">
        <v>3673</v>
      </c>
      <c r="C1091" s="17">
        <v>1803169494.79</v>
      </c>
    </row>
    <row r="1092" spans="2:3">
      <c r="B1092" s="15" t="s">
        <v>3674</v>
      </c>
      <c r="C1092" s="17">
        <v>726109674.88999999</v>
      </c>
    </row>
    <row r="1093" spans="2:3">
      <c r="B1093" s="15" t="s">
        <v>3267</v>
      </c>
      <c r="C1093" s="17">
        <v>6682083339.5500002</v>
      </c>
    </row>
    <row r="1094" spans="2:3">
      <c r="B1094" s="15" t="s">
        <v>3675</v>
      </c>
      <c r="C1094" s="17">
        <v>1271408458.75</v>
      </c>
    </row>
    <row r="1095" spans="2:3">
      <c r="B1095" s="15" t="s">
        <v>3676</v>
      </c>
      <c r="C1095" s="17">
        <v>223469499.68000001</v>
      </c>
    </row>
    <row r="1096" spans="2:3">
      <c r="B1096" s="15" t="s">
        <v>3677</v>
      </c>
      <c r="C1096" s="17">
        <v>329514937.55000001</v>
      </c>
    </row>
    <row r="1097" spans="2:3">
      <c r="B1097" s="15" t="s">
        <v>1235</v>
      </c>
      <c r="C1097" s="17">
        <v>284502998.70999998</v>
      </c>
    </row>
    <row r="1098" spans="2:3">
      <c r="B1098" s="15" t="s">
        <v>3678</v>
      </c>
      <c r="C1098" s="17">
        <v>52502588.200000003</v>
      </c>
    </row>
    <row r="1099" spans="2:3">
      <c r="B1099" s="15" t="s">
        <v>3679</v>
      </c>
      <c r="C1099" s="17">
        <v>1339861758.3299999</v>
      </c>
    </row>
    <row r="1100" spans="2:3">
      <c r="B1100" s="15" t="s">
        <v>3680</v>
      </c>
      <c r="C1100" s="17">
        <v>273819792.60000002</v>
      </c>
    </row>
    <row r="1101" spans="2:3">
      <c r="B1101" s="15" t="s">
        <v>3681</v>
      </c>
      <c r="C1101" s="17">
        <v>140663456.16</v>
      </c>
    </row>
    <row r="1102" spans="2:3">
      <c r="B1102" s="15" t="s">
        <v>3682</v>
      </c>
      <c r="C1102" s="17">
        <v>1470734358.78</v>
      </c>
    </row>
    <row r="1103" spans="2:3">
      <c r="B1103" s="15" t="s">
        <v>1236</v>
      </c>
      <c r="C1103" s="17">
        <v>302355380.79000002</v>
      </c>
    </row>
    <row r="1104" spans="2:3">
      <c r="B1104" s="15" t="s">
        <v>3378</v>
      </c>
      <c r="C1104" s="17">
        <v>777816722.63999999</v>
      </c>
    </row>
    <row r="1105" spans="2:3">
      <c r="B1105" s="15" t="s">
        <v>3683</v>
      </c>
      <c r="C1105" s="17">
        <v>722539630.44000006</v>
      </c>
    </row>
    <row r="1106" spans="2:3">
      <c r="B1106" s="15" t="s">
        <v>3684</v>
      </c>
      <c r="C1106" s="17">
        <v>562086377.86000001</v>
      </c>
    </row>
    <row r="1107" spans="2:3">
      <c r="B1107" s="15" t="s">
        <v>3685</v>
      </c>
      <c r="C1107" s="17">
        <v>497624010.26999998</v>
      </c>
    </row>
    <row r="1108" spans="2:3">
      <c r="B1108" s="15" t="s">
        <v>3686</v>
      </c>
      <c r="C1108" s="17">
        <v>305279194.52999997</v>
      </c>
    </row>
    <row r="1109" spans="2:3">
      <c r="B1109" s="15" t="s">
        <v>3687</v>
      </c>
      <c r="C1109" s="17">
        <v>568573240.84000003</v>
      </c>
    </row>
    <row r="1110" spans="2:3">
      <c r="B1110" s="15" t="s">
        <v>3688</v>
      </c>
      <c r="C1110" s="17">
        <v>271705750.52999997</v>
      </c>
    </row>
    <row r="1111" spans="2:3">
      <c r="B1111" s="15" t="s">
        <v>3689</v>
      </c>
      <c r="C1111" s="17">
        <v>93760449.900000006</v>
      </c>
    </row>
    <row r="1112" spans="2:3">
      <c r="B1112" s="15" t="s">
        <v>3690</v>
      </c>
      <c r="C1112" s="17">
        <v>2703056885.5799999</v>
      </c>
    </row>
    <row r="1113" spans="2:3">
      <c r="B1113" s="15" t="s">
        <v>3691</v>
      </c>
      <c r="C1113" s="17">
        <v>224602936.93000001</v>
      </c>
    </row>
    <row r="1114" spans="2:3">
      <c r="B1114" s="15" t="s">
        <v>3692</v>
      </c>
      <c r="C1114" s="17">
        <v>368309549.19999999</v>
      </c>
    </row>
    <row r="1115" spans="2:3">
      <c r="B1115" s="15" t="s">
        <v>3268</v>
      </c>
      <c r="C1115" s="17">
        <v>5180265362.8999996</v>
      </c>
    </row>
    <row r="1116" spans="2:3">
      <c r="B1116" s="15" t="s">
        <v>3269</v>
      </c>
      <c r="C1116" s="17">
        <v>390194368.38</v>
      </c>
    </row>
    <row r="1117" spans="2:3">
      <c r="B1117" s="15" t="s">
        <v>3693</v>
      </c>
      <c r="C1117" s="17">
        <v>920561692</v>
      </c>
    </row>
    <row r="1118" spans="2:3">
      <c r="B1118" s="15" t="s">
        <v>3694</v>
      </c>
      <c r="C1118" s="17">
        <v>154703801.52000001</v>
      </c>
    </row>
    <row r="1119" spans="2:3">
      <c r="B1119" s="15" t="s">
        <v>1237</v>
      </c>
      <c r="C1119" s="17">
        <v>77292658.129999995</v>
      </c>
    </row>
    <row r="1120" spans="2:3">
      <c r="B1120" s="15" t="s">
        <v>3695</v>
      </c>
      <c r="C1120" s="17">
        <v>796686915.78999996</v>
      </c>
    </row>
    <row r="1121" spans="2:3">
      <c r="B1121" s="15" t="s">
        <v>3696</v>
      </c>
      <c r="C1121" s="17">
        <v>1566212405.5999999</v>
      </c>
    </row>
    <row r="1122" spans="2:3">
      <c r="B1122" s="15" t="s">
        <v>1238</v>
      </c>
      <c r="C1122" s="17">
        <v>431060386.11000001</v>
      </c>
    </row>
    <row r="1123" spans="2:3">
      <c r="B1123" s="15" t="s">
        <v>3697</v>
      </c>
      <c r="C1123" s="17">
        <v>862145334.04999995</v>
      </c>
    </row>
    <row r="1124" spans="2:3">
      <c r="B1124" s="15" t="s">
        <v>3698</v>
      </c>
      <c r="C1124" s="17">
        <v>1106718785.5</v>
      </c>
    </row>
    <row r="1125" spans="2:3">
      <c r="B1125" s="15" t="s">
        <v>3379</v>
      </c>
      <c r="C1125" s="17">
        <v>1134730503.96</v>
      </c>
    </row>
    <row r="1126" spans="2:3">
      <c r="B1126" s="15" t="s">
        <v>3699</v>
      </c>
      <c r="C1126" s="17">
        <v>426530801</v>
      </c>
    </row>
    <row r="1127" spans="2:3">
      <c r="B1127" s="15" t="s">
        <v>3700</v>
      </c>
      <c r="C1127" s="17">
        <v>1295528882.55</v>
      </c>
    </row>
    <row r="1128" spans="2:3">
      <c r="B1128" s="15" t="s">
        <v>3270</v>
      </c>
      <c r="C1128" s="17">
        <v>13157903011.75</v>
      </c>
    </row>
    <row r="1129" spans="2:3">
      <c r="B1129" s="15" t="s">
        <v>3381</v>
      </c>
      <c r="C1129" s="17">
        <v>1279790450.51</v>
      </c>
    </row>
    <row r="1130" spans="2:3">
      <c r="B1130" s="15" t="s">
        <v>3701</v>
      </c>
      <c r="C1130" s="17">
        <v>410068574.80000001</v>
      </c>
    </row>
    <row r="1131" spans="2:3">
      <c r="B1131" s="15" t="s">
        <v>3702</v>
      </c>
      <c r="C1131" s="17">
        <v>1123149746.1800001</v>
      </c>
    </row>
    <row r="1132" spans="2:3">
      <c r="B1132" s="15" t="s">
        <v>3703</v>
      </c>
      <c r="C1132" s="17">
        <v>2223776284.3899999</v>
      </c>
    </row>
    <row r="1133" spans="2:3">
      <c r="B1133" s="15" t="s">
        <v>3704</v>
      </c>
      <c r="C1133" s="17">
        <v>124048262.84</v>
      </c>
    </row>
    <row r="1134" spans="2:3">
      <c r="B1134" s="15" t="s">
        <v>3382</v>
      </c>
      <c r="C1134" s="17">
        <v>49764419.939999998</v>
      </c>
    </row>
    <row r="1135" spans="2:3">
      <c r="B1135" s="15" t="s">
        <v>3705</v>
      </c>
      <c r="C1135" s="17">
        <v>514432384.17000002</v>
      </c>
    </row>
    <row r="1136" spans="2:3">
      <c r="B1136" s="15" t="s">
        <v>3271</v>
      </c>
      <c r="C1136" s="17">
        <v>7736636629.8900003</v>
      </c>
    </row>
    <row r="1137" spans="2:3">
      <c r="B1137" s="15" t="s">
        <v>3706</v>
      </c>
      <c r="C1137" s="17">
        <v>144250958.31999999</v>
      </c>
    </row>
    <row r="1138" spans="2:3">
      <c r="B1138" s="15" t="s">
        <v>3707</v>
      </c>
      <c r="C1138" s="17">
        <v>1294020056.04</v>
      </c>
    </row>
    <row r="1139" spans="2:3">
      <c r="B1139" s="15" t="s">
        <v>3708</v>
      </c>
      <c r="C1139" s="17">
        <v>302993708.67000002</v>
      </c>
    </row>
    <row r="1140" spans="2:3">
      <c r="B1140" s="15" t="s">
        <v>3709</v>
      </c>
      <c r="C1140" s="17">
        <v>40883018.630000003</v>
      </c>
    </row>
    <row r="1141" spans="2:3">
      <c r="B1141" s="15" t="s">
        <v>3710</v>
      </c>
      <c r="C1141" s="17">
        <v>628819603.20000005</v>
      </c>
    </row>
    <row r="1142" spans="2:3">
      <c r="B1142" s="15" t="s">
        <v>3711</v>
      </c>
      <c r="C1142" s="17">
        <v>377695764.70999998</v>
      </c>
    </row>
    <row r="1143" spans="2:3">
      <c r="B1143" s="15" t="s">
        <v>3712</v>
      </c>
      <c r="C1143" s="17">
        <v>1560558465.4300001</v>
      </c>
    </row>
    <row r="1144" spans="2:3">
      <c r="B1144" s="15" t="s">
        <v>3272</v>
      </c>
      <c r="C1144" s="17">
        <v>1271655</v>
      </c>
    </row>
    <row r="1145" spans="2:3">
      <c r="B1145" s="15" t="s">
        <v>3713</v>
      </c>
      <c r="C1145" s="17">
        <v>383506050.45999998</v>
      </c>
    </row>
    <row r="1146" spans="2:3">
      <c r="B1146" s="15" t="s">
        <v>3714</v>
      </c>
      <c r="C1146" s="17">
        <v>359217760.07999998</v>
      </c>
    </row>
    <row r="1147" spans="2:3">
      <c r="B1147" s="15" t="s">
        <v>1239</v>
      </c>
      <c r="C1147" s="17">
        <v>240046990.41</v>
      </c>
    </row>
    <row r="1148" spans="2:3">
      <c r="B1148" s="15" t="s">
        <v>3715</v>
      </c>
      <c r="C1148" s="17">
        <v>917414941.88</v>
      </c>
    </row>
    <row r="1149" spans="2:3">
      <c r="B1149" s="15" t="s">
        <v>3383</v>
      </c>
      <c r="C1149" s="17">
        <v>4817206684.1599998</v>
      </c>
    </row>
    <row r="1150" spans="2:3">
      <c r="B1150" s="15" t="s">
        <v>3716</v>
      </c>
      <c r="C1150" s="17">
        <v>267798564.38999999</v>
      </c>
    </row>
    <row r="1151" spans="2:3">
      <c r="B1151" s="15" t="s">
        <v>1240</v>
      </c>
      <c r="C1151" s="17">
        <v>3052231188.9099998</v>
      </c>
    </row>
    <row r="1152" spans="2:3">
      <c r="B1152" s="15" t="s">
        <v>3717</v>
      </c>
      <c r="C1152" s="17">
        <v>830824161.10000002</v>
      </c>
    </row>
    <row r="1153" spans="2:3">
      <c r="B1153" s="15" t="s">
        <v>3718</v>
      </c>
      <c r="C1153" s="17">
        <v>3929346453.4699998</v>
      </c>
    </row>
    <row r="1154" spans="2:3">
      <c r="B1154" s="15" t="s">
        <v>1241</v>
      </c>
      <c r="C1154" s="17">
        <v>496885707.07999998</v>
      </c>
    </row>
    <row r="1155" spans="2:3">
      <c r="B1155" s="15" t="s">
        <v>3273</v>
      </c>
      <c r="C1155" s="17">
        <v>3114134982</v>
      </c>
    </row>
    <row r="1156" spans="2:3">
      <c r="B1156" s="15" t="s">
        <v>3384</v>
      </c>
      <c r="C1156" s="17">
        <v>1188322721.1500001</v>
      </c>
    </row>
    <row r="1157" spans="2:3">
      <c r="B1157" s="15" t="s">
        <v>3719</v>
      </c>
      <c r="C1157" s="17">
        <v>1544690652.79</v>
      </c>
    </row>
    <row r="1158" spans="2:3">
      <c r="B1158" s="15" t="s">
        <v>3720</v>
      </c>
      <c r="C1158" s="17">
        <v>850937484.39999998</v>
      </c>
    </row>
    <row r="1159" spans="2:3">
      <c r="B1159" s="15" t="s">
        <v>1242</v>
      </c>
      <c r="C1159" s="17">
        <v>114923099.2</v>
      </c>
    </row>
    <row r="1160" spans="2:3">
      <c r="B1160" s="15" t="s">
        <v>3721</v>
      </c>
      <c r="C1160" s="17">
        <v>120665922.8</v>
      </c>
    </row>
    <row r="1161" spans="2:3">
      <c r="B1161" s="15" t="s">
        <v>3722</v>
      </c>
      <c r="C1161" s="17">
        <v>211626455.69</v>
      </c>
    </row>
    <row r="1162" spans="2:3">
      <c r="B1162" s="15" t="s">
        <v>3385</v>
      </c>
      <c r="C1162" s="17">
        <v>783945620.60000002</v>
      </c>
    </row>
    <row r="1163" spans="2:3">
      <c r="B1163" s="15" t="s">
        <v>3723</v>
      </c>
      <c r="C1163" s="17">
        <v>1063446021</v>
      </c>
    </row>
    <row r="1164" spans="2:3">
      <c r="B1164" s="15" t="s">
        <v>3724</v>
      </c>
      <c r="C1164" s="17">
        <v>1979565168.3599999</v>
      </c>
    </row>
    <row r="1165" spans="2:3">
      <c r="B1165" s="15" t="s">
        <v>3274</v>
      </c>
      <c r="C1165" s="17">
        <v>617049899.75</v>
      </c>
    </row>
    <row r="1166" spans="2:3">
      <c r="B1166" s="15" t="s">
        <v>3725</v>
      </c>
      <c r="C1166" s="17">
        <v>2199382565.1199999</v>
      </c>
    </row>
    <row r="1167" spans="2:3">
      <c r="B1167" s="15" t="s">
        <v>3386</v>
      </c>
      <c r="C1167" s="17">
        <v>213967427.69</v>
      </c>
    </row>
    <row r="1168" spans="2:3">
      <c r="B1168" s="15" t="s">
        <v>1243</v>
      </c>
      <c r="C1168" s="17">
        <v>256936699.38</v>
      </c>
    </row>
    <row r="1169" spans="2:3">
      <c r="B1169" s="15" t="s">
        <v>3726</v>
      </c>
      <c r="C1169" s="17">
        <v>243234364.33000001</v>
      </c>
    </row>
    <row r="1170" spans="2:3">
      <c r="B1170" s="15" t="s">
        <v>3387</v>
      </c>
      <c r="C1170" s="17">
        <v>3717058001.73</v>
      </c>
    </row>
    <row r="1171" spans="2:3">
      <c r="B1171" s="15" t="s">
        <v>3727</v>
      </c>
      <c r="C1171" s="17">
        <v>221204390.59</v>
      </c>
    </row>
    <row r="1172" spans="2:3">
      <c r="B1172" s="15" t="s">
        <v>3728</v>
      </c>
      <c r="C1172" s="17">
        <v>1042247063.25</v>
      </c>
    </row>
    <row r="1173" spans="2:3">
      <c r="B1173" s="15" t="s">
        <v>3729</v>
      </c>
      <c r="C1173" s="17">
        <v>635029721.95000005</v>
      </c>
    </row>
    <row r="1174" spans="2:3">
      <c r="B1174" s="15" t="s">
        <v>3730</v>
      </c>
      <c r="C1174" s="17">
        <v>1415545964.55</v>
      </c>
    </row>
    <row r="1175" spans="2:3">
      <c r="B1175" s="15" t="s">
        <v>3731</v>
      </c>
      <c r="C1175" s="17">
        <v>69886222.719999999</v>
      </c>
    </row>
    <row r="1176" spans="2:3">
      <c r="B1176" s="15" t="s">
        <v>3732</v>
      </c>
      <c r="C1176" s="17">
        <v>967371714.67999995</v>
      </c>
    </row>
    <row r="1177" spans="2:3">
      <c r="B1177" s="15" t="s">
        <v>3733</v>
      </c>
      <c r="C1177" s="17">
        <v>136284677.69999999</v>
      </c>
    </row>
    <row r="1178" spans="2:3">
      <c r="B1178" s="15" t="s">
        <v>1244</v>
      </c>
      <c r="C1178" s="17">
        <v>203289175.80000001</v>
      </c>
    </row>
    <row r="1179" spans="2:3">
      <c r="B1179" s="15" t="s">
        <v>3734</v>
      </c>
      <c r="C1179" s="17">
        <v>823574322.11000001</v>
      </c>
    </row>
    <row r="1180" spans="2:3">
      <c r="B1180" s="15" t="s">
        <v>3735</v>
      </c>
      <c r="C1180" s="17">
        <v>83277600.030000001</v>
      </c>
    </row>
    <row r="1181" spans="2:3">
      <c r="B1181" s="15" t="s">
        <v>3736</v>
      </c>
      <c r="C1181" s="17">
        <v>949787449.55999994</v>
      </c>
    </row>
    <row r="1182" spans="2:3">
      <c r="B1182" s="15" t="s">
        <v>3737</v>
      </c>
      <c r="C1182" s="17">
        <v>610933293.21000004</v>
      </c>
    </row>
    <row r="1183" spans="2:3">
      <c r="B1183" s="15" t="s">
        <v>3738</v>
      </c>
      <c r="C1183" s="17">
        <v>5626629.96</v>
      </c>
    </row>
    <row r="1184" spans="2:3">
      <c r="B1184" s="15" t="s">
        <v>3739</v>
      </c>
      <c r="C1184" s="17">
        <v>654965066.59000003</v>
      </c>
    </row>
    <row r="1185" spans="2:3">
      <c r="B1185" s="15" t="s">
        <v>3740</v>
      </c>
      <c r="C1185" s="17">
        <v>10320990</v>
      </c>
    </row>
    <row r="1186" spans="2:3">
      <c r="B1186" s="15" t="s">
        <v>3741</v>
      </c>
      <c r="C1186" s="17">
        <v>2619400</v>
      </c>
    </row>
    <row r="1187" spans="2:3">
      <c r="B1187" s="15" t="s">
        <v>3742</v>
      </c>
      <c r="C1187" s="17">
        <v>535671892.64999998</v>
      </c>
    </row>
    <row r="1188" spans="2:3">
      <c r="B1188" s="15" t="s">
        <v>3388</v>
      </c>
      <c r="C1188" s="17">
        <v>473176250.13999999</v>
      </c>
    </row>
    <row r="1189" spans="2:3">
      <c r="B1189" s="15" t="s">
        <v>3743</v>
      </c>
      <c r="C1189" s="17">
        <v>1493682611.98</v>
      </c>
    </row>
    <row r="1190" spans="2:3">
      <c r="B1190" s="15" t="s">
        <v>3389</v>
      </c>
      <c r="C1190" s="17">
        <v>123790505.81999999</v>
      </c>
    </row>
    <row r="1191" spans="2:3">
      <c r="B1191" s="15" t="s">
        <v>1245</v>
      </c>
      <c r="C1191" s="17">
        <v>14910267.220000001</v>
      </c>
    </row>
    <row r="1192" spans="2:3">
      <c r="B1192" s="15" t="s">
        <v>3744</v>
      </c>
      <c r="C1192" s="17">
        <v>310429534.19</v>
      </c>
    </row>
    <row r="1193" spans="2:3">
      <c r="B1193" s="15" t="s">
        <v>1246</v>
      </c>
      <c r="C1193" s="17">
        <v>960225814.39999998</v>
      </c>
    </row>
    <row r="1194" spans="2:3">
      <c r="B1194" s="15" t="s">
        <v>3745</v>
      </c>
      <c r="C1194" s="17">
        <v>1052746536.24</v>
      </c>
    </row>
    <row r="1195" spans="2:3">
      <c r="B1195" s="15" t="s">
        <v>3746</v>
      </c>
      <c r="C1195" s="17">
        <v>1350590359.72</v>
      </c>
    </row>
    <row r="1196" spans="2:3">
      <c r="B1196" s="15" t="s">
        <v>3275</v>
      </c>
      <c r="C1196" s="17">
        <v>5057561558.3000002</v>
      </c>
    </row>
    <row r="1197" spans="2:3">
      <c r="B1197" s="15" t="s">
        <v>3747</v>
      </c>
      <c r="C1197" s="17">
        <v>1269418906.1300001</v>
      </c>
    </row>
    <row r="1198" spans="2:3">
      <c r="B1198" s="15" t="s">
        <v>3748</v>
      </c>
      <c r="C1198" s="17">
        <v>885671007.92999995</v>
      </c>
    </row>
    <row r="1199" spans="2:3">
      <c r="B1199" s="15" t="s">
        <v>3749</v>
      </c>
      <c r="C1199" s="17">
        <v>421835996.47000003</v>
      </c>
    </row>
    <row r="1200" spans="2:3">
      <c r="B1200" s="15" t="s">
        <v>3750</v>
      </c>
      <c r="C1200" s="17">
        <v>3760694226.9099998</v>
      </c>
    </row>
    <row r="1201" spans="2:3">
      <c r="B1201" s="15" t="s">
        <v>3751</v>
      </c>
      <c r="C1201" s="17">
        <v>1094748549.8499999</v>
      </c>
    </row>
    <row r="1202" spans="2:3">
      <c r="B1202" s="15" t="s">
        <v>3752</v>
      </c>
      <c r="C1202" s="17">
        <v>697768280.76999998</v>
      </c>
    </row>
    <row r="1203" spans="2:3">
      <c r="B1203" s="15" t="s">
        <v>3753</v>
      </c>
      <c r="C1203" s="17">
        <v>358616719.04000002</v>
      </c>
    </row>
    <row r="1204" spans="2:3">
      <c r="B1204" s="15" t="s">
        <v>1247</v>
      </c>
      <c r="C1204" s="17">
        <v>4945689718.3699999</v>
      </c>
    </row>
    <row r="1205" spans="2:3">
      <c r="B1205" s="15" t="s">
        <v>3754</v>
      </c>
      <c r="C1205" s="17">
        <v>2242556048.0900002</v>
      </c>
    </row>
    <row r="1206" spans="2:3">
      <c r="B1206" s="15" t="s">
        <v>3755</v>
      </c>
      <c r="C1206" s="17">
        <v>300159930.29000002</v>
      </c>
    </row>
    <row r="1207" spans="2:3">
      <c r="B1207" s="15" t="s">
        <v>3756</v>
      </c>
      <c r="C1207" s="17">
        <v>47882117.409999996</v>
      </c>
    </row>
    <row r="1208" spans="2:3">
      <c r="B1208" s="15" t="s">
        <v>3757</v>
      </c>
      <c r="C1208" s="17">
        <v>452392125.5</v>
      </c>
    </row>
    <row r="1209" spans="2:3">
      <c r="B1209" s="15" t="s">
        <v>3758</v>
      </c>
      <c r="C1209" s="17">
        <v>75194649.5</v>
      </c>
    </row>
    <row r="1210" spans="2:3">
      <c r="B1210" s="15" t="s">
        <v>3759</v>
      </c>
      <c r="C1210" s="17">
        <v>1137389116.45</v>
      </c>
    </row>
    <row r="1211" spans="2:3">
      <c r="B1211" s="15" t="s">
        <v>3760</v>
      </c>
      <c r="C1211" s="17">
        <v>936611972.63999999</v>
      </c>
    </row>
    <row r="1212" spans="2:3">
      <c r="B1212" s="15" t="s">
        <v>3761</v>
      </c>
      <c r="C1212" s="17">
        <v>1096144425.9200001</v>
      </c>
    </row>
    <row r="1213" spans="2:3">
      <c r="B1213" s="15" t="s">
        <v>3390</v>
      </c>
      <c r="C1213" s="17">
        <v>881706248.33000004</v>
      </c>
    </row>
    <row r="1214" spans="2:3">
      <c r="B1214" s="15" t="s">
        <v>3762</v>
      </c>
      <c r="C1214" s="17">
        <v>1370417808.6500001</v>
      </c>
    </row>
    <row r="1215" spans="2:3">
      <c r="B1215" s="15" t="s">
        <v>3391</v>
      </c>
      <c r="C1215" s="17">
        <v>492671643.48000002</v>
      </c>
    </row>
    <row r="1216" spans="2:3">
      <c r="B1216" s="15" t="s">
        <v>3763</v>
      </c>
      <c r="C1216" s="17">
        <v>424382873.17000002</v>
      </c>
    </row>
    <row r="1217" spans="2:3">
      <c r="B1217" s="15" t="s">
        <v>3764</v>
      </c>
      <c r="C1217" s="17">
        <v>274173898.80000001</v>
      </c>
    </row>
    <row r="1218" spans="2:3">
      <c r="B1218" s="15" t="s">
        <v>3765</v>
      </c>
      <c r="C1218" s="17">
        <v>71308440.049999997</v>
      </c>
    </row>
    <row r="1219" spans="2:3">
      <c r="B1219" s="15" t="s">
        <v>3766</v>
      </c>
      <c r="C1219" s="17">
        <v>130170159.09999999</v>
      </c>
    </row>
    <row r="1220" spans="2:3">
      <c r="B1220" s="15" t="s">
        <v>3767</v>
      </c>
      <c r="C1220" s="17">
        <v>1252510271.99</v>
      </c>
    </row>
    <row r="1221" spans="2:3">
      <c r="B1221" s="15" t="s">
        <v>3392</v>
      </c>
      <c r="C1221" s="17">
        <v>358778800.10000002</v>
      </c>
    </row>
    <row r="1222" spans="2:3">
      <c r="B1222" s="15" t="s">
        <v>1248</v>
      </c>
      <c r="C1222" s="17">
        <v>583852206.20000005</v>
      </c>
    </row>
    <row r="1223" spans="2:3">
      <c r="B1223" s="15" t="s">
        <v>3768</v>
      </c>
      <c r="C1223" s="17">
        <v>943400522.20000005</v>
      </c>
    </row>
    <row r="1224" spans="2:3">
      <c r="B1224" s="15" t="s">
        <v>3769</v>
      </c>
      <c r="C1224" s="17">
        <v>231188613.44</v>
      </c>
    </row>
    <row r="1225" spans="2:3">
      <c r="B1225" s="15" t="s">
        <v>3770</v>
      </c>
      <c r="C1225" s="17">
        <v>1732629029.97</v>
      </c>
    </row>
    <row r="1226" spans="2:3">
      <c r="B1226" s="15" t="s">
        <v>3771</v>
      </c>
      <c r="C1226" s="17">
        <v>3082764082.21</v>
      </c>
    </row>
    <row r="1227" spans="2:3">
      <c r="B1227" s="15" t="s">
        <v>3772</v>
      </c>
      <c r="C1227" s="17">
        <v>2331366582.4899998</v>
      </c>
    </row>
    <row r="1228" spans="2:3">
      <c r="B1228" s="15" t="s">
        <v>3773</v>
      </c>
      <c r="C1228" s="17">
        <v>631243072.38999999</v>
      </c>
    </row>
    <row r="1229" spans="2:3">
      <c r="B1229" s="15" t="s">
        <v>3774</v>
      </c>
      <c r="C1229" s="17">
        <v>694700858.70000005</v>
      </c>
    </row>
    <row r="1230" spans="2:3" ht="13">
      <c r="C1230" s="26">
        <f>SUM(C1009:C1229)</f>
        <v>180017624079.45004</v>
      </c>
    </row>
    <row r="1232" spans="2:3" ht="13">
      <c r="B1232" s="27" t="s">
        <v>51</v>
      </c>
      <c r="C1232" s="26" t="s">
        <v>50</v>
      </c>
    </row>
    <row r="1233" spans="2:3">
      <c r="B1233" s="15" t="s">
        <v>3526</v>
      </c>
      <c r="C1233" s="17">
        <v>46721779.770000003</v>
      </c>
    </row>
    <row r="1234" spans="2:3">
      <c r="B1234" s="15" t="s">
        <v>3529</v>
      </c>
      <c r="C1234" s="17">
        <v>90671776.579999998</v>
      </c>
    </row>
    <row r="1235" spans="2:3">
      <c r="B1235" s="15" t="s">
        <v>3532</v>
      </c>
      <c r="C1235" s="17">
        <v>13142307.890000001</v>
      </c>
    </row>
    <row r="1236" spans="2:3">
      <c r="B1236" s="15" t="s">
        <v>3534</v>
      </c>
      <c r="C1236" s="17">
        <v>18750183.809999999</v>
      </c>
    </row>
    <row r="1237" spans="2:3">
      <c r="B1237" s="15" t="s">
        <v>3535</v>
      </c>
      <c r="C1237" s="17">
        <v>71494846.159999996</v>
      </c>
    </row>
    <row r="1238" spans="2:3">
      <c r="B1238" s="15" t="s">
        <v>3260</v>
      </c>
      <c r="C1238" s="17">
        <v>3783319.1</v>
      </c>
    </row>
    <row r="1239" spans="2:3">
      <c r="B1239" s="15" t="s">
        <v>3539</v>
      </c>
      <c r="C1239" s="17">
        <v>109196571.09</v>
      </c>
    </row>
    <row r="1240" spans="2:3">
      <c r="B1240" s="15" t="s">
        <v>3540</v>
      </c>
      <c r="C1240" s="17">
        <v>455421.8</v>
      </c>
    </row>
    <row r="1241" spans="2:3">
      <c r="B1241" s="15" t="s">
        <v>1219</v>
      </c>
      <c r="C1241" s="17">
        <v>36342075.909999996</v>
      </c>
    </row>
    <row r="1242" spans="2:3">
      <c r="B1242" s="15" t="s">
        <v>1220</v>
      </c>
      <c r="C1242" s="17">
        <v>10062806</v>
      </c>
    </row>
    <row r="1243" spans="2:3">
      <c r="B1243" s="15" t="s">
        <v>3542</v>
      </c>
      <c r="C1243" s="17">
        <v>5423163.9299999997</v>
      </c>
    </row>
    <row r="1244" spans="2:3">
      <c r="B1244" s="15" t="s">
        <v>3261</v>
      </c>
      <c r="C1244" s="17">
        <v>1529918655.3599999</v>
      </c>
    </row>
    <row r="1245" spans="2:3">
      <c r="B1245" s="15" t="s">
        <v>3545</v>
      </c>
      <c r="C1245" s="17">
        <v>43451229.880000003</v>
      </c>
    </row>
    <row r="1246" spans="2:3">
      <c r="B1246" s="15" t="s">
        <v>3551</v>
      </c>
      <c r="C1246" s="17">
        <v>57908452.090000004</v>
      </c>
    </row>
    <row r="1247" spans="2:3">
      <c r="B1247" s="15" t="s">
        <v>3553</v>
      </c>
      <c r="C1247" s="17">
        <v>13147688.43</v>
      </c>
    </row>
    <row r="1248" spans="2:3">
      <c r="B1248" s="15" t="s">
        <v>3364</v>
      </c>
      <c r="C1248" s="17">
        <v>44651102.420000002</v>
      </c>
    </row>
    <row r="1249" spans="2:3">
      <c r="B1249" s="15" t="s">
        <v>3555</v>
      </c>
      <c r="C1249" s="17">
        <v>310488461.01999998</v>
      </c>
    </row>
    <row r="1250" spans="2:3">
      <c r="B1250" s="15" t="s">
        <v>3558</v>
      </c>
      <c r="C1250" s="17">
        <v>5288568.1500000004</v>
      </c>
    </row>
    <row r="1251" spans="2:3">
      <c r="B1251" s="15" t="s">
        <v>3561</v>
      </c>
      <c r="C1251" s="17">
        <v>28899227.530000001</v>
      </c>
    </row>
    <row r="1252" spans="2:3">
      <c r="B1252" s="15" t="s">
        <v>3564</v>
      </c>
      <c r="C1252" s="17">
        <v>9159755.7300000004</v>
      </c>
    </row>
    <row r="1253" spans="2:3">
      <c r="B1253" s="15" t="s">
        <v>3565</v>
      </c>
      <c r="C1253" s="17">
        <v>191879241.41999999</v>
      </c>
    </row>
    <row r="1254" spans="2:3">
      <c r="B1254" s="15" t="s">
        <v>3568</v>
      </c>
      <c r="C1254" s="17">
        <v>1605585.96</v>
      </c>
    </row>
    <row r="1255" spans="2:3">
      <c r="B1255" s="15" t="s">
        <v>3570</v>
      </c>
      <c r="C1255" s="17">
        <v>54645087.810000002</v>
      </c>
    </row>
    <row r="1256" spans="2:3">
      <c r="B1256" s="15" t="s">
        <v>3365</v>
      </c>
      <c r="C1256" s="17">
        <v>107208855.14</v>
      </c>
    </row>
    <row r="1257" spans="2:3">
      <c r="B1257" s="15" t="s">
        <v>3575</v>
      </c>
      <c r="C1257" s="17">
        <v>33542783.989999998</v>
      </c>
    </row>
    <row r="1258" spans="2:3">
      <c r="B1258" s="15" t="s">
        <v>3264</v>
      </c>
      <c r="C1258" s="17">
        <v>207672850.97999999</v>
      </c>
    </row>
    <row r="1259" spans="2:3">
      <c r="B1259" s="15" t="s">
        <v>3582</v>
      </c>
      <c r="C1259" s="17">
        <v>7409053.8600000003</v>
      </c>
    </row>
    <row r="1260" spans="2:3">
      <c r="B1260" s="15" t="s">
        <v>3584</v>
      </c>
      <c r="C1260" s="17">
        <v>1777183.54</v>
      </c>
    </row>
    <row r="1261" spans="2:3">
      <c r="B1261" s="15" t="s">
        <v>3588</v>
      </c>
      <c r="C1261" s="17">
        <v>16703057.57</v>
      </c>
    </row>
    <row r="1262" spans="2:3">
      <c r="B1262" s="15" t="s">
        <v>3265</v>
      </c>
      <c r="C1262" s="17">
        <v>44976504.299999997</v>
      </c>
    </row>
    <row r="1263" spans="2:3">
      <c r="B1263" s="15" t="s">
        <v>3590</v>
      </c>
      <c r="C1263" s="17">
        <v>17459921.170000002</v>
      </c>
    </row>
    <row r="1264" spans="2:3">
      <c r="B1264" s="15" t="s">
        <v>1224</v>
      </c>
      <c r="C1264" s="17">
        <v>553159.43000000005</v>
      </c>
    </row>
    <row r="1265" spans="2:3">
      <c r="B1265" s="15" t="s">
        <v>3595</v>
      </c>
      <c r="C1265" s="17">
        <v>1687477882.4000001</v>
      </c>
    </row>
    <row r="1266" spans="2:3">
      <c r="B1266" s="15" t="s">
        <v>1225</v>
      </c>
      <c r="C1266" s="17">
        <v>25315509.960000001</v>
      </c>
    </row>
    <row r="1267" spans="2:3">
      <c r="B1267" s="15" t="s">
        <v>3596</v>
      </c>
      <c r="C1267" s="17">
        <v>31790929.579999998</v>
      </c>
    </row>
    <row r="1268" spans="2:3">
      <c r="B1268" s="15" t="s">
        <v>3599</v>
      </c>
      <c r="C1268" s="17">
        <v>94779265.480000004</v>
      </c>
    </row>
    <row r="1269" spans="2:3">
      <c r="B1269" s="15" t="s">
        <v>3657</v>
      </c>
      <c r="C1269" s="17">
        <v>4887372.5</v>
      </c>
    </row>
    <row r="1270" spans="2:3">
      <c r="B1270" s="15" t="s">
        <v>3369</v>
      </c>
      <c r="C1270" s="17">
        <v>10473585.25</v>
      </c>
    </row>
    <row r="1271" spans="2:3">
      <c r="B1271" s="15" t="s">
        <v>3606</v>
      </c>
      <c r="C1271" s="17">
        <v>635424.77</v>
      </c>
    </row>
    <row r="1272" spans="2:3">
      <c r="B1272" s="15" t="s">
        <v>3370</v>
      </c>
      <c r="C1272" s="17">
        <v>20075105.399999999</v>
      </c>
    </row>
    <row r="1273" spans="2:3">
      <c r="B1273" s="15" t="s">
        <v>3607</v>
      </c>
      <c r="C1273" s="17">
        <v>134985550.87</v>
      </c>
    </row>
    <row r="1274" spans="2:3">
      <c r="B1274" s="15" t="s">
        <v>3608</v>
      </c>
      <c r="C1274" s="17">
        <v>40768434.390000001</v>
      </c>
    </row>
    <row r="1275" spans="2:3">
      <c r="B1275" s="15" t="s">
        <v>3609</v>
      </c>
      <c r="C1275" s="17">
        <v>206901265.71000001</v>
      </c>
    </row>
    <row r="1276" spans="2:3">
      <c r="B1276" s="15" t="s">
        <v>3611</v>
      </c>
      <c r="C1276" s="17">
        <v>15080743.460000001</v>
      </c>
    </row>
    <row r="1277" spans="2:3">
      <c r="B1277" s="15" t="s">
        <v>3614</v>
      </c>
      <c r="C1277" s="17">
        <v>32312571.300000001</v>
      </c>
    </row>
    <row r="1278" spans="2:3">
      <c r="B1278" s="15" t="s">
        <v>3618</v>
      </c>
      <c r="C1278" s="17">
        <v>509111.83</v>
      </c>
    </row>
    <row r="1279" spans="2:3">
      <c r="B1279" s="15" t="s">
        <v>3619</v>
      </c>
      <c r="C1279" s="17">
        <v>109852513.34999999</v>
      </c>
    </row>
    <row r="1280" spans="2:3">
      <c r="B1280" s="15" t="s">
        <v>3373</v>
      </c>
      <c r="C1280" s="17">
        <v>73646665.349999994</v>
      </c>
    </row>
    <row r="1281" spans="2:3">
      <c r="B1281" s="15" t="s">
        <v>3628</v>
      </c>
      <c r="C1281" s="17">
        <v>3809635.86</v>
      </c>
    </row>
    <row r="1282" spans="2:3">
      <c r="B1282" s="15" t="s">
        <v>3631</v>
      </c>
      <c r="C1282" s="17">
        <v>10709184.09</v>
      </c>
    </row>
    <row r="1283" spans="2:3">
      <c r="B1283" s="15" t="s">
        <v>3636</v>
      </c>
      <c r="C1283" s="17">
        <v>15480567.699999999</v>
      </c>
    </row>
    <row r="1284" spans="2:3">
      <c r="B1284" s="15" t="s">
        <v>3638</v>
      </c>
      <c r="C1284" s="17">
        <v>369032.33</v>
      </c>
    </row>
    <row r="1285" spans="2:3">
      <c r="B1285" s="15" t="s">
        <v>3642</v>
      </c>
      <c r="C1285" s="17">
        <v>196786114.88999999</v>
      </c>
    </row>
    <row r="1286" spans="2:3">
      <c r="B1286" s="15" t="s">
        <v>3643</v>
      </c>
      <c r="C1286" s="17">
        <v>2830689.72</v>
      </c>
    </row>
    <row r="1287" spans="2:3">
      <c r="B1287" s="15" t="s">
        <v>3645</v>
      </c>
      <c r="C1287" s="17">
        <v>62250372.020000003</v>
      </c>
    </row>
    <row r="1288" spans="2:3">
      <c r="B1288" s="15" t="s">
        <v>3646</v>
      </c>
      <c r="C1288" s="17">
        <v>59003624.060000002</v>
      </c>
    </row>
    <row r="1289" spans="2:3">
      <c r="B1289" s="15" t="s">
        <v>3648</v>
      </c>
      <c r="C1289" s="17">
        <v>39309279.649999999</v>
      </c>
    </row>
    <row r="1290" spans="2:3">
      <c r="B1290" s="15" t="s">
        <v>3649</v>
      </c>
      <c r="C1290" s="17">
        <v>37306220.359999999</v>
      </c>
    </row>
    <row r="1291" spans="2:3">
      <c r="B1291" s="15" t="s">
        <v>1232</v>
      </c>
      <c r="C1291" s="17">
        <v>95830955.469999999</v>
      </c>
    </row>
    <row r="1292" spans="2:3">
      <c r="B1292" s="15" t="s">
        <v>3650</v>
      </c>
      <c r="C1292" s="17">
        <v>41405424.549999997</v>
      </c>
    </row>
    <row r="1293" spans="2:3">
      <c r="B1293" s="15" t="s">
        <v>3655</v>
      </c>
      <c r="C1293" s="17">
        <v>30613994.579999998</v>
      </c>
    </row>
    <row r="1294" spans="2:3">
      <c r="B1294" s="15" t="s">
        <v>3658</v>
      </c>
      <c r="C1294" s="17">
        <v>99539187.200000003</v>
      </c>
    </row>
    <row r="1295" spans="2:3">
      <c r="B1295" s="15" t="s">
        <v>3659</v>
      </c>
      <c r="C1295" s="17">
        <v>2067615164.4200001</v>
      </c>
    </row>
    <row r="1296" spans="2:3">
      <c r="B1296" s="15" t="s">
        <v>3660</v>
      </c>
      <c r="C1296" s="17">
        <v>1669145484.03</v>
      </c>
    </row>
    <row r="1297" spans="2:3">
      <c r="B1297" s="15" t="s">
        <v>3661</v>
      </c>
      <c r="C1297" s="17">
        <v>1111440327.1700001</v>
      </c>
    </row>
    <row r="1298" spans="2:3">
      <c r="B1298" s="15" t="s">
        <v>3662</v>
      </c>
      <c r="C1298" s="17">
        <v>56210645.119999997</v>
      </c>
    </row>
    <row r="1299" spans="2:3">
      <c r="B1299" s="15" t="s">
        <v>3663</v>
      </c>
      <c r="C1299" s="17">
        <v>4010562.5</v>
      </c>
    </row>
    <row r="1300" spans="2:3">
      <c r="B1300" s="15" t="s">
        <v>3664</v>
      </c>
      <c r="C1300" s="17">
        <v>1595394176.6400001</v>
      </c>
    </row>
    <row r="1301" spans="2:3">
      <c r="B1301" s="15" t="s">
        <v>3665</v>
      </c>
      <c r="C1301" s="17">
        <v>89962775.150000006</v>
      </c>
    </row>
    <row r="1302" spans="2:3">
      <c r="B1302" s="15" t="s">
        <v>3376</v>
      </c>
      <c r="C1302" s="17">
        <v>499258856.52999997</v>
      </c>
    </row>
    <row r="1303" spans="2:3">
      <c r="B1303" s="15" t="s">
        <v>3666</v>
      </c>
      <c r="C1303" s="17">
        <v>1650369340.95</v>
      </c>
    </row>
    <row r="1304" spans="2:3">
      <c r="B1304" s="15" t="s">
        <v>3667</v>
      </c>
      <c r="C1304" s="17">
        <v>982459443.35000002</v>
      </c>
    </row>
    <row r="1305" spans="2:3">
      <c r="B1305" s="15" t="s">
        <v>3668</v>
      </c>
      <c r="C1305" s="17">
        <v>1846265968.8099999</v>
      </c>
    </row>
    <row r="1306" spans="2:3">
      <c r="B1306" s="15" t="s">
        <v>3266</v>
      </c>
      <c r="C1306" s="17">
        <v>2254391242.4099998</v>
      </c>
    </row>
    <row r="1307" spans="2:3">
      <c r="B1307" s="15" t="s">
        <v>3669</v>
      </c>
      <c r="C1307" s="17">
        <v>564856157.12</v>
      </c>
    </row>
    <row r="1308" spans="2:3">
      <c r="B1308" s="15" t="s">
        <v>3670</v>
      </c>
      <c r="C1308" s="17">
        <v>118865757.25</v>
      </c>
    </row>
    <row r="1309" spans="2:3">
      <c r="B1309" s="15" t="s">
        <v>3671</v>
      </c>
      <c r="C1309" s="17">
        <v>920940446.67999995</v>
      </c>
    </row>
    <row r="1310" spans="2:3">
      <c r="B1310" s="15" t="s">
        <v>1233</v>
      </c>
      <c r="C1310" s="17">
        <v>500800054.01999998</v>
      </c>
    </row>
    <row r="1311" spans="2:3">
      <c r="B1311" s="15" t="s">
        <v>1234</v>
      </c>
      <c r="C1311" s="17">
        <v>825150056</v>
      </c>
    </row>
    <row r="1312" spans="2:3">
      <c r="B1312" s="15" t="s">
        <v>3377</v>
      </c>
      <c r="C1312" s="17">
        <v>3008156914.7600002</v>
      </c>
    </row>
    <row r="1313" spans="2:3">
      <c r="B1313" s="15" t="s">
        <v>3672</v>
      </c>
      <c r="C1313" s="17">
        <v>93947026.870000005</v>
      </c>
    </row>
    <row r="1314" spans="2:3">
      <c r="B1314" s="15" t="s">
        <v>3673</v>
      </c>
      <c r="C1314" s="17">
        <v>1817625007.01</v>
      </c>
    </row>
    <row r="1315" spans="2:3">
      <c r="B1315" s="15" t="s">
        <v>3674</v>
      </c>
      <c r="C1315" s="17">
        <v>802521344.00999999</v>
      </c>
    </row>
    <row r="1316" spans="2:3">
      <c r="B1316" s="15" t="s">
        <v>3267</v>
      </c>
      <c r="C1316" s="17">
        <v>7233368639.6499996</v>
      </c>
    </row>
    <row r="1317" spans="2:3">
      <c r="B1317" s="15" t="s">
        <v>3675</v>
      </c>
      <c r="C1317" s="17">
        <v>1296765120.23</v>
      </c>
    </row>
    <row r="1318" spans="2:3">
      <c r="B1318" s="15" t="s">
        <v>3676</v>
      </c>
      <c r="C1318" s="17">
        <v>257320250.08000001</v>
      </c>
    </row>
    <row r="1319" spans="2:3">
      <c r="B1319" s="15" t="s">
        <v>3677</v>
      </c>
      <c r="C1319" s="17">
        <v>342409598.92000002</v>
      </c>
    </row>
    <row r="1320" spans="2:3">
      <c r="B1320" s="15" t="s">
        <v>1235</v>
      </c>
      <c r="C1320" s="17">
        <v>311295511.61000001</v>
      </c>
    </row>
    <row r="1321" spans="2:3">
      <c r="B1321" s="15" t="s">
        <v>3678</v>
      </c>
      <c r="C1321" s="17">
        <v>52484227.340000004</v>
      </c>
    </row>
    <row r="1322" spans="2:3">
      <c r="B1322" s="15" t="s">
        <v>3679</v>
      </c>
      <c r="C1322" s="17">
        <v>1471741120.49</v>
      </c>
    </row>
    <row r="1323" spans="2:3">
      <c r="B1323" s="15" t="s">
        <v>3680</v>
      </c>
      <c r="C1323" s="17">
        <v>281759961.35000002</v>
      </c>
    </row>
    <row r="1324" spans="2:3">
      <c r="B1324" s="15" t="s">
        <v>3681</v>
      </c>
      <c r="C1324" s="17">
        <v>137881578.38</v>
      </c>
    </row>
    <row r="1325" spans="2:3">
      <c r="B1325" s="15" t="s">
        <v>3682</v>
      </c>
      <c r="C1325" s="17">
        <v>1576875307.9100001</v>
      </c>
    </row>
    <row r="1326" spans="2:3">
      <c r="B1326" s="15" t="s">
        <v>1236</v>
      </c>
      <c r="C1326" s="17">
        <v>303265467.50999999</v>
      </c>
    </row>
    <row r="1327" spans="2:3">
      <c r="B1327" s="15" t="s">
        <v>3378</v>
      </c>
      <c r="C1327" s="17">
        <v>876298467.5</v>
      </c>
    </row>
    <row r="1328" spans="2:3">
      <c r="B1328" s="15" t="s">
        <v>3683</v>
      </c>
      <c r="C1328" s="17">
        <v>808769361.41999996</v>
      </c>
    </row>
    <row r="1329" spans="2:3">
      <c r="B1329" s="15" t="s">
        <v>3684</v>
      </c>
      <c r="C1329" s="17">
        <v>556202621.24000001</v>
      </c>
    </row>
    <row r="1330" spans="2:3">
      <c r="B1330" s="15" t="s">
        <v>3685</v>
      </c>
      <c r="C1330" s="17">
        <v>524443699.55000001</v>
      </c>
    </row>
    <row r="1331" spans="2:3">
      <c r="B1331" s="15" t="s">
        <v>3686</v>
      </c>
      <c r="C1331" s="17">
        <v>333111181.68000001</v>
      </c>
    </row>
    <row r="1332" spans="2:3">
      <c r="B1332" s="15" t="s">
        <v>3687</v>
      </c>
      <c r="C1332" s="17">
        <v>583502881.88</v>
      </c>
    </row>
    <row r="1333" spans="2:3">
      <c r="B1333" s="15" t="s">
        <v>3688</v>
      </c>
      <c r="C1333" s="17">
        <v>279146899.48000002</v>
      </c>
    </row>
    <row r="1334" spans="2:3">
      <c r="B1334" s="15" t="s">
        <v>3689</v>
      </c>
      <c r="C1334" s="17">
        <v>94109896.75</v>
      </c>
    </row>
    <row r="1335" spans="2:3">
      <c r="B1335" s="15" t="s">
        <v>3690</v>
      </c>
      <c r="C1335" s="17">
        <v>3155874755.3499999</v>
      </c>
    </row>
    <row r="1336" spans="2:3">
      <c r="B1336" s="15" t="s">
        <v>3691</v>
      </c>
      <c r="C1336" s="17">
        <v>222621254.41</v>
      </c>
    </row>
    <row r="1337" spans="2:3">
      <c r="B1337" s="15" t="s">
        <v>3692</v>
      </c>
      <c r="C1337" s="17">
        <v>364084701.43000001</v>
      </c>
    </row>
    <row r="1338" spans="2:3">
      <c r="B1338" s="15" t="s">
        <v>3268</v>
      </c>
      <c r="C1338" s="17">
        <v>5827737203.6099997</v>
      </c>
    </row>
    <row r="1339" spans="2:3">
      <c r="B1339" s="15" t="s">
        <v>3269</v>
      </c>
      <c r="C1339" s="17">
        <v>440450408.25999999</v>
      </c>
    </row>
    <row r="1340" spans="2:3">
      <c r="B1340" s="15" t="s">
        <v>3693</v>
      </c>
      <c r="C1340" s="17">
        <v>959446618.16999996</v>
      </c>
    </row>
    <row r="1341" spans="2:3">
      <c r="B1341" s="15" t="s">
        <v>3694</v>
      </c>
      <c r="C1341" s="17">
        <v>161691898.06999999</v>
      </c>
    </row>
    <row r="1342" spans="2:3">
      <c r="B1342" s="15" t="s">
        <v>1237</v>
      </c>
      <c r="C1342" s="17">
        <v>81108719.689999998</v>
      </c>
    </row>
    <row r="1343" spans="2:3">
      <c r="B1343" s="15" t="s">
        <v>3695</v>
      </c>
      <c r="C1343" s="17">
        <v>959690757.38999999</v>
      </c>
    </row>
    <row r="1344" spans="2:3">
      <c r="B1344" s="15" t="s">
        <v>3696</v>
      </c>
      <c r="C1344" s="17">
        <v>1514551532.5599999</v>
      </c>
    </row>
    <row r="1345" spans="2:3">
      <c r="B1345" s="15" t="s">
        <v>1238</v>
      </c>
      <c r="C1345" s="17">
        <v>467018643.81999999</v>
      </c>
    </row>
    <row r="1346" spans="2:3">
      <c r="B1346" s="15" t="s">
        <v>3697</v>
      </c>
      <c r="C1346" s="17">
        <v>872106697.88</v>
      </c>
    </row>
    <row r="1347" spans="2:3">
      <c r="B1347" s="15" t="s">
        <v>3698</v>
      </c>
      <c r="C1347" s="17">
        <v>1186033660.5799999</v>
      </c>
    </row>
    <row r="1348" spans="2:3">
      <c r="B1348" s="15" t="s">
        <v>3379</v>
      </c>
      <c r="C1348" s="17">
        <v>1223244886.2</v>
      </c>
    </row>
    <row r="1349" spans="2:3">
      <c r="B1349" s="15" t="s">
        <v>3699</v>
      </c>
      <c r="C1349" s="17">
        <v>451221942.72000003</v>
      </c>
    </row>
    <row r="1350" spans="2:3">
      <c r="B1350" s="15" t="s">
        <v>3700</v>
      </c>
      <c r="C1350" s="17">
        <v>1326287325.47</v>
      </c>
    </row>
    <row r="1351" spans="2:3">
      <c r="B1351" s="15" t="s">
        <v>3270</v>
      </c>
      <c r="C1351" s="17">
        <v>15616742269.959999</v>
      </c>
    </row>
    <row r="1352" spans="2:3">
      <c r="B1352" s="15" t="s">
        <v>3381</v>
      </c>
      <c r="C1352" s="17">
        <v>1394416140.03</v>
      </c>
    </row>
    <row r="1353" spans="2:3">
      <c r="B1353" s="15" t="s">
        <v>3701</v>
      </c>
      <c r="C1353" s="17">
        <v>430674905.63</v>
      </c>
    </row>
    <row r="1354" spans="2:3">
      <c r="B1354" s="15" t="s">
        <v>3702</v>
      </c>
      <c r="C1354" s="17">
        <v>1117387301.52</v>
      </c>
    </row>
    <row r="1355" spans="2:3">
      <c r="B1355" s="15" t="s">
        <v>3703</v>
      </c>
      <c r="C1355" s="17">
        <v>2481603307.98</v>
      </c>
    </row>
    <row r="1356" spans="2:3">
      <c r="B1356" s="15" t="s">
        <v>3704</v>
      </c>
      <c r="C1356" s="17">
        <v>142391696.53999999</v>
      </c>
    </row>
    <row r="1357" spans="2:3">
      <c r="B1357" s="15" t="s">
        <v>3382</v>
      </c>
      <c r="C1357" s="17">
        <v>51175469.759999998</v>
      </c>
    </row>
    <row r="1358" spans="2:3">
      <c r="B1358" s="15" t="s">
        <v>3705</v>
      </c>
      <c r="C1358" s="17">
        <v>593755912.16999996</v>
      </c>
    </row>
    <row r="1359" spans="2:3">
      <c r="B1359" s="15" t="s">
        <v>3271</v>
      </c>
      <c r="C1359" s="17">
        <v>8674341029.9099998</v>
      </c>
    </row>
    <row r="1360" spans="2:3">
      <c r="B1360" s="15" t="s">
        <v>3706</v>
      </c>
      <c r="C1360" s="17">
        <v>145531749.55000001</v>
      </c>
    </row>
    <row r="1361" spans="2:3">
      <c r="B1361" s="15" t="s">
        <v>3707</v>
      </c>
      <c r="C1361" s="17">
        <v>1542011566.1600001</v>
      </c>
    </row>
    <row r="1362" spans="2:3">
      <c r="B1362" s="15" t="s">
        <v>3708</v>
      </c>
      <c r="C1362" s="17">
        <v>349388484.73000002</v>
      </c>
    </row>
    <row r="1363" spans="2:3">
      <c r="B1363" s="15" t="s">
        <v>3709</v>
      </c>
      <c r="C1363" s="17">
        <v>43588733.869999997</v>
      </c>
    </row>
    <row r="1364" spans="2:3">
      <c r="B1364" s="15" t="s">
        <v>3710</v>
      </c>
      <c r="C1364" s="17">
        <v>672308146.69000006</v>
      </c>
    </row>
    <row r="1365" spans="2:3">
      <c r="B1365" s="15" t="s">
        <v>3711</v>
      </c>
      <c r="C1365" s="17">
        <v>416080886.26999998</v>
      </c>
    </row>
    <row r="1366" spans="2:3">
      <c r="B1366" s="15" t="s">
        <v>3712</v>
      </c>
      <c r="C1366" s="17">
        <v>1740013901.8599999</v>
      </c>
    </row>
    <row r="1367" spans="2:3">
      <c r="B1367" s="15" t="s">
        <v>3272</v>
      </c>
      <c r="C1367" s="17">
        <v>1284815</v>
      </c>
    </row>
    <row r="1368" spans="2:3">
      <c r="B1368" s="15" t="s">
        <v>3713</v>
      </c>
      <c r="C1368" s="17">
        <v>407768116.44</v>
      </c>
    </row>
    <row r="1369" spans="2:3">
      <c r="B1369" s="15" t="s">
        <v>3714</v>
      </c>
      <c r="C1369" s="17">
        <v>359528126.63999999</v>
      </c>
    </row>
    <row r="1370" spans="2:3">
      <c r="B1370" s="15" t="s">
        <v>1239</v>
      </c>
      <c r="C1370" s="17">
        <v>293640763.55000001</v>
      </c>
    </row>
    <row r="1371" spans="2:3">
      <c r="B1371" s="15" t="s">
        <v>3715</v>
      </c>
      <c r="C1371" s="17">
        <v>941142068.34000003</v>
      </c>
    </row>
    <row r="1372" spans="2:3">
      <c r="B1372" s="15" t="s">
        <v>3383</v>
      </c>
      <c r="C1372" s="17">
        <v>5220574760.1800003</v>
      </c>
    </row>
    <row r="1373" spans="2:3">
      <c r="B1373" s="15" t="s">
        <v>3716</v>
      </c>
      <c r="C1373" s="17">
        <v>276327152.61000001</v>
      </c>
    </row>
    <row r="1374" spans="2:3">
      <c r="B1374" s="15" t="s">
        <v>1240</v>
      </c>
      <c r="C1374" s="17">
        <v>3408312070.4899998</v>
      </c>
    </row>
    <row r="1375" spans="2:3">
      <c r="B1375" s="15" t="s">
        <v>3717</v>
      </c>
      <c r="C1375" s="17">
        <v>790485246.53999996</v>
      </c>
    </row>
    <row r="1376" spans="2:3">
      <c r="B1376" s="15" t="s">
        <v>3718</v>
      </c>
      <c r="C1376" s="17">
        <v>4319174894.9499998</v>
      </c>
    </row>
    <row r="1377" spans="2:3">
      <c r="B1377" s="15" t="s">
        <v>1241</v>
      </c>
      <c r="C1377" s="17">
        <v>529704751.67000002</v>
      </c>
    </row>
    <row r="1378" spans="2:3">
      <c r="B1378" s="15" t="s">
        <v>3273</v>
      </c>
      <c r="C1378" s="17">
        <v>3526136553.8800001</v>
      </c>
    </row>
    <row r="1379" spans="2:3">
      <c r="B1379" s="15" t="s">
        <v>3384</v>
      </c>
      <c r="C1379" s="17">
        <v>1164649796.51</v>
      </c>
    </row>
    <row r="1380" spans="2:3">
      <c r="B1380" s="15" t="s">
        <v>3719</v>
      </c>
      <c r="C1380" s="17">
        <v>1601522845.9100001</v>
      </c>
    </row>
    <row r="1381" spans="2:3">
      <c r="B1381" s="15" t="s">
        <v>3720</v>
      </c>
      <c r="C1381" s="17">
        <v>918592905.75999999</v>
      </c>
    </row>
    <row r="1382" spans="2:3">
      <c r="B1382" s="15" t="s">
        <v>1242</v>
      </c>
      <c r="C1382" s="17">
        <v>133050672.56999999</v>
      </c>
    </row>
    <row r="1383" spans="2:3">
      <c r="B1383" s="15" t="s">
        <v>3721</v>
      </c>
      <c r="C1383" s="17">
        <v>134235560.53999999</v>
      </c>
    </row>
    <row r="1384" spans="2:3">
      <c r="B1384" s="15" t="s">
        <v>3722</v>
      </c>
      <c r="C1384" s="17">
        <v>213059618.86000001</v>
      </c>
    </row>
    <row r="1385" spans="2:3">
      <c r="B1385" s="15" t="s">
        <v>3385</v>
      </c>
      <c r="C1385" s="17">
        <v>766446545.55999994</v>
      </c>
    </row>
    <row r="1386" spans="2:3">
      <c r="B1386" s="15" t="s">
        <v>3723</v>
      </c>
      <c r="C1386" s="17">
        <v>1245499384.6900001</v>
      </c>
    </row>
    <row r="1387" spans="2:3">
      <c r="B1387" s="15" t="s">
        <v>3724</v>
      </c>
      <c r="C1387" s="17">
        <v>2096405390.8800001</v>
      </c>
    </row>
    <row r="1388" spans="2:3">
      <c r="B1388" s="15" t="s">
        <v>3274</v>
      </c>
      <c r="C1388" s="17">
        <v>632182226.90999997</v>
      </c>
    </row>
    <row r="1389" spans="2:3">
      <c r="B1389" s="15" t="s">
        <v>3725</v>
      </c>
      <c r="C1389" s="17">
        <v>2561538726.9899998</v>
      </c>
    </row>
    <row r="1390" spans="2:3">
      <c r="B1390" s="15" t="s">
        <v>3386</v>
      </c>
      <c r="C1390" s="17">
        <v>223311612.37</v>
      </c>
    </row>
    <row r="1391" spans="2:3">
      <c r="B1391" s="15" t="s">
        <v>1243</v>
      </c>
      <c r="C1391" s="17">
        <v>273181501.57999998</v>
      </c>
    </row>
    <row r="1392" spans="2:3">
      <c r="B1392" s="15" t="s">
        <v>3726</v>
      </c>
      <c r="C1392" s="17">
        <v>245132373.31999999</v>
      </c>
    </row>
    <row r="1393" spans="2:3">
      <c r="B1393" s="15" t="s">
        <v>3387</v>
      </c>
      <c r="C1393" s="17">
        <v>3723007211.9899998</v>
      </c>
    </row>
    <row r="1394" spans="2:3">
      <c r="B1394" s="15" t="s">
        <v>3727</v>
      </c>
      <c r="C1394" s="17">
        <v>223765712.47999999</v>
      </c>
    </row>
    <row r="1395" spans="2:3">
      <c r="B1395" s="15" t="s">
        <v>3728</v>
      </c>
      <c r="C1395" s="17">
        <v>981243288.49000001</v>
      </c>
    </row>
    <row r="1396" spans="2:3">
      <c r="B1396" s="15" t="s">
        <v>3729</v>
      </c>
      <c r="C1396" s="17">
        <v>757264173.89999998</v>
      </c>
    </row>
    <row r="1397" spans="2:3">
      <c r="B1397" s="15" t="s">
        <v>3730</v>
      </c>
      <c r="C1397" s="17">
        <v>1512889708.4300001</v>
      </c>
    </row>
    <row r="1398" spans="2:3">
      <c r="B1398" s="15" t="s">
        <v>3731</v>
      </c>
      <c r="C1398" s="17">
        <v>70338960.340000004</v>
      </c>
    </row>
    <row r="1399" spans="2:3">
      <c r="B1399" s="15" t="s">
        <v>3732</v>
      </c>
      <c r="C1399" s="17">
        <v>999859288.70000005</v>
      </c>
    </row>
    <row r="1400" spans="2:3">
      <c r="B1400" s="15" t="s">
        <v>3733</v>
      </c>
      <c r="C1400" s="17">
        <v>136085661.59999999</v>
      </c>
    </row>
    <row r="1401" spans="2:3">
      <c r="B1401" s="15" t="s">
        <v>1244</v>
      </c>
      <c r="C1401" s="17">
        <v>195725521.88999999</v>
      </c>
    </row>
    <row r="1402" spans="2:3">
      <c r="B1402" s="15" t="s">
        <v>3734</v>
      </c>
      <c r="C1402" s="17">
        <v>926981084.38999999</v>
      </c>
    </row>
    <row r="1403" spans="2:3">
      <c r="B1403" s="15" t="s">
        <v>3735</v>
      </c>
      <c r="C1403" s="17">
        <v>84229500.069999993</v>
      </c>
    </row>
    <row r="1404" spans="2:3">
      <c r="B1404" s="15" t="s">
        <v>3736</v>
      </c>
      <c r="C1404" s="17">
        <v>1084342639.05</v>
      </c>
    </row>
    <row r="1405" spans="2:3">
      <c r="B1405" s="15" t="s">
        <v>3737</v>
      </c>
      <c r="C1405" s="17">
        <v>629554825.39999998</v>
      </c>
    </row>
    <row r="1406" spans="2:3">
      <c r="B1406" s="15" t="s">
        <v>3738</v>
      </c>
      <c r="C1406" s="17">
        <v>5744135.3200000003</v>
      </c>
    </row>
    <row r="1407" spans="2:3">
      <c r="B1407" s="15" t="s">
        <v>3739</v>
      </c>
      <c r="C1407" s="17">
        <v>766335112.29999995</v>
      </c>
    </row>
    <row r="1408" spans="2:3">
      <c r="B1408" s="15" t="s">
        <v>3740</v>
      </c>
      <c r="C1408" s="17">
        <v>11256843.26</v>
      </c>
    </row>
    <row r="1409" spans="2:3">
      <c r="B1409" s="15" t="s">
        <v>3741</v>
      </c>
      <c r="C1409" s="17">
        <v>2666900</v>
      </c>
    </row>
    <row r="1410" spans="2:3">
      <c r="B1410" s="15" t="s">
        <v>3742</v>
      </c>
      <c r="C1410" s="17">
        <v>580286819.35000002</v>
      </c>
    </row>
    <row r="1411" spans="2:3">
      <c r="B1411" s="15" t="s">
        <v>3388</v>
      </c>
      <c r="C1411" s="17">
        <v>447964238.73000002</v>
      </c>
    </row>
    <row r="1412" spans="2:3">
      <c r="B1412" s="15" t="s">
        <v>3743</v>
      </c>
      <c r="C1412" s="17">
        <v>1553835525.5999999</v>
      </c>
    </row>
    <row r="1413" spans="2:3">
      <c r="B1413" s="15" t="s">
        <v>3389</v>
      </c>
      <c r="C1413" s="17">
        <v>125725472.39</v>
      </c>
    </row>
    <row r="1414" spans="2:3">
      <c r="B1414" s="15" t="s">
        <v>1245</v>
      </c>
      <c r="C1414" s="17">
        <v>16056642.24</v>
      </c>
    </row>
    <row r="1415" spans="2:3">
      <c r="B1415" s="15" t="s">
        <v>3744</v>
      </c>
      <c r="C1415" s="17">
        <v>352592400.5</v>
      </c>
    </row>
    <row r="1416" spans="2:3">
      <c r="B1416" s="15" t="s">
        <v>1246</v>
      </c>
      <c r="C1416" s="17">
        <v>1145283304.8</v>
      </c>
    </row>
    <row r="1417" spans="2:3">
      <c r="B1417" s="15" t="s">
        <v>3745</v>
      </c>
      <c r="C1417" s="17">
        <v>1154001592.8199999</v>
      </c>
    </row>
    <row r="1418" spans="2:3">
      <c r="B1418" s="15" t="s">
        <v>3746</v>
      </c>
      <c r="C1418" s="17">
        <v>1481404267.8399999</v>
      </c>
    </row>
    <row r="1419" spans="2:3">
      <c r="B1419" s="15" t="s">
        <v>3275</v>
      </c>
      <c r="C1419" s="17">
        <v>5119413640.6300001</v>
      </c>
    </row>
    <row r="1420" spans="2:3">
      <c r="B1420" s="15" t="s">
        <v>3747</v>
      </c>
      <c r="C1420" s="17">
        <v>1336878606.9200001</v>
      </c>
    </row>
    <row r="1421" spans="2:3">
      <c r="B1421" s="15" t="s">
        <v>3748</v>
      </c>
      <c r="C1421" s="17">
        <v>1026319886.76</v>
      </c>
    </row>
    <row r="1422" spans="2:3">
      <c r="B1422" s="15" t="s">
        <v>3749</v>
      </c>
      <c r="C1422" s="17">
        <v>435794548.47000003</v>
      </c>
    </row>
    <row r="1423" spans="2:3">
      <c r="B1423" s="15" t="s">
        <v>3750</v>
      </c>
      <c r="C1423" s="17">
        <v>4275693453.3099999</v>
      </c>
    </row>
    <row r="1424" spans="2:3">
      <c r="B1424" s="15" t="s">
        <v>3751</v>
      </c>
      <c r="C1424" s="17">
        <v>1014271797.99</v>
      </c>
    </row>
    <row r="1425" spans="2:3">
      <c r="B1425" s="15" t="s">
        <v>3752</v>
      </c>
      <c r="C1425" s="17">
        <v>724877563.65999997</v>
      </c>
    </row>
    <row r="1426" spans="2:3">
      <c r="B1426" s="15" t="s">
        <v>3753</v>
      </c>
      <c r="C1426" s="17">
        <v>391117037.68000001</v>
      </c>
    </row>
    <row r="1427" spans="2:3">
      <c r="B1427" s="15" t="s">
        <v>1247</v>
      </c>
      <c r="C1427" s="17">
        <v>5443834088.25</v>
      </c>
    </row>
    <row r="1428" spans="2:3">
      <c r="B1428" s="15" t="s">
        <v>3754</v>
      </c>
      <c r="C1428" s="17">
        <v>2406088234.9000001</v>
      </c>
    </row>
    <row r="1429" spans="2:3">
      <c r="B1429" s="15" t="s">
        <v>3755</v>
      </c>
      <c r="C1429" s="17">
        <v>291095883.91000003</v>
      </c>
    </row>
    <row r="1430" spans="2:3">
      <c r="B1430" s="15" t="s">
        <v>3756</v>
      </c>
      <c r="C1430" s="17">
        <v>49075285.200000003</v>
      </c>
    </row>
    <row r="1431" spans="2:3">
      <c r="B1431" s="15" t="s">
        <v>3757</v>
      </c>
      <c r="C1431" s="17">
        <v>493848083.06</v>
      </c>
    </row>
    <row r="1432" spans="2:3">
      <c r="B1432" s="15" t="s">
        <v>3758</v>
      </c>
      <c r="C1432" s="17">
        <v>79039636.579999998</v>
      </c>
    </row>
    <row r="1433" spans="2:3">
      <c r="B1433" s="15" t="s">
        <v>3759</v>
      </c>
      <c r="C1433" s="17">
        <v>1225068618.53</v>
      </c>
    </row>
    <row r="1434" spans="2:3">
      <c r="B1434" s="15" t="s">
        <v>3760</v>
      </c>
      <c r="C1434" s="17">
        <v>1016777022.87</v>
      </c>
    </row>
    <row r="1435" spans="2:3">
      <c r="B1435" s="15" t="s">
        <v>3761</v>
      </c>
      <c r="C1435" s="17">
        <v>1295277823.8599999</v>
      </c>
    </row>
    <row r="1436" spans="2:3">
      <c r="B1436" s="15" t="s">
        <v>3390</v>
      </c>
      <c r="C1436" s="17">
        <v>872745989.82000005</v>
      </c>
    </row>
    <row r="1437" spans="2:3">
      <c r="B1437" s="15" t="s">
        <v>3762</v>
      </c>
      <c r="C1437" s="17">
        <v>1479041584.9000001</v>
      </c>
    </row>
    <row r="1438" spans="2:3">
      <c r="B1438" s="15" t="s">
        <v>3391</v>
      </c>
      <c r="C1438" s="17">
        <v>513852547.07999998</v>
      </c>
    </row>
    <row r="1439" spans="2:3">
      <c r="B1439" s="15" t="s">
        <v>3763</v>
      </c>
      <c r="C1439" s="17">
        <v>472843731.55000001</v>
      </c>
    </row>
    <row r="1440" spans="2:3">
      <c r="B1440" s="15" t="s">
        <v>3764</v>
      </c>
      <c r="C1440" s="17">
        <v>284691662.97000003</v>
      </c>
    </row>
    <row r="1441" spans="2:3">
      <c r="B1441" s="15" t="s">
        <v>3765</v>
      </c>
      <c r="C1441" s="17">
        <v>76213655.719999999</v>
      </c>
    </row>
    <row r="1442" spans="2:3">
      <c r="B1442" s="15" t="s">
        <v>3766</v>
      </c>
      <c r="C1442" s="17">
        <v>124936320.45999999</v>
      </c>
    </row>
    <row r="1443" spans="2:3">
      <c r="B1443" s="15" t="s">
        <v>3767</v>
      </c>
      <c r="C1443" s="17">
        <v>1386524538.1099999</v>
      </c>
    </row>
    <row r="1444" spans="2:3">
      <c r="B1444" s="15" t="s">
        <v>3392</v>
      </c>
      <c r="C1444" s="17">
        <v>356384500.56999999</v>
      </c>
    </row>
    <row r="1445" spans="2:3">
      <c r="B1445" s="15" t="s">
        <v>1248</v>
      </c>
      <c r="C1445" s="17">
        <v>627635612.55999994</v>
      </c>
    </row>
    <row r="1446" spans="2:3">
      <c r="B1446" s="15" t="s">
        <v>3768</v>
      </c>
      <c r="C1446" s="17">
        <v>976884601.64999998</v>
      </c>
    </row>
    <row r="1447" spans="2:3">
      <c r="B1447" s="15" t="s">
        <v>3769</v>
      </c>
      <c r="C1447" s="17">
        <v>264219674.34</v>
      </c>
    </row>
    <row r="1448" spans="2:3">
      <c r="B1448" s="15" t="s">
        <v>3770</v>
      </c>
      <c r="C1448" s="17">
        <v>2013491628.0899999</v>
      </c>
    </row>
    <row r="1449" spans="2:3">
      <c r="B1449" s="15" t="s">
        <v>3771</v>
      </c>
      <c r="C1449" s="17">
        <v>3235805985.7199998</v>
      </c>
    </row>
    <row r="1450" spans="2:3">
      <c r="B1450" s="15" t="s">
        <v>3772</v>
      </c>
      <c r="C1450" s="17">
        <v>2934190727.9499998</v>
      </c>
    </row>
    <row r="1451" spans="2:3">
      <c r="B1451" s="15" t="s">
        <v>3773</v>
      </c>
      <c r="C1451" s="17">
        <v>752137477.89999998</v>
      </c>
    </row>
    <row r="1452" spans="2:3">
      <c r="B1452" s="15" t="s">
        <v>3774</v>
      </c>
      <c r="C1452" s="17">
        <v>702583601.13</v>
      </c>
    </row>
    <row r="1453" spans="2:3" ht="13">
      <c r="C1453" s="26">
        <f>SUM(C1232:C1452)</f>
        <v>195693832311.63</v>
      </c>
    </row>
    <row r="1456" spans="2:3" ht="13">
      <c r="B1456" s="24" t="s">
        <v>52</v>
      </c>
      <c r="C1456" s="26">
        <f xml:space="preserve"> C1453-C1230</f>
        <v>15676208232.179962</v>
      </c>
    </row>
    <row r="1458" spans="2:7" ht="13">
      <c r="B1458" s="24" t="s">
        <v>53</v>
      </c>
      <c r="C1458" s="25">
        <v>46112</v>
      </c>
      <c r="D1458" s="16"/>
      <c r="E1458" s="15"/>
      <c r="F1458" s="30"/>
    </row>
    <row r="1459" spans="2:7" ht="13">
      <c r="B1459" s="24" t="s">
        <v>40</v>
      </c>
      <c r="C1459" s="26" t="s">
        <v>41</v>
      </c>
      <c r="D1459" s="24" t="s">
        <v>42</v>
      </c>
      <c r="E1459" s="27" t="s">
        <v>43</v>
      </c>
      <c r="F1459" s="29" t="s">
        <v>44</v>
      </c>
      <c r="G1459" s="14"/>
    </row>
    <row r="1460" spans="2:7">
      <c r="B1460" s="22" t="s">
        <v>22</v>
      </c>
      <c r="C1460" s="23" t="s">
        <v>22</v>
      </c>
      <c r="D1460" s="22" t="s">
        <v>22</v>
      </c>
      <c r="E1460" s="19" t="s">
        <v>22</v>
      </c>
      <c r="F1460" s="28" t="s">
        <v>22</v>
      </c>
    </row>
    <row r="1461" spans="2:7" ht="13">
      <c r="B1461" s="6" t="s">
        <v>45</v>
      </c>
    </row>
    <row r="1462" spans="2:7" ht="13">
      <c r="B1462" s="6"/>
    </row>
    <row r="1463" spans="2:7" ht="13">
      <c r="B1463" s="6" t="s">
        <v>699</v>
      </c>
    </row>
    <row r="1464" spans="2:7" ht="13">
      <c r="B1464" s="24" t="s">
        <v>46</v>
      </c>
      <c r="C1464" s="26" t="s">
        <v>47</v>
      </c>
      <c r="D1464" s="6"/>
    </row>
    <row r="1465" spans="2:7">
      <c r="B1465" s="16" t="s">
        <v>22</v>
      </c>
      <c r="C1465" s="17" t="s">
        <v>22</v>
      </c>
    </row>
    <row r="1467" spans="2:7" ht="13">
      <c r="B1467" s="24" t="s">
        <v>48</v>
      </c>
      <c r="C1467" s="26" t="s">
        <v>47</v>
      </c>
    </row>
    <row r="1468" spans="2:7">
      <c r="B1468" s="16" t="s">
        <v>22</v>
      </c>
      <c r="C1468" s="17" t="s">
        <v>22</v>
      </c>
    </row>
    <row r="1470" spans="2:7" ht="13">
      <c r="B1470" s="24" t="s">
        <v>49</v>
      </c>
      <c r="C1470" s="26" t="s">
        <v>50</v>
      </c>
    </row>
    <row r="1471" spans="2:7">
      <c r="B1471" s="16" t="s">
        <v>22</v>
      </c>
      <c r="C1471" s="17" t="s">
        <v>22</v>
      </c>
    </row>
    <row r="1473" spans="2:80" ht="13">
      <c r="B1473" s="27" t="s">
        <v>51</v>
      </c>
      <c r="C1473" s="26" t="s">
        <v>50</v>
      </c>
    </row>
    <row r="1474" spans="2:80">
      <c r="B1474" s="15" t="s">
        <v>22</v>
      </c>
      <c r="C1474" s="17" t="s">
        <v>22</v>
      </c>
    </row>
    <row r="1476" spans="2:80" ht="13">
      <c r="B1476" s="24" t="s">
        <v>52</v>
      </c>
      <c r="C1476" s="26" t="s">
        <v>22</v>
      </c>
    </row>
    <row r="1479" spans="2:80" ht="13">
      <c r="B1479" s="6" t="s">
        <v>700</v>
      </c>
    </row>
    <row r="1481" spans="2:80" ht="13">
      <c r="B1481" s="24" t="s">
        <v>40</v>
      </c>
      <c r="C1481" s="26" t="s">
        <v>54</v>
      </c>
      <c r="D1481" s="24" t="s">
        <v>55</v>
      </c>
      <c r="E1481" s="24" t="s">
        <v>56</v>
      </c>
      <c r="F1481" s="14"/>
    </row>
    <row r="1482" spans="2:80">
      <c r="B1482" s="16" t="s">
        <v>22</v>
      </c>
      <c r="C1482" s="17" t="s">
        <v>22</v>
      </c>
      <c r="D1482" s="16" t="s">
        <v>22</v>
      </c>
      <c r="E1482" s="16" t="s">
        <v>22</v>
      </c>
    </row>
    <row r="1485" spans="2:80" ht="13">
      <c r="B1485" s="6" t="s">
        <v>57</v>
      </c>
      <c r="C1485" s="11" t="s">
        <v>22</v>
      </c>
      <c r="D1485" s="6"/>
      <c r="E1485" s="6"/>
      <c r="F1485" s="14"/>
      <c r="G1485" s="14"/>
      <c r="H1485" s="14"/>
      <c r="I1485" s="6"/>
      <c r="J1485" s="6"/>
      <c r="K1485" s="6"/>
      <c r="L1485" s="6"/>
      <c r="M1485" s="6"/>
      <c r="N1485" s="6"/>
      <c r="O1485" s="6"/>
      <c r="P1485" s="6"/>
      <c r="Q1485" s="6"/>
      <c r="R1485" s="6"/>
      <c r="S1485" s="6"/>
      <c r="T1485" s="6"/>
      <c r="U1485" s="6"/>
      <c r="V1485" s="6"/>
      <c r="W1485" s="6"/>
      <c r="X1485" s="6"/>
      <c r="Y1485" s="6"/>
      <c r="Z1485" s="6"/>
      <c r="AA1485" s="6"/>
      <c r="AB1485" s="6"/>
      <c r="AC1485" s="6"/>
      <c r="AD1485" s="6"/>
      <c r="AE1485" s="6"/>
      <c r="AF1485" s="6"/>
      <c r="AG1485" s="6"/>
      <c r="AH1485" s="6"/>
      <c r="AI1485" s="6"/>
      <c r="AJ1485" s="6"/>
      <c r="AK1485" s="6"/>
      <c r="AL1485" s="6"/>
      <c r="AM1485" s="6"/>
      <c r="AN1485" s="6"/>
      <c r="AO1485" s="6"/>
      <c r="AP1485" s="6"/>
      <c r="AQ1485" s="6"/>
      <c r="AR1485" s="6"/>
      <c r="AS1485" s="6"/>
      <c r="AT1485" s="6"/>
      <c r="AU1485" s="6"/>
      <c r="AV1485" s="6"/>
      <c r="AW1485" s="6"/>
      <c r="AX1485" s="6"/>
      <c r="AY1485" s="6"/>
      <c r="AZ1485" s="6"/>
      <c r="BA1485" s="6"/>
      <c r="BB1485" s="6"/>
      <c r="BC1485" s="6"/>
      <c r="BD1485" s="6"/>
      <c r="BE1485" s="6"/>
      <c r="BF1485" s="6"/>
      <c r="BG1485" s="6"/>
      <c r="BH1485" s="6"/>
      <c r="BI1485" s="6"/>
      <c r="BJ1485" s="6"/>
      <c r="BK1485" s="6"/>
      <c r="BL1485" s="6"/>
      <c r="BM1485" s="6"/>
      <c r="BN1485" s="6"/>
      <c r="BO1485" s="6"/>
      <c r="BP1485" s="6"/>
      <c r="BQ1485" s="6"/>
      <c r="BR1485" s="6"/>
      <c r="BS1485" s="6"/>
      <c r="BT1485" s="6"/>
      <c r="BU1485" s="6"/>
      <c r="BV1485" s="6"/>
      <c r="BW1485" s="6"/>
      <c r="BX1485" s="6"/>
      <c r="BY1485" s="6"/>
      <c r="BZ1485" s="6"/>
      <c r="CA1485" s="6"/>
      <c r="CB1485" s="6"/>
    </row>
    <row r="1487" spans="2:80" ht="13">
      <c r="B1487" s="6" t="s">
        <v>701</v>
      </c>
    </row>
    <row r="1489" spans="2:7" ht="13">
      <c r="B1489" s="24" t="s">
        <v>58</v>
      </c>
      <c r="C1489" s="26" t="s">
        <v>47</v>
      </c>
      <c r="D1489" s="6"/>
    </row>
    <row r="1490" spans="2:7">
      <c r="B1490" s="16" t="s">
        <v>22</v>
      </c>
      <c r="C1490" s="17" t="s">
        <v>22</v>
      </c>
    </row>
    <row r="1493" spans="2:7" ht="13">
      <c r="B1493" s="24" t="s">
        <v>59</v>
      </c>
      <c r="C1493" s="26" t="s">
        <v>60</v>
      </c>
      <c r="D1493" s="6"/>
    </row>
    <row r="1494" spans="2:7">
      <c r="B1494" s="16" t="s">
        <v>22</v>
      </c>
      <c r="C1494" s="17" t="s">
        <v>22</v>
      </c>
    </row>
    <row r="1497" spans="2:7" ht="13">
      <c r="B1497" s="6" t="s">
        <v>61</v>
      </c>
    </row>
    <row r="1500" spans="2:7" ht="13">
      <c r="B1500" s="6" t="s">
        <v>702</v>
      </c>
    </row>
    <row r="1502" spans="2:7" ht="13">
      <c r="B1502" s="24" t="s">
        <v>40</v>
      </c>
      <c r="C1502" s="26" t="s">
        <v>62</v>
      </c>
      <c r="D1502" s="24" t="s">
        <v>54</v>
      </c>
      <c r="E1502" s="24" t="s">
        <v>55</v>
      </c>
      <c r="F1502" s="29" t="s">
        <v>56</v>
      </c>
      <c r="G1502" s="14"/>
    </row>
    <row r="1503" spans="2:7">
      <c r="B1503" s="16" t="s">
        <v>22</v>
      </c>
      <c r="C1503" s="17" t="s">
        <v>22</v>
      </c>
      <c r="D1503" s="16" t="s">
        <v>22</v>
      </c>
      <c r="E1503" s="16" t="s">
        <v>22</v>
      </c>
      <c r="F1503" s="21" t="s">
        <v>22</v>
      </c>
    </row>
    <row r="1506" spans="2:80" ht="13">
      <c r="B1506" s="6" t="s">
        <v>57</v>
      </c>
      <c r="C1506" s="11" t="s">
        <v>22</v>
      </c>
      <c r="D1506" s="6"/>
      <c r="E1506" s="6"/>
      <c r="F1506" s="14"/>
      <c r="G1506" s="14"/>
      <c r="H1506" s="14"/>
      <c r="I1506" s="6"/>
      <c r="J1506" s="6"/>
      <c r="K1506" s="6"/>
      <c r="L1506" s="6"/>
      <c r="M1506" s="6"/>
      <c r="N1506" s="6"/>
      <c r="O1506" s="6"/>
      <c r="P1506" s="6"/>
      <c r="Q1506" s="6"/>
      <c r="R1506" s="6"/>
      <c r="S1506" s="6"/>
      <c r="T1506" s="6"/>
      <c r="U1506" s="6"/>
      <c r="V1506" s="6"/>
      <c r="W1506" s="6"/>
      <c r="X1506" s="6"/>
      <c r="Y1506" s="6"/>
      <c r="Z1506" s="6"/>
      <c r="AA1506" s="6"/>
      <c r="AB1506" s="6"/>
      <c r="AC1506" s="6"/>
      <c r="AD1506" s="6"/>
      <c r="AE1506" s="6"/>
      <c r="AF1506" s="6"/>
      <c r="AG1506" s="6"/>
      <c r="AH1506" s="6"/>
      <c r="AI1506" s="6"/>
      <c r="AJ1506" s="6"/>
      <c r="AK1506" s="6"/>
      <c r="AL1506" s="6"/>
      <c r="AM1506" s="6"/>
      <c r="AN1506" s="6"/>
      <c r="AO1506" s="6"/>
      <c r="AP1506" s="6"/>
      <c r="AQ1506" s="6"/>
      <c r="AR1506" s="6"/>
      <c r="AS1506" s="6"/>
      <c r="AT1506" s="6"/>
      <c r="AU1506" s="6"/>
      <c r="AV1506" s="6"/>
      <c r="AW1506" s="6"/>
      <c r="AX1506" s="6"/>
      <c r="AY1506" s="6"/>
      <c r="AZ1506" s="6"/>
      <c r="BA1506" s="6"/>
      <c r="BB1506" s="6"/>
      <c r="BC1506" s="6"/>
      <c r="BD1506" s="6"/>
      <c r="BE1506" s="6"/>
      <c r="BF1506" s="6"/>
      <c r="BG1506" s="6"/>
      <c r="BH1506" s="6"/>
      <c r="BI1506" s="6"/>
      <c r="BJ1506" s="6"/>
      <c r="BK1506" s="6"/>
      <c r="BL1506" s="6"/>
      <c r="BM1506" s="6"/>
      <c r="BN1506" s="6"/>
      <c r="BO1506" s="6"/>
      <c r="BP1506" s="6"/>
      <c r="BQ1506" s="6"/>
      <c r="BR1506" s="6"/>
      <c r="BS1506" s="6"/>
      <c r="BT1506" s="6"/>
      <c r="BU1506" s="6"/>
      <c r="BV1506" s="6"/>
      <c r="BW1506" s="6"/>
      <c r="BX1506" s="6"/>
      <c r="BY1506" s="6"/>
      <c r="BZ1506" s="6"/>
      <c r="CA1506" s="6"/>
      <c r="CB1506" s="6"/>
    </row>
    <row r="1508" spans="2:80" ht="13">
      <c r="B1508" s="6" t="s">
        <v>701</v>
      </c>
    </row>
    <row r="1510" spans="2:80" ht="13">
      <c r="B1510" s="24" t="s">
        <v>58</v>
      </c>
      <c r="C1510" s="26" t="s">
        <v>47</v>
      </c>
      <c r="D1510" s="6"/>
    </row>
    <row r="1511" spans="2:80">
      <c r="B1511" s="16" t="s">
        <v>22</v>
      </c>
      <c r="C1511" s="17" t="s">
        <v>22</v>
      </c>
    </row>
    <row r="1514" spans="2:80" ht="13">
      <c r="B1514" s="24" t="s">
        <v>59</v>
      </c>
      <c r="C1514" s="26" t="s">
        <v>60</v>
      </c>
      <c r="D1514" s="6"/>
    </row>
    <row r="1515" spans="2:80">
      <c r="B1515" s="16" t="s">
        <v>22</v>
      </c>
      <c r="C1515" s="17" t="s">
        <v>22</v>
      </c>
    </row>
    <row r="1518" spans="2:80" ht="13">
      <c r="B1518" s="6" t="s">
        <v>61</v>
      </c>
    </row>
    <row r="1521" spans="2:7" ht="13">
      <c r="B1521" s="6" t="s">
        <v>703</v>
      </c>
    </row>
    <row r="1522" spans="2:7" ht="13">
      <c r="B1522" s="24" t="s">
        <v>40</v>
      </c>
      <c r="C1522" s="26" t="s">
        <v>63</v>
      </c>
      <c r="D1522" s="24" t="s">
        <v>64</v>
      </c>
      <c r="E1522" s="24" t="s">
        <v>65</v>
      </c>
      <c r="F1522" s="29" t="s">
        <v>66</v>
      </c>
      <c r="G1522" s="14"/>
    </row>
    <row r="1523" spans="2:7">
      <c r="B1523" s="16" t="s">
        <v>22</v>
      </c>
      <c r="C1523" s="17" t="s">
        <v>22</v>
      </c>
      <c r="D1523" s="16" t="s">
        <v>22</v>
      </c>
      <c r="E1523" s="16" t="s">
        <v>22</v>
      </c>
      <c r="F1523" s="21" t="s">
        <v>22</v>
      </c>
    </row>
    <row r="1524" spans="2:7">
      <c r="B1524" s="2" t="s">
        <v>2543</v>
      </c>
    </row>
  </sheetData>
  <mergeCells count="3">
    <mergeCell ref="B1:E1"/>
    <mergeCell ref="C3:C7"/>
    <mergeCell ref="D3:D7"/>
  </mergeCells>
  <hyperlinks>
    <hyperlink ref="A1" location="Index!A1" display="Index" xr:uid="{5F1DEEFC-FDE3-4BD6-B2D8-779A7BC0C581}"/>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A5018-5DF8-47B2-A4F4-C8D08960B921}">
  <dimension ref="A1:CB254"/>
  <sheetViews>
    <sheetView workbookViewId="0"/>
  </sheetViews>
  <sheetFormatPr defaultColWidth="9.1796875" defaultRowHeight="12.5"/>
  <cols>
    <col min="1" max="1" width="5.453125" style="2" bestFit="1" customWidth="1"/>
    <col min="2" max="2" width="90.9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99" t="s">
        <v>942</v>
      </c>
      <c r="C1" s="299"/>
      <c r="D1" s="299"/>
      <c r="E1" s="299"/>
    </row>
    <row r="3" spans="1:9" ht="14.5">
      <c r="B3" s="31" t="s">
        <v>943</v>
      </c>
      <c r="C3" s="300"/>
      <c r="D3" s="301"/>
      <c r="E3" s="1"/>
    </row>
    <row r="4" spans="1:9" ht="14.5">
      <c r="B4" s="32" t="s">
        <v>944</v>
      </c>
      <c r="C4" s="300"/>
      <c r="D4" s="301"/>
      <c r="E4" s="1"/>
    </row>
    <row r="5" spans="1:9" ht="14.5">
      <c r="B5" s="32" t="s">
        <v>97</v>
      </c>
      <c r="C5" s="300"/>
      <c r="D5" s="301"/>
      <c r="E5" s="1"/>
    </row>
    <row r="6" spans="1:9" ht="14.5">
      <c r="B6" s="32" t="s">
        <v>945</v>
      </c>
      <c r="C6" s="300"/>
      <c r="D6" s="301"/>
      <c r="E6" s="1"/>
    </row>
    <row r="7" spans="1:9" ht="29">
      <c r="B7" s="32" t="s">
        <v>946</v>
      </c>
      <c r="C7" s="300"/>
      <c r="D7" s="301"/>
      <c r="E7" s="1"/>
    </row>
    <row r="8" spans="1:9" ht="29">
      <c r="B8" s="32" t="s">
        <v>100</v>
      </c>
      <c r="C8" s="39" t="s">
        <v>101</v>
      </c>
      <c r="D8" s="39" t="s">
        <v>102</v>
      </c>
    </row>
    <row r="10" spans="1:9">
      <c r="B10" s="2" t="s">
        <v>680</v>
      </c>
    </row>
    <row r="12" spans="1:9" ht="13">
      <c r="B12" s="7" t="s">
        <v>1</v>
      </c>
      <c r="C12" s="10" t="s">
        <v>2</v>
      </c>
      <c r="D12" s="7" t="s">
        <v>69</v>
      </c>
      <c r="E12" s="7" t="s">
        <v>4</v>
      </c>
      <c r="F12" s="13" t="s">
        <v>5</v>
      </c>
      <c r="G12" s="13" t="s">
        <v>6</v>
      </c>
      <c r="H12" s="13" t="s">
        <v>7</v>
      </c>
      <c r="I12" s="6" t="s">
        <v>70</v>
      </c>
    </row>
    <row r="13" spans="1:9" ht="13">
      <c r="B13" s="6" t="s">
        <v>71</v>
      </c>
    </row>
    <row r="14" spans="1:9" ht="13">
      <c r="B14" s="6" t="s">
        <v>9</v>
      </c>
    </row>
    <row r="15" spans="1:9">
      <c r="B15" s="2" t="s">
        <v>2697</v>
      </c>
      <c r="C15" s="9" t="s">
        <v>13</v>
      </c>
      <c r="D15" s="2" t="s">
        <v>452</v>
      </c>
      <c r="E15" s="2" t="s">
        <v>453</v>
      </c>
      <c r="F15" s="12">
        <v>1450000</v>
      </c>
      <c r="G15" s="12">
        <v>19486.55</v>
      </c>
      <c r="H15" s="12">
        <v>5.4</v>
      </c>
    </row>
    <row r="16" spans="1:9">
      <c r="B16" s="2" t="s">
        <v>2995</v>
      </c>
      <c r="C16" s="9" t="s">
        <v>13</v>
      </c>
      <c r="D16" s="2" t="s">
        <v>947</v>
      </c>
      <c r="E16" s="2" t="s">
        <v>948</v>
      </c>
      <c r="F16" s="12">
        <v>1050000</v>
      </c>
      <c r="G16" s="12">
        <v>18715.2</v>
      </c>
      <c r="H16" s="12">
        <v>5.19</v>
      </c>
    </row>
    <row r="17" spans="2:8">
      <c r="B17" s="2" t="s">
        <v>2698</v>
      </c>
      <c r="C17" s="9" t="s">
        <v>13</v>
      </c>
      <c r="D17" s="2" t="s">
        <v>72</v>
      </c>
      <c r="E17" s="2" t="s">
        <v>77</v>
      </c>
      <c r="F17" s="12">
        <v>1533400</v>
      </c>
      <c r="G17" s="12">
        <v>18491.27</v>
      </c>
      <c r="H17" s="12">
        <v>5.12</v>
      </c>
    </row>
    <row r="18" spans="2:8">
      <c r="B18" s="2" t="s">
        <v>2996</v>
      </c>
      <c r="C18" s="9" t="s">
        <v>13</v>
      </c>
      <c r="D18" s="2" t="s">
        <v>485</v>
      </c>
      <c r="E18" s="2" t="s">
        <v>486</v>
      </c>
      <c r="F18" s="12">
        <v>400000</v>
      </c>
      <c r="G18" s="12">
        <v>14016.4</v>
      </c>
      <c r="H18" s="12">
        <v>3.88</v>
      </c>
    </row>
    <row r="19" spans="2:8">
      <c r="B19" s="2" t="s">
        <v>949</v>
      </c>
      <c r="C19" s="9" t="s">
        <v>13</v>
      </c>
      <c r="D19" s="2" t="s">
        <v>72</v>
      </c>
      <c r="E19" s="2" t="s">
        <v>950</v>
      </c>
      <c r="F19" s="12">
        <v>1200000</v>
      </c>
      <c r="G19" s="12">
        <v>11752.8</v>
      </c>
      <c r="H19" s="12">
        <v>3.26</v>
      </c>
    </row>
    <row r="20" spans="2:8">
      <c r="B20" s="2" t="s">
        <v>2901</v>
      </c>
      <c r="C20" s="9" t="s">
        <v>13</v>
      </c>
      <c r="D20" s="2" t="s">
        <v>461</v>
      </c>
      <c r="E20" s="2" t="s">
        <v>951</v>
      </c>
      <c r="F20" s="12">
        <v>827132</v>
      </c>
      <c r="G20" s="12">
        <v>10344.11</v>
      </c>
      <c r="H20" s="12">
        <v>2.87</v>
      </c>
    </row>
    <row r="21" spans="2:8">
      <c r="B21" s="2" t="s">
        <v>2965</v>
      </c>
      <c r="C21" s="9" t="s">
        <v>13</v>
      </c>
      <c r="D21" s="2" t="s">
        <v>952</v>
      </c>
      <c r="E21" s="2" t="s">
        <v>953</v>
      </c>
      <c r="F21" s="12">
        <v>86000</v>
      </c>
      <c r="G21" s="12">
        <v>9240.7000000000007</v>
      </c>
      <c r="H21" s="12">
        <v>2.56</v>
      </c>
    </row>
    <row r="22" spans="2:8">
      <c r="B22" s="2" t="s">
        <v>2723</v>
      </c>
      <c r="C22" s="9" t="s">
        <v>13</v>
      </c>
      <c r="D22" s="2" t="s">
        <v>461</v>
      </c>
      <c r="E22" s="2" t="s">
        <v>470</v>
      </c>
      <c r="F22" s="12">
        <v>387500</v>
      </c>
      <c r="G22" s="12">
        <v>9140.74</v>
      </c>
      <c r="H22" s="12">
        <v>2.5299999999999998</v>
      </c>
    </row>
    <row r="23" spans="2:8">
      <c r="B23" s="2" t="s">
        <v>2714</v>
      </c>
      <c r="C23" s="9" t="s">
        <v>13</v>
      </c>
      <c r="D23" s="2" t="s">
        <v>72</v>
      </c>
      <c r="E23" s="2" t="s">
        <v>473</v>
      </c>
      <c r="F23" s="12">
        <v>2500000</v>
      </c>
      <c r="G23" s="12">
        <v>8835</v>
      </c>
      <c r="H23" s="12">
        <v>2.4500000000000002</v>
      </c>
    </row>
    <row r="24" spans="2:8">
      <c r="B24" s="2" t="s">
        <v>2706</v>
      </c>
      <c r="C24" s="9" t="s">
        <v>13</v>
      </c>
      <c r="D24" s="2" t="s">
        <v>72</v>
      </c>
      <c r="E24" s="2" t="s">
        <v>73</v>
      </c>
      <c r="F24" s="12">
        <v>1200000</v>
      </c>
      <c r="G24" s="12">
        <v>8778.6</v>
      </c>
      <c r="H24" s="12">
        <v>2.4300000000000002</v>
      </c>
    </row>
    <row r="25" spans="2:8">
      <c r="B25" s="2" t="s">
        <v>3046</v>
      </c>
      <c r="C25" s="9" t="s">
        <v>13</v>
      </c>
      <c r="D25" s="2" t="s">
        <v>841</v>
      </c>
      <c r="E25" s="2" t="s">
        <v>954</v>
      </c>
      <c r="F25" s="12">
        <v>260000</v>
      </c>
      <c r="G25" s="12">
        <v>7682.22</v>
      </c>
      <c r="H25" s="12">
        <v>2.13</v>
      </c>
    </row>
    <row r="26" spans="2:8">
      <c r="B26" s="2" t="s">
        <v>3110</v>
      </c>
      <c r="C26" s="9" t="s">
        <v>13</v>
      </c>
      <c r="D26" s="2" t="s">
        <v>955</v>
      </c>
      <c r="E26" s="2" t="s">
        <v>956</v>
      </c>
      <c r="F26" s="12">
        <v>176100</v>
      </c>
      <c r="G26" s="12">
        <v>7431.77</v>
      </c>
      <c r="H26" s="12">
        <v>2.06</v>
      </c>
    </row>
    <row r="27" spans="2:8">
      <c r="B27" s="2" t="s">
        <v>489</v>
      </c>
      <c r="C27" s="9" t="s">
        <v>13</v>
      </c>
      <c r="D27" s="2" t="s">
        <v>72</v>
      </c>
      <c r="E27" s="2" t="s">
        <v>490</v>
      </c>
      <c r="F27" s="12">
        <v>3000000</v>
      </c>
      <c r="G27" s="12">
        <v>7428</v>
      </c>
      <c r="H27" s="12">
        <v>2.06</v>
      </c>
    </row>
    <row r="28" spans="2:8">
      <c r="B28" s="2" t="s">
        <v>3100</v>
      </c>
      <c r="C28" s="9" t="s">
        <v>13</v>
      </c>
      <c r="D28" s="2" t="s">
        <v>72</v>
      </c>
      <c r="E28" s="2" t="s">
        <v>957</v>
      </c>
      <c r="F28" s="12">
        <v>2500000</v>
      </c>
      <c r="G28" s="12">
        <v>7243.75</v>
      </c>
      <c r="H28" s="12">
        <v>2.0099999999999998</v>
      </c>
    </row>
    <row r="29" spans="2:8">
      <c r="B29" s="2" t="s">
        <v>2703</v>
      </c>
      <c r="C29" s="9" t="s">
        <v>13</v>
      </c>
      <c r="D29" s="2" t="s">
        <v>74</v>
      </c>
      <c r="E29" s="2" t="s">
        <v>75</v>
      </c>
      <c r="F29" s="12">
        <v>2500000</v>
      </c>
      <c r="G29" s="12">
        <v>7192.5</v>
      </c>
      <c r="H29" s="12">
        <v>1.99</v>
      </c>
    </row>
    <row r="30" spans="2:8">
      <c r="B30" s="2" t="s">
        <v>3097</v>
      </c>
      <c r="C30" s="9" t="s">
        <v>13</v>
      </c>
      <c r="D30" s="2" t="s">
        <v>72</v>
      </c>
      <c r="E30" s="2" t="s">
        <v>958</v>
      </c>
      <c r="F30" s="12">
        <v>600000</v>
      </c>
      <c r="G30" s="12">
        <v>6967.8</v>
      </c>
      <c r="H30" s="12">
        <v>1.93</v>
      </c>
    </row>
    <row r="31" spans="2:8">
      <c r="B31" s="2" t="s">
        <v>2727</v>
      </c>
      <c r="C31" s="9" t="s">
        <v>13</v>
      </c>
      <c r="D31" s="2" t="s">
        <v>500</v>
      </c>
      <c r="E31" s="2" t="s">
        <v>501</v>
      </c>
      <c r="F31" s="12">
        <v>1000000</v>
      </c>
      <c r="G31" s="12">
        <v>6548</v>
      </c>
      <c r="H31" s="12">
        <v>1.81</v>
      </c>
    </row>
    <row r="32" spans="2:8">
      <c r="B32" s="2" t="s">
        <v>3106</v>
      </c>
      <c r="C32" s="9" t="s">
        <v>13</v>
      </c>
      <c r="D32" s="2" t="s">
        <v>468</v>
      </c>
      <c r="E32" s="2" t="s">
        <v>959</v>
      </c>
      <c r="F32" s="12">
        <v>1695375</v>
      </c>
      <c r="G32" s="12">
        <v>6511.94</v>
      </c>
      <c r="H32" s="12">
        <v>1.8</v>
      </c>
    </row>
    <row r="33" spans="2:8">
      <c r="B33" s="2" t="s">
        <v>3163</v>
      </c>
      <c r="C33" s="9" t="s">
        <v>13</v>
      </c>
      <c r="D33" s="2" t="s">
        <v>79</v>
      </c>
      <c r="E33" s="2" t="s">
        <v>960</v>
      </c>
      <c r="F33" s="12">
        <v>1328400</v>
      </c>
      <c r="G33" s="12">
        <v>6107.32</v>
      </c>
      <c r="H33" s="12">
        <v>1.69</v>
      </c>
    </row>
    <row r="34" spans="2:8">
      <c r="B34" s="2" t="s">
        <v>3067</v>
      </c>
      <c r="C34" s="9" t="s">
        <v>13</v>
      </c>
      <c r="D34" s="2" t="s">
        <v>961</v>
      </c>
      <c r="E34" s="2" t="s">
        <v>962</v>
      </c>
      <c r="F34" s="12">
        <v>223500</v>
      </c>
      <c r="G34" s="12">
        <v>6076.52</v>
      </c>
      <c r="H34" s="12">
        <v>1.68</v>
      </c>
    </row>
    <row r="35" spans="2:8">
      <c r="B35" s="2" t="s">
        <v>3232</v>
      </c>
      <c r="C35" s="9" t="s">
        <v>13</v>
      </c>
      <c r="D35" s="2" t="s">
        <v>74</v>
      </c>
      <c r="E35" s="2" t="s">
        <v>963</v>
      </c>
      <c r="F35" s="12">
        <v>270000</v>
      </c>
      <c r="G35" s="12">
        <v>5549.04</v>
      </c>
      <c r="H35" s="12">
        <v>1.54</v>
      </c>
    </row>
    <row r="36" spans="2:8">
      <c r="B36" s="2" t="s">
        <v>3182</v>
      </c>
      <c r="C36" s="9" t="s">
        <v>13</v>
      </c>
      <c r="D36" s="2" t="s">
        <v>455</v>
      </c>
      <c r="E36" s="2" t="s">
        <v>964</v>
      </c>
      <c r="F36" s="12">
        <v>175000</v>
      </c>
      <c r="G36" s="12">
        <v>4902.63</v>
      </c>
      <c r="H36" s="12">
        <v>1.36</v>
      </c>
    </row>
    <row r="37" spans="2:8">
      <c r="B37" s="2" t="s">
        <v>3281</v>
      </c>
      <c r="C37" s="9" t="s">
        <v>13</v>
      </c>
      <c r="D37" s="2" t="s">
        <v>952</v>
      </c>
      <c r="E37" s="2" t="s">
        <v>965</v>
      </c>
      <c r="F37" s="12">
        <v>4000000</v>
      </c>
      <c r="G37" s="12">
        <v>4407.6000000000004</v>
      </c>
      <c r="H37" s="12">
        <v>1.22</v>
      </c>
    </row>
    <row r="38" spans="2:8">
      <c r="B38" s="2" t="s">
        <v>966</v>
      </c>
      <c r="C38" s="9" t="s">
        <v>13</v>
      </c>
      <c r="D38" s="2" t="s">
        <v>967</v>
      </c>
      <c r="E38" s="2" t="s">
        <v>968</v>
      </c>
      <c r="F38" s="12">
        <v>250752</v>
      </c>
      <c r="G38" s="12">
        <v>4164.49</v>
      </c>
      <c r="H38" s="12">
        <v>1.1499999999999999</v>
      </c>
    </row>
    <row r="39" spans="2:8">
      <c r="B39" s="2" t="s">
        <v>2973</v>
      </c>
      <c r="C39" s="9" t="s">
        <v>13</v>
      </c>
      <c r="D39" s="2" t="s">
        <v>969</v>
      </c>
      <c r="E39" s="2" t="s">
        <v>970</v>
      </c>
      <c r="F39" s="12">
        <v>436475</v>
      </c>
      <c r="G39" s="12">
        <v>4080.6</v>
      </c>
      <c r="H39" s="12">
        <v>1.1299999999999999</v>
      </c>
    </row>
    <row r="40" spans="2:8">
      <c r="B40" s="2" t="s">
        <v>3224</v>
      </c>
      <c r="C40" s="9" t="s">
        <v>13</v>
      </c>
      <c r="D40" s="2" t="s">
        <v>471</v>
      </c>
      <c r="E40" s="2" t="s">
        <v>971</v>
      </c>
      <c r="F40" s="12">
        <v>250000</v>
      </c>
      <c r="G40" s="12">
        <v>4079.5</v>
      </c>
      <c r="H40" s="12">
        <v>1.1299999999999999</v>
      </c>
    </row>
    <row r="41" spans="2:8">
      <c r="B41" s="2" t="s">
        <v>3164</v>
      </c>
      <c r="C41" s="9" t="s">
        <v>13</v>
      </c>
      <c r="D41" s="2" t="s">
        <v>947</v>
      </c>
      <c r="E41" s="2" t="s">
        <v>972</v>
      </c>
      <c r="F41" s="12">
        <v>300000</v>
      </c>
      <c r="G41" s="12">
        <v>4043.7</v>
      </c>
      <c r="H41" s="12">
        <v>1.1200000000000001</v>
      </c>
    </row>
    <row r="42" spans="2:8">
      <c r="B42" s="2" t="s">
        <v>2721</v>
      </c>
      <c r="C42" s="9" t="s">
        <v>13</v>
      </c>
      <c r="D42" s="2" t="s">
        <v>487</v>
      </c>
      <c r="E42" s="2" t="s">
        <v>488</v>
      </c>
      <c r="F42" s="12">
        <v>300000</v>
      </c>
      <c r="G42" s="12">
        <v>3937.8</v>
      </c>
      <c r="H42" s="12">
        <v>1.0900000000000001</v>
      </c>
    </row>
    <row r="43" spans="2:8">
      <c r="B43" s="2" t="s">
        <v>2732</v>
      </c>
      <c r="C43" s="9" t="s">
        <v>13</v>
      </c>
      <c r="D43" s="2" t="s">
        <v>841</v>
      </c>
      <c r="E43" s="2" t="s">
        <v>842</v>
      </c>
      <c r="F43" s="12">
        <v>30000</v>
      </c>
      <c r="G43" s="12">
        <v>3691.8</v>
      </c>
      <c r="H43" s="12">
        <v>1.02</v>
      </c>
    </row>
    <row r="44" spans="2:8">
      <c r="B44" s="2" t="s">
        <v>3318</v>
      </c>
      <c r="C44" s="9" t="s">
        <v>13</v>
      </c>
      <c r="D44" s="2" t="s">
        <v>76</v>
      </c>
      <c r="E44" s="2" t="s">
        <v>973</v>
      </c>
      <c r="F44" s="12">
        <v>910000</v>
      </c>
      <c r="G44" s="12">
        <v>3671.85</v>
      </c>
      <c r="H44" s="12">
        <v>1.02</v>
      </c>
    </row>
    <row r="45" spans="2:8">
      <c r="B45" s="2" t="s">
        <v>2913</v>
      </c>
      <c r="C45" s="9" t="s">
        <v>13</v>
      </c>
      <c r="D45" s="2" t="s">
        <v>72</v>
      </c>
      <c r="E45" s="2" t="s">
        <v>497</v>
      </c>
      <c r="F45" s="12">
        <v>6200000</v>
      </c>
      <c r="G45" s="12">
        <v>3648.7</v>
      </c>
      <c r="H45" s="12">
        <v>1.01</v>
      </c>
    </row>
    <row r="46" spans="2:8">
      <c r="B46" s="2" t="s">
        <v>2894</v>
      </c>
      <c r="C46" s="9" t="s">
        <v>13</v>
      </c>
      <c r="D46" s="2" t="s">
        <v>841</v>
      </c>
      <c r="E46" s="2" t="s">
        <v>974</v>
      </c>
      <c r="F46" s="12">
        <v>70000</v>
      </c>
      <c r="G46" s="12">
        <v>3544.1</v>
      </c>
      <c r="H46" s="12">
        <v>0.98</v>
      </c>
    </row>
    <row r="47" spans="2:8">
      <c r="B47" s="2" t="s">
        <v>3299</v>
      </c>
      <c r="C47" s="9" t="s">
        <v>13</v>
      </c>
      <c r="D47" s="2" t="s">
        <v>85</v>
      </c>
      <c r="E47" s="2" t="s">
        <v>975</v>
      </c>
      <c r="F47" s="12">
        <v>606979</v>
      </c>
      <c r="G47" s="12">
        <v>3187.85</v>
      </c>
      <c r="H47" s="12">
        <v>0.88</v>
      </c>
    </row>
    <row r="48" spans="2:8">
      <c r="B48" s="2" t="s">
        <v>3107</v>
      </c>
      <c r="C48" s="9" t="s">
        <v>13</v>
      </c>
      <c r="D48" s="2" t="s">
        <v>81</v>
      </c>
      <c r="E48" s="2" t="s">
        <v>976</v>
      </c>
      <c r="F48" s="12">
        <v>3000000</v>
      </c>
      <c r="G48" s="12">
        <v>3152.4</v>
      </c>
      <c r="H48" s="12">
        <v>0.87</v>
      </c>
    </row>
    <row r="49" spans="2:8">
      <c r="B49" s="2" t="s">
        <v>2733</v>
      </c>
      <c r="C49" s="9" t="s">
        <v>13</v>
      </c>
      <c r="D49" s="2" t="s">
        <v>86</v>
      </c>
      <c r="E49" s="2" t="s">
        <v>87</v>
      </c>
      <c r="F49" s="12">
        <v>500000</v>
      </c>
      <c r="G49" s="12">
        <v>2953</v>
      </c>
      <c r="H49" s="12">
        <v>0.82</v>
      </c>
    </row>
    <row r="50" spans="2:8">
      <c r="B50" s="2" t="s">
        <v>3153</v>
      </c>
      <c r="C50" s="9" t="s">
        <v>13</v>
      </c>
      <c r="D50" s="2" t="s">
        <v>977</v>
      </c>
      <c r="E50" s="2" t="s">
        <v>978</v>
      </c>
      <c r="F50" s="12">
        <v>700000</v>
      </c>
      <c r="G50" s="12">
        <v>2873.15</v>
      </c>
      <c r="H50" s="12">
        <v>0.8</v>
      </c>
    </row>
    <row r="51" spans="2:8">
      <c r="B51" s="2" t="s">
        <v>3292</v>
      </c>
      <c r="C51" s="9" t="s">
        <v>13</v>
      </c>
      <c r="D51" s="2" t="s">
        <v>79</v>
      </c>
      <c r="E51" s="2" t="s">
        <v>979</v>
      </c>
      <c r="F51" s="12">
        <v>564510</v>
      </c>
      <c r="G51" s="12">
        <v>2277.23</v>
      </c>
      <c r="H51" s="12">
        <v>0.63</v>
      </c>
    </row>
    <row r="52" spans="2:8">
      <c r="B52" s="2" t="s">
        <v>3293</v>
      </c>
      <c r="C52" s="9" t="s">
        <v>13</v>
      </c>
      <c r="D52" s="2" t="s">
        <v>485</v>
      </c>
      <c r="E52" s="2" t="s">
        <v>980</v>
      </c>
      <c r="F52" s="12">
        <v>1328660</v>
      </c>
      <c r="G52" s="12">
        <v>2133.16</v>
      </c>
      <c r="H52" s="12">
        <v>0.59</v>
      </c>
    </row>
    <row r="53" spans="2:8">
      <c r="B53" s="2" t="s">
        <v>3250</v>
      </c>
      <c r="C53" s="9" t="s">
        <v>13</v>
      </c>
      <c r="D53" s="2" t="s">
        <v>80</v>
      </c>
      <c r="E53" s="2" t="s">
        <v>981</v>
      </c>
      <c r="F53" s="12">
        <v>1200000</v>
      </c>
      <c r="G53" s="12">
        <v>2056.08</v>
      </c>
      <c r="H53" s="12">
        <v>0.56999999999999995</v>
      </c>
    </row>
    <row r="54" spans="2:8">
      <c r="B54" s="2" t="s">
        <v>3297</v>
      </c>
      <c r="C54" s="9" t="s">
        <v>13</v>
      </c>
      <c r="D54" s="2" t="s">
        <v>80</v>
      </c>
      <c r="E54" s="2" t="s">
        <v>982</v>
      </c>
      <c r="F54" s="12">
        <v>940000</v>
      </c>
      <c r="G54" s="12">
        <v>1860.26</v>
      </c>
      <c r="H54" s="12">
        <v>0.52</v>
      </c>
    </row>
    <row r="55" spans="2:8" ht="13">
      <c r="B55" s="6" t="s">
        <v>3279</v>
      </c>
      <c r="C55" s="9" t="s">
        <v>13</v>
      </c>
      <c r="D55" s="2" t="s">
        <v>471</v>
      </c>
      <c r="E55" s="2" t="s">
        <v>492</v>
      </c>
      <c r="F55" s="12">
        <v>1080000</v>
      </c>
      <c r="G55" s="12">
        <v>2720.52</v>
      </c>
      <c r="H55" s="12">
        <v>0.75</v>
      </c>
    </row>
    <row r="56" spans="2:8" ht="13">
      <c r="B56" s="6" t="s">
        <v>88</v>
      </c>
      <c r="C56" s="11"/>
      <c r="D56" s="6"/>
      <c r="E56" s="6"/>
      <c r="F56" s="14"/>
      <c r="G56" s="14">
        <f>SUM(G12:G55)</f>
        <v>270926.65000000002</v>
      </c>
      <c r="H56" s="14">
        <f>SUM(H12:H55)</f>
        <v>75.049999999999983</v>
      </c>
    </row>
    <row r="57" spans="2:8" ht="13">
      <c r="B57" s="6" t="s">
        <v>527</v>
      </c>
    </row>
    <row r="58" spans="2:8">
      <c r="B58" s="2" t="s">
        <v>94</v>
      </c>
      <c r="C58" s="9" t="s">
        <v>13</v>
      </c>
      <c r="D58" s="2" t="s">
        <v>528</v>
      </c>
      <c r="E58" s="2" t="s">
        <v>983</v>
      </c>
      <c r="F58" s="12">
        <v>42248314.314000003</v>
      </c>
      <c r="G58" s="12">
        <v>5504.87</v>
      </c>
      <c r="H58" s="12">
        <v>1.53</v>
      </c>
    </row>
    <row r="59" spans="2:8" ht="13">
      <c r="B59" s="6" t="s">
        <v>88</v>
      </c>
      <c r="C59" s="11"/>
      <c r="D59" s="6"/>
      <c r="E59" s="6"/>
      <c r="F59" s="14"/>
      <c r="G59" s="14">
        <f>SUM(G57:G58)</f>
        <v>5504.87</v>
      </c>
      <c r="H59" s="14">
        <f>SUM(H57:H58)</f>
        <v>1.53</v>
      </c>
    </row>
    <row r="60" spans="2:8" ht="13">
      <c r="B60" s="7" t="s">
        <v>1</v>
      </c>
      <c r="C60" s="10" t="s">
        <v>2</v>
      </c>
      <c r="D60" s="7" t="s">
        <v>3</v>
      </c>
      <c r="E60" s="7" t="s">
        <v>4</v>
      </c>
      <c r="F60" s="13" t="s">
        <v>5</v>
      </c>
      <c r="G60" s="13" t="s">
        <v>6</v>
      </c>
      <c r="H60" s="13" t="s">
        <v>7</v>
      </c>
    </row>
    <row r="61" spans="2:8" ht="13">
      <c r="B61" s="6" t="s">
        <v>8</v>
      </c>
    </row>
    <row r="62" spans="2:8" ht="13">
      <c r="B62" s="6" t="s">
        <v>9</v>
      </c>
    </row>
    <row r="63" spans="2:8" ht="13">
      <c r="B63" s="6" t="s">
        <v>10</v>
      </c>
    </row>
    <row r="64" spans="2:8">
      <c r="B64" s="2" t="s">
        <v>984</v>
      </c>
      <c r="C64" s="9">
        <v>7.72</v>
      </c>
      <c r="D64" s="2" t="s">
        <v>11</v>
      </c>
      <c r="E64" s="2" t="s">
        <v>985</v>
      </c>
      <c r="F64" s="12">
        <v>9000000</v>
      </c>
      <c r="G64" s="12">
        <v>8368.35</v>
      </c>
      <c r="H64" s="12">
        <v>2.3199999999999998</v>
      </c>
    </row>
    <row r="65" spans="2:8">
      <c r="B65" s="2" t="s">
        <v>534</v>
      </c>
      <c r="C65" s="9">
        <v>7.72</v>
      </c>
      <c r="D65" s="2" t="s">
        <v>11</v>
      </c>
      <c r="E65" s="2" t="s">
        <v>535</v>
      </c>
      <c r="F65" s="12">
        <v>5000000</v>
      </c>
      <c r="G65" s="12">
        <v>4645.8999999999996</v>
      </c>
      <c r="H65" s="12">
        <v>1.29</v>
      </c>
    </row>
    <row r="66" spans="2:8">
      <c r="B66" s="2" t="s">
        <v>128</v>
      </c>
      <c r="C66" s="9">
        <v>7.09</v>
      </c>
      <c r="D66" s="2" t="s">
        <v>11</v>
      </c>
      <c r="E66" s="2" t="s">
        <v>129</v>
      </c>
      <c r="F66" s="12">
        <v>3750000</v>
      </c>
      <c r="G66" s="12">
        <v>3768.77</v>
      </c>
      <c r="H66" s="12">
        <v>1.04</v>
      </c>
    </row>
    <row r="67" spans="2:8">
      <c r="B67" s="2" t="s">
        <v>412</v>
      </c>
      <c r="C67" s="9">
        <v>5.82</v>
      </c>
      <c r="D67" s="2" t="s">
        <v>11</v>
      </c>
      <c r="E67" s="2" t="s">
        <v>413</v>
      </c>
      <c r="F67" s="12">
        <v>3500000</v>
      </c>
      <c r="G67" s="12">
        <v>3563.08</v>
      </c>
      <c r="H67" s="12">
        <v>0.99</v>
      </c>
    </row>
    <row r="68" spans="2:8">
      <c r="B68" s="2" t="s">
        <v>124</v>
      </c>
      <c r="C68" s="9">
        <v>7.33</v>
      </c>
      <c r="D68" s="2" t="s">
        <v>11</v>
      </c>
      <c r="E68" s="2" t="s">
        <v>125</v>
      </c>
      <c r="F68" s="12">
        <v>3500000</v>
      </c>
      <c r="G68" s="12">
        <v>3542.27</v>
      </c>
      <c r="H68" s="12">
        <v>0.98</v>
      </c>
    </row>
    <row r="69" spans="2:8">
      <c r="B69" s="2" t="s">
        <v>530</v>
      </c>
      <c r="C69" s="9">
        <v>6.9</v>
      </c>
      <c r="D69" s="2" t="s">
        <v>11</v>
      </c>
      <c r="E69" s="2" t="s">
        <v>531</v>
      </c>
      <c r="F69" s="12">
        <v>2500000</v>
      </c>
      <c r="G69" s="12">
        <v>2540.64</v>
      </c>
      <c r="H69" s="12">
        <v>0.7</v>
      </c>
    </row>
    <row r="70" spans="2:8">
      <c r="B70" s="2" t="s">
        <v>510</v>
      </c>
      <c r="C70" s="9">
        <v>6.79</v>
      </c>
      <c r="D70" s="2" t="s">
        <v>11</v>
      </c>
      <c r="E70" s="2" t="s">
        <v>511</v>
      </c>
      <c r="F70" s="12">
        <v>2500000</v>
      </c>
      <c r="G70" s="12">
        <v>2532.94</v>
      </c>
      <c r="H70" s="12">
        <v>0.7</v>
      </c>
    </row>
    <row r="71" spans="2:8">
      <c r="B71" s="2" t="s">
        <v>2597</v>
      </c>
      <c r="C71" s="9">
        <v>5.24</v>
      </c>
      <c r="D71" s="2" t="s">
        <v>11</v>
      </c>
      <c r="E71" s="2" t="s">
        <v>271</v>
      </c>
      <c r="F71" s="12">
        <v>2500000</v>
      </c>
      <c r="G71" s="12">
        <v>2500.25</v>
      </c>
      <c r="H71" s="12">
        <v>0.69</v>
      </c>
    </row>
    <row r="72" spans="2:8">
      <c r="B72" s="2" t="s">
        <v>122</v>
      </c>
      <c r="C72" s="9">
        <v>7.02</v>
      </c>
      <c r="D72" s="2" t="s">
        <v>11</v>
      </c>
      <c r="E72" s="2" t="s">
        <v>123</v>
      </c>
      <c r="F72" s="12">
        <v>2500000</v>
      </c>
      <c r="G72" s="12">
        <v>2407.4699999999998</v>
      </c>
      <c r="H72" s="12">
        <v>0.67</v>
      </c>
    </row>
    <row r="73" spans="2:8">
      <c r="B73" s="2" t="s">
        <v>158</v>
      </c>
      <c r="C73" s="9">
        <v>7.76</v>
      </c>
      <c r="D73" s="2" t="s">
        <v>11</v>
      </c>
      <c r="E73" s="2" t="s">
        <v>159</v>
      </c>
      <c r="F73" s="12">
        <v>2500000</v>
      </c>
      <c r="G73" s="12">
        <v>2308.71</v>
      </c>
      <c r="H73" s="12">
        <v>0.64</v>
      </c>
    </row>
    <row r="74" spans="2:8">
      <c r="B74" s="2" t="s">
        <v>134</v>
      </c>
      <c r="C74" s="9">
        <v>7.82</v>
      </c>
      <c r="D74" s="2" t="s">
        <v>11</v>
      </c>
      <c r="E74" s="2" t="s">
        <v>135</v>
      </c>
      <c r="F74" s="12">
        <v>2500000</v>
      </c>
      <c r="G74" s="12">
        <v>2272.08</v>
      </c>
      <c r="H74" s="12">
        <v>0.63</v>
      </c>
    </row>
    <row r="75" spans="2:8">
      <c r="B75" s="2" t="s">
        <v>89</v>
      </c>
      <c r="C75" s="9">
        <v>6.91</v>
      </c>
      <c r="D75" s="2" t="s">
        <v>11</v>
      </c>
      <c r="E75" s="2" t="s">
        <v>90</v>
      </c>
      <c r="F75" s="12">
        <v>1921400</v>
      </c>
      <c r="G75" s="12">
        <v>1930.62</v>
      </c>
      <c r="H75" s="12">
        <v>0.54</v>
      </c>
    </row>
    <row r="76" spans="2:8">
      <c r="B76" s="2" t="s">
        <v>406</v>
      </c>
      <c r="C76" s="9">
        <v>6.31</v>
      </c>
      <c r="D76" s="2" t="s">
        <v>11</v>
      </c>
      <c r="E76" s="2" t="s">
        <v>407</v>
      </c>
      <c r="F76" s="12">
        <v>1000000</v>
      </c>
      <c r="G76" s="12">
        <v>1024.1099999999999</v>
      </c>
      <c r="H76" s="12">
        <v>0.28000000000000003</v>
      </c>
    </row>
    <row r="77" spans="2:8">
      <c r="B77" s="2" t="s">
        <v>142</v>
      </c>
      <c r="C77" s="9">
        <v>7.73</v>
      </c>
      <c r="D77" s="2" t="s">
        <v>11</v>
      </c>
      <c r="E77" s="2" t="s">
        <v>143</v>
      </c>
      <c r="F77" s="12">
        <v>999600</v>
      </c>
      <c r="G77" s="12">
        <v>978.9</v>
      </c>
      <c r="H77" s="12">
        <v>0.27</v>
      </c>
    </row>
    <row r="78" spans="2:8">
      <c r="B78" s="2" t="s">
        <v>536</v>
      </c>
      <c r="C78" s="9">
        <v>7.67</v>
      </c>
      <c r="D78" s="2" t="s">
        <v>11</v>
      </c>
      <c r="E78" s="2" t="s">
        <v>537</v>
      </c>
      <c r="F78" s="12">
        <v>756900</v>
      </c>
      <c r="G78" s="12">
        <v>747.49</v>
      </c>
      <c r="H78" s="12">
        <v>0.21</v>
      </c>
    </row>
    <row r="79" spans="2:8">
      <c r="B79" s="2" t="s">
        <v>986</v>
      </c>
      <c r="C79" s="9">
        <v>7.06</v>
      </c>
      <c r="D79" s="2" t="s">
        <v>11</v>
      </c>
      <c r="E79" s="2" t="s">
        <v>987</v>
      </c>
      <c r="F79" s="12">
        <v>500000</v>
      </c>
      <c r="G79" s="12">
        <v>505.02</v>
      </c>
      <c r="H79" s="12">
        <v>0.14000000000000001</v>
      </c>
    </row>
    <row r="80" spans="2:8">
      <c r="B80" s="2" t="s">
        <v>538</v>
      </c>
      <c r="C80" s="9">
        <v>7.57</v>
      </c>
      <c r="D80" s="2" t="s">
        <v>11</v>
      </c>
      <c r="E80" s="2" t="s">
        <v>539</v>
      </c>
      <c r="F80" s="12">
        <v>500000</v>
      </c>
      <c r="G80" s="12">
        <v>495.87</v>
      </c>
      <c r="H80" s="12">
        <v>0.14000000000000001</v>
      </c>
    </row>
    <row r="81" spans="2:8">
      <c r="B81" s="2" t="s">
        <v>116</v>
      </c>
      <c r="C81" s="9">
        <v>7.25</v>
      </c>
      <c r="D81" s="2" t="s">
        <v>11</v>
      </c>
      <c r="E81" s="2" t="s">
        <v>117</v>
      </c>
      <c r="F81" s="12">
        <v>500300</v>
      </c>
      <c r="G81" s="12">
        <v>486.06</v>
      </c>
      <c r="H81" s="12">
        <v>0.13</v>
      </c>
    </row>
    <row r="82" spans="2:8">
      <c r="B82" s="2" t="s">
        <v>512</v>
      </c>
      <c r="C82" s="9">
        <v>7.73</v>
      </c>
      <c r="D82" s="2" t="s">
        <v>11</v>
      </c>
      <c r="E82" s="2" t="s">
        <v>513</v>
      </c>
      <c r="F82" s="12">
        <v>500000</v>
      </c>
      <c r="G82" s="12">
        <v>479.27</v>
      </c>
      <c r="H82" s="12">
        <v>0.13</v>
      </c>
    </row>
    <row r="83" spans="2:8">
      <c r="B83" s="2" t="s">
        <v>988</v>
      </c>
      <c r="C83" s="9">
        <v>7.62</v>
      </c>
      <c r="D83" s="2" t="s">
        <v>11</v>
      </c>
      <c r="E83" s="2" t="s">
        <v>989</v>
      </c>
      <c r="F83" s="12">
        <v>449800</v>
      </c>
      <c r="G83" s="12">
        <v>449.74</v>
      </c>
      <c r="H83" s="12">
        <v>0.12</v>
      </c>
    </row>
    <row r="84" spans="2:8">
      <c r="B84" s="2" t="s">
        <v>544</v>
      </c>
      <c r="C84" s="9">
        <v>7.62</v>
      </c>
      <c r="D84" s="2" t="s">
        <v>11</v>
      </c>
      <c r="E84" s="2" t="s">
        <v>545</v>
      </c>
      <c r="F84" s="12">
        <v>300000</v>
      </c>
      <c r="G84" s="12">
        <v>300.14</v>
      </c>
      <c r="H84" s="12">
        <v>0.08</v>
      </c>
    </row>
    <row r="85" spans="2:8">
      <c r="B85" s="2" t="s">
        <v>156</v>
      </c>
      <c r="C85" s="9">
        <v>7.67</v>
      </c>
      <c r="D85" s="2" t="s">
        <v>11</v>
      </c>
      <c r="E85" s="2" t="s">
        <v>157</v>
      </c>
      <c r="F85" s="12">
        <v>300000</v>
      </c>
      <c r="G85" s="12">
        <v>299.13</v>
      </c>
      <c r="H85" s="12">
        <v>0.08</v>
      </c>
    </row>
    <row r="86" spans="2:8">
      <c r="B86" s="2" t="s">
        <v>542</v>
      </c>
      <c r="C86" s="9">
        <v>7.57</v>
      </c>
      <c r="D86" s="2" t="s">
        <v>11</v>
      </c>
      <c r="E86" s="2" t="s">
        <v>543</v>
      </c>
      <c r="F86" s="12">
        <v>235600</v>
      </c>
      <c r="G86" s="12">
        <v>233.44</v>
      </c>
      <c r="H86" s="12">
        <v>0.06</v>
      </c>
    </row>
    <row r="87" spans="2:8">
      <c r="B87" s="2" t="s">
        <v>398</v>
      </c>
      <c r="C87" s="9">
        <v>6.35</v>
      </c>
      <c r="D87" s="2" t="s">
        <v>11</v>
      </c>
      <c r="E87" s="2" t="s">
        <v>399</v>
      </c>
      <c r="F87" s="12">
        <v>200000</v>
      </c>
      <c r="G87" s="12">
        <v>204.83</v>
      </c>
      <c r="H87" s="12">
        <v>0.06</v>
      </c>
    </row>
    <row r="88" spans="2:8">
      <c r="B88" s="2" t="s">
        <v>990</v>
      </c>
      <c r="C88" s="9">
        <v>7.96</v>
      </c>
      <c r="D88" s="2" t="s">
        <v>11</v>
      </c>
      <c r="E88" s="2" t="s">
        <v>991</v>
      </c>
      <c r="F88" s="12">
        <v>164800</v>
      </c>
      <c r="G88" s="12">
        <v>158.01</v>
      </c>
      <c r="H88" s="12">
        <v>0.04</v>
      </c>
    </row>
    <row r="89" spans="2:8">
      <c r="B89" s="2" t="s">
        <v>992</v>
      </c>
      <c r="C89" s="9">
        <v>7.58</v>
      </c>
      <c r="D89" s="2" t="s">
        <v>11</v>
      </c>
      <c r="E89" s="2" t="s">
        <v>993</v>
      </c>
      <c r="F89" s="12">
        <v>89600</v>
      </c>
      <c r="G89" s="12">
        <v>94.53</v>
      </c>
      <c r="H89" s="12">
        <v>0.03</v>
      </c>
    </row>
    <row r="90" spans="2:8">
      <c r="B90" s="2" t="s">
        <v>994</v>
      </c>
      <c r="C90" s="9">
        <v>7.77</v>
      </c>
      <c r="D90" s="2" t="s">
        <v>11</v>
      </c>
      <c r="E90" s="2" t="s">
        <v>995</v>
      </c>
      <c r="F90" s="12">
        <v>88300</v>
      </c>
      <c r="G90" s="12">
        <v>82.75</v>
      </c>
      <c r="H90" s="12">
        <v>0.02</v>
      </c>
    </row>
    <row r="91" spans="2:8">
      <c r="B91" s="2" t="s">
        <v>996</v>
      </c>
      <c r="C91" s="9">
        <v>7.46</v>
      </c>
      <c r="D91" s="2" t="s">
        <v>11</v>
      </c>
      <c r="E91" s="2" t="s">
        <v>997</v>
      </c>
      <c r="F91" s="12">
        <v>73000</v>
      </c>
      <c r="G91" s="12">
        <v>78.290000000000006</v>
      </c>
      <c r="H91" s="12">
        <v>0.02</v>
      </c>
    </row>
    <row r="92" spans="2:8">
      <c r="B92" s="2" t="s">
        <v>998</v>
      </c>
      <c r="C92" s="9">
        <v>7.62</v>
      </c>
      <c r="D92" s="2" t="s">
        <v>11</v>
      </c>
      <c r="E92" s="2" t="s">
        <v>999</v>
      </c>
      <c r="F92" s="12">
        <v>76900</v>
      </c>
      <c r="G92" s="12">
        <v>74.8</v>
      </c>
      <c r="H92" s="12">
        <v>0.02</v>
      </c>
    </row>
    <row r="93" spans="2:8">
      <c r="B93" s="2" t="s">
        <v>274</v>
      </c>
      <c r="C93" s="9">
        <v>5.36</v>
      </c>
      <c r="D93" s="2" t="s">
        <v>11</v>
      </c>
      <c r="E93" s="2" t="s">
        <v>275</v>
      </c>
      <c r="F93" s="12">
        <v>44100</v>
      </c>
      <c r="G93" s="12">
        <v>44.12</v>
      </c>
      <c r="H93" s="12">
        <v>0.01</v>
      </c>
    </row>
    <row r="94" spans="2:8">
      <c r="B94" s="2" t="s">
        <v>1000</v>
      </c>
      <c r="C94" s="9">
        <v>7.08</v>
      </c>
      <c r="D94" s="2" t="s">
        <v>11</v>
      </c>
      <c r="E94" s="2" t="s">
        <v>1001</v>
      </c>
      <c r="F94" s="12">
        <v>31600</v>
      </c>
      <c r="G94" s="12">
        <v>29.84</v>
      </c>
      <c r="H94" s="12">
        <v>0.01</v>
      </c>
    </row>
    <row r="95" spans="2:8">
      <c r="B95" s="2" t="s">
        <v>1002</v>
      </c>
      <c r="C95" s="9">
        <v>6.43</v>
      </c>
      <c r="D95" s="2" t="s">
        <v>11</v>
      </c>
      <c r="E95" s="2" t="s">
        <v>1003</v>
      </c>
      <c r="F95" s="12">
        <v>29200</v>
      </c>
      <c r="G95" s="12">
        <v>29.81</v>
      </c>
      <c r="H95" s="12">
        <v>0.01</v>
      </c>
    </row>
    <row r="96" spans="2:8">
      <c r="B96" s="2" t="s">
        <v>1004</v>
      </c>
      <c r="C96" s="9">
        <v>6.29</v>
      </c>
      <c r="D96" s="2" t="s">
        <v>11</v>
      </c>
      <c r="E96" s="2" t="s">
        <v>1005</v>
      </c>
      <c r="F96" s="12">
        <v>13000</v>
      </c>
      <c r="G96" s="12">
        <v>13.18</v>
      </c>
      <c r="H96" s="12">
        <v>0</v>
      </c>
    </row>
    <row r="97" spans="2:8">
      <c r="B97" s="2" t="s">
        <v>1006</v>
      </c>
      <c r="C97" s="9">
        <v>6.97</v>
      </c>
      <c r="D97" s="2" t="s">
        <v>11</v>
      </c>
      <c r="E97" s="2" t="s">
        <v>1007</v>
      </c>
      <c r="F97" s="12">
        <v>2000</v>
      </c>
      <c r="G97" s="12">
        <v>1.95</v>
      </c>
      <c r="H97" s="12">
        <v>0</v>
      </c>
    </row>
    <row r="98" spans="2:8" ht="13">
      <c r="B98" s="6" t="s">
        <v>12</v>
      </c>
      <c r="C98" s="11"/>
      <c r="D98" s="6"/>
      <c r="E98" s="6"/>
      <c r="F98" s="14"/>
      <c r="G98" s="14">
        <f>SUM(G60:G97)</f>
        <v>47192.359999999993</v>
      </c>
      <c r="H98" s="14">
        <f>SUM(H60:H97)</f>
        <v>13.05</v>
      </c>
    </row>
    <row r="99" spans="2:8" ht="13">
      <c r="B99" s="6" t="s">
        <v>288</v>
      </c>
    </row>
    <row r="100" spans="2:8">
      <c r="B100" s="2" t="s">
        <v>3775</v>
      </c>
      <c r="C100" s="9">
        <v>7.67</v>
      </c>
      <c r="D100" s="2" t="s">
        <v>170</v>
      </c>
      <c r="E100" s="2" t="s">
        <v>1008</v>
      </c>
      <c r="F100" s="12">
        <v>425</v>
      </c>
      <c r="G100" s="12">
        <v>4354.96</v>
      </c>
      <c r="H100" s="12">
        <v>1.21</v>
      </c>
    </row>
    <row r="101" spans="2:8">
      <c r="B101" s="2" t="s">
        <v>1009</v>
      </c>
      <c r="C101" s="9">
        <v>9.99</v>
      </c>
      <c r="D101" s="2" t="s">
        <v>1010</v>
      </c>
      <c r="E101" s="2" t="s">
        <v>1011</v>
      </c>
      <c r="F101" s="12">
        <v>3500</v>
      </c>
      <c r="G101" s="12">
        <v>3622.22</v>
      </c>
      <c r="H101" s="12">
        <v>1</v>
      </c>
    </row>
    <row r="102" spans="2:8">
      <c r="B102" s="2" t="s">
        <v>2830</v>
      </c>
      <c r="C102" s="9">
        <v>8.7899999999999991</v>
      </c>
      <c r="D102" s="2" t="s">
        <v>187</v>
      </c>
      <c r="E102" s="2" t="s">
        <v>188</v>
      </c>
      <c r="F102" s="12">
        <v>2500</v>
      </c>
      <c r="G102" s="12">
        <v>2530.13</v>
      </c>
      <c r="H102" s="12">
        <v>0.7</v>
      </c>
    </row>
    <row r="103" spans="2:8">
      <c r="B103" s="2" t="s">
        <v>3776</v>
      </c>
      <c r="C103" s="9">
        <v>8.07</v>
      </c>
      <c r="D103" s="2" t="s">
        <v>187</v>
      </c>
      <c r="E103" s="2" t="s">
        <v>1012</v>
      </c>
      <c r="F103" s="12">
        <v>2500</v>
      </c>
      <c r="G103" s="12">
        <v>2512.33</v>
      </c>
      <c r="H103" s="12">
        <v>0.7</v>
      </c>
    </row>
    <row r="104" spans="2:8">
      <c r="B104" s="2" t="s">
        <v>3777</v>
      </c>
      <c r="C104" s="9">
        <v>8.1</v>
      </c>
      <c r="D104" s="2" t="s">
        <v>292</v>
      </c>
      <c r="E104" s="2" t="s">
        <v>640</v>
      </c>
      <c r="F104" s="12">
        <v>2500</v>
      </c>
      <c r="G104" s="12">
        <v>2501.09</v>
      </c>
      <c r="H104" s="12">
        <v>0.69</v>
      </c>
    </row>
    <row r="105" spans="2:8">
      <c r="B105" s="2" t="s">
        <v>2547</v>
      </c>
      <c r="C105" s="9">
        <v>7.93</v>
      </c>
      <c r="D105" s="2" t="s">
        <v>187</v>
      </c>
      <c r="E105" s="2" t="s">
        <v>647</v>
      </c>
      <c r="F105" s="12">
        <v>2500</v>
      </c>
      <c r="G105" s="12">
        <v>2498.4</v>
      </c>
      <c r="H105" s="12">
        <v>0.69</v>
      </c>
    </row>
    <row r="106" spans="2:8">
      <c r="B106" s="2" t="s">
        <v>2556</v>
      </c>
      <c r="C106" s="9">
        <v>8.7100000000000009</v>
      </c>
      <c r="D106" s="2" t="s">
        <v>296</v>
      </c>
      <c r="E106" s="2" t="s">
        <v>653</v>
      </c>
      <c r="F106" s="12">
        <v>2500</v>
      </c>
      <c r="G106" s="12">
        <v>2485.2800000000002</v>
      </c>
      <c r="H106" s="12">
        <v>0.69</v>
      </c>
    </row>
    <row r="107" spans="2:8">
      <c r="B107" s="2" t="s">
        <v>1013</v>
      </c>
      <c r="C107" s="9">
        <v>7.9</v>
      </c>
      <c r="D107" s="2" t="s">
        <v>170</v>
      </c>
      <c r="E107" s="2" t="s">
        <v>1014</v>
      </c>
      <c r="F107" s="12">
        <v>2500</v>
      </c>
      <c r="G107" s="12">
        <v>2438.16</v>
      </c>
      <c r="H107" s="12">
        <v>0.68</v>
      </c>
    </row>
    <row r="108" spans="2:8">
      <c r="B108" s="2" t="s">
        <v>3778</v>
      </c>
      <c r="C108" s="9">
        <v>7.57</v>
      </c>
      <c r="D108" s="2" t="s">
        <v>170</v>
      </c>
      <c r="E108" s="2" t="s">
        <v>606</v>
      </c>
      <c r="F108" s="12">
        <v>500</v>
      </c>
      <c r="G108" s="12">
        <v>502.13</v>
      </c>
      <c r="H108" s="12">
        <v>0.14000000000000001</v>
      </c>
    </row>
    <row r="109" spans="2:8">
      <c r="B109" s="2" t="s">
        <v>2889</v>
      </c>
      <c r="C109" s="9">
        <v>8.3000000000000007</v>
      </c>
      <c r="D109" s="2" t="s">
        <v>170</v>
      </c>
      <c r="E109" s="2" t="s">
        <v>1015</v>
      </c>
      <c r="F109" s="12">
        <v>500</v>
      </c>
      <c r="G109" s="12">
        <v>497.97</v>
      </c>
      <c r="H109" s="12">
        <v>0.14000000000000001</v>
      </c>
    </row>
    <row r="110" spans="2:8">
      <c r="B110" s="2" t="s">
        <v>2964</v>
      </c>
      <c r="C110" s="9">
        <v>7.45</v>
      </c>
      <c r="D110" s="2" t="s">
        <v>292</v>
      </c>
      <c r="E110" s="2" t="s">
        <v>1016</v>
      </c>
      <c r="F110" s="12">
        <v>250</v>
      </c>
      <c r="G110" s="12">
        <v>495.87</v>
      </c>
      <c r="H110" s="12">
        <v>0.14000000000000001</v>
      </c>
    </row>
    <row r="111" spans="2:8">
      <c r="B111" s="2" t="s">
        <v>2865</v>
      </c>
      <c r="C111" s="9">
        <v>8.1999999999999993</v>
      </c>
      <c r="D111" s="2" t="s">
        <v>170</v>
      </c>
      <c r="E111" s="2" t="s">
        <v>255</v>
      </c>
      <c r="F111" s="12">
        <v>40</v>
      </c>
      <c r="G111" s="12">
        <v>399.55</v>
      </c>
      <c r="H111" s="12">
        <v>0.11</v>
      </c>
    </row>
    <row r="112" spans="2:8">
      <c r="B112" s="2" t="s">
        <v>2866</v>
      </c>
      <c r="C112" s="9">
        <v>7.55</v>
      </c>
      <c r="D112" s="2" t="s">
        <v>170</v>
      </c>
      <c r="E112" s="2" t="s">
        <v>256</v>
      </c>
      <c r="F112" s="12">
        <v>40</v>
      </c>
      <c r="G112" s="12">
        <v>389.34</v>
      </c>
      <c r="H112" s="12">
        <v>0.11</v>
      </c>
    </row>
    <row r="113" spans="2:8" ht="13">
      <c r="B113" s="6" t="s">
        <v>257</v>
      </c>
      <c r="C113" s="11"/>
      <c r="D113" s="6"/>
      <c r="E113" s="6"/>
      <c r="F113" s="14"/>
      <c r="G113" s="14">
        <f>SUM(G99:G112)</f>
        <v>25227.43</v>
      </c>
      <c r="H113" s="14">
        <f>SUM(H99:H112)</f>
        <v>6.9999999999999991</v>
      </c>
    </row>
    <row r="114" spans="2:8" ht="13">
      <c r="B114" s="6" t="s">
        <v>2881</v>
      </c>
    </row>
    <row r="115" spans="2:8">
      <c r="B115" s="2" t="s">
        <v>3898</v>
      </c>
      <c r="C115" s="9">
        <v>9.4600000000000009</v>
      </c>
      <c r="D115" s="2" t="s">
        <v>259</v>
      </c>
      <c r="E115" s="2" t="s">
        <v>260</v>
      </c>
      <c r="F115" s="12">
        <v>500000000</v>
      </c>
      <c r="G115" s="12">
        <v>4424.5</v>
      </c>
      <c r="H115" s="12">
        <v>1.23</v>
      </c>
    </row>
    <row r="116" spans="2:8">
      <c r="B116" s="2" t="s">
        <v>517</v>
      </c>
      <c r="C116" s="9">
        <v>7.81</v>
      </c>
      <c r="D116" s="2" t="s">
        <v>170</v>
      </c>
      <c r="E116" s="2" t="s">
        <v>518</v>
      </c>
      <c r="F116" s="12">
        <v>25</v>
      </c>
      <c r="G116" s="12">
        <v>2456.85</v>
      </c>
      <c r="H116" s="12">
        <v>0.68</v>
      </c>
    </row>
    <row r="117" spans="2:8" ht="13">
      <c r="B117" s="6" t="s">
        <v>2882</v>
      </c>
      <c r="C117" s="11"/>
      <c r="D117" s="6"/>
      <c r="E117" s="6"/>
      <c r="F117" s="14"/>
      <c r="G117" s="14">
        <f>SUM(G114:G116)</f>
        <v>6881.35</v>
      </c>
      <c r="H117" s="14">
        <f>SUM(H114:H116)</f>
        <v>1.9100000000000001</v>
      </c>
    </row>
    <row r="118" spans="2:8" ht="13">
      <c r="B118" s="6" t="s">
        <v>14</v>
      </c>
      <c r="C118" s="11"/>
      <c r="D118" s="6"/>
      <c r="E118" s="6"/>
      <c r="F118" s="14"/>
      <c r="G118" s="14">
        <v>5316.29</v>
      </c>
      <c r="H118" s="14">
        <v>1.47</v>
      </c>
    </row>
    <row r="119" spans="2:8" ht="13">
      <c r="B119" s="6" t="s">
        <v>15</v>
      </c>
      <c r="C119" s="11"/>
      <c r="D119" s="6"/>
      <c r="E119" s="6"/>
      <c r="F119" s="14"/>
      <c r="G119" s="14">
        <v>361048.94999999995</v>
      </c>
      <c r="H119" s="14">
        <v>100.01</v>
      </c>
    </row>
    <row r="120" spans="2:8" ht="13">
      <c r="B120" s="6" t="s">
        <v>302</v>
      </c>
      <c r="C120" s="11"/>
      <c r="D120" s="6"/>
      <c r="E120" s="6"/>
      <c r="F120" s="14"/>
      <c r="G120" s="14">
        <v>-226.02433028999712</v>
      </c>
      <c r="H120" s="14">
        <v>-1.0000000000005116E-2</v>
      </c>
    </row>
    <row r="121" spans="2:8" ht="13">
      <c r="B121" s="6" t="s">
        <v>17</v>
      </c>
      <c r="C121" s="11"/>
      <c r="D121" s="6"/>
      <c r="E121" s="6"/>
      <c r="F121" s="14"/>
      <c r="G121" s="14">
        <v>360822.92566970998</v>
      </c>
      <c r="H121" s="14">
        <v>100</v>
      </c>
    </row>
    <row r="122" spans="2:8">
      <c r="B122" s="2" t="s">
        <v>18</v>
      </c>
    </row>
    <row r="123" spans="2:8" ht="13">
      <c r="B123" s="6" t="s">
        <v>19</v>
      </c>
    </row>
    <row r="124" spans="2:8" ht="13">
      <c r="B124" s="6" t="s">
        <v>20</v>
      </c>
      <c r="C124" s="9" t="s">
        <v>682</v>
      </c>
    </row>
    <row r="125" spans="2:8" ht="13">
      <c r="B125" s="6" t="s">
        <v>23</v>
      </c>
      <c r="C125" s="9" t="s">
        <v>22</v>
      </c>
    </row>
    <row r="126" spans="2:8" ht="13">
      <c r="B126" s="6" t="s">
        <v>1017</v>
      </c>
      <c r="C126" s="9" t="s">
        <v>22</v>
      </c>
    </row>
    <row r="127" spans="2:8" ht="13">
      <c r="B127" s="6" t="s">
        <v>24</v>
      </c>
      <c r="C127" s="9" t="s">
        <v>25</v>
      </c>
    </row>
    <row r="128" spans="2:8" ht="13">
      <c r="B128" s="6" t="s">
        <v>1018</v>
      </c>
      <c r="C128" s="11"/>
    </row>
    <row r="129" spans="2:3" ht="13">
      <c r="B129" s="6" t="s">
        <v>1019</v>
      </c>
      <c r="C129" s="11"/>
    </row>
    <row r="130" spans="2:3" ht="13">
      <c r="B130" s="6" t="s">
        <v>1020</v>
      </c>
      <c r="C130" s="11"/>
    </row>
    <row r="131" spans="2:3" ht="13">
      <c r="B131" s="6" t="s">
        <v>1021</v>
      </c>
      <c r="C131" s="11"/>
    </row>
    <row r="132" spans="2:3" ht="13">
      <c r="B132" s="6" t="s">
        <v>1022</v>
      </c>
      <c r="C132" s="11"/>
    </row>
    <row r="133" spans="2:3" ht="13">
      <c r="B133" s="6" t="s">
        <v>1023</v>
      </c>
      <c r="C133" s="11"/>
    </row>
    <row r="134" spans="2:3" ht="13">
      <c r="B134" s="6" t="s">
        <v>1024</v>
      </c>
      <c r="C134" s="11"/>
    </row>
    <row r="135" spans="2:3" ht="13">
      <c r="B135" s="6" t="s">
        <v>1025</v>
      </c>
      <c r="C135" s="11"/>
    </row>
    <row r="136" spans="2:3" ht="13">
      <c r="B136" s="6" t="s">
        <v>1026</v>
      </c>
      <c r="C136" s="11"/>
    </row>
    <row r="137" spans="2:3" ht="13">
      <c r="B137" s="6" t="s">
        <v>1027</v>
      </c>
      <c r="C137" s="11"/>
    </row>
    <row r="138" spans="2:3" ht="13">
      <c r="B138" s="6" t="s">
        <v>1028</v>
      </c>
      <c r="C138" s="11"/>
    </row>
    <row r="139" spans="2:3" ht="13">
      <c r="B139" s="6" t="s">
        <v>1029</v>
      </c>
      <c r="C139" s="11"/>
    </row>
    <row r="140" spans="2:3" ht="13">
      <c r="B140" s="6" t="s">
        <v>1030</v>
      </c>
      <c r="C140" s="11"/>
    </row>
    <row r="141" spans="2:3">
      <c r="B141" s="2" t="s">
        <v>3780</v>
      </c>
    </row>
    <row r="142" spans="2:3">
      <c r="B142" s="2" t="s">
        <v>2503</v>
      </c>
    </row>
    <row r="143" spans="2:3">
      <c r="B143" s="2" t="s">
        <v>1031</v>
      </c>
    </row>
    <row r="144" spans="2:3" ht="13">
      <c r="B144" s="6" t="s">
        <v>2880</v>
      </c>
    </row>
    <row r="145" spans="2:6" ht="13">
      <c r="B145" s="6"/>
    </row>
    <row r="146" spans="2:6" ht="14.5">
      <c r="B146" s="319" t="s">
        <v>2579</v>
      </c>
      <c r="C146" s="319"/>
      <c r="D146" s="319"/>
      <c r="E146" s="319"/>
      <c r="F146" s="319"/>
    </row>
    <row r="148" spans="2:6" ht="14.5">
      <c r="B148" s="35" t="s">
        <v>1032</v>
      </c>
      <c r="C148" s="40"/>
    </row>
    <row r="149" spans="2:6" ht="14.5">
      <c r="B149" s="35" t="s">
        <v>1033</v>
      </c>
      <c r="C149" s="41" t="s">
        <v>1034</v>
      </c>
    </row>
    <row r="150" spans="2:6" ht="14.5">
      <c r="B150" s="4" t="s">
        <v>1035</v>
      </c>
      <c r="C150" s="5">
        <v>0</v>
      </c>
    </row>
    <row r="151" spans="2:6" ht="14.5">
      <c r="B151" s="4" t="s">
        <v>1037</v>
      </c>
      <c r="C151" s="5">
        <v>0</v>
      </c>
    </row>
    <row r="152" spans="2:6" ht="14.5">
      <c r="B152" s="4" t="s">
        <v>1038</v>
      </c>
      <c r="C152" s="5">
        <v>2500</v>
      </c>
    </row>
    <row r="153" spans="2:6" ht="14.5">
      <c r="B153" s="4" t="s">
        <v>1039</v>
      </c>
      <c r="C153" s="5">
        <v>0</v>
      </c>
    </row>
    <row r="154" spans="2:6" ht="14.5">
      <c r="B154" s="4" t="s">
        <v>1040</v>
      </c>
      <c r="C154" s="5">
        <v>0</v>
      </c>
    </row>
    <row r="155" spans="2:6" ht="14.5">
      <c r="B155" s="4" t="s">
        <v>1041</v>
      </c>
      <c r="C155" s="5">
        <v>0</v>
      </c>
    </row>
    <row r="156" spans="2:6" ht="14.5">
      <c r="B156" s="35" t="s">
        <v>1042</v>
      </c>
      <c r="C156" s="40">
        <v>2500</v>
      </c>
    </row>
    <row r="158" spans="2:6" ht="14.5">
      <c r="B158" s="4" t="s">
        <v>35</v>
      </c>
      <c r="C158" s="5"/>
      <c r="D158" s="4"/>
    </row>
    <row r="159" spans="2:6" ht="29">
      <c r="B159" s="20" t="s">
        <v>36</v>
      </c>
      <c r="C159" s="18" t="s">
        <v>37</v>
      </c>
      <c r="D159" s="20" t="s">
        <v>38</v>
      </c>
    </row>
    <row r="160" spans="2:6" ht="14.5">
      <c r="B160" s="4" t="s">
        <v>22</v>
      </c>
      <c r="C160" s="5" t="s">
        <v>22</v>
      </c>
      <c r="D160" s="4" t="s">
        <v>22</v>
      </c>
    </row>
    <row r="162" spans="2:7" ht="13">
      <c r="B162" s="6" t="s">
        <v>39</v>
      </c>
      <c r="C162" s="37">
        <v>46112</v>
      </c>
    </row>
    <row r="163" spans="2:7" ht="13">
      <c r="B163" s="24" t="s">
        <v>40</v>
      </c>
      <c r="C163" s="26" t="s">
        <v>41</v>
      </c>
      <c r="D163" s="24" t="s">
        <v>42</v>
      </c>
      <c r="E163" s="27" t="s">
        <v>43</v>
      </c>
      <c r="F163" s="38" t="s">
        <v>44</v>
      </c>
      <c r="G163" s="14"/>
    </row>
    <row r="164" spans="2:7">
      <c r="B164" s="16" t="s">
        <v>3280</v>
      </c>
      <c r="C164" s="17">
        <v>1080000</v>
      </c>
      <c r="D164" s="16">
        <v>269.91000000000003</v>
      </c>
      <c r="E164" s="15">
        <v>251.9</v>
      </c>
      <c r="F164" s="21">
        <f>C156</f>
        <v>2500</v>
      </c>
    </row>
    <row r="167" spans="2:7" ht="13">
      <c r="B167" s="6" t="s">
        <v>45</v>
      </c>
    </row>
    <row r="168" spans="2:7" ht="13">
      <c r="B168" s="6"/>
    </row>
    <row r="169" spans="2:7" ht="13">
      <c r="B169" s="6" t="s">
        <v>699</v>
      </c>
    </row>
    <row r="170" spans="2:7" ht="13">
      <c r="B170" s="27" t="s">
        <v>46</v>
      </c>
      <c r="C170" s="26" t="s">
        <v>47</v>
      </c>
      <c r="D170" s="6"/>
    </row>
    <row r="171" spans="2:7">
      <c r="B171" s="15" t="s">
        <v>3771</v>
      </c>
      <c r="C171" s="17">
        <v>300</v>
      </c>
    </row>
    <row r="173" spans="2:7" ht="13">
      <c r="B173" s="27" t="s">
        <v>48</v>
      </c>
      <c r="C173" s="26" t="s">
        <v>47</v>
      </c>
    </row>
    <row r="174" spans="2:7">
      <c r="B174" s="15" t="s">
        <v>3771</v>
      </c>
      <c r="C174" s="17">
        <v>300</v>
      </c>
    </row>
    <row r="177" spans="2:7" ht="13">
      <c r="B177" s="27" t="s">
        <v>49</v>
      </c>
      <c r="C177" s="26" t="s">
        <v>50</v>
      </c>
    </row>
    <row r="178" spans="2:7">
      <c r="B178" s="15" t="s">
        <v>3771</v>
      </c>
      <c r="C178" s="17">
        <v>225126127.5</v>
      </c>
    </row>
    <row r="179" spans="2:7" ht="13">
      <c r="C179" s="26">
        <f>SUM(C177:C178)</f>
        <v>225126127.5</v>
      </c>
    </row>
    <row r="181" spans="2:7" ht="13">
      <c r="B181" s="27" t="s">
        <v>51</v>
      </c>
      <c r="C181" s="26" t="s">
        <v>50</v>
      </c>
    </row>
    <row r="182" spans="2:7">
      <c r="B182" s="15" t="s">
        <v>3771</v>
      </c>
      <c r="C182" s="17">
        <v>212673973.5</v>
      </c>
    </row>
    <row r="183" spans="2:7" ht="13">
      <c r="C183" s="26">
        <f>SUM(C181:C182)</f>
        <v>212673973.5</v>
      </c>
    </row>
    <row r="186" spans="2:7" ht="13">
      <c r="B186" s="24" t="s">
        <v>52</v>
      </c>
      <c r="C186" s="26">
        <f xml:space="preserve"> C183-C179</f>
        <v>-12452154</v>
      </c>
    </row>
    <row r="188" spans="2:7" ht="13">
      <c r="B188" s="24" t="s">
        <v>53</v>
      </c>
      <c r="C188" s="25">
        <v>46112</v>
      </c>
      <c r="D188" s="16"/>
      <c r="E188" s="15"/>
      <c r="F188" s="30"/>
    </row>
    <row r="189" spans="2:7" ht="13">
      <c r="B189" s="24" t="s">
        <v>40</v>
      </c>
      <c r="C189" s="26" t="s">
        <v>41</v>
      </c>
      <c r="D189" s="24" t="s">
        <v>42</v>
      </c>
      <c r="E189" s="27" t="s">
        <v>43</v>
      </c>
      <c r="F189" s="29" t="s">
        <v>44</v>
      </c>
      <c r="G189" s="14"/>
    </row>
    <row r="190" spans="2:7">
      <c r="B190" s="22" t="s">
        <v>22</v>
      </c>
      <c r="C190" s="23" t="s">
        <v>22</v>
      </c>
      <c r="D190" s="22" t="s">
        <v>22</v>
      </c>
      <c r="E190" s="19" t="s">
        <v>22</v>
      </c>
      <c r="F190" s="28" t="s">
        <v>22</v>
      </c>
    </row>
    <row r="191" spans="2:7" ht="13">
      <c r="B191" s="6" t="s">
        <v>45</v>
      </c>
    </row>
    <row r="192" spans="2:7" ht="13">
      <c r="B192" s="6"/>
    </row>
    <row r="193" spans="2:4" ht="13">
      <c r="B193" s="6" t="s">
        <v>699</v>
      </c>
    </row>
    <row r="194" spans="2:4" ht="13">
      <c r="B194" s="24" t="s">
        <v>46</v>
      </c>
      <c r="C194" s="26" t="s">
        <v>47</v>
      </c>
      <c r="D194" s="6"/>
    </row>
    <row r="195" spans="2:4">
      <c r="B195" s="16" t="s">
        <v>22</v>
      </c>
      <c r="C195" s="17" t="s">
        <v>22</v>
      </c>
    </row>
    <row r="197" spans="2:4" ht="13">
      <c r="B197" s="24" t="s">
        <v>48</v>
      </c>
      <c r="C197" s="26" t="s">
        <v>47</v>
      </c>
    </row>
    <row r="198" spans="2:4">
      <c r="B198" s="16" t="s">
        <v>22</v>
      </c>
      <c r="C198" s="17" t="s">
        <v>22</v>
      </c>
    </row>
    <row r="200" spans="2:4" ht="13">
      <c r="B200" s="24" t="s">
        <v>49</v>
      </c>
      <c r="C200" s="26" t="s">
        <v>50</v>
      </c>
    </row>
    <row r="201" spans="2:4">
      <c r="B201" s="16" t="s">
        <v>22</v>
      </c>
      <c r="C201" s="17" t="s">
        <v>22</v>
      </c>
    </row>
    <row r="203" spans="2:4" ht="13">
      <c r="B203" s="27" t="s">
        <v>51</v>
      </c>
      <c r="C203" s="26" t="s">
        <v>50</v>
      </c>
    </row>
    <row r="204" spans="2:4">
      <c r="B204" s="15" t="s">
        <v>22</v>
      </c>
      <c r="C204" s="17" t="s">
        <v>22</v>
      </c>
    </row>
    <row r="206" spans="2:4" ht="13">
      <c r="B206" s="24" t="s">
        <v>52</v>
      </c>
      <c r="C206" s="26" t="s">
        <v>22</v>
      </c>
    </row>
    <row r="209" spans="2:80" ht="13">
      <c r="B209" s="6" t="s">
        <v>700</v>
      </c>
    </row>
    <row r="211" spans="2:80" ht="13">
      <c r="B211" s="24" t="s">
        <v>40</v>
      </c>
      <c r="C211" s="26" t="s">
        <v>54</v>
      </c>
      <c r="D211" s="24" t="s">
        <v>55</v>
      </c>
      <c r="E211" s="24" t="s">
        <v>56</v>
      </c>
      <c r="F211" s="14"/>
    </row>
    <row r="212" spans="2:80">
      <c r="B212" s="16" t="s">
        <v>22</v>
      </c>
      <c r="C212" s="17" t="s">
        <v>22</v>
      </c>
      <c r="D212" s="16" t="s">
        <v>22</v>
      </c>
      <c r="E212" s="16" t="s">
        <v>22</v>
      </c>
    </row>
    <row r="215" spans="2:80" ht="13">
      <c r="B215" s="6" t="s">
        <v>57</v>
      </c>
      <c r="C215" s="11" t="s">
        <v>22</v>
      </c>
      <c r="D215" s="6"/>
      <c r="E215" s="6"/>
      <c r="F215" s="14"/>
      <c r="G215" s="14"/>
      <c r="H215" s="14"/>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row>
    <row r="217" spans="2:80" ht="13">
      <c r="B217" s="6" t="s">
        <v>701</v>
      </c>
    </row>
    <row r="219" spans="2:80" ht="13">
      <c r="B219" s="24" t="s">
        <v>58</v>
      </c>
      <c r="C219" s="26" t="s">
        <v>47</v>
      </c>
      <c r="D219" s="6"/>
    </row>
    <row r="220" spans="2:80">
      <c r="B220" s="16" t="s">
        <v>22</v>
      </c>
      <c r="C220" s="17" t="s">
        <v>22</v>
      </c>
    </row>
    <row r="223" spans="2:80" ht="13">
      <c r="B223" s="24" t="s">
        <v>59</v>
      </c>
      <c r="C223" s="26" t="s">
        <v>60</v>
      </c>
      <c r="D223" s="6"/>
    </row>
    <row r="224" spans="2:80">
      <c r="B224" s="16" t="s">
        <v>22</v>
      </c>
      <c r="C224" s="17" t="s">
        <v>22</v>
      </c>
    </row>
    <row r="227" spans="2:80" ht="13">
      <c r="B227" s="6" t="s">
        <v>61</v>
      </c>
    </row>
    <row r="230" spans="2:80" ht="13">
      <c r="B230" s="6" t="s">
        <v>702</v>
      </c>
    </row>
    <row r="232" spans="2:80" ht="13">
      <c r="B232" s="24" t="s">
        <v>40</v>
      </c>
      <c r="C232" s="26" t="s">
        <v>62</v>
      </c>
      <c r="D232" s="24" t="s">
        <v>54</v>
      </c>
      <c r="E232" s="24" t="s">
        <v>55</v>
      </c>
      <c r="F232" s="29" t="s">
        <v>56</v>
      </c>
      <c r="G232" s="14"/>
    </row>
    <row r="233" spans="2:80">
      <c r="B233" s="16" t="s">
        <v>22</v>
      </c>
      <c r="C233" s="17" t="s">
        <v>22</v>
      </c>
      <c r="D233" s="16" t="s">
        <v>22</v>
      </c>
      <c r="E233" s="16" t="s">
        <v>22</v>
      </c>
      <c r="F233" s="21" t="s">
        <v>22</v>
      </c>
    </row>
    <row r="236" spans="2:80" ht="13">
      <c r="B236" s="6" t="s">
        <v>57</v>
      </c>
      <c r="C236" s="11" t="s">
        <v>22</v>
      </c>
      <c r="D236" s="6"/>
      <c r="E236" s="6"/>
      <c r="F236" s="14"/>
      <c r="G236" s="14"/>
      <c r="H236" s="14"/>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row>
    <row r="238" spans="2:80" ht="13">
      <c r="B238" s="6" t="s">
        <v>701</v>
      </c>
    </row>
    <row r="240" spans="2:80" ht="13">
      <c r="B240" s="24" t="s">
        <v>58</v>
      </c>
      <c r="C240" s="26" t="s">
        <v>47</v>
      </c>
      <c r="D240" s="6"/>
    </row>
    <row r="241" spans="2:7">
      <c r="B241" s="16" t="s">
        <v>22</v>
      </c>
      <c r="C241" s="17" t="s">
        <v>22</v>
      </c>
    </row>
    <row r="244" spans="2:7" ht="13">
      <c r="B244" s="24" t="s">
        <v>59</v>
      </c>
      <c r="C244" s="26" t="s">
        <v>60</v>
      </c>
      <c r="D244" s="6"/>
    </row>
    <row r="245" spans="2:7">
      <c r="B245" s="16" t="s">
        <v>22</v>
      </c>
      <c r="C245" s="17" t="s">
        <v>22</v>
      </c>
    </row>
    <row r="248" spans="2:7" ht="13">
      <c r="B248" s="6" t="s">
        <v>61</v>
      </c>
    </row>
    <row r="251" spans="2:7" ht="13">
      <c r="B251" s="6" t="s">
        <v>703</v>
      </c>
    </row>
    <row r="252" spans="2:7" ht="13">
      <c r="B252" s="24" t="s">
        <v>40</v>
      </c>
      <c r="C252" s="26" t="s">
        <v>63</v>
      </c>
      <c r="D252" s="24" t="s">
        <v>64</v>
      </c>
      <c r="E252" s="24" t="s">
        <v>65</v>
      </c>
      <c r="F252" s="29" t="s">
        <v>66</v>
      </c>
      <c r="G252" s="14"/>
    </row>
    <row r="253" spans="2:7">
      <c r="B253" s="16" t="s">
        <v>22</v>
      </c>
      <c r="C253" s="17" t="s">
        <v>22</v>
      </c>
      <c r="D253" s="16" t="s">
        <v>22</v>
      </c>
      <c r="E253" s="16" t="s">
        <v>22</v>
      </c>
      <c r="F253" s="21" t="s">
        <v>22</v>
      </c>
    </row>
    <row r="254" spans="2:7">
      <c r="B254" s="2" t="s">
        <v>2543</v>
      </c>
    </row>
  </sheetData>
  <mergeCells count="4">
    <mergeCell ref="B1:E1"/>
    <mergeCell ref="C3:C7"/>
    <mergeCell ref="D3:D7"/>
    <mergeCell ref="B146:F146"/>
  </mergeCells>
  <hyperlinks>
    <hyperlink ref="A1" location="Index!A1" display="Index" xr:uid="{72A3C0AC-8048-441B-9341-168E68A6E3BF}"/>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D21A-44FD-40E1-8AE9-BB64319E4B84}">
  <dimension ref="A1:CB210"/>
  <sheetViews>
    <sheetView workbookViewId="0"/>
  </sheetViews>
  <sheetFormatPr defaultColWidth="9.1796875" defaultRowHeight="12.5"/>
  <cols>
    <col min="1" max="1" width="5.453125" style="83" bestFit="1" customWidth="1"/>
    <col min="2" max="2" width="90.90625" style="83" customWidth="1"/>
    <col min="3" max="3" width="30.7265625" style="98" customWidth="1"/>
    <col min="4" max="4" width="30.7265625" style="83" customWidth="1"/>
    <col min="5" max="5" width="34.1796875" style="83" customWidth="1"/>
    <col min="6" max="6" width="29" style="82" bestFit="1" customWidth="1"/>
    <col min="7" max="7" width="18.1796875" style="82" bestFit="1" customWidth="1"/>
    <col min="8" max="8" width="9.1796875" style="82" bestFit="1" customWidth="1"/>
    <col min="9" max="16384" width="9.1796875" style="83"/>
  </cols>
  <sheetData>
    <row r="1" spans="1:5" ht="13">
      <c r="A1" s="3" t="s">
        <v>0</v>
      </c>
      <c r="B1" s="313" t="s">
        <v>658</v>
      </c>
      <c r="C1" s="313"/>
      <c r="D1" s="313"/>
      <c r="E1" s="313"/>
    </row>
    <row r="3" spans="1:5" ht="14.5">
      <c r="B3" s="84" t="s">
        <v>659</v>
      </c>
      <c r="C3" s="314"/>
      <c r="D3" s="315"/>
      <c r="E3" s="85"/>
    </row>
    <row r="4" spans="1:5" ht="14.5">
      <c r="B4" s="86" t="s">
        <v>660</v>
      </c>
      <c r="C4" s="314"/>
      <c r="D4" s="315"/>
      <c r="E4" s="85"/>
    </row>
    <row r="5" spans="1:5" ht="14.5">
      <c r="B5" s="87" t="s">
        <v>97</v>
      </c>
      <c r="C5" s="314"/>
      <c r="D5" s="315"/>
      <c r="E5" s="85"/>
    </row>
    <row r="6" spans="1:5" ht="14.5">
      <c r="B6" s="87" t="s">
        <v>661</v>
      </c>
      <c r="C6" s="314"/>
      <c r="D6" s="315"/>
      <c r="E6" s="85"/>
    </row>
    <row r="7" spans="1:5" ht="14.5">
      <c r="B7" s="86" t="s">
        <v>662</v>
      </c>
      <c r="C7" s="314"/>
      <c r="D7" s="315"/>
      <c r="E7" s="85"/>
    </row>
    <row r="8" spans="1:5" ht="14.5">
      <c r="B8" s="88" t="s">
        <v>100</v>
      </c>
      <c r="C8" s="314"/>
      <c r="D8" s="315"/>
      <c r="E8" s="85"/>
    </row>
    <row r="9" spans="1:5" ht="14.5">
      <c r="B9" s="88"/>
      <c r="C9" s="89" t="s">
        <v>101</v>
      </c>
      <c r="D9" s="89" t="s">
        <v>102</v>
      </c>
      <c r="E9" s="85"/>
    </row>
    <row r="10" spans="1:5" ht="14.5">
      <c r="B10" s="85"/>
      <c r="C10" s="90"/>
      <c r="D10" s="85"/>
      <c r="E10" s="85"/>
    </row>
    <row r="11" spans="1:5" ht="14.5">
      <c r="B11" s="316" t="s">
        <v>103</v>
      </c>
      <c r="C11" s="316"/>
      <c r="D11" s="316"/>
      <c r="E11" s="316"/>
    </row>
    <row r="12" spans="1:5" ht="14.5">
      <c r="B12" s="91" t="s">
        <v>104</v>
      </c>
      <c r="C12" s="317" t="s">
        <v>105</v>
      </c>
      <c r="D12" s="316" t="s">
        <v>106</v>
      </c>
      <c r="E12" s="316" t="s">
        <v>107</v>
      </c>
    </row>
    <row r="13" spans="1:5" ht="14.5">
      <c r="B13" s="91" t="s">
        <v>108</v>
      </c>
      <c r="C13" s="317"/>
      <c r="D13" s="316"/>
      <c r="E13" s="316"/>
    </row>
    <row r="14" spans="1:5" ht="14.5">
      <c r="B14" s="84" t="s">
        <v>109</v>
      </c>
      <c r="C14" s="93"/>
      <c r="D14" s="94" t="s">
        <v>318</v>
      </c>
      <c r="E14" s="95"/>
    </row>
    <row r="15" spans="1:5" ht="14.5">
      <c r="B15" s="84" t="s">
        <v>110</v>
      </c>
      <c r="C15" s="93"/>
      <c r="D15" s="95"/>
      <c r="E15" s="95"/>
    </row>
    <row r="16" spans="1:5" ht="14.5">
      <c r="B16" s="84" t="s">
        <v>111</v>
      </c>
      <c r="C16" s="93"/>
      <c r="D16" s="95"/>
      <c r="E16" s="95"/>
    </row>
    <row r="17" spans="2:8" ht="14.5">
      <c r="B17" s="96" t="s">
        <v>113</v>
      </c>
      <c r="C17" s="92"/>
      <c r="D17" s="91"/>
      <c r="E17" s="91"/>
    </row>
    <row r="18" spans="2:8" ht="14.5">
      <c r="B18" s="85"/>
      <c r="C18" s="97"/>
      <c r="D18" s="85"/>
      <c r="E18" s="85"/>
    </row>
    <row r="20" spans="2:8">
      <c r="B20" s="83" t="s">
        <v>2509</v>
      </c>
    </row>
    <row r="22" spans="2:8" ht="13">
      <c r="B22" s="99" t="s">
        <v>1</v>
      </c>
      <c r="C22" s="100" t="s">
        <v>2</v>
      </c>
      <c r="D22" s="99" t="s">
        <v>3</v>
      </c>
      <c r="E22" s="99" t="s">
        <v>4</v>
      </c>
      <c r="F22" s="101" t="s">
        <v>5</v>
      </c>
      <c r="G22" s="101" t="s">
        <v>6</v>
      </c>
      <c r="H22" s="101" t="s">
        <v>7</v>
      </c>
    </row>
    <row r="23" spans="2:8" ht="13">
      <c r="B23" s="102" t="s">
        <v>8</v>
      </c>
    </row>
    <row r="24" spans="2:8" ht="13">
      <c r="B24" s="102" t="s">
        <v>9</v>
      </c>
    </row>
    <row r="25" spans="2:8" ht="13">
      <c r="B25" s="102" t="s">
        <v>1187</v>
      </c>
    </row>
    <row r="26" spans="2:8">
      <c r="B26" s="83" t="s">
        <v>2510</v>
      </c>
      <c r="C26" s="98">
        <v>7.51</v>
      </c>
      <c r="D26" s="83" t="s">
        <v>170</v>
      </c>
      <c r="E26" s="83" t="s">
        <v>2298</v>
      </c>
      <c r="F26" s="82">
        <v>2250</v>
      </c>
      <c r="G26" s="82">
        <v>22436.37</v>
      </c>
      <c r="H26" s="82">
        <v>1.01</v>
      </c>
    </row>
    <row r="27" spans="2:8" ht="13">
      <c r="B27" s="102" t="s">
        <v>257</v>
      </c>
      <c r="C27" s="103"/>
      <c r="D27" s="102"/>
      <c r="E27" s="102"/>
      <c r="F27" s="104"/>
      <c r="G27" s="104">
        <f>SUM(G22:G26)</f>
        <v>22436.37</v>
      </c>
      <c r="H27" s="104">
        <f>SUM(H22:H26)</f>
        <v>1.01</v>
      </c>
    </row>
    <row r="28" spans="2:8" ht="13">
      <c r="B28" s="102" t="s">
        <v>67</v>
      </c>
    </row>
    <row r="29" spans="2:8">
      <c r="B29" s="83" t="s">
        <v>2511</v>
      </c>
      <c r="C29" s="98">
        <v>7.47</v>
      </c>
      <c r="D29" s="83" t="s">
        <v>320</v>
      </c>
      <c r="E29" s="83" t="s">
        <v>2299</v>
      </c>
      <c r="F29" s="82">
        <v>30000</v>
      </c>
      <c r="G29" s="82">
        <v>147465</v>
      </c>
      <c r="H29" s="82">
        <v>6.61</v>
      </c>
    </row>
    <row r="30" spans="2:8">
      <c r="B30" s="83" t="s">
        <v>2512</v>
      </c>
      <c r="C30" s="98">
        <v>5.4</v>
      </c>
      <c r="D30" s="83" t="s">
        <v>11</v>
      </c>
      <c r="E30" s="83" t="s">
        <v>2300</v>
      </c>
      <c r="F30" s="82">
        <v>118500000</v>
      </c>
      <c r="G30" s="82">
        <v>117388.47</v>
      </c>
      <c r="H30" s="82">
        <v>5.26</v>
      </c>
    </row>
    <row r="31" spans="2:8">
      <c r="B31" s="83" t="s">
        <v>2513</v>
      </c>
      <c r="C31" s="98">
        <v>8.0299999999999994</v>
      </c>
      <c r="D31" s="83" t="s">
        <v>320</v>
      </c>
      <c r="E31" s="83" t="s">
        <v>2301</v>
      </c>
      <c r="F31" s="82">
        <v>21500</v>
      </c>
      <c r="G31" s="82">
        <v>106376.73</v>
      </c>
      <c r="H31" s="82">
        <v>4.7699999999999996</v>
      </c>
    </row>
    <row r="32" spans="2:8">
      <c r="B32" s="83" t="s">
        <v>2514</v>
      </c>
      <c r="C32" s="98">
        <v>8.1</v>
      </c>
      <c r="D32" s="83" t="s">
        <v>320</v>
      </c>
      <c r="E32" s="83" t="s">
        <v>2302</v>
      </c>
      <c r="F32" s="82">
        <v>20000</v>
      </c>
      <c r="G32" s="82">
        <v>99646.2</v>
      </c>
      <c r="H32" s="82">
        <v>4.47</v>
      </c>
    </row>
    <row r="33" spans="2:8">
      <c r="B33" s="83" t="s">
        <v>2303</v>
      </c>
      <c r="C33" s="98">
        <v>8.1</v>
      </c>
      <c r="D33" s="83" t="s">
        <v>320</v>
      </c>
      <c r="E33" s="83" t="s">
        <v>2304</v>
      </c>
      <c r="F33" s="82">
        <v>20000</v>
      </c>
      <c r="G33" s="82">
        <v>99054.8</v>
      </c>
      <c r="H33" s="82">
        <v>4.4400000000000004</v>
      </c>
    </row>
    <row r="34" spans="2:8">
      <c r="B34" s="83" t="s">
        <v>2515</v>
      </c>
      <c r="C34" s="98">
        <v>7.73</v>
      </c>
      <c r="D34" s="83" t="s">
        <v>320</v>
      </c>
      <c r="E34" s="83" t="s">
        <v>2305</v>
      </c>
      <c r="F34" s="82">
        <v>20000</v>
      </c>
      <c r="G34" s="82">
        <v>98684.2</v>
      </c>
      <c r="H34" s="82">
        <v>4.42</v>
      </c>
    </row>
    <row r="35" spans="2:8">
      <c r="B35" s="83" t="s">
        <v>2306</v>
      </c>
      <c r="C35" s="98">
        <v>7.38</v>
      </c>
      <c r="D35" s="83" t="s">
        <v>344</v>
      </c>
      <c r="E35" s="83" t="s">
        <v>2307</v>
      </c>
      <c r="F35" s="82">
        <v>20000</v>
      </c>
      <c r="G35" s="82">
        <v>98467</v>
      </c>
      <c r="H35" s="82">
        <v>4.41</v>
      </c>
    </row>
    <row r="36" spans="2:8">
      <c r="B36" s="83" t="s">
        <v>2516</v>
      </c>
      <c r="C36" s="98">
        <v>8.43</v>
      </c>
      <c r="D36" s="83" t="s">
        <v>344</v>
      </c>
      <c r="E36" s="83" t="s">
        <v>2308</v>
      </c>
      <c r="F36" s="82">
        <v>15000</v>
      </c>
      <c r="G36" s="82">
        <v>74398.95</v>
      </c>
      <c r="H36" s="82">
        <v>3.33</v>
      </c>
    </row>
    <row r="37" spans="2:8">
      <c r="B37" s="83" t="s">
        <v>2517</v>
      </c>
      <c r="C37" s="98">
        <v>7.41</v>
      </c>
      <c r="D37" s="83" t="s">
        <v>320</v>
      </c>
      <c r="E37" s="83" t="s">
        <v>2309</v>
      </c>
      <c r="F37" s="82">
        <v>15000</v>
      </c>
      <c r="G37" s="82">
        <v>73934.25</v>
      </c>
      <c r="H37" s="82">
        <v>3.31</v>
      </c>
    </row>
    <row r="38" spans="2:8">
      <c r="B38" s="83" t="s">
        <v>2310</v>
      </c>
      <c r="C38" s="98">
        <v>7.75</v>
      </c>
      <c r="D38" s="83" t="s">
        <v>320</v>
      </c>
      <c r="E38" s="83" t="s">
        <v>2311</v>
      </c>
      <c r="F38" s="82">
        <v>14000</v>
      </c>
      <c r="G38" s="82">
        <v>69910.960000000006</v>
      </c>
      <c r="H38" s="82">
        <v>3.13</v>
      </c>
    </row>
    <row r="39" spans="2:8">
      <c r="B39" s="83" t="s">
        <v>2518</v>
      </c>
      <c r="C39" s="98">
        <v>7.62</v>
      </c>
      <c r="D39" s="83" t="s">
        <v>320</v>
      </c>
      <c r="E39" s="83" t="s">
        <v>2312</v>
      </c>
      <c r="F39" s="82">
        <v>14000</v>
      </c>
      <c r="G39" s="82">
        <v>69063.19</v>
      </c>
      <c r="H39" s="82">
        <v>3.09</v>
      </c>
    </row>
    <row r="40" spans="2:8">
      <c r="B40" s="83" t="s">
        <v>2313</v>
      </c>
      <c r="C40" s="98">
        <v>7.37</v>
      </c>
      <c r="D40" s="83" t="s">
        <v>319</v>
      </c>
      <c r="E40" s="83" t="s">
        <v>2314</v>
      </c>
      <c r="F40" s="82">
        <v>14000</v>
      </c>
      <c r="G40" s="82">
        <v>68927.67</v>
      </c>
      <c r="H40" s="82">
        <v>3.09</v>
      </c>
    </row>
    <row r="41" spans="2:8">
      <c r="B41" s="83" t="s">
        <v>2315</v>
      </c>
      <c r="C41" s="98">
        <v>8.1</v>
      </c>
      <c r="D41" s="83" t="s">
        <v>320</v>
      </c>
      <c r="E41" s="83" t="s">
        <v>2316</v>
      </c>
      <c r="F41" s="82">
        <v>12000</v>
      </c>
      <c r="G41" s="82">
        <v>59511.360000000001</v>
      </c>
      <c r="H41" s="82">
        <v>2.67</v>
      </c>
    </row>
    <row r="42" spans="2:8">
      <c r="B42" s="83" t="s">
        <v>2317</v>
      </c>
      <c r="C42" s="98">
        <v>7.91</v>
      </c>
      <c r="D42" s="83" t="s">
        <v>344</v>
      </c>
      <c r="E42" s="83" t="s">
        <v>2318</v>
      </c>
      <c r="F42" s="82">
        <v>12000</v>
      </c>
      <c r="G42" s="82">
        <v>59370</v>
      </c>
      <c r="H42" s="82">
        <v>2.66</v>
      </c>
    </row>
    <row r="43" spans="2:8">
      <c r="B43" s="83" t="s">
        <v>2519</v>
      </c>
      <c r="C43" s="98">
        <v>7.62</v>
      </c>
      <c r="D43" s="83" t="s">
        <v>320</v>
      </c>
      <c r="E43" s="83" t="s">
        <v>2319</v>
      </c>
      <c r="F43" s="82">
        <v>11000</v>
      </c>
      <c r="G43" s="82">
        <v>54308.65</v>
      </c>
      <c r="H43" s="82">
        <v>2.4300000000000002</v>
      </c>
    </row>
    <row r="44" spans="2:8">
      <c r="B44" s="83" t="s">
        <v>2520</v>
      </c>
      <c r="C44" s="98">
        <v>5.3</v>
      </c>
      <c r="D44" s="83" t="s">
        <v>11</v>
      </c>
      <c r="E44" s="83" t="s">
        <v>2320</v>
      </c>
      <c r="F44" s="82">
        <v>53500000</v>
      </c>
      <c r="G44" s="82">
        <v>53106.720000000001</v>
      </c>
      <c r="H44" s="82">
        <v>2.38</v>
      </c>
    </row>
    <row r="45" spans="2:8">
      <c r="B45" s="83" t="s">
        <v>2521</v>
      </c>
      <c r="C45" s="98">
        <v>5.39</v>
      </c>
      <c r="D45" s="83" t="s">
        <v>11</v>
      </c>
      <c r="E45" s="83" t="s">
        <v>743</v>
      </c>
      <c r="F45" s="82">
        <v>51913600</v>
      </c>
      <c r="G45" s="82">
        <v>51374.58</v>
      </c>
      <c r="H45" s="82">
        <v>2.2999999999999998</v>
      </c>
    </row>
    <row r="46" spans="2:8">
      <c r="B46" s="83" t="s">
        <v>2321</v>
      </c>
      <c r="C46" s="98">
        <v>7.95</v>
      </c>
      <c r="D46" s="83" t="s">
        <v>320</v>
      </c>
      <c r="E46" s="83" t="s">
        <v>2322</v>
      </c>
      <c r="F46" s="82">
        <v>10000</v>
      </c>
      <c r="G46" s="82">
        <v>49610.8</v>
      </c>
      <c r="H46" s="82">
        <v>2.2200000000000002</v>
      </c>
    </row>
    <row r="47" spans="2:8">
      <c r="B47" s="83" t="s">
        <v>2323</v>
      </c>
      <c r="C47" s="98">
        <v>7.81</v>
      </c>
      <c r="D47" s="83" t="s">
        <v>344</v>
      </c>
      <c r="E47" s="83" t="s">
        <v>2324</v>
      </c>
      <c r="F47" s="82">
        <v>10000</v>
      </c>
      <c r="G47" s="82">
        <v>49544</v>
      </c>
      <c r="H47" s="82">
        <v>2.2200000000000002</v>
      </c>
    </row>
    <row r="48" spans="2:8">
      <c r="B48" s="83" t="s">
        <v>2522</v>
      </c>
      <c r="C48" s="98">
        <v>8.3800000000000008</v>
      </c>
      <c r="D48" s="83" t="s">
        <v>320</v>
      </c>
      <c r="E48" s="83" t="s">
        <v>2325</v>
      </c>
      <c r="F48" s="82">
        <v>10000</v>
      </c>
      <c r="G48" s="82">
        <v>49522.75</v>
      </c>
      <c r="H48" s="82">
        <v>2.2200000000000002</v>
      </c>
    </row>
    <row r="49" spans="2:8">
      <c r="B49" s="83" t="s">
        <v>2523</v>
      </c>
      <c r="C49" s="98">
        <v>8.0399999999999991</v>
      </c>
      <c r="D49" s="83" t="s">
        <v>320</v>
      </c>
      <c r="E49" s="83" t="s">
        <v>2326</v>
      </c>
      <c r="F49" s="82">
        <v>10000</v>
      </c>
      <c r="G49" s="82">
        <v>49477.2</v>
      </c>
      <c r="H49" s="82">
        <v>2.2200000000000002</v>
      </c>
    </row>
    <row r="50" spans="2:8">
      <c r="B50" s="83" t="s">
        <v>2327</v>
      </c>
      <c r="C50" s="98">
        <v>8.02</v>
      </c>
      <c r="D50" s="83" t="s">
        <v>2328</v>
      </c>
      <c r="E50" s="83" t="s">
        <v>2329</v>
      </c>
      <c r="F50" s="82">
        <v>10000</v>
      </c>
      <c r="G50" s="82">
        <v>49445.9</v>
      </c>
      <c r="H50" s="82">
        <v>2.2200000000000002</v>
      </c>
    </row>
    <row r="51" spans="2:8">
      <c r="B51" s="83" t="s">
        <v>2524</v>
      </c>
      <c r="C51" s="98">
        <v>7.73</v>
      </c>
      <c r="D51" s="83" t="s">
        <v>320</v>
      </c>
      <c r="E51" s="83" t="s">
        <v>2330</v>
      </c>
      <c r="F51" s="82">
        <v>10000</v>
      </c>
      <c r="G51" s="82">
        <v>49362.75</v>
      </c>
      <c r="H51" s="82">
        <v>2.21</v>
      </c>
    </row>
    <row r="52" spans="2:8">
      <c r="B52" s="83" t="s">
        <v>2525</v>
      </c>
      <c r="C52" s="98">
        <v>7.5</v>
      </c>
      <c r="D52" s="83" t="s">
        <v>320</v>
      </c>
      <c r="E52" s="83" t="s">
        <v>2331</v>
      </c>
      <c r="F52" s="82">
        <v>10000</v>
      </c>
      <c r="G52" s="82">
        <v>49201.35</v>
      </c>
      <c r="H52" s="82">
        <v>2.2000000000000002</v>
      </c>
    </row>
    <row r="53" spans="2:8">
      <c r="B53" s="83" t="s">
        <v>2526</v>
      </c>
      <c r="C53" s="98">
        <v>7.38</v>
      </c>
      <c r="D53" s="83" t="s">
        <v>320</v>
      </c>
      <c r="E53" s="83" t="s">
        <v>2332</v>
      </c>
      <c r="F53" s="82">
        <v>10000</v>
      </c>
      <c r="G53" s="82">
        <v>49165</v>
      </c>
      <c r="H53" s="82">
        <v>2.2000000000000002</v>
      </c>
    </row>
    <row r="54" spans="2:8">
      <c r="B54" s="83" t="s">
        <v>2333</v>
      </c>
      <c r="C54" s="98">
        <v>7.94</v>
      </c>
      <c r="D54" s="83" t="s">
        <v>320</v>
      </c>
      <c r="E54" s="83" t="s">
        <v>2334</v>
      </c>
      <c r="F54" s="82">
        <v>8000</v>
      </c>
      <c r="G54" s="82">
        <v>39578</v>
      </c>
      <c r="H54" s="82">
        <v>1.77</v>
      </c>
    </row>
    <row r="55" spans="2:8">
      <c r="B55" s="83" t="s">
        <v>2527</v>
      </c>
      <c r="C55" s="98">
        <v>8.14</v>
      </c>
      <c r="D55" s="83" t="s">
        <v>320</v>
      </c>
      <c r="E55" s="83" t="s">
        <v>2335</v>
      </c>
      <c r="F55" s="82">
        <v>8000</v>
      </c>
      <c r="G55" s="82">
        <v>39428.120000000003</v>
      </c>
      <c r="H55" s="82">
        <v>1.77</v>
      </c>
    </row>
    <row r="56" spans="2:8">
      <c r="B56" s="83" t="s">
        <v>2528</v>
      </c>
      <c r="C56" s="98">
        <v>9.35</v>
      </c>
      <c r="D56" s="83" t="s">
        <v>320</v>
      </c>
      <c r="E56" s="83" t="s">
        <v>2336</v>
      </c>
      <c r="F56" s="82">
        <v>8000</v>
      </c>
      <c r="G56" s="82">
        <v>39206.800000000003</v>
      </c>
      <c r="H56" s="82">
        <v>1.76</v>
      </c>
    </row>
    <row r="57" spans="2:8">
      <c r="B57" s="83" t="s">
        <v>2337</v>
      </c>
      <c r="C57" s="98">
        <v>7.57</v>
      </c>
      <c r="D57" s="83" t="s">
        <v>320</v>
      </c>
      <c r="E57" s="83" t="s">
        <v>2338</v>
      </c>
      <c r="F57" s="82">
        <v>7000</v>
      </c>
      <c r="G57" s="82">
        <v>34506.54</v>
      </c>
      <c r="H57" s="82">
        <v>1.55</v>
      </c>
    </row>
    <row r="58" spans="2:8">
      <c r="B58" s="83" t="s">
        <v>2339</v>
      </c>
      <c r="C58" s="98">
        <v>7.38</v>
      </c>
      <c r="D58" s="83" t="s">
        <v>320</v>
      </c>
      <c r="E58" s="83" t="s">
        <v>2340</v>
      </c>
      <c r="F58" s="82">
        <v>7000</v>
      </c>
      <c r="G58" s="82">
        <v>34449.379999999997</v>
      </c>
      <c r="H58" s="82">
        <v>1.54</v>
      </c>
    </row>
    <row r="59" spans="2:8">
      <c r="B59" s="83" t="s">
        <v>2341</v>
      </c>
      <c r="C59" s="98">
        <v>7.51</v>
      </c>
      <c r="D59" s="83" t="s">
        <v>320</v>
      </c>
      <c r="E59" s="83" t="s">
        <v>2342</v>
      </c>
      <c r="F59" s="82">
        <v>7000</v>
      </c>
      <c r="G59" s="82">
        <v>34419.67</v>
      </c>
      <c r="H59" s="82">
        <v>1.54</v>
      </c>
    </row>
    <row r="60" spans="2:8">
      <c r="B60" s="83" t="s">
        <v>2529</v>
      </c>
      <c r="C60" s="98">
        <v>8.51</v>
      </c>
      <c r="D60" s="83" t="s">
        <v>320</v>
      </c>
      <c r="E60" s="83" t="s">
        <v>2343</v>
      </c>
      <c r="F60" s="82">
        <v>6000</v>
      </c>
      <c r="G60" s="82">
        <v>29702.19</v>
      </c>
      <c r="H60" s="82">
        <v>1.33</v>
      </c>
    </row>
    <row r="61" spans="2:8">
      <c r="B61" s="83" t="s">
        <v>2530</v>
      </c>
      <c r="C61" s="98">
        <v>8.31</v>
      </c>
      <c r="D61" s="83" t="s">
        <v>320</v>
      </c>
      <c r="E61" s="83" t="s">
        <v>340</v>
      </c>
      <c r="F61" s="82">
        <v>6000</v>
      </c>
      <c r="G61" s="82">
        <v>29635.56</v>
      </c>
      <c r="H61" s="82">
        <v>1.33</v>
      </c>
    </row>
    <row r="62" spans="2:8">
      <c r="B62" s="83" t="s">
        <v>2531</v>
      </c>
      <c r="C62" s="98">
        <v>8.6199999999999992</v>
      </c>
      <c r="D62" s="83" t="s">
        <v>320</v>
      </c>
      <c r="E62" s="83" t="s">
        <v>2344</v>
      </c>
      <c r="F62" s="82">
        <v>5000</v>
      </c>
      <c r="G62" s="82">
        <v>24748.83</v>
      </c>
      <c r="H62" s="82">
        <v>1.1100000000000001</v>
      </c>
    </row>
    <row r="63" spans="2:8">
      <c r="B63" s="83" t="s">
        <v>2532</v>
      </c>
      <c r="C63" s="98">
        <v>8.64</v>
      </c>
      <c r="D63" s="83" t="s">
        <v>320</v>
      </c>
      <c r="E63" s="83" t="s">
        <v>2345</v>
      </c>
      <c r="F63" s="82">
        <v>5000</v>
      </c>
      <c r="G63" s="82">
        <v>24719.15</v>
      </c>
      <c r="H63" s="82">
        <v>1.1100000000000001</v>
      </c>
    </row>
    <row r="64" spans="2:8">
      <c r="B64" s="83" t="s">
        <v>2533</v>
      </c>
      <c r="C64" s="98">
        <v>9.35</v>
      </c>
      <c r="D64" s="83" t="s">
        <v>320</v>
      </c>
      <c r="E64" s="83" t="s">
        <v>2346</v>
      </c>
      <c r="F64" s="82">
        <v>5000</v>
      </c>
      <c r="G64" s="82">
        <v>24516.55</v>
      </c>
      <c r="H64" s="82">
        <v>1.1000000000000001</v>
      </c>
    </row>
    <row r="65" spans="2:8">
      <c r="B65" s="83" t="s">
        <v>2347</v>
      </c>
      <c r="C65" s="98">
        <v>7.38</v>
      </c>
      <c r="D65" s="83" t="s">
        <v>344</v>
      </c>
      <c r="E65" s="83" t="s">
        <v>2348</v>
      </c>
      <c r="F65" s="82">
        <v>4000</v>
      </c>
      <c r="G65" s="82">
        <v>19720.88</v>
      </c>
      <c r="H65" s="82">
        <v>0.88</v>
      </c>
    </row>
    <row r="66" spans="2:8">
      <c r="B66" s="83" t="s">
        <v>2534</v>
      </c>
      <c r="C66" s="98">
        <v>8.59</v>
      </c>
      <c r="D66" s="83" t="s">
        <v>320</v>
      </c>
      <c r="E66" s="83" t="s">
        <v>2349</v>
      </c>
      <c r="F66" s="82">
        <v>4000</v>
      </c>
      <c r="G66" s="82">
        <v>19676.04</v>
      </c>
      <c r="H66" s="82">
        <v>0.88</v>
      </c>
    </row>
    <row r="67" spans="2:8">
      <c r="B67" s="83" t="s">
        <v>663</v>
      </c>
      <c r="C67" s="98">
        <v>5.3</v>
      </c>
      <c r="D67" s="83" t="s">
        <v>11</v>
      </c>
      <c r="E67" s="83" t="s">
        <v>664</v>
      </c>
      <c r="F67" s="82">
        <v>15500000</v>
      </c>
      <c r="G67" s="82">
        <v>15495.51</v>
      </c>
      <c r="H67" s="82">
        <v>0.69</v>
      </c>
    </row>
    <row r="68" spans="2:8">
      <c r="B68" s="83" t="s">
        <v>2535</v>
      </c>
      <c r="C68" s="98">
        <v>8.5399999999999991</v>
      </c>
      <c r="D68" s="83" t="s">
        <v>320</v>
      </c>
      <c r="E68" s="83" t="s">
        <v>2350</v>
      </c>
      <c r="F68" s="82">
        <v>3000</v>
      </c>
      <c r="G68" s="82">
        <v>14727.93</v>
      </c>
      <c r="H68" s="82">
        <v>0.66</v>
      </c>
    </row>
    <row r="69" spans="2:8">
      <c r="B69" s="83" t="s">
        <v>2536</v>
      </c>
      <c r="C69" s="98">
        <v>8.5399999999999991</v>
      </c>
      <c r="D69" s="83" t="s">
        <v>320</v>
      </c>
      <c r="E69" s="83" t="s">
        <v>2351</v>
      </c>
      <c r="F69" s="82">
        <v>3000</v>
      </c>
      <c r="G69" s="82">
        <v>14727.93</v>
      </c>
      <c r="H69" s="82">
        <v>0.66</v>
      </c>
    </row>
    <row r="70" spans="2:8">
      <c r="B70" s="83" t="s">
        <v>2537</v>
      </c>
      <c r="C70" s="98">
        <v>8.35</v>
      </c>
      <c r="D70" s="83" t="s">
        <v>320</v>
      </c>
      <c r="E70" s="83" t="s">
        <v>2352</v>
      </c>
      <c r="F70" s="82">
        <v>2000</v>
      </c>
      <c r="G70" s="82">
        <v>9907.08</v>
      </c>
      <c r="H70" s="82">
        <v>0.44</v>
      </c>
    </row>
    <row r="71" spans="2:8">
      <c r="B71" s="83" t="s">
        <v>3779</v>
      </c>
      <c r="C71" s="98">
        <v>8.4499999999999993</v>
      </c>
      <c r="D71" s="83" t="s">
        <v>320</v>
      </c>
      <c r="E71" s="83" t="s">
        <v>2353</v>
      </c>
      <c r="F71" s="82">
        <v>2000</v>
      </c>
      <c r="G71" s="82">
        <v>9905.9500000000007</v>
      </c>
      <c r="H71" s="82">
        <v>0.44</v>
      </c>
    </row>
    <row r="72" spans="2:8">
      <c r="B72" s="83" t="s">
        <v>2354</v>
      </c>
      <c r="C72" s="98">
        <v>7.9</v>
      </c>
      <c r="D72" s="83" t="s">
        <v>319</v>
      </c>
      <c r="E72" s="83" t="s">
        <v>2355</v>
      </c>
      <c r="F72" s="82">
        <v>1500</v>
      </c>
      <c r="G72" s="82">
        <v>7421.3</v>
      </c>
      <c r="H72" s="82">
        <v>0.33</v>
      </c>
    </row>
    <row r="73" spans="2:8" ht="13">
      <c r="B73" s="102" t="s">
        <v>68</v>
      </c>
      <c r="C73" s="103"/>
      <c r="D73" s="102"/>
      <c r="E73" s="102"/>
      <c r="F73" s="104"/>
      <c r="G73" s="104">
        <f>SUM(G28:G72)</f>
        <v>2262811.8899999997</v>
      </c>
      <c r="H73" s="104">
        <f>SUM(H28:H72)</f>
        <v>101.36999999999996</v>
      </c>
    </row>
    <row r="74" spans="2:8" ht="13">
      <c r="B74" s="102" t="s">
        <v>265</v>
      </c>
    </row>
    <row r="75" spans="2:8">
      <c r="B75" s="83" t="s">
        <v>266</v>
      </c>
      <c r="C75" s="98" t="s">
        <v>13</v>
      </c>
      <c r="E75" s="83" t="s">
        <v>267</v>
      </c>
      <c r="F75" s="82">
        <v>58022.87</v>
      </c>
      <c r="G75" s="82">
        <v>6784.49</v>
      </c>
      <c r="H75" s="82">
        <v>0.3</v>
      </c>
    </row>
    <row r="76" spans="2:8" ht="13">
      <c r="B76" s="102" t="s">
        <v>268</v>
      </c>
      <c r="C76" s="103"/>
      <c r="D76" s="102"/>
      <c r="E76" s="102"/>
      <c r="F76" s="104"/>
      <c r="G76" s="104">
        <f>SUM(G74:G75)</f>
        <v>6784.49</v>
      </c>
      <c r="H76" s="104">
        <f>SUM(H74:H75)</f>
        <v>0.3</v>
      </c>
    </row>
    <row r="77" spans="2:8" ht="13">
      <c r="B77" s="102" t="s">
        <v>14</v>
      </c>
      <c r="C77" s="103"/>
      <c r="D77" s="102"/>
      <c r="E77" s="102"/>
      <c r="F77" s="104"/>
      <c r="G77" s="104">
        <v>21.27</v>
      </c>
      <c r="H77" s="104">
        <v>0</v>
      </c>
    </row>
    <row r="78" spans="2:8" ht="13">
      <c r="B78" s="102" t="s">
        <v>15</v>
      </c>
      <c r="C78" s="103"/>
      <c r="D78" s="102"/>
      <c r="E78" s="102"/>
      <c r="F78" s="104"/>
      <c r="G78" s="104">
        <v>2292054.02</v>
      </c>
      <c r="H78" s="104">
        <v>102.68</v>
      </c>
    </row>
    <row r="79" spans="2:8" ht="13">
      <c r="B79" s="102" t="s">
        <v>302</v>
      </c>
      <c r="C79" s="103"/>
      <c r="D79" s="102"/>
      <c r="E79" s="102"/>
      <c r="F79" s="104"/>
      <c r="G79" s="104">
        <v>-60498.116870589998</v>
      </c>
      <c r="H79" s="104">
        <v>-2.6800000000000068</v>
      </c>
    </row>
    <row r="80" spans="2:8" ht="13">
      <c r="B80" s="102" t="s">
        <v>17</v>
      </c>
      <c r="C80" s="103"/>
      <c r="D80" s="102"/>
      <c r="E80" s="102"/>
      <c r="F80" s="104"/>
      <c r="G80" s="104">
        <v>2231555.90312941</v>
      </c>
      <c r="H80" s="104">
        <v>100</v>
      </c>
    </row>
    <row r="81" spans="2:3">
      <c r="B81" s="83" t="s">
        <v>18</v>
      </c>
    </row>
    <row r="82" spans="2:3">
      <c r="B82" s="83" t="s">
        <v>19</v>
      </c>
    </row>
    <row r="83" spans="2:3">
      <c r="B83" s="83" t="s">
        <v>20</v>
      </c>
      <c r="C83" s="98" t="s">
        <v>2538</v>
      </c>
    </row>
    <row r="84" spans="2:3" ht="13">
      <c r="B84" s="102" t="s">
        <v>2539</v>
      </c>
    </row>
    <row r="85" spans="2:3" ht="26">
      <c r="B85" s="105" t="s">
        <v>21</v>
      </c>
      <c r="C85" s="98" t="s">
        <v>22</v>
      </c>
    </row>
    <row r="86" spans="2:3" ht="13">
      <c r="B86" s="102"/>
    </row>
    <row r="87" spans="2:3" ht="13">
      <c r="B87" s="102" t="s">
        <v>23</v>
      </c>
      <c r="C87" s="98" t="s">
        <v>22</v>
      </c>
    </row>
    <row r="88" spans="2:3" ht="13">
      <c r="B88" s="102" t="s">
        <v>24</v>
      </c>
      <c r="C88" s="98" t="s">
        <v>25</v>
      </c>
    </row>
    <row r="89" spans="2:3" ht="13">
      <c r="B89" s="102" t="s">
        <v>2356</v>
      </c>
      <c r="C89" s="103"/>
    </row>
    <row r="90" spans="2:3" ht="13">
      <c r="B90" s="102" t="s">
        <v>2357</v>
      </c>
      <c r="C90" s="103"/>
    </row>
    <row r="91" spans="2:3" ht="13">
      <c r="B91" s="102" t="s">
        <v>2358</v>
      </c>
      <c r="C91" s="103"/>
    </row>
    <row r="92" spans="2:3" ht="13">
      <c r="B92" s="102" t="s">
        <v>2359</v>
      </c>
      <c r="C92" s="103"/>
    </row>
    <row r="93" spans="2:3" ht="13">
      <c r="B93" s="102" t="s">
        <v>2360</v>
      </c>
      <c r="C93" s="103"/>
    </row>
    <row r="94" spans="2:3" ht="13">
      <c r="B94" s="102" t="s">
        <v>2361</v>
      </c>
      <c r="C94" s="103"/>
    </row>
    <row r="95" spans="2:3" ht="13">
      <c r="B95" s="102" t="s">
        <v>2362</v>
      </c>
      <c r="C95" s="103"/>
    </row>
    <row r="96" spans="2:3" ht="13">
      <c r="B96" s="102" t="s">
        <v>2363</v>
      </c>
      <c r="C96" s="103"/>
    </row>
    <row r="97" spans="2:3" ht="13">
      <c r="B97" s="102" t="s">
        <v>2364</v>
      </c>
      <c r="C97" s="103"/>
    </row>
    <row r="98" spans="2:3" ht="13">
      <c r="B98" s="102" t="s">
        <v>2365</v>
      </c>
      <c r="C98" s="103"/>
    </row>
    <row r="99" spans="2:3" ht="13">
      <c r="B99" s="102" t="s">
        <v>2366</v>
      </c>
      <c r="C99" s="103"/>
    </row>
    <row r="100" spans="2:3" ht="13">
      <c r="B100" s="102" t="s">
        <v>2367</v>
      </c>
      <c r="C100" s="103"/>
    </row>
    <row r="101" spans="2:3" ht="13">
      <c r="B101" s="102" t="s">
        <v>2540</v>
      </c>
      <c r="C101" s="103"/>
    </row>
    <row r="102" spans="2:3">
      <c r="B102" s="83" t="s">
        <v>2503</v>
      </c>
    </row>
    <row r="104" spans="2:3" ht="14.5">
      <c r="B104" s="88"/>
      <c r="C104" s="106" t="s">
        <v>27</v>
      </c>
    </row>
    <row r="105" spans="2:3" ht="14.5">
      <c r="B105" s="88" t="s">
        <v>28</v>
      </c>
      <c r="C105" s="107" t="s">
        <v>658</v>
      </c>
    </row>
    <row r="106" spans="2:3" ht="14.5">
      <c r="B106" s="88" t="s">
        <v>29</v>
      </c>
      <c r="C106" s="106"/>
    </row>
    <row r="107" spans="2:3" ht="14.5">
      <c r="B107" s="88"/>
      <c r="C107" s="106"/>
    </row>
    <row r="108" spans="2:3" ht="14.5">
      <c r="B108" s="88" t="s">
        <v>30</v>
      </c>
      <c r="C108" s="108">
        <v>7.5800000000000006E-2</v>
      </c>
    </row>
    <row r="109" spans="2:3" ht="14.5">
      <c r="B109" s="88"/>
      <c r="C109" s="109"/>
    </row>
    <row r="110" spans="2:3" ht="14.5">
      <c r="B110" s="88" t="s">
        <v>31</v>
      </c>
      <c r="C110" s="109" t="s">
        <v>2541</v>
      </c>
    </row>
    <row r="111" spans="2:3" ht="14.5">
      <c r="B111" s="88" t="s">
        <v>32</v>
      </c>
      <c r="C111" s="109" t="s">
        <v>2541</v>
      </c>
    </row>
    <row r="112" spans="2:3" ht="14.5">
      <c r="B112" s="88"/>
      <c r="C112" s="106"/>
    </row>
    <row r="113" spans="2:7" ht="14.5">
      <c r="B113" s="88" t="s">
        <v>33</v>
      </c>
      <c r="C113" s="106" t="s">
        <v>682</v>
      </c>
    </row>
    <row r="114" spans="2:7" ht="14.5">
      <c r="B114" s="311" t="s">
        <v>34</v>
      </c>
      <c r="C114" s="311"/>
    </row>
    <row r="115" spans="2:7" ht="14.5">
      <c r="B115" s="85"/>
      <c r="C115" s="85"/>
    </row>
    <row r="116" spans="2:7" ht="14.5">
      <c r="B116" s="312" t="s">
        <v>2542</v>
      </c>
      <c r="C116" s="312"/>
      <c r="D116" s="312"/>
      <c r="E116" s="312"/>
    </row>
    <row r="118" spans="2:7" ht="14.5">
      <c r="B118" s="88" t="s">
        <v>35</v>
      </c>
      <c r="C118" s="106"/>
      <c r="D118" s="88"/>
    </row>
    <row r="119" spans="2:7" ht="29">
      <c r="B119" s="110" t="s">
        <v>36</v>
      </c>
      <c r="C119" s="107" t="s">
        <v>37</v>
      </c>
      <c r="D119" s="110" t="s">
        <v>38</v>
      </c>
    </row>
    <row r="120" spans="2:7" ht="14.5">
      <c r="B120" s="88" t="s">
        <v>22</v>
      </c>
      <c r="C120" s="106" t="s">
        <v>22</v>
      </c>
      <c r="D120" s="88" t="s">
        <v>22</v>
      </c>
    </row>
    <row r="122" spans="2:7" ht="13">
      <c r="B122" s="111" t="s">
        <v>39</v>
      </c>
      <c r="C122" s="112">
        <v>46112</v>
      </c>
      <c r="D122" s="113"/>
      <c r="E122" s="114"/>
      <c r="F122" s="115"/>
    </row>
    <row r="123" spans="2:7" ht="13">
      <c r="B123" s="111" t="s">
        <v>40</v>
      </c>
      <c r="C123" s="116" t="s">
        <v>41</v>
      </c>
      <c r="D123" s="111" t="s">
        <v>42</v>
      </c>
      <c r="E123" s="117" t="s">
        <v>43</v>
      </c>
      <c r="F123" s="118" t="s">
        <v>44</v>
      </c>
      <c r="G123" s="104"/>
    </row>
    <row r="124" spans="2:7">
      <c r="B124" s="119" t="s">
        <v>22</v>
      </c>
      <c r="C124" s="120" t="s">
        <v>22</v>
      </c>
      <c r="D124" s="119" t="s">
        <v>22</v>
      </c>
      <c r="E124" s="121" t="s">
        <v>22</v>
      </c>
      <c r="F124" s="122" t="s">
        <v>22</v>
      </c>
    </row>
    <row r="127" spans="2:7" ht="13">
      <c r="B127" s="102" t="s">
        <v>45</v>
      </c>
    </row>
    <row r="128" spans="2:7" ht="13">
      <c r="B128" s="102"/>
    </row>
    <row r="129" spans="2:6" ht="13">
      <c r="B129" s="102" t="s">
        <v>699</v>
      </c>
    </row>
    <row r="130" spans="2:6" ht="13">
      <c r="B130" s="111" t="s">
        <v>46</v>
      </c>
      <c r="C130" s="116" t="s">
        <v>47</v>
      </c>
      <c r="D130" s="102"/>
    </row>
    <row r="131" spans="2:6">
      <c r="B131" s="113" t="s">
        <v>22</v>
      </c>
      <c r="C131" s="123" t="s">
        <v>22</v>
      </c>
    </row>
    <row r="133" spans="2:6" ht="13">
      <c r="B133" s="111" t="s">
        <v>48</v>
      </c>
      <c r="C133" s="116" t="s">
        <v>47</v>
      </c>
    </row>
    <row r="134" spans="2:6">
      <c r="B134" s="113" t="s">
        <v>22</v>
      </c>
      <c r="C134" s="123" t="s">
        <v>22</v>
      </c>
    </row>
    <row r="136" spans="2:6" ht="13">
      <c r="B136" s="111" t="s">
        <v>49</v>
      </c>
      <c r="C136" s="116" t="s">
        <v>50</v>
      </c>
    </row>
    <row r="137" spans="2:6">
      <c r="B137" s="113" t="s">
        <v>22</v>
      </c>
      <c r="C137" s="123" t="s">
        <v>22</v>
      </c>
    </row>
    <row r="139" spans="2:6" ht="13">
      <c r="B139" s="117" t="s">
        <v>51</v>
      </c>
      <c r="C139" s="116" t="s">
        <v>50</v>
      </c>
    </row>
    <row r="140" spans="2:6">
      <c r="B140" s="114" t="s">
        <v>22</v>
      </c>
      <c r="C140" s="123" t="s">
        <v>22</v>
      </c>
    </row>
    <row r="142" spans="2:6" ht="13">
      <c r="B142" s="111" t="s">
        <v>52</v>
      </c>
      <c r="C142" s="116" t="s">
        <v>22</v>
      </c>
    </row>
    <row r="144" spans="2:6" ht="13">
      <c r="B144" s="111" t="s">
        <v>53</v>
      </c>
      <c r="C144" s="112">
        <v>46112</v>
      </c>
      <c r="D144" s="113"/>
      <c r="E144" s="114"/>
      <c r="F144" s="115"/>
    </row>
    <row r="145" spans="2:7" ht="13">
      <c r="B145" s="111" t="s">
        <v>40</v>
      </c>
      <c r="C145" s="116" t="s">
        <v>41</v>
      </c>
      <c r="D145" s="111" t="s">
        <v>42</v>
      </c>
      <c r="E145" s="117" t="s">
        <v>43</v>
      </c>
      <c r="F145" s="118" t="s">
        <v>44</v>
      </c>
      <c r="G145" s="104"/>
    </row>
    <row r="146" spans="2:7">
      <c r="B146" s="119" t="s">
        <v>22</v>
      </c>
      <c r="C146" s="120" t="s">
        <v>22</v>
      </c>
      <c r="D146" s="119" t="s">
        <v>22</v>
      </c>
      <c r="E146" s="121" t="s">
        <v>22</v>
      </c>
      <c r="F146" s="122" t="s">
        <v>22</v>
      </c>
    </row>
    <row r="147" spans="2:7" ht="13">
      <c r="B147" s="102" t="s">
        <v>45</v>
      </c>
    </row>
    <row r="148" spans="2:7" ht="13">
      <c r="B148" s="102"/>
    </row>
    <row r="149" spans="2:7" ht="13">
      <c r="B149" s="102" t="s">
        <v>699</v>
      </c>
    </row>
    <row r="150" spans="2:7" ht="13">
      <c r="B150" s="111" t="s">
        <v>46</v>
      </c>
      <c r="C150" s="116" t="s">
        <v>47</v>
      </c>
      <c r="D150" s="102"/>
    </row>
    <row r="151" spans="2:7">
      <c r="B151" s="113" t="s">
        <v>22</v>
      </c>
      <c r="C151" s="123" t="s">
        <v>22</v>
      </c>
    </row>
    <row r="153" spans="2:7" ht="13">
      <c r="B153" s="111" t="s">
        <v>48</v>
      </c>
      <c r="C153" s="116" t="s">
        <v>47</v>
      </c>
    </row>
    <row r="154" spans="2:7">
      <c r="B154" s="113" t="s">
        <v>22</v>
      </c>
      <c r="C154" s="123" t="s">
        <v>22</v>
      </c>
    </row>
    <row r="156" spans="2:7" ht="13">
      <c r="B156" s="111" t="s">
        <v>49</v>
      </c>
      <c r="C156" s="116" t="s">
        <v>50</v>
      </c>
    </row>
    <row r="157" spans="2:7">
      <c r="B157" s="113" t="s">
        <v>22</v>
      </c>
      <c r="C157" s="123" t="s">
        <v>22</v>
      </c>
    </row>
    <row r="159" spans="2:7" ht="13">
      <c r="B159" s="117" t="s">
        <v>51</v>
      </c>
      <c r="C159" s="116" t="s">
        <v>50</v>
      </c>
    </row>
    <row r="160" spans="2:7">
      <c r="B160" s="114" t="s">
        <v>22</v>
      </c>
      <c r="C160" s="123" t="s">
        <v>22</v>
      </c>
    </row>
    <row r="162" spans="2:80" ht="13">
      <c r="B162" s="111" t="s">
        <v>52</v>
      </c>
      <c r="C162" s="116" t="s">
        <v>22</v>
      </c>
    </row>
    <row r="165" spans="2:80" ht="13">
      <c r="B165" s="102" t="s">
        <v>700</v>
      </c>
    </row>
    <row r="167" spans="2:80" ht="13">
      <c r="B167" s="111" t="s">
        <v>40</v>
      </c>
      <c r="C167" s="116" t="s">
        <v>54</v>
      </c>
      <c r="D167" s="111" t="s">
        <v>55</v>
      </c>
      <c r="E167" s="111" t="s">
        <v>56</v>
      </c>
      <c r="F167" s="104"/>
    </row>
    <row r="168" spans="2:80">
      <c r="B168" s="113" t="s">
        <v>22</v>
      </c>
      <c r="C168" s="123" t="s">
        <v>22</v>
      </c>
      <c r="D168" s="113" t="s">
        <v>22</v>
      </c>
      <c r="E168" s="113" t="s">
        <v>22</v>
      </c>
    </row>
    <row r="171" spans="2:80" ht="13">
      <c r="B171" s="102" t="s">
        <v>57</v>
      </c>
      <c r="C171" s="103" t="s">
        <v>22</v>
      </c>
      <c r="D171" s="102"/>
      <c r="E171" s="102"/>
      <c r="F171" s="104"/>
      <c r="G171" s="104"/>
      <c r="H171" s="104"/>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c r="BB171" s="102"/>
      <c r="BC171" s="102"/>
      <c r="BD171" s="102"/>
      <c r="BE171" s="102"/>
      <c r="BF171" s="102"/>
      <c r="BG171" s="102"/>
      <c r="BH171" s="102"/>
      <c r="BI171" s="102"/>
      <c r="BJ171" s="102"/>
      <c r="BK171" s="102"/>
      <c r="BL171" s="102"/>
      <c r="BM171" s="102"/>
      <c r="BN171" s="102"/>
      <c r="BO171" s="102"/>
      <c r="BP171" s="102"/>
      <c r="BQ171" s="102"/>
      <c r="BR171" s="102"/>
      <c r="BS171" s="102"/>
      <c r="BT171" s="102"/>
      <c r="BU171" s="102"/>
      <c r="BV171" s="102"/>
      <c r="BW171" s="102"/>
      <c r="BX171" s="102"/>
      <c r="BY171" s="102"/>
      <c r="BZ171" s="102"/>
      <c r="CA171" s="102"/>
      <c r="CB171" s="102"/>
    </row>
    <row r="173" spans="2:80" ht="13">
      <c r="B173" s="102" t="s">
        <v>701</v>
      </c>
    </row>
    <row r="175" spans="2:80" ht="13">
      <c r="B175" s="111" t="s">
        <v>58</v>
      </c>
      <c r="C175" s="116" t="s">
        <v>47</v>
      </c>
      <c r="D175" s="102"/>
    </row>
    <row r="176" spans="2:80">
      <c r="B176" s="113" t="s">
        <v>22</v>
      </c>
      <c r="C176" s="123" t="s">
        <v>22</v>
      </c>
    </row>
    <row r="179" spans="2:80" ht="13">
      <c r="B179" s="111" t="s">
        <v>59</v>
      </c>
      <c r="C179" s="116" t="s">
        <v>60</v>
      </c>
      <c r="D179" s="102"/>
    </row>
    <row r="180" spans="2:80">
      <c r="B180" s="113" t="s">
        <v>22</v>
      </c>
      <c r="C180" s="123" t="s">
        <v>22</v>
      </c>
    </row>
    <row r="183" spans="2:80" ht="13">
      <c r="B183" s="102" t="s">
        <v>61</v>
      </c>
    </row>
    <row r="186" spans="2:80" ht="13">
      <c r="B186" s="102" t="s">
        <v>702</v>
      </c>
    </row>
    <row r="188" spans="2:80" ht="13">
      <c r="B188" s="111" t="s">
        <v>40</v>
      </c>
      <c r="C188" s="116" t="s">
        <v>62</v>
      </c>
      <c r="D188" s="111" t="s">
        <v>54</v>
      </c>
      <c r="E188" s="111" t="s">
        <v>55</v>
      </c>
      <c r="F188" s="118" t="s">
        <v>56</v>
      </c>
      <c r="G188" s="104"/>
    </row>
    <row r="189" spans="2:80">
      <c r="B189" s="113" t="s">
        <v>22</v>
      </c>
      <c r="C189" s="123" t="s">
        <v>22</v>
      </c>
      <c r="D189" s="113" t="s">
        <v>22</v>
      </c>
      <c r="E189" s="113" t="s">
        <v>22</v>
      </c>
      <c r="F189" s="124" t="s">
        <v>22</v>
      </c>
    </row>
    <row r="192" spans="2:80" ht="13">
      <c r="B192" s="102" t="s">
        <v>57</v>
      </c>
      <c r="C192" s="103" t="s">
        <v>22</v>
      </c>
      <c r="D192" s="102"/>
      <c r="E192" s="102"/>
      <c r="F192" s="104"/>
      <c r="G192" s="104"/>
      <c r="H192" s="104"/>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c r="AN192" s="102"/>
      <c r="AO192" s="102"/>
      <c r="AP192" s="102"/>
      <c r="AQ192" s="102"/>
      <c r="AR192" s="102"/>
      <c r="AS192" s="102"/>
      <c r="AT192" s="102"/>
      <c r="AU192" s="102"/>
      <c r="AV192" s="102"/>
      <c r="AW192" s="102"/>
      <c r="AX192" s="102"/>
      <c r="AY192" s="102"/>
      <c r="AZ192" s="102"/>
      <c r="BA192" s="102"/>
      <c r="BB192" s="102"/>
      <c r="BC192" s="102"/>
      <c r="BD192" s="102"/>
      <c r="BE192" s="102"/>
      <c r="BF192" s="102"/>
      <c r="BG192" s="102"/>
      <c r="BH192" s="102"/>
      <c r="BI192" s="102"/>
      <c r="BJ192" s="102"/>
      <c r="BK192" s="102"/>
      <c r="BL192" s="102"/>
      <c r="BM192" s="102"/>
      <c r="BN192" s="102"/>
      <c r="BO192" s="102"/>
      <c r="BP192" s="102"/>
      <c r="BQ192" s="102"/>
      <c r="BR192" s="102"/>
      <c r="BS192" s="102"/>
      <c r="BT192" s="102"/>
      <c r="BU192" s="102"/>
      <c r="BV192" s="102"/>
      <c r="BW192" s="102"/>
      <c r="BX192" s="102"/>
      <c r="BY192" s="102"/>
      <c r="BZ192" s="102"/>
      <c r="CA192" s="102"/>
      <c r="CB192" s="102"/>
    </row>
    <row r="194" spans="2:7" ht="13">
      <c r="B194" s="102" t="s">
        <v>701</v>
      </c>
    </row>
    <row r="196" spans="2:7" ht="13">
      <c r="B196" s="111" t="s">
        <v>58</v>
      </c>
      <c r="C196" s="116" t="s">
        <v>47</v>
      </c>
      <c r="D196" s="102"/>
    </row>
    <row r="197" spans="2:7">
      <c r="B197" s="113" t="s">
        <v>22</v>
      </c>
      <c r="C197" s="123" t="s">
        <v>22</v>
      </c>
    </row>
    <row r="200" spans="2:7" ht="13">
      <c r="B200" s="111" t="s">
        <v>59</v>
      </c>
      <c r="C200" s="116" t="s">
        <v>60</v>
      </c>
      <c r="D200" s="102"/>
    </row>
    <row r="201" spans="2:7">
      <c r="B201" s="113" t="s">
        <v>22</v>
      </c>
      <c r="C201" s="123" t="s">
        <v>22</v>
      </c>
    </row>
    <row r="204" spans="2:7" ht="13">
      <c r="B204" s="102" t="s">
        <v>61</v>
      </c>
    </row>
    <row r="207" spans="2:7" ht="13">
      <c r="B207" s="102" t="s">
        <v>703</v>
      </c>
    </row>
    <row r="208" spans="2:7" ht="13">
      <c r="B208" s="111" t="s">
        <v>40</v>
      </c>
      <c r="C208" s="116" t="s">
        <v>63</v>
      </c>
      <c r="D208" s="111" t="s">
        <v>64</v>
      </c>
      <c r="E208" s="111" t="s">
        <v>65</v>
      </c>
      <c r="F208" s="118" t="s">
        <v>66</v>
      </c>
      <c r="G208" s="104"/>
    </row>
    <row r="209" spans="2:6">
      <c r="B209" s="113" t="s">
        <v>22</v>
      </c>
      <c r="C209" s="123" t="s">
        <v>22</v>
      </c>
      <c r="D209" s="113" t="s">
        <v>22</v>
      </c>
      <c r="E209" s="113" t="s">
        <v>22</v>
      </c>
      <c r="F209" s="124" t="s">
        <v>22</v>
      </c>
    </row>
    <row r="210" spans="2:6">
      <c r="B210" s="83" t="s">
        <v>2543</v>
      </c>
    </row>
  </sheetData>
  <mergeCells count="9">
    <mergeCell ref="B114:C114"/>
    <mergeCell ref="B116:E116"/>
    <mergeCell ref="B1:E1"/>
    <mergeCell ref="C3:C8"/>
    <mergeCell ref="D3:D8"/>
    <mergeCell ref="B11:E11"/>
    <mergeCell ref="C12:C13"/>
    <mergeCell ref="D12:D13"/>
    <mergeCell ref="E12:E13"/>
  </mergeCells>
  <hyperlinks>
    <hyperlink ref="A1" location="Index!A1" display="Index" xr:uid="{2B520431-FD4F-4B9A-88C8-9103A3EE8223}"/>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EAA9-4F63-486B-9E53-74E343455431}">
  <dimension ref="A1:CB233"/>
  <sheetViews>
    <sheetView workbookViewId="0"/>
  </sheetViews>
  <sheetFormatPr defaultColWidth="9.1796875" defaultRowHeight="12.5"/>
  <cols>
    <col min="1" max="1" width="5.453125" style="126" bestFit="1" customWidth="1"/>
    <col min="2" max="2" width="90.90625" style="126" customWidth="1"/>
    <col min="3" max="3" width="30.7265625" style="144" customWidth="1"/>
    <col min="4" max="4" width="30.7265625" style="126" customWidth="1"/>
    <col min="5" max="5" width="34.1796875" style="126" customWidth="1"/>
    <col min="6" max="6" width="29" style="125" bestFit="1" customWidth="1"/>
    <col min="7" max="7" width="18.1796875" style="125" bestFit="1" customWidth="1"/>
    <col min="8" max="8" width="9.1796875" style="125" bestFit="1" customWidth="1"/>
    <col min="9" max="16384" width="9.1796875" style="126"/>
  </cols>
  <sheetData>
    <row r="1" spans="1:5" ht="13">
      <c r="A1" s="3" t="s">
        <v>0</v>
      </c>
      <c r="B1" s="320" t="s">
        <v>636</v>
      </c>
      <c r="C1" s="320"/>
      <c r="D1" s="320"/>
      <c r="E1" s="320"/>
    </row>
    <row r="3" spans="1:5" ht="14.5">
      <c r="B3" s="127" t="s">
        <v>637</v>
      </c>
      <c r="C3" s="321"/>
      <c r="D3" s="322"/>
      <c r="E3" s="128"/>
    </row>
    <row r="4" spans="1:5" ht="43.5">
      <c r="B4" s="129" t="s">
        <v>638</v>
      </c>
      <c r="C4" s="321"/>
      <c r="D4" s="322"/>
      <c r="E4" s="130"/>
    </row>
    <row r="5" spans="1:5" ht="14.5">
      <c r="B5" s="129" t="s">
        <v>97</v>
      </c>
      <c r="C5" s="321"/>
      <c r="D5" s="322"/>
      <c r="E5" s="128"/>
    </row>
    <row r="6" spans="1:5" ht="14.5">
      <c r="B6" s="129" t="s">
        <v>316</v>
      </c>
      <c r="C6" s="321"/>
      <c r="D6" s="322"/>
      <c r="E6" s="128"/>
    </row>
    <row r="7" spans="1:5" ht="29">
      <c r="B7" s="129" t="s">
        <v>639</v>
      </c>
      <c r="C7" s="321"/>
      <c r="D7" s="322"/>
      <c r="E7" s="128"/>
    </row>
    <row r="8" spans="1:5" ht="14.5">
      <c r="B8" s="131" t="s">
        <v>100</v>
      </c>
      <c r="C8" s="132" t="s">
        <v>101</v>
      </c>
      <c r="D8" s="132" t="s">
        <v>102</v>
      </c>
      <c r="E8" s="128"/>
    </row>
    <row r="9" spans="1:5" ht="14.5">
      <c r="B9" s="128"/>
      <c r="C9" s="133"/>
      <c r="D9" s="128"/>
      <c r="E9" s="128"/>
    </row>
    <row r="10" spans="1:5" ht="14.5">
      <c r="B10" s="323"/>
      <c r="C10" s="323"/>
      <c r="D10" s="323"/>
      <c r="E10" s="323"/>
    </row>
    <row r="11" spans="1:5" ht="14.5">
      <c r="B11" s="324" t="s">
        <v>103</v>
      </c>
      <c r="C11" s="324"/>
      <c r="D11" s="324"/>
      <c r="E11" s="324"/>
    </row>
    <row r="12" spans="1:5" ht="14.5">
      <c r="B12" s="134" t="s">
        <v>104</v>
      </c>
      <c r="C12" s="325" t="s">
        <v>105</v>
      </c>
      <c r="D12" s="324" t="s">
        <v>106</v>
      </c>
      <c r="E12" s="324" t="s">
        <v>107</v>
      </c>
    </row>
    <row r="13" spans="1:5" ht="14.5">
      <c r="B13" s="134" t="s">
        <v>108</v>
      </c>
      <c r="C13" s="325"/>
      <c r="D13" s="324"/>
      <c r="E13" s="324"/>
    </row>
    <row r="14" spans="1:5" ht="14.5">
      <c r="B14" s="136" t="s">
        <v>109</v>
      </c>
      <c r="C14" s="137"/>
      <c r="D14" s="138" t="s">
        <v>318</v>
      </c>
      <c r="E14" s="139"/>
    </row>
    <row r="15" spans="1:5" ht="14.5">
      <c r="B15" s="136" t="s">
        <v>110</v>
      </c>
      <c r="C15" s="140"/>
      <c r="D15" s="141"/>
      <c r="E15" s="139"/>
    </row>
    <row r="16" spans="1:5" ht="14.5">
      <c r="B16" s="127" t="s">
        <v>111</v>
      </c>
      <c r="C16" s="137"/>
      <c r="D16" s="139"/>
      <c r="E16" s="139"/>
    </row>
    <row r="17" spans="2:8" ht="14.5">
      <c r="B17" s="142" t="s">
        <v>113</v>
      </c>
      <c r="C17" s="135"/>
      <c r="D17" s="134"/>
      <c r="E17" s="134"/>
    </row>
    <row r="18" spans="2:8" ht="14.5">
      <c r="B18" s="128"/>
      <c r="C18" s="143"/>
      <c r="D18" s="128"/>
      <c r="E18" s="128"/>
    </row>
    <row r="20" spans="2:8">
      <c r="B20" s="126" t="s">
        <v>2509</v>
      </c>
    </row>
    <row r="22" spans="2:8" ht="13">
      <c r="B22" s="145" t="s">
        <v>1</v>
      </c>
      <c r="C22" s="146" t="s">
        <v>2</v>
      </c>
      <c r="D22" s="145" t="s">
        <v>3</v>
      </c>
      <c r="E22" s="145" t="s">
        <v>4</v>
      </c>
      <c r="F22" s="147" t="s">
        <v>5</v>
      </c>
      <c r="G22" s="147" t="s">
        <v>6</v>
      </c>
      <c r="H22" s="147" t="s">
        <v>7</v>
      </c>
    </row>
    <row r="23" spans="2:8" ht="13">
      <c r="B23" s="148" t="s">
        <v>8</v>
      </c>
    </row>
    <row r="24" spans="2:8" ht="13">
      <c r="B24" s="148" t="s">
        <v>288</v>
      </c>
    </row>
    <row r="25" spans="2:8">
      <c r="B25" s="126" t="s">
        <v>643</v>
      </c>
      <c r="C25" s="144">
        <v>7.55</v>
      </c>
      <c r="D25" s="126" t="s">
        <v>170</v>
      </c>
      <c r="E25" s="126" t="s">
        <v>644</v>
      </c>
      <c r="F25" s="125">
        <v>20000</v>
      </c>
      <c r="G25" s="125">
        <v>19963.88</v>
      </c>
      <c r="H25" s="125">
        <v>5.05</v>
      </c>
    </row>
    <row r="26" spans="2:8">
      <c r="B26" s="126" t="s">
        <v>2544</v>
      </c>
      <c r="C26" s="144">
        <v>8.64</v>
      </c>
      <c r="D26" s="126" t="s">
        <v>296</v>
      </c>
      <c r="E26" s="126" t="s">
        <v>609</v>
      </c>
      <c r="F26" s="125">
        <v>15000</v>
      </c>
      <c r="G26" s="125">
        <v>14905.7</v>
      </c>
      <c r="H26" s="125">
        <v>3.77</v>
      </c>
    </row>
    <row r="27" spans="2:8">
      <c r="B27" s="126" t="s">
        <v>908</v>
      </c>
      <c r="C27" s="144">
        <v>7.54</v>
      </c>
      <c r="D27" s="126" t="s">
        <v>170</v>
      </c>
      <c r="E27" s="126" t="s">
        <v>909</v>
      </c>
      <c r="F27" s="125">
        <v>12500</v>
      </c>
      <c r="G27" s="125">
        <v>12479.91</v>
      </c>
      <c r="H27" s="125">
        <v>3.16</v>
      </c>
    </row>
    <row r="28" spans="2:8">
      <c r="B28" s="126" t="s">
        <v>607</v>
      </c>
      <c r="C28" s="144">
        <v>7.55</v>
      </c>
      <c r="D28" s="126" t="s">
        <v>170</v>
      </c>
      <c r="E28" s="126" t="s">
        <v>608</v>
      </c>
      <c r="F28" s="125">
        <v>11000</v>
      </c>
      <c r="G28" s="125">
        <v>10983.1</v>
      </c>
      <c r="H28" s="125">
        <v>2.78</v>
      </c>
    </row>
    <row r="29" spans="2:8">
      <c r="B29" s="126" t="s">
        <v>2545</v>
      </c>
      <c r="C29" s="144">
        <v>8.77</v>
      </c>
      <c r="D29" s="126" t="s">
        <v>185</v>
      </c>
      <c r="E29" s="126" t="s">
        <v>645</v>
      </c>
      <c r="F29" s="125">
        <v>10000</v>
      </c>
      <c r="G29" s="125">
        <v>10036.049999999999</v>
      </c>
      <c r="H29" s="125">
        <v>2.54</v>
      </c>
    </row>
    <row r="30" spans="2:8">
      <c r="B30" s="126" t="s">
        <v>2546</v>
      </c>
      <c r="C30" s="144">
        <v>8</v>
      </c>
      <c r="D30" s="126" t="s">
        <v>185</v>
      </c>
      <c r="E30" s="126" t="s">
        <v>646</v>
      </c>
      <c r="F30" s="125">
        <v>10000</v>
      </c>
      <c r="G30" s="125">
        <v>9994.33</v>
      </c>
      <c r="H30" s="125">
        <v>2.5299999999999998</v>
      </c>
    </row>
    <row r="31" spans="2:8">
      <c r="B31" s="126" t="s">
        <v>2547</v>
      </c>
      <c r="C31" s="144">
        <v>7.93</v>
      </c>
      <c r="D31" s="126" t="s">
        <v>187</v>
      </c>
      <c r="E31" s="126" t="s">
        <v>647</v>
      </c>
      <c r="F31" s="125">
        <v>10000</v>
      </c>
      <c r="G31" s="125">
        <v>9993.6</v>
      </c>
      <c r="H31" s="125">
        <v>2.5299999999999998</v>
      </c>
    </row>
    <row r="32" spans="2:8">
      <c r="B32" s="126" t="s">
        <v>2548</v>
      </c>
      <c r="C32" s="144">
        <v>7.42</v>
      </c>
      <c r="D32" s="126" t="s">
        <v>170</v>
      </c>
      <c r="E32" s="126" t="s">
        <v>438</v>
      </c>
      <c r="F32" s="125">
        <v>750</v>
      </c>
      <c r="G32" s="125">
        <v>7527.56</v>
      </c>
      <c r="H32" s="125">
        <v>1.9</v>
      </c>
    </row>
    <row r="33" spans="2:8">
      <c r="B33" s="126" t="s">
        <v>2549</v>
      </c>
      <c r="C33" s="144">
        <v>8.49</v>
      </c>
      <c r="D33" s="126" t="s">
        <v>614</v>
      </c>
      <c r="E33" s="126" t="s">
        <v>910</v>
      </c>
      <c r="F33" s="125">
        <v>7500</v>
      </c>
      <c r="G33" s="125">
        <v>7480.13</v>
      </c>
      <c r="H33" s="125">
        <v>1.89</v>
      </c>
    </row>
    <row r="34" spans="2:8">
      <c r="B34" s="126" t="s">
        <v>2550</v>
      </c>
      <c r="C34" s="144">
        <v>8.99</v>
      </c>
      <c r="D34" s="126" t="s">
        <v>296</v>
      </c>
      <c r="E34" s="126" t="s">
        <v>911</v>
      </c>
      <c r="F34" s="125">
        <v>7500</v>
      </c>
      <c r="G34" s="125">
        <v>7475.84</v>
      </c>
      <c r="H34" s="125">
        <v>1.89</v>
      </c>
    </row>
    <row r="35" spans="2:8">
      <c r="B35" s="126" t="s">
        <v>2551</v>
      </c>
      <c r="C35" s="144">
        <v>8.75</v>
      </c>
      <c r="D35" s="126" t="s">
        <v>185</v>
      </c>
      <c r="E35" s="126" t="s">
        <v>649</v>
      </c>
      <c r="F35" s="125">
        <v>5400</v>
      </c>
      <c r="G35" s="125">
        <v>5414.33</v>
      </c>
      <c r="H35" s="125">
        <v>1.37</v>
      </c>
    </row>
    <row r="36" spans="2:8">
      <c r="B36" s="126" t="s">
        <v>2552</v>
      </c>
      <c r="C36" s="144">
        <v>7.54</v>
      </c>
      <c r="D36" s="126" t="s">
        <v>170</v>
      </c>
      <c r="E36" s="126" t="s">
        <v>912</v>
      </c>
      <c r="F36" s="125">
        <v>5000</v>
      </c>
      <c r="G36" s="125">
        <v>4993.3999999999996</v>
      </c>
      <c r="H36" s="125">
        <v>1.26</v>
      </c>
    </row>
    <row r="37" spans="2:8">
      <c r="B37" s="126" t="s">
        <v>913</v>
      </c>
      <c r="C37" s="144">
        <v>7.52</v>
      </c>
      <c r="D37" s="126" t="s">
        <v>170</v>
      </c>
      <c r="E37" s="126" t="s">
        <v>914</v>
      </c>
      <c r="F37" s="125">
        <v>5000</v>
      </c>
      <c r="G37" s="125">
        <v>4991.71</v>
      </c>
      <c r="H37" s="125">
        <v>1.26</v>
      </c>
    </row>
    <row r="38" spans="2:8">
      <c r="B38" s="126" t="s">
        <v>2553</v>
      </c>
      <c r="C38" s="144">
        <v>7.97</v>
      </c>
      <c r="D38" s="126" t="s">
        <v>185</v>
      </c>
      <c r="E38" s="126" t="s">
        <v>648</v>
      </c>
      <c r="F38" s="125">
        <v>5000</v>
      </c>
      <c r="G38" s="125">
        <v>4977.4399999999996</v>
      </c>
      <c r="H38" s="125">
        <v>1.26</v>
      </c>
    </row>
    <row r="39" spans="2:8">
      <c r="B39" s="126" t="s">
        <v>2554</v>
      </c>
      <c r="C39" s="144">
        <v>8.86</v>
      </c>
      <c r="D39" s="126" t="s">
        <v>185</v>
      </c>
      <c r="E39" s="126" t="s">
        <v>915</v>
      </c>
      <c r="F39" s="125">
        <v>3500</v>
      </c>
      <c r="G39" s="125">
        <v>3511.98</v>
      </c>
      <c r="H39" s="125">
        <v>0.89</v>
      </c>
    </row>
    <row r="40" spans="2:8">
      <c r="B40" s="126" t="s">
        <v>2555</v>
      </c>
      <c r="C40" s="144">
        <v>9.39</v>
      </c>
      <c r="D40" s="126" t="s">
        <v>650</v>
      </c>
      <c r="E40" s="126" t="s">
        <v>651</v>
      </c>
      <c r="F40" s="125">
        <v>2500</v>
      </c>
      <c r="G40" s="125">
        <v>2501.8000000000002</v>
      </c>
      <c r="H40" s="125">
        <v>0.63</v>
      </c>
    </row>
    <row r="41" spans="2:8">
      <c r="B41" s="126" t="s">
        <v>916</v>
      </c>
      <c r="C41" s="144">
        <v>7.55</v>
      </c>
      <c r="D41" s="126" t="s">
        <v>170</v>
      </c>
      <c r="E41" s="126" t="s">
        <v>917</v>
      </c>
      <c r="F41" s="125">
        <v>50</v>
      </c>
      <c r="G41" s="125">
        <v>498.95</v>
      </c>
      <c r="H41" s="125">
        <v>0.13</v>
      </c>
    </row>
    <row r="42" spans="2:8">
      <c r="B42" s="126" t="s">
        <v>918</v>
      </c>
      <c r="C42" s="144">
        <v>7.48</v>
      </c>
      <c r="D42" s="126" t="s">
        <v>170</v>
      </c>
      <c r="E42" s="126" t="s">
        <v>919</v>
      </c>
      <c r="F42" s="125">
        <v>125</v>
      </c>
      <c r="G42" s="125">
        <v>498.2</v>
      </c>
      <c r="H42" s="125">
        <v>0.13</v>
      </c>
    </row>
    <row r="43" spans="2:8">
      <c r="B43" s="126" t="s">
        <v>2556</v>
      </c>
      <c r="C43" s="144">
        <v>8.7100000000000009</v>
      </c>
      <c r="D43" s="126" t="s">
        <v>296</v>
      </c>
      <c r="E43" s="126" t="s">
        <v>653</v>
      </c>
      <c r="F43" s="125">
        <v>500</v>
      </c>
      <c r="G43" s="125">
        <v>497.06</v>
      </c>
      <c r="H43" s="125">
        <v>0.13</v>
      </c>
    </row>
    <row r="44" spans="2:8" ht="13">
      <c r="B44" s="148" t="s">
        <v>257</v>
      </c>
      <c r="C44" s="149"/>
      <c r="D44" s="148"/>
      <c r="E44" s="148"/>
      <c r="F44" s="150"/>
      <c r="G44" s="150">
        <f>SUM(G25:G43)</f>
        <v>138724.97000000003</v>
      </c>
      <c r="H44" s="150">
        <f>SUM(H25:H43)</f>
        <v>35.100000000000016</v>
      </c>
    </row>
    <row r="45" spans="2:8" ht="13">
      <c r="B45" s="148" t="s">
        <v>2557</v>
      </c>
    </row>
    <row r="46" spans="2:8">
      <c r="B46" s="126" t="s">
        <v>2558</v>
      </c>
      <c r="C46" s="144">
        <v>9.81</v>
      </c>
      <c r="D46" s="126" t="s">
        <v>259</v>
      </c>
      <c r="E46" s="126" t="s">
        <v>681</v>
      </c>
      <c r="F46" s="125">
        <v>2000</v>
      </c>
      <c r="G46" s="125">
        <v>16332.96</v>
      </c>
      <c r="H46" s="125">
        <v>4.13</v>
      </c>
    </row>
    <row r="47" spans="2:8" ht="13">
      <c r="B47" s="148" t="s">
        <v>2559</v>
      </c>
      <c r="C47" s="149"/>
      <c r="D47" s="148"/>
      <c r="E47" s="148"/>
      <c r="F47" s="150"/>
      <c r="G47" s="150">
        <f>G46</f>
        <v>16332.96</v>
      </c>
      <c r="H47" s="150">
        <f>H46</f>
        <v>4.13</v>
      </c>
    </row>
    <row r="48" spans="2:8" ht="13">
      <c r="B48" s="148" t="s">
        <v>569</v>
      </c>
    </row>
    <row r="49" spans="2:8">
      <c r="B49" s="126" t="s">
        <v>2560</v>
      </c>
      <c r="C49" s="144">
        <v>7.54</v>
      </c>
      <c r="D49" s="126" t="s">
        <v>320</v>
      </c>
      <c r="E49" s="126" t="s">
        <v>654</v>
      </c>
      <c r="F49" s="125">
        <v>5000</v>
      </c>
      <c r="G49" s="125">
        <v>23838.6</v>
      </c>
      <c r="H49" s="125">
        <v>6.03</v>
      </c>
    </row>
    <row r="50" spans="2:8">
      <c r="B50" s="126" t="s">
        <v>2561</v>
      </c>
      <c r="C50" s="144">
        <v>8.4</v>
      </c>
      <c r="D50" s="126" t="s">
        <v>320</v>
      </c>
      <c r="E50" s="126" t="s">
        <v>920</v>
      </c>
      <c r="F50" s="125">
        <v>4500</v>
      </c>
      <c r="G50" s="125">
        <v>20819.27</v>
      </c>
      <c r="H50" s="125">
        <v>5.26</v>
      </c>
    </row>
    <row r="51" spans="2:8">
      <c r="B51" s="126" t="s">
        <v>2562</v>
      </c>
      <c r="C51" s="144">
        <v>7.32</v>
      </c>
      <c r="D51" s="126" t="s">
        <v>320</v>
      </c>
      <c r="E51" s="126" t="s">
        <v>921</v>
      </c>
      <c r="F51" s="125">
        <v>4000</v>
      </c>
      <c r="G51" s="125">
        <v>18705.759999999998</v>
      </c>
      <c r="H51" s="125">
        <v>4.7300000000000004</v>
      </c>
    </row>
    <row r="52" spans="2:8">
      <c r="B52" s="126" t="s">
        <v>2563</v>
      </c>
      <c r="C52" s="144">
        <v>7.5</v>
      </c>
      <c r="D52" s="126" t="s">
        <v>320</v>
      </c>
      <c r="E52" s="126" t="s">
        <v>730</v>
      </c>
      <c r="F52" s="125">
        <v>4000</v>
      </c>
      <c r="G52" s="125">
        <v>18701.16</v>
      </c>
      <c r="H52" s="125">
        <v>4.7300000000000004</v>
      </c>
    </row>
    <row r="53" spans="2:8">
      <c r="B53" s="126" t="s">
        <v>2564</v>
      </c>
      <c r="C53" s="144">
        <v>8.35</v>
      </c>
      <c r="D53" s="126" t="s">
        <v>320</v>
      </c>
      <c r="E53" s="126" t="s">
        <v>922</v>
      </c>
      <c r="F53" s="125">
        <v>4000</v>
      </c>
      <c r="G53" s="125">
        <v>18541.740000000002</v>
      </c>
      <c r="H53" s="125">
        <v>4.6900000000000004</v>
      </c>
    </row>
    <row r="54" spans="2:8">
      <c r="B54" s="126" t="s">
        <v>2565</v>
      </c>
      <c r="C54" s="144">
        <v>7.72</v>
      </c>
      <c r="D54" s="126" t="s">
        <v>320</v>
      </c>
      <c r="E54" s="126" t="s">
        <v>655</v>
      </c>
      <c r="F54" s="125">
        <v>3500</v>
      </c>
      <c r="G54" s="125">
        <v>16725.64</v>
      </c>
      <c r="H54" s="125">
        <v>4.2300000000000004</v>
      </c>
    </row>
    <row r="55" spans="2:8">
      <c r="B55" s="126" t="s">
        <v>2566</v>
      </c>
      <c r="C55" s="144">
        <v>7.37</v>
      </c>
      <c r="D55" s="126" t="s">
        <v>320</v>
      </c>
      <c r="E55" s="126" t="s">
        <v>923</v>
      </c>
      <c r="F55" s="125">
        <v>3500</v>
      </c>
      <c r="G55" s="125">
        <v>16410.57</v>
      </c>
      <c r="H55" s="125">
        <v>4.1500000000000004</v>
      </c>
    </row>
    <row r="56" spans="2:8">
      <c r="B56" s="126" t="s">
        <v>924</v>
      </c>
      <c r="C56" s="144">
        <v>7.37</v>
      </c>
      <c r="D56" s="126" t="s">
        <v>320</v>
      </c>
      <c r="E56" s="126" t="s">
        <v>925</v>
      </c>
      <c r="F56" s="125">
        <v>3000</v>
      </c>
      <c r="G56" s="125">
        <v>14805.69</v>
      </c>
      <c r="H56" s="125">
        <v>3.74</v>
      </c>
    </row>
    <row r="57" spans="2:8">
      <c r="B57" s="126" t="s">
        <v>2567</v>
      </c>
      <c r="C57" s="144">
        <v>9.25</v>
      </c>
      <c r="D57" s="126" t="s">
        <v>320</v>
      </c>
      <c r="E57" s="126" t="s">
        <v>926</v>
      </c>
      <c r="F57" s="125">
        <v>3000</v>
      </c>
      <c r="G57" s="125">
        <v>14404.97</v>
      </c>
      <c r="H57" s="125">
        <v>3.64</v>
      </c>
    </row>
    <row r="58" spans="2:8">
      <c r="B58" s="126" t="s">
        <v>633</v>
      </c>
      <c r="C58" s="144">
        <v>7.33</v>
      </c>
      <c r="D58" s="126" t="s">
        <v>320</v>
      </c>
      <c r="E58" s="126" t="s">
        <v>634</v>
      </c>
      <c r="F58" s="125">
        <v>2000</v>
      </c>
      <c r="G58" s="125">
        <v>9658.6200000000008</v>
      </c>
      <c r="H58" s="125">
        <v>2.44</v>
      </c>
    </row>
    <row r="59" spans="2:8">
      <c r="B59" s="126" t="s">
        <v>2568</v>
      </c>
      <c r="C59" s="144">
        <v>9.14</v>
      </c>
      <c r="D59" s="126" t="s">
        <v>320</v>
      </c>
      <c r="E59" s="126" t="s">
        <v>794</v>
      </c>
      <c r="F59" s="125">
        <v>2000</v>
      </c>
      <c r="G59" s="125">
        <v>9281.81</v>
      </c>
      <c r="H59" s="125">
        <v>2.35</v>
      </c>
    </row>
    <row r="60" spans="2:8">
      <c r="B60" s="126" t="s">
        <v>2569</v>
      </c>
      <c r="C60" s="144">
        <v>7.27</v>
      </c>
      <c r="D60" s="126" t="s">
        <v>320</v>
      </c>
      <c r="E60" s="126" t="s">
        <v>321</v>
      </c>
      <c r="F60" s="125">
        <v>1500</v>
      </c>
      <c r="G60" s="125">
        <v>7159.05</v>
      </c>
      <c r="H60" s="125">
        <v>1.81</v>
      </c>
    </row>
    <row r="61" spans="2:8">
      <c r="B61" s="126" t="s">
        <v>927</v>
      </c>
      <c r="C61" s="144">
        <v>7.35</v>
      </c>
      <c r="D61" s="126" t="s">
        <v>319</v>
      </c>
      <c r="E61" s="126" t="s">
        <v>928</v>
      </c>
      <c r="F61" s="125">
        <v>1000</v>
      </c>
      <c r="G61" s="125">
        <v>4935.3999999999996</v>
      </c>
      <c r="H61" s="125">
        <v>1.25</v>
      </c>
    </row>
    <row r="62" spans="2:8">
      <c r="B62" s="126" t="s">
        <v>656</v>
      </c>
      <c r="C62" s="144">
        <v>9.17</v>
      </c>
      <c r="D62" s="126" t="s">
        <v>320</v>
      </c>
      <c r="E62" s="126" t="s">
        <v>657</v>
      </c>
      <c r="F62" s="125">
        <v>1000</v>
      </c>
      <c r="G62" s="125">
        <v>4897.93</v>
      </c>
      <c r="H62" s="125">
        <v>1.24</v>
      </c>
    </row>
    <row r="63" spans="2:8">
      <c r="B63" s="126" t="s">
        <v>2570</v>
      </c>
      <c r="C63" s="144">
        <v>7.33</v>
      </c>
      <c r="D63" s="126" t="s">
        <v>320</v>
      </c>
      <c r="E63" s="126" t="s">
        <v>328</v>
      </c>
      <c r="F63" s="125">
        <v>1000</v>
      </c>
      <c r="G63" s="125">
        <v>4841.5200000000004</v>
      </c>
      <c r="H63" s="125">
        <v>1.22</v>
      </c>
    </row>
    <row r="64" spans="2:8">
      <c r="B64" s="126" t="s">
        <v>2571</v>
      </c>
      <c r="C64" s="144">
        <v>9.1199999999999992</v>
      </c>
      <c r="D64" s="126" t="s">
        <v>320</v>
      </c>
      <c r="E64" s="126" t="s">
        <v>355</v>
      </c>
      <c r="F64" s="125">
        <v>1000</v>
      </c>
      <c r="G64" s="125">
        <v>4748.6000000000004</v>
      </c>
      <c r="H64" s="125">
        <v>1.2</v>
      </c>
    </row>
    <row r="65" spans="2:8">
      <c r="B65" s="126" t="s">
        <v>2572</v>
      </c>
      <c r="C65" s="144">
        <v>7.32</v>
      </c>
      <c r="D65" s="126" t="s">
        <v>320</v>
      </c>
      <c r="E65" s="126" t="s">
        <v>929</v>
      </c>
      <c r="F65" s="125">
        <v>500</v>
      </c>
      <c r="G65" s="125">
        <v>2464.44</v>
      </c>
      <c r="H65" s="125">
        <v>0.62</v>
      </c>
    </row>
    <row r="66" spans="2:8" ht="13">
      <c r="B66" s="148" t="s">
        <v>68</v>
      </c>
      <c r="C66" s="149"/>
      <c r="D66" s="148"/>
      <c r="E66" s="148"/>
      <c r="F66" s="150"/>
      <c r="G66" s="150">
        <f>SUM(G49:G65)</f>
        <v>210940.76999999996</v>
      </c>
      <c r="H66" s="150">
        <f>SUM(H49:H65)</f>
        <v>53.330000000000005</v>
      </c>
    </row>
    <row r="67" spans="2:8" ht="13">
      <c r="B67" s="148" t="s">
        <v>265</v>
      </c>
    </row>
    <row r="68" spans="2:8">
      <c r="B68" s="126" t="s">
        <v>266</v>
      </c>
      <c r="C68" s="144" t="s">
        <v>13</v>
      </c>
      <c r="E68" s="126" t="s">
        <v>267</v>
      </c>
      <c r="F68" s="125">
        <v>10929.630999999999</v>
      </c>
      <c r="G68" s="125">
        <v>1277.98</v>
      </c>
      <c r="H68" s="125">
        <v>0.32</v>
      </c>
    </row>
    <row r="69" spans="2:8" ht="13">
      <c r="B69" s="148" t="s">
        <v>268</v>
      </c>
      <c r="C69" s="149"/>
      <c r="D69" s="148"/>
      <c r="E69" s="148"/>
      <c r="F69" s="150"/>
      <c r="G69" s="150">
        <f>G68</f>
        <v>1277.98</v>
      </c>
      <c r="H69" s="150">
        <f>H68</f>
        <v>0.32</v>
      </c>
    </row>
    <row r="70" spans="2:8" ht="13">
      <c r="B70" s="148" t="s">
        <v>369</v>
      </c>
      <c r="C70" s="149"/>
      <c r="D70" s="148"/>
      <c r="E70" s="148"/>
      <c r="F70" s="150"/>
      <c r="G70" s="150">
        <v>7889.38</v>
      </c>
      <c r="H70" s="150">
        <v>2.0099999999999998</v>
      </c>
    </row>
    <row r="71" spans="2:8" ht="13">
      <c r="B71" s="148" t="s">
        <v>15</v>
      </c>
      <c r="C71" s="149"/>
      <c r="D71" s="148"/>
      <c r="E71" s="148"/>
      <c r="F71" s="150"/>
      <c r="G71" s="150">
        <f>G70+G69+G66+G47+G44</f>
        <v>375166.05999999994</v>
      </c>
      <c r="H71" s="150">
        <f>H70+H69+H66+H47+H44</f>
        <v>94.890000000000015</v>
      </c>
    </row>
    <row r="72" spans="2:8" ht="13">
      <c r="B72" s="148" t="s">
        <v>2573</v>
      </c>
      <c r="C72" s="149"/>
      <c r="D72" s="148"/>
      <c r="E72" s="148"/>
      <c r="F72" s="150"/>
      <c r="G72" s="150">
        <f>G73-G71</f>
        <v>20371.146614130063</v>
      </c>
      <c r="H72" s="150">
        <f>H73-H71</f>
        <v>5.1099999999999852</v>
      </c>
    </row>
    <row r="73" spans="2:8" ht="13">
      <c r="B73" s="148" t="s">
        <v>17</v>
      </c>
      <c r="C73" s="149"/>
      <c r="D73" s="148"/>
      <c r="E73" s="148"/>
      <c r="F73" s="150"/>
      <c r="G73" s="150">
        <v>395537.20661413</v>
      </c>
      <c r="H73" s="150">
        <v>100</v>
      </c>
    </row>
    <row r="74" spans="2:8">
      <c r="B74" s="126" t="s">
        <v>18</v>
      </c>
    </row>
    <row r="75" spans="2:8">
      <c r="B75" s="126" t="s">
        <v>19</v>
      </c>
    </row>
    <row r="76" spans="2:8">
      <c r="B76" s="126" t="s">
        <v>20</v>
      </c>
      <c r="C76" s="144" t="s">
        <v>682</v>
      </c>
    </row>
    <row r="77" spans="2:8" ht="13">
      <c r="B77" s="148" t="s">
        <v>2574</v>
      </c>
    </row>
    <row r="78" spans="2:8" ht="26">
      <c r="B78" s="151" t="s">
        <v>21</v>
      </c>
      <c r="C78" s="144" t="s">
        <v>22</v>
      </c>
    </row>
    <row r="79" spans="2:8" ht="13">
      <c r="B79" s="148" t="s">
        <v>2539</v>
      </c>
    </row>
    <row r="80" spans="2:8" ht="13">
      <c r="B80" s="148" t="s">
        <v>23</v>
      </c>
      <c r="C80" s="144" t="s">
        <v>22</v>
      </c>
    </row>
    <row r="81" spans="2:3" ht="13">
      <c r="B81" s="148" t="s">
        <v>24</v>
      </c>
      <c r="C81" s="144" t="s">
        <v>25</v>
      </c>
    </row>
    <row r="82" spans="2:3" ht="13">
      <c r="B82" s="148" t="s">
        <v>930</v>
      </c>
      <c r="C82" s="149"/>
    </row>
    <row r="83" spans="2:3" ht="13">
      <c r="B83" s="148" t="s">
        <v>931</v>
      </c>
      <c r="C83" s="149"/>
    </row>
    <row r="84" spans="2:3" ht="13">
      <c r="B84" s="148" t="s">
        <v>932</v>
      </c>
      <c r="C84" s="149"/>
    </row>
    <row r="85" spans="2:3" ht="13">
      <c r="B85" s="148" t="s">
        <v>933</v>
      </c>
      <c r="C85" s="149"/>
    </row>
    <row r="86" spans="2:3" ht="13">
      <c r="B86" s="148" t="s">
        <v>934</v>
      </c>
      <c r="C86" s="149"/>
    </row>
    <row r="87" spans="2:3" ht="13">
      <c r="B87" s="148" t="s">
        <v>935</v>
      </c>
      <c r="C87" s="149"/>
    </row>
    <row r="88" spans="2:3" ht="13">
      <c r="B88" s="148" t="s">
        <v>936</v>
      </c>
      <c r="C88" s="149"/>
    </row>
    <row r="89" spans="2:3" ht="13">
      <c r="B89" s="148" t="s">
        <v>937</v>
      </c>
      <c r="C89" s="149"/>
    </row>
    <row r="90" spans="2:3" ht="13">
      <c r="B90" s="148" t="s">
        <v>938</v>
      </c>
      <c r="C90" s="149"/>
    </row>
    <row r="91" spans="2:3" ht="13">
      <c r="B91" s="148" t="s">
        <v>939</v>
      </c>
      <c r="C91" s="149"/>
    </row>
    <row r="92" spans="2:3" ht="13">
      <c r="B92" s="148" t="s">
        <v>940</v>
      </c>
      <c r="C92" s="149"/>
    </row>
    <row r="93" spans="2:3" ht="13">
      <c r="B93" s="148" t="s">
        <v>941</v>
      </c>
      <c r="C93" s="149"/>
    </row>
    <row r="94" spans="2:3" ht="13">
      <c r="B94" s="148" t="s">
        <v>2575</v>
      </c>
      <c r="C94" s="149"/>
    </row>
    <row r="95" spans="2:3">
      <c r="B95" s="126" t="s">
        <v>2503</v>
      </c>
    </row>
    <row r="97" spans="2:4" ht="14.5">
      <c r="B97" s="131"/>
      <c r="C97" s="152" t="s">
        <v>27</v>
      </c>
    </row>
    <row r="98" spans="2:4" ht="14.5">
      <c r="B98" s="131" t="s">
        <v>28</v>
      </c>
      <c r="C98" s="153" t="s">
        <v>636</v>
      </c>
    </row>
    <row r="99" spans="2:4" ht="14.5">
      <c r="B99" s="131" t="s">
        <v>29</v>
      </c>
      <c r="C99" s="152"/>
    </row>
    <row r="100" spans="2:4" ht="14.5">
      <c r="B100" s="131"/>
      <c r="C100" s="152"/>
    </row>
    <row r="101" spans="2:4" ht="14.5">
      <c r="B101" s="131" t="s">
        <v>30</v>
      </c>
      <c r="C101" s="108">
        <v>7.4499999999999997E-2</v>
      </c>
    </row>
    <row r="102" spans="2:4" ht="14.5">
      <c r="B102" s="131"/>
      <c r="C102" s="154"/>
    </row>
    <row r="103" spans="2:4" ht="14.5">
      <c r="B103" s="131" t="s">
        <v>31</v>
      </c>
      <c r="C103" s="154" t="s">
        <v>2576</v>
      </c>
    </row>
    <row r="104" spans="2:4" ht="14.5">
      <c r="B104" s="131" t="s">
        <v>32</v>
      </c>
      <c r="C104" s="154" t="s">
        <v>2577</v>
      </c>
    </row>
    <row r="105" spans="2:4" ht="14.5">
      <c r="B105" s="131"/>
      <c r="C105" s="152"/>
    </row>
    <row r="106" spans="2:4" ht="14.5">
      <c r="B106" s="131" t="s">
        <v>33</v>
      </c>
      <c r="C106" s="152" t="s">
        <v>682</v>
      </c>
    </row>
    <row r="107" spans="2:4" ht="14.5">
      <c r="B107" s="318" t="s">
        <v>34</v>
      </c>
      <c r="C107" s="318"/>
    </row>
    <row r="109" spans="2:4" ht="14.5">
      <c r="B109" s="131" t="s">
        <v>35</v>
      </c>
      <c r="C109" s="152"/>
      <c r="D109" s="131"/>
    </row>
    <row r="110" spans="2:4" ht="29">
      <c r="B110" s="155" t="s">
        <v>36</v>
      </c>
      <c r="C110" s="153" t="s">
        <v>37</v>
      </c>
      <c r="D110" s="155" t="s">
        <v>38</v>
      </c>
    </row>
    <row r="111" spans="2:4" ht="14.5">
      <c r="B111" s="131" t="s">
        <v>22</v>
      </c>
      <c r="C111" s="152" t="s">
        <v>22</v>
      </c>
      <c r="D111" s="131" t="s">
        <v>22</v>
      </c>
    </row>
    <row r="113" spans="2:7" ht="13">
      <c r="B113" s="156" t="s">
        <v>39</v>
      </c>
      <c r="C113" s="157">
        <v>46112</v>
      </c>
      <c r="D113" s="158"/>
      <c r="E113" s="159"/>
      <c r="F113" s="160"/>
    </row>
    <row r="114" spans="2:7" ht="13">
      <c r="B114" s="156" t="s">
        <v>40</v>
      </c>
      <c r="C114" s="161" t="s">
        <v>41</v>
      </c>
      <c r="D114" s="156" t="s">
        <v>42</v>
      </c>
      <c r="E114" s="162" t="s">
        <v>43</v>
      </c>
      <c r="F114" s="163" t="s">
        <v>44</v>
      </c>
      <c r="G114" s="150"/>
    </row>
    <row r="115" spans="2:7">
      <c r="B115" s="164" t="s">
        <v>22</v>
      </c>
      <c r="C115" s="165" t="s">
        <v>22</v>
      </c>
      <c r="D115" s="164" t="s">
        <v>22</v>
      </c>
      <c r="E115" s="166" t="s">
        <v>22</v>
      </c>
      <c r="F115" s="167" t="s">
        <v>22</v>
      </c>
    </row>
    <row r="117" spans="2:7" ht="14.5">
      <c r="B117" s="312" t="s">
        <v>2578</v>
      </c>
      <c r="C117" s="312"/>
      <c r="D117" s="312"/>
      <c r="E117" s="312"/>
      <c r="F117" s="168"/>
    </row>
    <row r="118" spans="2:7" ht="14.5">
      <c r="B118" s="169"/>
      <c r="C118" s="169"/>
      <c r="D118" s="169"/>
      <c r="E118" s="169"/>
      <c r="F118" s="168"/>
    </row>
    <row r="119" spans="2:7" ht="14.5">
      <c r="B119" s="319" t="s">
        <v>2579</v>
      </c>
      <c r="C119" s="319"/>
      <c r="D119" s="319"/>
      <c r="E119" s="319"/>
      <c r="F119" s="319"/>
    </row>
    <row r="121" spans="2:7" ht="13">
      <c r="B121" s="148" t="s">
        <v>45</v>
      </c>
    </row>
    <row r="122" spans="2:7" ht="13">
      <c r="B122" s="148"/>
    </row>
    <row r="123" spans="2:7" ht="13">
      <c r="B123" s="148" t="s">
        <v>699</v>
      </c>
    </row>
    <row r="124" spans="2:7" ht="13">
      <c r="B124" s="156" t="s">
        <v>46</v>
      </c>
      <c r="C124" s="161" t="s">
        <v>47</v>
      </c>
      <c r="D124" s="148"/>
    </row>
    <row r="125" spans="2:7">
      <c r="B125" s="158" t="s">
        <v>22</v>
      </c>
      <c r="C125" s="170" t="s">
        <v>22</v>
      </c>
    </row>
    <row r="127" spans="2:7" ht="13">
      <c r="B127" s="156" t="s">
        <v>48</v>
      </c>
      <c r="C127" s="161" t="s">
        <v>47</v>
      </c>
    </row>
    <row r="128" spans="2:7">
      <c r="B128" s="158" t="s">
        <v>22</v>
      </c>
      <c r="C128" s="170" t="s">
        <v>22</v>
      </c>
    </row>
    <row r="130" spans="2:7" ht="13">
      <c r="B130" s="156" t="s">
        <v>49</v>
      </c>
      <c r="C130" s="161" t="s">
        <v>50</v>
      </c>
    </row>
    <row r="131" spans="2:7">
      <c r="B131" s="158" t="s">
        <v>22</v>
      </c>
      <c r="C131" s="170" t="s">
        <v>22</v>
      </c>
    </row>
    <row r="133" spans="2:7" ht="13">
      <c r="B133" s="162" t="s">
        <v>51</v>
      </c>
      <c r="C133" s="161" t="s">
        <v>50</v>
      </c>
    </row>
    <row r="134" spans="2:7">
      <c r="B134" s="159" t="s">
        <v>22</v>
      </c>
      <c r="C134" s="170" t="s">
        <v>22</v>
      </c>
    </row>
    <row r="136" spans="2:7" ht="13">
      <c r="B136" s="156" t="s">
        <v>52</v>
      </c>
      <c r="C136" s="161" t="s">
        <v>22</v>
      </c>
    </row>
    <row r="138" spans="2:7" ht="13">
      <c r="B138" s="156" t="s">
        <v>53</v>
      </c>
      <c r="C138" s="157">
        <v>46112</v>
      </c>
      <c r="D138" s="158"/>
      <c r="E138" s="159"/>
      <c r="F138" s="160"/>
    </row>
    <row r="139" spans="2:7" ht="13">
      <c r="B139" s="156" t="s">
        <v>40</v>
      </c>
      <c r="C139" s="161" t="s">
        <v>41</v>
      </c>
      <c r="D139" s="156" t="s">
        <v>42</v>
      </c>
      <c r="E139" s="162" t="s">
        <v>43</v>
      </c>
      <c r="F139" s="163" t="s">
        <v>44</v>
      </c>
      <c r="G139" s="150"/>
    </row>
    <row r="140" spans="2:7">
      <c r="B140" s="164" t="s">
        <v>22</v>
      </c>
      <c r="C140" s="165" t="s">
        <v>22</v>
      </c>
      <c r="D140" s="164" t="s">
        <v>22</v>
      </c>
      <c r="E140" s="166" t="s">
        <v>22</v>
      </c>
      <c r="F140" s="167" t="s">
        <v>22</v>
      </c>
    </row>
    <row r="141" spans="2:7" ht="13">
      <c r="B141" s="148" t="s">
        <v>45</v>
      </c>
    </row>
    <row r="142" spans="2:7" ht="13">
      <c r="B142" s="148"/>
    </row>
    <row r="143" spans="2:7" ht="13">
      <c r="B143" s="148" t="s">
        <v>699</v>
      </c>
    </row>
    <row r="144" spans="2:7" ht="13">
      <c r="B144" s="156" t="s">
        <v>46</v>
      </c>
      <c r="C144" s="161" t="s">
        <v>47</v>
      </c>
      <c r="D144" s="148"/>
    </row>
    <row r="145" spans="2:3">
      <c r="B145" s="158" t="s">
        <v>22</v>
      </c>
      <c r="C145" s="170" t="s">
        <v>22</v>
      </c>
    </row>
    <row r="147" spans="2:3" ht="13">
      <c r="B147" s="156" t="s">
        <v>48</v>
      </c>
      <c r="C147" s="161" t="s">
        <v>47</v>
      </c>
    </row>
    <row r="148" spans="2:3">
      <c r="B148" s="158" t="s">
        <v>22</v>
      </c>
      <c r="C148" s="170" t="s">
        <v>22</v>
      </c>
    </row>
    <row r="150" spans="2:3" ht="13">
      <c r="B150" s="156" t="s">
        <v>49</v>
      </c>
      <c r="C150" s="161" t="s">
        <v>50</v>
      </c>
    </row>
    <row r="151" spans="2:3">
      <c r="B151" s="158" t="s">
        <v>22</v>
      </c>
      <c r="C151" s="170" t="s">
        <v>22</v>
      </c>
    </row>
    <row r="153" spans="2:3" ht="13">
      <c r="B153" s="162" t="s">
        <v>51</v>
      </c>
      <c r="C153" s="161" t="s">
        <v>50</v>
      </c>
    </row>
    <row r="154" spans="2:3">
      <c r="B154" s="159" t="s">
        <v>22</v>
      </c>
      <c r="C154" s="170" t="s">
        <v>22</v>
      </c>
    </row>
    <row r="156" spans="2:3" ht="13">
      <c r="B156" s="156" t="s">
        <v>52</v>
      </c>
      <c r="C156" s="161" t="s">
        <v>22</v>
      </c>
    </row>
    <row r="159" spans="2:3" ht="13">
      <c r="B159" s="148" t="s">
        <v>700</v>
      </c>
    </row>
    <row r="161" spans="2:80" ht="13">
      <c r="B161" s="156" t="s">
        <v>40</v>
      </c>
      <c r="C161" s="161" t="s">
        <v>54</v>
      </c>
      <c r="D161" s="156" t="s">
        <v>55</v>
      </c>
      <c r="E161" s="156" t="s">
        <v>56</v>
      </c>
      <c r="F161" s="150"/>
    </row>
    <row r="162" spans="2:80">
      <c r="B162" s="158" t="s">
        <v>22</v>
      </c>
      <c r="C162" s="170" t="s">
        <v>22</v>
      </c>
      <c r="D162" s="158" t="s">
        <v>22</v>
      </c>
      <c r="E162" s="158" t="s">
        <v>22</v>
      </c>
    </row>
    <row r="165" spans="2:80" ht="13">
      <c r="B165" s="148" t="s">
        <v>57</v>
      </c>
      <c r="C165" s="149" t="s">
        <v>22</v>
      </c>
      <c r="D165" s="148"/>
      <c r="E165" s="148"/>
      <c r="F165" s="150"/>
      <c r="G165" s="150"/>
      <c r="H165" s="150"/>
      <c r="I165" s="148"/>
      <c r="J165" s="148"/>
      <c r="K165" s="148"/>
      <c r="L165" s="148"/>
      <c r="M165" s="148"/>
      <c r="N165" s="148"/>
      <c r="O165" s="148"/>
      <c r="P165" s="148"/>
      <c r="Q165" s="148"/>
      <c r="R165" s="148"/>
      <c r="S165" s="148"/>
      <c r="T165" s="148"/>
      <c r="U165" s="148"/>
      <c r="V165" s="148"/>
      <c r="W165" s="148"/>
      <c r="X165" s="148"/>
      <c r="Y165" s="148"/>
      <c r="Z165" s="148"/>
      <c r="AA165" s="148"/>
      <c r="AB165" s="148"/>
      <c r="AC165" s="148"/>
      <c r="AD165" s="148"/>
      <c r="AE165" s="148"/>
      <c r="AF165" s="148"/>
      <c r="AG165" s="148"/>
      <c r="AH165" s="148"/>
      <c r="AI165" s="148"/>
      <c r="AJ165" s="148"/>
      <c r="AK165" s="148"/>
      <c r="AL165" s="148"/>
      <c r="AM165" s="148"/>
      <c r="AN165" s="148"/>
      <c r="AO165" s="148"/>
      <c r="AP165" s="148"/>
      <c r="AQ165" s="148"/>
      <c r="AR165" s="148"/>
      <c r="AS165" s="148"/>
      <c r="AT165" s="148"/>
      <c r="AU165" s="148"/>
      <c r="AV165" s="148"/>
      <c r="AW165" s="148"/>
      <c r="AX165" s="148"/>
      <c r="AY165" s="148"/>
      <c r="AZ165" s="148"/>
      <c r="BA165" s="148"/>
      <c r="BB165" s="148"/>
      <c r="BC165" s="148"/>
      <c r="BD165" s="148"/>
      <c r="BE165" s="148"/>
      <c r="BF165" s="148"/>
      <c r="BG165" s="148"/>
      <c r="BH165" s="148"/>
      <c r="BI165" s="148"/>
      <c r="BJ165" s="148"/>
      <c r="BK165" s="148"/>
      <c r="BL165" s="148"/>
      <c r="BM165" s="148"/>
      <c r="BN165" s="148"/>
      <c r="BO165" s="148"/>
      <c r="BP165" s="148"/>
      <c r="BQ165" s="148"/>
      <c r="BR165" s="148"/>
      <c r="BS165" s="148"/>
      <c r="BT165" s="148"/>
      <c r="BU165" s="148"/>
      <c r="BV165" s="148"/>
      <c r="BW165" s="148"/>
      <c r="BX165" s="148"/>
      <c r="BY165" s="148"/>
      <c r="BZ165" s="148"/>
      <c r="CA165" s="148"/>
      <c r="CB165" s="148"/>
    </row>
    <row r="167" spans="2:80" ht="13">
      <c r="B167" s="148" t="s">
        <v>701</v>
      </c>
    </row>
    <row r="169" spans="2:80" ht="13">
      <c r="B169" s="156" t="s">
        <v>58</v>
      </c>
      <c r="C169" s="161" t="s">
        <v>47</v>
      </c>
      <c r="D169" s="148"/>
    </row>
    <row r="170" spans="2:80">
      <c r="B170" s="158" t="s">
        <v>22</v>
      </c>
      <c r="C170" s="170" t="s">
        <v>22</v>
      </c>
    </row>
    <row r="173" spans="2:80" ht="13">
      <c r="B173" s="156" t="s">
        <v>59</v>
      </c>
      <c r="C173" s="161" t="s">
        <v>60</v>
      </c>
      <c r="D173" s="148"/>
    </row>
    <row r="174" spans="2:80">
      <c r="B174" s="158" t="s">
        <v>22</v>
      </c>
      <c r="C174" s="170" t="s">
        <v>22</v>
      </c>
    </row>
    <row r="177" spans="2:80" ht="13">
      <c r="B177" s="148" t="s">
        <v>61</v>
      </c>
    </row>
    <row r="180" spans="2:80" ht="13">
      <c r="B180" s="148" t="s">
        <v>702</v>
      </c>
    </row>
    <row r="182" spans="2:80" ht="13">
      <c r="B182" s="156" t="s">
        <v>40</v>
      </c>
      <c r="C182" s="161" t="s">
        <v>62</v>
      </c>
      <c r="D182" s="156" t="s">
        <v>54</v>
      </c>
      <c r="E182" s="156" t="s">
        <v>55</v>
      </c>
      <c r="F182" s="163" t="s">
        <v>56</v>
      </c>
      <c r="G182" s="150"/>
    </row>
    <row r="183" spans="2:80">
      <c r="B183" s="158" t="s">
        <v>22</v>
      </c>
      <c r="C183" s="170" t="s">
        <v>22</v>
      </c>
      <c r="D183" s="158" t="s">
        <v>22</v>
      </c>
      <c r="E183" s="158" t="s">
        <v>22</v>
      </c>
      <c r="F183" s="171" t="s">
        <v>22</v>
      </c>
    </row>
    <row r="186" spans="2:80" ht="13">
      <c r="B186" s="148" t="s">
        <v>57</v>
      </c>
      <c r="C186" s="149" t="s">
        <v>22</v>
      </c>
      <c r="D186" s="148"/>
      <c r="E186" s="148"/>
      <c r="F186" s="150"/>
      <c r="G186" s="150"/>
      <c r="H186" s="150"/>
      <c r="I186" s="148"/>
      <c r="J186" s="148"/>
      <c r="K186" s="148"/>
      <c r="L186" s="148"/>
      <c r="M186" s="148"/>
      <c r="N186" s="148"/>
      <c r="O186" s="148"/>
      <c r="P186" s="148"/>
      <c r="Q186" s="148"/>
      <c r="R186" s="148"/>
      <c r="S186" s="148"/>
      <c r="T186" s="148"/>
      <c r="U186" s="148"/>
      <c r="V186" s="148"/>
      <c r="W186" s="148"/>
      <c r="X186" s="148"/>
      <c r="Y186" s="148"/>
      <c r="Z186" s="148"/>
      <c r="AA186" s="148"/>
      <c r="AB186" s="148"/>
      <c r="AC186" s="148"/>
      <c r="AD186" s="148"/>
      <c r="AE186" s="148"/>
      <c r="AF186" s="148"/>
      <c r="AG186" s="148"/>
      <c r="AH186" s="148"/>
      <c r="AI186" s="148"/>
      <c r="AJ186" s="148"/>
      <c r="AK186" s="148"/>
      <c r="AL186" s="148"/>
      <c r="AM186" s="148"/>
      <c r="AN186" s="148"/>
      <c r="AO186" s="148"/>
      <c r="AP186" s="148"/>
      <c r="AQ186" s="148"/>
      <c r="AR186" s="148"/>
      <c r="AS186" s="148"/>
      <c r="AT186" s="148"/>
      <c r="AU186" s="148"/>
      <c r="AV186" s="148"/>
      <c r="AW186" s="148"/>
      <c r="AX186" s="148"/>
      <c r="AY186" s="148"/>
      <c r="AZ186" s="148"/>
      <c r="BA186" s="148"/>
      <c r="BB186" s="148"/>
      <c r="BC186" s="148"/>
      <c r="BD186" s="148"/>
      <c r="BE186" s="148"/>
      <c r="BF186" s="148"/>
      <c r="BG186" s="148"/>
      <c r="BH186" s="148"/>
      <c r="BI186" s="148"/>
      <c r="BJ186" s="148"/>
      <c r="BK186" s="148"/>
      <c r="BL186" s="148"/>
      <c r="BM186" s="148"/>
      <c r="BN186" s="148"/>
      <c r="BO186" s="148"/>
      <c r="BP186" s="148"/>
      <c r="BQ186" s="148"/>
      <c r="BR186" s="148"/>
      <c r="BS186" s="148"/>
      <c r="BT186" s="148"/>
      <c r="BU186" s="148"/>
      <c r="BV186" s="148"/>
      <c r="BW186" s="148"/>
      <c r="BX186" s="148"/>
      <c r="BY186" s="148"/>
      <c r="BZ186" s="148"/>
      <c r="CA186" s="148"/>
      <c r="CB186" s="148"/>
    </row>
    <row r="188" spans="2:80" ht="13">
      <c r="B188" s="148" t="s">
        <v>701</v>
      </c>
    </row>
    <row r="190" spans="2:80" ht="13">
      <c r="B190" s="156" t="s">
        <v>58</v>
      </c>
      <c r="C190" s="161" t="s">
        <v>47</v>
      </c>
      <c r="D190" s="148"/>
    </row>
    <row r="191" spans="2:80">
      <c r="B191" s="158" t="s">
        <v>22</v>
      </c>
      <c r="C191" s="170" t="s">
        <v>22</v>
      </c>
    </row>
    <row r="194" spans="2:7" ht="13">
      <c r="B194" s="156" t="s">
        <v>59</v>
      </c>
      <c r="C194" s="161" t="s">
        <v>60</v>
      </c>
      <c r="D194" s="148"/>
    </row>
    <row r="195" spans="2:7">
      <c r="B195" s="158" t="s">
        <v>22</v>
      </c>
      <c r="C195" s="170" t="s">
        <v>22</v>
      </c>
    </row>
    <row r="198" spans="2:7" ht="13">
      <c r="B198" s="148" t="s">
        <v>61</v>
      </c>
    </row>
    <row r="201" spans="2:7" ht="13">
      <c r="B201" s="148" t="s">
        <v>703</v>
      </c>
    </row>
    <row r="202" spans="2:7" ht="13">
      <c r="B202" s="156" t="s">
        <v>40</v>
      </c>
      <c r="C202" s="161" t="s">
        <v>63</v>
      </c>
      <c r="D202" s="156" t="s">
        <v>64</v>
      </c>
      <c r="E202" s="156" t="s">
        <v>65</v>
      </c>
      <c r="F202" s="163" t="s">
        <v>66</v>
      </c>
      <c r="G202" s="150"/>
    </row>
    <row r="203" spans="2:7">
      <c r="B203" s="172" t="s">
        <v>2580</v>
      </c>
      <c r="C203" s="173" t="s">
        <v>2581</v>
      </c>
      <c r="D203" s="173" t="s">
        <v>2582</v>
      </c>
      <c r="E203" s="174">
        <v>46252</v>
      </c>
      <c r="F203" s="175">
        <v>20000</v>
      </c>
    </row>
    <row r="204" spans="2:7">
      <c r="B204" s="172" t="s">
        <v>2580</v>
      </c>
      <c r="C204" s="173" t="s">
        <v>2583</v>
      </c>
      <c r="D204" s="173" t="s">
        <v>2584</v>
      </c>
      <c r="E204" s="174">
        <v>46252</v>
      </c>
      <c r="F204" s="175">
        <v>-20000</v>
      </c>
    </row>
    <row r="205" spans="2:7">
      <c r="B205" s="172" t="s">
        <v>2585</v>
      </c>
      <c r="C205" s="173" t="s">
        <v>2581</v>
      </c>
      <c r="D205" s="173" t="s">
        <v>2582</v>
      </c>
      <c r="E205" s="174">
        <v>46274</v>
      </c>
      <c r="F205" s="175">
        <v>16000</v>
      </c>
    </row>
    <row r="206" spans="2:7">
      <c r="B206" s="172" t="s">
        <v>2585</v>
      </c>
      <c r="C206" s="173" t="s">
        <v>2583</v>
      </c>
      <c r="D206" s="173" t="s">
        <v>2584</v>
      </c>
      <c r="E206" s="174">
        <v>46274</v>
      </c>
      <c r="F206" s="175">
        <v>-16000</v>
      </c>
    </row>
    <row r="207" spans="2:7">
      <c r="B207" s="172" t="s">
        <v>2586</v>
      </c>
      <c r="C207" s="173" t="s">
        <v>2581</v>
      </c>
      <c r="D207" s="173" t="s">
        <v>2582</v>
      </c>
      <c r="E207" s="174">
        <v>46274</v>
      </c>
      <c r="F207" s="175">
        <v>4000</v>
      </c>
    </row>
    <row r="208" spans="2:7">
      <c r="B208" s="172" t="s">
        <v>2586</v>
      </c>
      <c r="C208" s="173" t="s">
        <v>2583</v>
      </c>
      <c r="D208" s="173" t="s">
        <v>2584</v>
      </c>
      <c r="E208" s="174">
        <v>46274</v>
      </c>
      <c r="F208" s="175">
        <v>-4000</v>
      </c>
    </row>
    <row r="209" spans="2:6">
      <c r="B209" s="172" t="s">
        <v>2587</v>
      </c>
      <c r="C209" s="173" t="s">
        <v>2581</v>
      </c>
      <c r="D209" s="173" t="s">
        <v>2582</v>
      </c>
      <c r="E209" s="174">
        <v>46374</v>
      </c>
      <c r="F209" s="175">
        <v>7500</v>
      </c>
    </row>
    <row r="210" spans="2:6">
      <c r="B210" s="172" t="s">
        <v>2587</v>
      </c>
      <c r="C210" s="173" t="s">
        <v>2583</v>
      </c>
      <c r="D210" s="173" t="s">
        <v>2584</v>
      </c>
      <c r="E210" s="174">
        <v>46374</v>
      </c>
      <c r="F210" s="175">
        <v>-7500</v>
      </c>
    </row>
    <row r="211" spans="2:6">
      <c r="B211" s="172" t="s">
        <v>2588</v>
      </c>
      <c r="C211" s="173" t="s">
        <v>2581</v>
      </c>
      <c r="D211" s="173" t="s">
        <v>2582</v>
      </c>
      <c r="E211" s="174">
        <v>46374</v>
      </c>
      <c r="F211" s="175">
        <v>17500</v>
      </c>
    </row>
    <row r="212" spans="2:6">
      <c r="B212" s="172" t="s">
        <v>2588</v>
      </c>
      <c r="C212" s="173" t="s">
        <v>2583</v>
      </c>
      <c r="D212" s="173" t="s">
        <v>2584</v>
      </c>
      <c r="E212" s="174">
        <v>46374</v>
      </c>
      <c r="F212" s="175">
        <v>-17500</v>
      </c>
    </row>
    <row r="213" spans="2:6">
      <c r="B213" s="172" t="s">
        <v>2589</v>
      </c>
      <c r="C213" s="173" t="s">
        <v>2581</v>
      </c>
      <c r="D213" s="173" t="s">
        <v>2582</v>
      </c>
      <c r="E213" s="174">
        <v>46466</v>
      </c>
      <c r="F213" s="175">
        <v>10000</v>
      </c>
    </row>
    <row r="214" spans="2:6">
      <c r="B214" s="172" t="s">
        <v>2589</v>
      </c>
      <c r="C214" s="173" t="s">
        <v>2583</v>
      </c>
      <c r="D214" s="173" t="s">
        <v>2584</v>
      </c>
      <c r="E214" s="174">
        <v>46466</v>
      </c>
      <c r="F214" s="175">
        <v>-10000</v>
      </c>
    </row>
    <row r="215" spans="2:6">
      <c r="B215" s="172" t="s">
        <v>2589</v>
      </c>
      <c r="C215" s="173" t="s">
        <v>2581</v>
      </c>
      <c r="D215" s="173" t="s">
        <v>2582</v>
      </c>
      <c r="E215" s="174">
        <v>46469</v>
      </c>
      <c r="F215" s="175">
        <v>5000</v>
      </c>
    </row>
    <row r="216" spans="2:6">
      <c r="B216" s="172" t="s">
        <v>2589</v>
      </c>
      <c r="C216" s="173" t="s">
        <v>2583</v>
      </c>
      <c r="D216" s="173" t="s">
        <v>2584</v>
      </c>
      <c r="E216" s="174">
        <v>46469</v>
      </c>
      <c r="F216" s="175">
        <v>-5000</v>
      </c>
    </row>
    <row r="217" spans="2:6">
      <c r="B217" s="172" t="s">
        <v>2590</v>
      </c>
      <c r="C217" s="173" t="s">
        <v>2581</v>
      </c>
      <c r="D217" s="173" t="s">
        <v>2582</v>
      </c>
      <c r="E217" s="174">
        <v>46469</v>
      </c>
      <c r="F217" s="175">
        <v>5000</v>
      </c>
    </row>
    <row r="218" spans="2:6">
      <c r="B218" s="172" t="s">
        <v>2590</v>
      </c>
      <c r="C218" s="173" t="s">
        <v>2583</v>
      </c>
      <c r="D218" s="173" t="s">
        <v>2584</v>
      </c>
      <c r="E218" s="174">
        <v>46469</v>
      </c>
      <c r="F218" s="175">
        <v>-5000</v>
      </c>
    </row>
    <row r="219" spans="2:6">
      <c r="B219" s="172" t="s">
        <v>2591</v>
      </c>
      <c r="C219" s="173" t="s">
        <v>2581</v>
      </c>
      <c r="D219" s="173" t="s">
        <v>2582</v>
      </c>
      <c r="E219" s="174">
        <v>46469</v>
      </c>
      <c r="F219" s="175">
        <v>5000</v>
      </c>
    </row>
    <row r="220" spans="2:6">
      <c r="B220" s="172" t="s">
        <v>2591</v>
      </c>
      <c r="C220" s="173" t="s">
        <v>2583</v>
      </c>
      <c r="D220" s="173" t="s">
        <v>2584</v>
      </c>
      <c r="E220" s="174">
        <v>46469</v>
      </c>
      <c r="F220" s="175">
        <v>-5000</v>
      </c>
    </row>
    <row r="221" spans="2:6">
      <c r="B221" s="172" t="s">
        <v>2592</v>
      </c>
      <c r="C221" s="173" t="s">
        <v>2581</v>
      </c>
      <c r="D221" s="173" t="s">
        <v>2582</v>
      </c>
      <c r="E221" s="174">
        <v>46381</v>
      </c>
      <c r="F221" s="175">
        <v>15000</v>
      </c>
    </row>
    <row r="222" spans="2:6">
      <c r="B222" s="172" t="s">
        <v>2592</v>
      </c>
      <c r="C222" s="173" t="s">
        <v>2583</v>
      </c>
      <c r="D222" s="173" t="s">
        <v>2584</v>
      </c>
      <c r="E222" s="174">
        <v>46381</v>
      </c>
      <c r="F222" s="175">
        <v>-15000</v>
      </c>
    </row>
    <row r="223" spans="2:6">
      <c r="B223" s="172" t="s">
        <v>2593</v>
      </c>
      <c r="C223" s="173" t="s">
        <v>2581</v>
      </c>
      <c r="D223" s="173" t="s">
        <v>2582</v>
      </c>
      <c r="E223" s="174">
        <v>46381</v>
      </c>
      <c r="F223" s="175">
        <v>5000</v>
      </c>
    </row>
    <row r="224" spans="2:6">
      <c r="B224" s="172" t="s">
        <v>2593</v>
      </c>
      <c r="C224" s="173" t="s">
        <v>2583</v>
      </c>
      <c r="D224" s="173" t="s">
        <v>2584</v>
      </c>
      <c r="E224" s="174">
        <v>46381</v>
      </c>
      <c r="F224" s="175">
        <v>-5000</v>
      </c>
    </row>
    <row r="225" spans="2:6">
      <c r="B225" s="172" t="s">
        <v>2590</v>
      </c>
      <c r="C225" s="173" t="s">
        <v>2581</v>
      </c>
      <c r="D225" s="173" t="s">
        <v>2582</v>
      </c>
      <c r="E225" s="174">
        <v>46475</v>
      </c>
      <c r="F225" s="175">
        <v>2500</v>
      </c>
    </row>
    <row r="226" spans="2:6">
      <c r="B226" s="172" t="s">
        <v>2590</v>
      </c>
      <c r="C226" s="173" t="s">
        <v>2583</v>
      </c>
      <c r="D226" s="173" t="s">
        <v>2584</v>
      </c>
      <c r="E226" s="174">
        <v>46475</v>
      </c>
      <c r="F226" s="175">
        <v>-2500</v>
      </c>
    </row>
    <row r="227" spans="2:6">
      <c r="B227" s="172" t="s">
        <v>2594</v>
      </c>
      <c r="C227" s="173" t="s">
        <v>2581</v>
      </c>
      <c r="D227" s="173" t="s">
        <v>2582</v>
      </c>
      <c r="E227" s="174">
        <v>46475</v>
      </c>
      <c r="F227" s="175">
        <v>2500</v>
      </c>
    </row>
    <row r="228" spans="2:6">
      <c r="B228" s="172" t="s">
        <v>2594</v>
      </c>
      <c r="C228" s="173" t="s">
        <v>2583</v>
      </c>
      <c r="D228" s="173" t="s">
        <v>2584</v>
      </c>
      <c r="E228" s="174">
        <v>46475</v>
      </c>
      <c r="F228" s="175">
        <v>-2500</v>
      </c>
    </row>
    <row r="229" spans="2:6">
      <c r="B229" s="172" t="s">
        <v>2591</v>
      </c>
      <c r="C229" s="173" t="s">
        <v>2581</v>
      </c>
      <c r="D229" s="173" t="s">
        <v>2582</v>
      </c>
      <c r="E229" s="174">
        <v>46475</v>
      </c>
      <c r="F229" s="175">
        <v>5000</v>
      </c>
    </row>
    <row r="230" spans="2:6">
      <c r="B230" s="172" t="s">
        <v>2591</v>
      </c>
      <c r="C230" s="173" t="s">
        <v>2583</v>
      </c>
      <c r="D230" s="173" t="s">
        <v>2584</v>
      </c>
      <c r="E230" s="174">
        <v>46475</v>
      </c>
      <c r="F230" s="175">
        <v>-5000</v>
      </c>
    </row>
    <row r="231" spans="2:6">
      <c r="B231" s="172" t="s">
        <v>2595</v>
      </c>
      <c r="C231" s="173" t="s">
        <v>2581</v>
      </c>
      <c r="D231" s="173" t="s">
        <v>2582</v>
      </c>
      <c r="E231" s="174">
        <v>46384</v>
      </c>
      <c r="F231" s="175">
        <v>10000</v>
      </c>
    </row>
    <row r="232" spans="2:6">
      <c r="B232" s="172" t="s">
        <v>2595</v>
      </c>
      <c r="C232" s="173" t="s">
        <v>2583</v>
      </c>
      <c r="D232" s="173" t="s">
        <v>2584</v>
      </c>
      <c r="E232" s="174">
        <v>46384</v>
      </c>
      <c r="F232" s="175">
        <v>-10000</v>
      </c>
    </row>
    <row r="233" spans="2:6">
      <c r="B233" s="126" t="s">
        <v>2543</v>
      </c>
    </row>
  </sheetData>
  <mergeCells count="11">
    <mergeCell ref="B107:C107"/>
    <mergeCell ref="B117:E117"/>
    <mergeCell ref="B119:F119"/>
    <mergeCell ref="B1:E1"/>
    <mergeCell ref="C3:C7"/>
    <mergeCell ref="D3:D7"/>
    <mergeCell ref="B10:E10"/>
    <mergeCell ref="B11:E11"/>
    <mergeCell ref="C12:C13"/>
    <mergeCell ref="D12:D13"/>
    <mergeCell ref="E12:E13"/>
  </mergeCells>
  <hyperlinks>
    <hyperlink ref="A1" location="Index!A1" display="Index" xr:uid="{37A3873B-7C35-4159-8361-500F94E50BCB}"/>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9B4A9-5F18-4FB9-AE23-AF2EFAB2DD22}">
  <dimension ref="A1:CB261"/>
  <sheetViews>
    <sheetView workbookViewId="0"/>
  </sheetViews>
  <sheetFormatPr defaultColWidth="9.1796875" defaultRowHeight="12.5"/>
  <cols>
    <col min="1" max="1" width="5.453125" style="126" bestFit="1" customWidth="1"/>
    <col min="2" max="2" width="90.90625" style="126" customWidth="1"/>
    <col min="3" max="3" width="30.7265625" style="144" customWidth="1"/>
    <col min="4" max="4" width="30.7265625" style="126" customWidth="1"/>
    <col min="5" max="5" width="34.1796875" style="126" customWidth="1"/>
    <col min="6" max="6" width="29" style="125" bestFit="1" customWidth="1"/>
    <col min="7" max="7" width="18.1796875" style="125" bestFit="1" customWidth="1"/>
    <col min="8" max="8" width="9.1796875" style="125" bestFit="1" customWidth="1"/>
    <col min="9" max="16384" width="9.1796875" style="126"/>
  </cols>
  <sheetData>
    <row r="1" spans="1:5" ht="14.5">
      <c r="A1" s="3" t="s">
        <v>0</v>
      </c>
      <c r="B1" s="326" t="s">
        <v>2464</v>
      </c>
      <c r="C1" s="326"/>
      <c r="D1" s="326"/>
      <c r="E1" s="326"/>
    </row>
    <row r="3" spans="1:5" ht="14.5">
      <c r="B3" s="127" t="s">
        <v>571</v>
      </c>
      <c r="C3" s="321"/>
      <c r="D3" s="322"/>
      <c r="E3" s="128"/>
    </row>
    <row r="4" spans="1:5" ht="58">
      <c r="B4" s="129" t="s">
        <v>572</v>
      </c>
      <c r="C4" s="321"/>
      <c r="D4" s="322"/>
      <c r="E4" s="128"/>
    </row>
    <row r="5" spans="1:5" ht="14.5">
      <c r="B5" s="129" t="s">
        <v>97</v>
      </c>
      <c r="C5" s="321"/>
      <c r="D5" s="322"/>
      <c r="E5" s="128"/>
    </row>
    <row r="6" spans="1:5" ht="14.5">
      <c r="B6" s="129" t="s">
        <v>573</v>
      </c>
      <c r="C6" s="321"/>
      <c r="D6" s="322"/>
      <c r="E6" s="128"/>
    </row>
    <row r="7" spans="1:5" ht="14.5">
      <c r="B7" s="129" t="s">
        <v>574</v>
      </c>
      <c r="C7" s="321"/>
      <c r="D7" s="322"/>
      <c r="E7" s="128"/>
    </row>
    <row r="8" spans="1:5" ht="14.5">
      <c r="B8" s="131" t="s">
        <v>100</v>
      </c>
      <c r="C8" s="132" t="s">
        <v>101</v>
      </c>
      <c r="D8" s="132" t="s">
        <v>102</v>
      </c>
      <c r="E8" s="128"/>
    </row>
    <row r="9" spans="1:5" ht="14.5">
      <c r="B9" s="128"/>
      <c r="C9" s="176"/>
      <c r="D9" s="176"/>
      <c r="E9" s="128"/>
    </row>
    <row r="10" spans="1:5" ht="14.5">
      <c r="B10" s="323"/>
      <c r="C10" s="323"/>
      <c r="D10" s="323"/>
      <c r="E10" s="323"/>
    </row>
    <row r="11" spans="1:5" ht="14.5">
      <c r="B11" s="324" t="s">
        <v>103</v>
      </c>
      <c r="C11" s="324"/>
      <c r="D11" s="324"/>
      <c r="E11" s="324"/>
    </row>
    <row r="12" spans="1:5" ht="14.5">
      <c r="B12" s="134" t="s">
        <v>104</v>
      </c>
      <c r="C12" s="325" t="s">
        <v>105</v>
      </c>
      <c r="D12" s="324" t="s">
        <v>106</v>
      </c>
      <c r="E12" s="324" t="s">
        <v>107</v>
      </c>
    </row>
    <row r="13" spans="1:5" ht="14.5">
      <c r="B13" s="134" t="s">
        <v>108</v>
      </c>
      <c r="C13" s="325"/>
      <c r="D13" s="324"/>
      <c r="E13" s="324"/>
    </row>
    <row r="14" spans="1:5" ht="14.5">
      <c r="B14" s="127" t="s">
        <v>109</v>
      </c>
      <c r="C14" s="137"/>
      <c r="D14" s="139"/>
      <c r="E14" s="139"/>
    </row>
    <row r="15" spans="1:5" ht="14.5">
      <c r="B15" s="127" t="s">
        <v>110</v>
      </c>
      <c r="C15" s="137"/>
      <c r="D15" s="139" t="s">
        <v>575</v>
      </c>
      <c r="E15" s="139"/>
    </row>
    <row r="16" spans="1:5" ht="14.5">
      <c r="B16" s="127" t="s">
        <v>111</v>
      </c>
      <c r="C16" s="137"/>
      <c r="D16" s="139"/>
      <c r="E16" s="139"/>
    </row>
    <row r="17" spans="2:8" ht="14.5">
      <c r="B17" s="142" t="s">
        <v>113</v>
      </c>
      <c r="C17" s="135"/>
      <c r="D17" s="134"/>
      <c r="E17" s="134"/>
    </row>
    <row r="18" spans="2:8" ht="14.5">
      <c r="B18" s="128"/>
      <c r="C18" s="143"/>
      <c r="D18" s="128"/>
      <c r="E18" s="128"/>
    </row>
    <row r="20" spans="2:8">
      <c r="B20" s="126" t="s">
        <v>2509</v>
      </c>
    </row>
    <row r="22" spans="2:8" ht="13">
      <c r="B22" s="145" t="s">
        <v>1</v>
      </c>
      <c r="C22" s="146" t="s">
        <v>2</v>
      </c>
      <c r="D22" s="145" t="s">
        <v>3</v>
      </c>
      <c r="E22" s="145" t="s">
        <v>4</v>
      </c>
      <c r="F22" s="147" t="s">
        <v>5</v>
      </c>
      <c r="G22" s="147" t="s">
        <v>6</v>
      </c>
      <c r="H22" s="147" t="s">
        <v>7</v>
      </c>
    </row>
    <row r="23" spans="2:8" ht="13">
      <c r="B23" s="148" t="s">
        <v>8</v>
      </c>
    </row>
    <row r="24" spans="2:8" ht="13">
      <c r="B24" s="148" t="s">
        <v>9</v>
      </c>
    </row>
    <row r="25" spans="2:8" ht="13">
      <c r="B25" s="148" t="s">
        <v>10</v>
      </c>
    </row>
    <row r="26" spans="2:8">
      <c r="B26" s="126" t="s">
        <v>576</v>
      </c>
      <c r="C26" s="144">
        <v>6.04</v>
      </c>
      <c r="D26" s="126" t="s">
        <v>11</v>
      </c>
      <c r="E26" s="126" t="s">
        <v>577</v>
      </c>
      <c r="F26" s="125">
        <v>9500000</v>
      </c>
      <c r="G26" s="125">
        <v>9652.7800000000007</v>
      </c>
      <c r="H26" s="125">
        <v>3.92</v>
      </c>
    </row>
    <row r="27" spans="2:8">
      <c r="B27" s="126" t="s">
        <v>272</v>
      </c>
      <c r="C27" s="144">
        <v>5.61</v>
      </c>
      <c r="D27" s="126" t="s">
        <v>11</v>
      </c>
      <c r="E27" s="126" t="s">
        <v>273</v>
      </c>
      <c r="F27" s="125">
        <v>7500000</v>
      </c>
      <c r="G27" s="125">
        <v>7504.27</v>
      </c>
      <c r="H27" s="125">
        <v>3.05</v>
      </c>
    </row>
    <row r="28" spans="2:8">
      <c r="B28" s="126" t="s">
        <v>2596</v>
      </c>
      <c r="C28" s="144">
        <v>6.83</v>
      </c>
      <c r="D28" s="126" t="s">
        <v>11</v>
      </c>
      <c r="E28" s="126" t="s">
        <v>578</v>
      </c>
      <c r="F28" s="125">
        <v>4200000</v>
      </c>
      <c r="G28" s="125">
        <v>4176.72</v>
      </c>
      <c r="H28" s="125">
        <v>1.7</v>
      </c>
    </row>
    <row r="29" spans="2:8">
      <c r="B29" s="126" t="s">
        <v>2597</v>
      </c>
      <c r="C29" s="144">
        <v>5.24</v>
      </c>
      <c r="D29" s="126" t="s">
        <v>11</v>
      </c>
      <c r="E29" s="126" t="s">
        <v>271</v>
      </c>
      <c r="F29" s="125">
        <v>4000000</v>
      </c>
      <c r="G29" s="125">
        <v>4000.4</v>
      </c>
      <c r="H29" s="125">
        <v>1.63</v>
      </c>
    </row>
    <row r="30" spans="2:8">
      <c r="B30" s="126" t="s">
        <v>579</v>
      </c>
      <c r="C30" s="144">
        <v>7.16</v>
      </c>
      <c r="D30" s="126" t="s">
        <v>11</v>
      </c>
      <c r="E30" s="126" t="s">
        <v>580</v>
      </c>
      <c r="F30" s="125">
        <v>2500000</v>
      </c>
      <c r="G30" s="125">
        <v>2524.2600000000002</v>
      </c>
      <c r="H30" s="125">
        <v>1.03</v>
      </c>
    </row>
    <row r="31" spans="2:8">
      <c r="B31" s="126" t="s">
        <v>581</v>
      </c>
      <c r="C31" s="144">
        <v>6.76</v>
      </c>
      <c r="D31" s="126" t="s">
        <v>11</v>
      </c>
      <c r="E31" s="126" t="s">
        <v>582</v>
      </c>
      <c r="F31" s="125">
        <v>2000000</v>
      </c>
      <c r="G31" s="125">
        <v>2034.15</v>
      </c>
      <c r="H31" s="125">
        <v>0.83</v>
      </c>
    </row>
    <row r="32" spans="2:8">
      <c r="B32" s="126" t="s">
        <v>583</v>
      </c>
      <c r="C32" s="144">
        <v>7.16</v>
      </c>
      <c r="D32" s="126" t="s">
        <v>11</v>
      </c>
      <c r="E32" s="126" t="s">
        <v>584</v>
      </c>
      <c r="F32" s="125">
        <v>2000000</v>
      </c>
      <c r="G32" s="125">
        <v>1955.87</v>
      </c>
      <c r="H32" s="125">
        <v>0.79</v>
      </c>
    </row>
    <row r="33" spans="2:8">
      <c r="B33" s="126" t="s">
        <v>585</v>
      </c>
      <c r="C33" s="144">
        <v>6.8</v>
      </c>
      <c r="D33" s="126" t="s">
        <v>11</v>
      </c>
      <c r="E33" s="126" t="s">
        <v>586</v>
      </c>
      <c r="F33" s="125">
        <v>1500000</v>
      </c>
      <c r="G33" s="125">
        <v>1551.66</v>
      </c>
      <c r="H33" s="125">
        <v>0.63</v>
      </c>
    </row>
    <row r="34" spans="2:8">
      <c r="B34" s="126" t="s">
        <v>587</v>
      </c>
      <c r="C34" s="144">
        <v>7.17</v>
      </c>
      <c r="D34" s="126" t="s">
        <v>11</v>
      </c>
      <c r="E34" s="126" t="s">
        <v>588</v>
      </c>
      <c r="F34" s="125">
        <v>1000000</v>
      </c>
      <c r="G34" s="125">
        <v>1014.81</v>
      </c>
      <c r="H34" s="125">
        <v>0.41</v>
      </c>
    </row>
    <row r="35" spans="2:8">
      <c r="B35" s="126" t="s">
        <v>589</v>
      </c>
      <c r="C35" s="144">
        <v>7.15</v>
      </c>
      <c r="D35" s="126" t="s">
        <v>11</v>
      </c>
      <c r="E35" s="126" t="s">
        <v>590</v>
      </c>
      <c r="F35" s="125">
        <v>1000000</v>
      </c>
      <c r="G35" s="125">
        <v>976.96</v>
      </c>
      <c r="H35" s="125">
        <v>0.4</v>
      </c>
    </row>
    <row r="36" spans="2:8">
      <c r="B36" s="126" t="s">
        <v>591</v>
      </c>
      <c r="C36" s="144">
        <v>6.74</v>
      </c>
      <c r="D36" s="126" t="s">
        <v>11</v>
      </c>
      <c r="E36" s="126" t="s">
        <v>592</v>
      </c>
      <c r="F36" s="125">
        <v>500000</v>
      </c>
      <c r="G36" s="125">
        <v>517.42999999999995</v>
      </c>
      <c r="H36" s="125">
        <v>0.21</v>
      </c>
    </row>
    <row r="37" spans="2:8">
      <c r="B37" s="126" t="s">
        <v>593</v>
      </c>
      <c r="C37" s="144">
        <v>7.16</v>
      </c>
      <c r="D37" s="126" t="s">
        <v>11</v>
      </c>
      <c r="E37" s="126" t="s">
        <v>594</v>
      </c>
      <c r="F37" s="125">
        <v>500000</v>
      </c>
      <c r="G37" s="125">
        <v>508.22</v>
      </c>
      <c r="H37" s="125">
        <v>0.21</v>
      </c>
    </row>
    <row r="38" spans="2:8">
      <c r="B38" s="126" t="s">
        <v>595</v>
      </c>
      <c r="C38" s="144">
        <v>7.17</v>
      </c>
      <c r="D38" s="126" t="s">
        <v>11</v>
      </c>
      <c r="E38" s="126" t="s">
        <v>596</v>
      </c>
      <c r="F38" s="125">
        <v>500000</v>
      </c>
      <c r="G38" s="125">
        <v>503.62</v>
      </c>
      <c r="H38" s="125">
        <v>0.2</v>
      </c>
    </row>
    <row r="39" spans="2:8">
      <c r="B39" s="126" t="s">
        <v>597</v>
      </c>
      <c r="C39" s="144">
        <v>6.74</v>
      </c>
      <c r="D39" s="126" t="s">
        <v>11</v>
      </c>
      <c r="E39" s="126" t="s">
        <v>598</v>
      </c>
      <c r="F39" s="125">
        <v>400000</v>
      </c>
      <c r="G39" s="125">
        <v>413.15</v>
      </c>
      <c r="H39" s="125">
        <v>0.17</v>
      </c>
    </row>
    <row r="40" spans="2:8">
      <c r="B40" s="126" t="s">
        <v>599</v>
      </c>
      <c r="C40" s="144">
        <v>6.74</v>
      </c>
      <c r="D40" s="126" t="s">
        <v>11</v>
      </c>
      <c r="E40" s="126" t="s">
        <v>600</v>
      </c>
      <c r="F40" s="125">
        <v>150000</v>
      </c>
      <c r="G40" s="125">
        <v>156.66</v>
      </c>
      <c r="H40" s="125">
        <v>0.06</v>
      </c>
    </row>
    <row r="41" spans="2:8">
      <c r="B41" s="126" t="s">
        <v>601</v>
      </c>
      <c r="C41" s="144">
        <v>6.74</v>
      </c>
      <c r="D41" s="126" t="s">
        <v>11</v>
      </c>
      <c r="E41" s="126" t="s">
        <v>602</v>
      </c>
      <c r="F41" s="125">
        <v>150000</v>
      </c>
      <c r="G41" s="125">
        <v>156.38999999999999</v>
      </c>
      <c r="H41" s="125">
        <v>0.06</v>
      </c>
    </row>
    <row r="42" spans="2:8" ht="13">
      <c r="B42" s="148" t="s">
        <v>12</v>
      </c>
      <c r="C42" s="149"/>
      <c r="D42" s="148"/>
      <c r="E42" s="148"/>
      <c r="F42" s="150"/>
      <c r="G42" s="150">
        <f>SUM(G22:G41)</f>
        <v>37647.350000000013</v>
      </c>
      <c r="H42" s="150">
        <f>SUM(H26:H41)</f>
        <v>15.300000000000002</v>
      </c>
    </row>
    <row r="43" spans="2:8" ht="13">
      <c r="B43" s="148" t="s">
        <v>288</v>
      </c>
    </row>
    <row r="44" spans="2:8">
      <c r="B44" s="126" t="s">
        <v>2598</v>
      </c>
      <c r="C44" s="144">
        <v>7.84</v>
      </c>
      <c r="D44" s="126" t="s">
        <v>170</v>
      </c>
      <c r="E44" s="126" t="s">
        <v>603</v>
      </c>
      <c r="F44" s="125">
        <v>12500</v>
      </c>
      <c r="G44" s="125">
        <v>12315.15</v>
      </c>
      <c r="H44" s="125">
        <v>5.01</v>
      </c>
    </row>
    <row r="45" spans="2:8">
      <c r="B45" s="126" t="s">
        <v>2599</v>
      </c>
      <c r="C45" s="144">
        <v>8</v>
      </c>
      <c r="D45" s="126" t="s">
        <v>170</v>
      </c>
      <c r="E45" s="126" t="s">
        <v>604</v>
      </c>
      <c r="F45" s="125">
        <v>10000</v>
      </c>
      <c r="G45" s="125">
        <v>9962.94</v>
      </c>
      <c r="H45" s="125">
        <v>4.05</v>
      </c>
    </row>
    <row r="46" spans="2:8">
      <c r="B46" s="126" t="s">
        <v>2600</v>
      </c>
      <c r="C46" s="144">
        <v>7.72</v>
      </c>
      <c r="D46" s="126" t="s">
        <v>170</v>
      </c>
      <c r="E46" s="126" t="s">
        <v>605</v>
      </c>
      <c r="F46" s="125">
        <v>10000</v>
      </c>
      <c r="G46" s="125">
        <v>9796.89</v>
      </c>
      <c r="H46" s="125">
        <v>3.98</v>
      </c>
    </row>
    <row r="47" spans="2:8">
      <c r="B47" s="126" t="s">
        <v>2601</v>
      </c>
      <c r="C47" s="144">
        <v>8.64</v>
      </c>
      <c r="D47" s="126" t="s">
        <v>296</v>
      </c>
      <c r="E47" s="126" t="s">
        <v>609</v>
      </c>
      <c r="F47" s="125">
        <v>7500</v>
      </c>
      <c r="G47" s="125">
        <v>7452.85</v>
      </c>
      <c r="H47" s="125">
        <v>3.03</v>
      </c>
    </row>
    <row r="48" spans="2:8">
      <c r="B48" s="126" t="s">
        <v>2602</v>
      </c>
      <c r="C48" s="144">
        <v>7.61</v>
      </c>
      <c r="D48" s="126" t="s">
        <v>292</v>
      </c>
      <c r="E48" s="126" t="s">
        <v>612</v>
      </c>
      <c r="F48" s="125">
        <v>5000</v>
      </c>
      <c r="G48" s="125">
        <v>5012</v>
      </c>
      <c r="H48" s="125">
        <v>2.04</v>
      </c>
    </row>
    <row r="49" spans="2:8">
      <c r="B49" s="126" t="s">
        <v>610</v>
      </c>
      <c r="C49" s="144">
        <v>7.51</v>
      </c>
      <c r="D49" s="126" t="s">
        <v>170</v>
      </c>
      <c r="E49" s="126" t="s">
        <v>611</v>
      </c>
      <c r="F49" s="125">
        <v>5000</v>
      </c>
      <c r="G49" s="125">
        <v>5009.87</v>
      </c>
      <c r="H49" s="125">
        <v>2.04</v>
      </c>
    </row>
    <row r="50" spans="2:8">
      <c r="B50" s="126" t="s">
        <v>172</v>
      </c>
      <c r="C50" s="144">
        <v>7.54</v>
      </c>
      <c r="D50" s="126" t="s">
        <v>170</v>
      </c>
      <c r="E50" s="126" t="s">
        <v>173</v>
      </c>
      <c r="F50" s="125">
        <v>5000</v>
      </c>
      <c r="G50" s="125">
        <v>4990.12</v>
      </c>
      <c r="H50" s="125">
        <v>2.0299999999999998</v>
      </c>
    </row>
    <row r="51" spans="2:8">
      <c r="B51" s="126" t="s">
        <v>2603</v>
      </c>
      <c r="C51" s="144">
        <v>7.67</v>
      </c>
      <c r="D51" s="126" t="s">
        <v>170</v>
      </c>
      <c r="E51" s="126" t="s">
        <v>615</v>
      </c>
      <c r="F51" s="125">
        <v>5000</v>
      </c>
      <c r="G51" s="125">
        <v>4977</v>
      </c>
      <c r="H51" s="125">
        <v>2.02</v>
      </c>
    </row>
    <row r="52" spans="2:8">
      <c r="B52" s="126" t="s">
        <v>204</v>
      </c>
      <c r="C52" s="144">
        <v>7.9</v>
      </c>
      <c r="D52" s="126" t="s">
        <v>170</v>
      </c>
      <c r="E52" s="126" t="s">
        <v>205</v>
      </c>
      <c r="F52" s="125">
        <v>5000</v>
      </c>
      <c r="G52" s="125">
        <v>4946.33</v>
      </c>
      <c r="H52" s="125">
        <v>2.0099999999999998</v>
      </c>
    </row>
    <row r="53" spans="2:8">
      <c r="B53" s="126" t="s">
        <v>616</v>
      </c>
      <c r="C53" s="144">
        <v>7.91</v>
      </c>
      <c r="D53" s="126" t="s">
        <v>170</v>
      </c>
      <c r="E53" s="126" t="s">
        <v>617</v>
      </c>
      <c r="F53" s="125">
        <v>4500</v>
      </c>
      <c r="G53" s="125">
        <v>4522.55</v>
      </c>
      <c r="H53" s="125">
        <v>1.84</v>
      </c>
    </row>
    <row r="54" spans="2:8">
      <c r="B54" s="126" t="s">
        <v>2604</v>
      </c>
      <c r="C54" s="144">
        <v>7.57</v>
      </c>
      <c r="D54" s="126" t="s">
        <v>170</v>
      </c>
      <c r="E54" s="126" t="s">
        <v>606</v>
      </c>
      <c r="F54" s="125">
        <v>4000</v>
      </c>
      <c r="G54" s="125">
        <v>4017.02</v>
      </c>
      <c r="H54" s="125">
        <v>1.63</v>
      </c>
    </row>
    <row r="55" spans="2:8">
      <c r="B55" s="126" t="s">
        <v>2605</v>
      </c>
      <c r="C55" s="144">
        <v>8.14</v>
      </c>
      <c r="D55" s="126" t="s">
        <v>170</v>
      </c>
      <c r="E55" s="126" t="s">
        <v>294</v>
      </c>
      <c r="F55" s="125">
        <v>3000</v>
      </c>
      <c r="G55" s="125">
        <v>3004.72</v>
      </c>
      <c r="H55" s="125">
        <v>1.22</v>
      </c>
    </row>
    <row r="56" spans="2:8">
      <c r="B56" s="126" t="s">
        <v>2606</v>
      </c>
      <c r="C56" s="144">
        <v>7.73</v>
      </c>
      <c r="D56" s="126" t="s">
        <v>170</v>
      </c>
      <c r="E56" s="126" t="s">
        <v>882</v>
      </c>
      <c r="F56" s="125">
        <v>3000</v>
      </c>
      <c r="G56" s="125">
        <v>2983.4</v>
      </c>
      <c r="H56" s="125">
        <v>1.21</v>
      </c>
    </row>
    <row r="57" spans="2:8">
      <c r="B57" s="126" t="s">
        <v>2607</v>
      </c>
      <c r="C57" s="144">
        <v>7.56</v>
      </c>
      <c r="D57" s="126" t="s">
        <v>170</v>
      </c>
      <c r="E57" s="126" t="s">
        <v>613</v>
      </c>
      <c r="F57" s="125">
        <v>2500</v>
      </c>
      <c r="G57" s="125">
        <v>2503.06</v>
      </c>
      <c r="H57" s="125">
        <v>1.02</v>
      </c>
    </row>
    <row r="58" spans="2:8">
      <c r="B58" s="126" t="s">
        <v>2608</v>
      </c>
      <c r="C58" s="144">
        <v>7.61</v>
      </c>
      <c r="D58" s="126" t="s">
        <v>170</v>
      </c>
      <c r="E58" s="126" t="s">
        <v>618</v>
      </c>
      <c r="F58" s="125">
        <v>2500</v>
      </c>
      <c r="G58" s="125">
        <v>2484.17</v>
      </c>
      <c r="H58" s="125">
        <v>1.01</v>
      </c>
    </row>
    <row r="59" spans="2:8">
      <c r="B59" s="126" t="s">
        <v>2609</v>
      </c>
      <c r="C59" s="144">
        <v>7.56</v>
      </c>
      <c r="D59" s="126" t="s">
        <v>170</v>
      </c>
      <c r="E59" s="126" t="s">
        <v>619</v>
      </c>
      <c r="F59" s="125">
        <v>250</v>
      </c>
      <c r="G59" s="125">
        <v>2480.33</v>
      </c>
      <c r="H59" s="125">
        <v>1.01</v>
      </c>
    </row>
    <row r="60" spans="2:8">
      <c r="B60" s="126" t="s">
        <v>2610</v>
      </c>
      <c r="C60" s="144">
        <v>7.92</v>
      </c>
      <c r="D60" s="126" t="s">
        <v>170</v>
      </c>
      <c r="E60" s="126" t="s">
        <v>620</v>
      </c>
      <c r="F60" s="125">
        <v>200</v>
      </c>
      <c r="G60" s="125">
        <v>1999.18</v>
      </c>
      <c r="H60" s="125">
        <v>0.81</v>
      </c>
    </row>
    <row r="61" spans="2:8">
      <c r="B61" s="126" t="s">
        <v>2611</v>
      </c>
      <c r="C61" s="144">
        <v>8.33</v>
      </c>
      <c r="D61" s="126" t="s">
        <v>185</v>
      </c>
      <c r="E61" s="126" t="s">
        <v>883</v>
      </c>
      <c r="F61" s="125">
        <v>1500</v>
      </c>
      <c r="G61" s="125">
        <v>1517.43</v>
      </c>
      <c r="H61" s="125">
        <v>0.62</v>
      </c>
    </row>
    <row r="62" spans="2:8">
      <c r="B62" s="126" t="s">
        <v>2612</v>
      </c>
      <c r="C62" s="144">
        <v>8.0299999999999994</v>
      </c>
      <c r="D62" s="126" t="s">
        <v>170</v>
      </c>
      <c r="E62" s="126" t="s">
        <v>621</v>
      </c>
      <c r="F62" s="125">
        <v>1500</v>
      </c>
      <c r="G62" s="125">
        <v>1500.97</v>
      </c>
      <c r="H62" s="125">
        <v>0.61</v>
      </c>
    </row>
    <row r="63" spans="2:8">
      <c r="B63" s="126" t="s">
        <v>2613</v>
      </c>
      <c r="C63" s="144">
        <v>7.98</v>
      </c>
      <c r="D63" s="126" t="s">
        <v>170</v>
      </c>
      <c r="E63" s="126" t="s">
        <v>291</v>
      </c>
      <c r="F63" s="125">
        <v>1000</v>
      </c>
      <c r="G63" s="125">
        <v>993.26</v>
      </c>
      <c r="H63" s="125">
        <v>0.4</v>
      </c>
    </row>
    <row r="64" spans="2:8" ht="13">
      <c r="B64" s="148" t="s">
        <v>257</v>
      </c>
      <c r="C64" s="149"/>
      <c r="D64" s="148"/>
      <c r="E64" s="148"/>
      <c r="F64" s="150"/>
      <c r="G64" s="150">
        <f>SUM(G43:G63)</f>
        <v>92469.239999999991</v>
      </c>
      <c r="H64" s="150">
        <f>SUM(H44:H63)</f>
        <v>37.589999999999996</v>
      </c>
    </row>
    <row r="65" spans="2:8" ht="13">
      <c r="B65" s="148" t="s">
        <v>2557</v>
      </c>
    </row>
    <row r="66" spans="2:8">
      <c r="B66" s="126" t="s">
        <v>2558</v>
      </c>
      <c r="C66" s="144">
        <v>9.81</v>
      </c>
      <c r="D66" s="126" t="s">
        <v>259</v>
      </c>
      <c r="E66" s="126" t="s">
        <v>681</v>
      </c>
      <c r="F66" s="125">
        <v>1143</v>
      </c>
      <c r="G66" s="125">
        <v>9334.2900000000009</v>
      </c>
      <c r="H66" s="125">
        <v>3.79</v>
      </c>
    </row>
    <row r="67" spans="2:8">
      <c r="B67" s="126" t="s">
        <v>2614</v>
      </c>
      <c r="C67" s="144">
        <v>8.26</v>
      </c>
      <c r="D67" s="126" t="s">
        <v>261</v>
      </c>
      <c r="E67" s="126" t="s">
        <v>567</v>
      </c>
      <c r="F67" s="125">
        <v>25</v>
      </c>
      <c r="G67" s="125">
        <v>1956.77</v>
      </c>
      <c r="H67" s="125">
        <v>0.8</v>
      </c>
    </row>
    <row r="68" spans="2:8">
      <c r="B68" s="126" t="s">
        <v>2615</v>
      </c>
      <c r="C68" s="144">
        <v>8.15</v>
      </c>
      <c r="D68" s="126" t="s">
        <v>259</v>
      </c>
      <c r="E68" s="126" t="s">
        <v>622</v>
      </c>
      <c r="F68" s="125">
        <v>20</v>
      </c>
      <c r="G68" s="125">
        <v>417.19</v>
      </c>
      <c r="H68" s="125">
        <v>0.17</v>
      </c>
    </row>
    <row r="69" spans="2:8">
      <c r="B69" s="126" t="s">
        <v>2616</v>
      </c>
      <c r="C69" s="144">
        <v>8.2200000000000006</v>
      </c>
      <c r="D69" s="126" t="s">
        <v>261</v>
      </c>
      <c r="E69" s="126" t="s">
        <v>568</v>
      </c>
      <c r="F69" s="125">
        <v>25</v>
      </c>
      <c r="G69" s="125">
        <v>257.3</v>
      </c>
      <c r="H69" s="125">
        <v>0.1</v>
      </c>
    </row>
    <row r="70" spans="2:8" ht="13">
      <c r="B70" s="148" t="s">
        <v>2559</v>
      </c>
      <c r="C70" s="149"/>
      <c r="D70" s="148"/>
      <c r="E70" s="148"/>
      <c r="F70" s="150"/>
      <c r="G70" s="150">
        <f>SUM(G65:G69)</f>
        <v>11965.550000000001</v>
      </c>
      <c r="H70" s="150">
        <f>SUM(H66:H69)</f>
        <v>4.8599999999999994</v>
      </c>
    </row>
    <row r="71" spans="2:8" ht="13">
      <c r="B71" s="148" t="s">
        <v>569</v>
      </c>
    </row>
    <row r="72" spans="2:8">
      <c r="B72" s="126" t="s">
        <v>884</v>
      </c>
      <c r="C72" s="144">
        <v>7.49</v>
      </c>
      <c r="D72" s="126" t="s">
        <v>320</v>
      </c>
      <c r="E72" s="126" t="s">
        <v>885</v>
      </c>
      <c r="F72" s="125">
        <v>2000</v>
      </c>
      <c r="G72" s="125">
        <v>9872.3700000000008</v>
      </c>
      <c r="H72" s="125">
        <v>4.01</v>
      </c>
    </row>
    <row r="73" spans="2:8">
      <c r="B73" s="126" t="s">
        <v>2617</v>
      </c>
      <c r="C73" s="144">
        <v>7.41</v>
      </c>
      <c r="D73" s="126" t="s">
        <v>320</v>
      </c>
      <c r="E73" s="126" t="s">
        <v>623</v>
      </c>
      <c r="F73" s="125">
        <v>2000</v>
      </c>
      <c r="G73" s="125">
        <v>9750.59</v>
      </c>
      <c r="H73" s="125">
        <v>3.96</v>
      </c>
    </row>
    <row r="74" spans="2:8">
      <c r="B74" s="126" t="s">
        <v>2618</v>
      </c>
      <c r="C74" s="144">
        <v>7.91</v>
      </c>
      <c r="D74" s="126" t="s">
        <v>320</v>
      </c>
      <c r="E74" s="126" t="s">
        <v>886</v>
      </c>
      <c r="F74" s="125">
        <v>2000</v>
      </c>
      <c r="G74" s="125">
        <v>9707.76</v>
      </c>
      <c r="H74" s="125">
        <v>3.95</v>
      </c>
    </row>
    <row r="75" spans="2:8">
      <c r="B75" s="126" t="s">
        <v>887</v>
      </c>
      <c r="C75" s="144">
        <v>7.3</v>
      </c>
      <c r="D75" s="126" t="s">
        <v>320</v>
      </c>
      <c r="E75" s="126" t="s">
        <v>888</v>
      </c>
      <c r="F75" s="125">
        <v>2000</v>
      </c>
      <c r="G75" s="125">
        <v>9677.01</v>
      </c>
      <c r="H75" s="125">
        <v>3.93</v>
      </c>
    </row>
    <row r="76" spans="2:8">
      <c r="B76" s="126" t="s">
        <v>2619</v>
      </c>
      <c r="C76" s="144">
        <v>7.3</v>
      </c>
      <c r="D76" s="126" t="s">
        <v>320</v>
      </c>
      <c r="E76" s="126" t="s">
        <v>624</v>
      </c>
      <c r="F76" s="125">
        <v>2000</v>
      </c>
      <c r="G76" s="125">
        <v>9556.58</v>
      </c>
      <c r="H76" s="125">
        <v>3.88</v>
      </c>
    </row>
    <row r="77" spans="2:8">
      <c r="B77" s="126" t="s">
        <v>2620</v>
      </c>
      <c r="C77" s="144">
        <v>7.97</v>
      </c>
      <c r="D77" s="126" t="s">
        <v>320</v>
      </c>
      <c r="E77" s="126" t="s">
        <v>625</v>
      </c>
      <c r="F77" s="125">
        <v>1500</v>
      </c>
      <c r="G77" s="125">
        <v>7412.54</v>
      </c>
      <c r="H77" s="125">
        <v>3.01</v>
      </c>
    </row>
    <row r="78" spans="2:8">
      <c r="B78" s="126" t="s">
        <v>626</v>
      </c>
      <c r="C78" s="144">
        <v>7.9</v>
      </c>
      <c r="D78" s="126" t="s">
        <v>320</v>
      </c>
      <c r="E78" s="126" t="s">
        <v>627</v>
      </c>
      <c r="F78" s="125">
        <v>1000</v>
      </c>
      <c r="G78" s="125">
        <v>4963.47</v>
      </c>
      <c r="H78" s="125">
        <v>2.02</v>
      </c>
    </row>
    <row r="79" spans="2:8">
      <c r="B79" s="126" t="s">
        <v>2621</v>
      </c>
      <c r="C79" s="144">
        <v>7.38</v>
      </c>
      <c r="D79" s="126" t="s">
        <v>320</v>
      </c>
      <c r="E79" s="126" t="s">
        <v>628</v>
      </c>
      <c r="F79" s="125">
        <v>1000</v>
      </c>
      <c r="G79" s="125">
        <v>4915.53</v>
      </c>
      <c r="H79" s="125">
        <v>2</v>
      </c>
    </row>
    <row r="80" spans="2:8">
      <c r="B80" s="126" t="s">
        <v>2622</v>
      </c>
      <c r="C80" s="144">
        <v>7.35</v>
      </c>
      <c r="D80" s="126" t="s">
        <v>320</v>
      </c>
      <c r="E80" s="126" t="s">
        <v>629</v>
      </c>
      <c r="F80" s="125">
        <v>1000</v>
      </c>
      <c r="G80" s="125">
        <v>4871.5</v>
      </c>
      <c r="H80" s="125">
        <v>1.98</v>
      </c>
    </row>
    <row r="81" spans="2:8">
      <c r="B81" s="126" t="s">
        <v>352</v>
      </c>
      <c r="C81" s="144">
        <v>7.25</v>
      </c>
      <c r="D81" s="126" t="s">
        <v>320</v>
      </c>
      <c r="E81" s="126" t="s">
        <v>353</v>
      </c>
      <c r="F81" s="125">
        <v>1000</v>
      </c>
      <c r="G81" s="125">
        <v>4787.92</v>
      </c>
      <c r="H81" s="125">
        <v>1.95</v>
      </c>
    </row>
    <row r="82" spans="2:8">
      <c r="B82" s="126" t="s">
        <v>630</v>
      </c>
      <c r="C82" s="144">
        <v>7.3</v>
      </c>
      <c r="D82" s="126" t="s">
        <v>320</v>
      </c>
      <c r="E82" s="126" t="s">
        <v>631</v>
      </c>
      <c r="F82" s="125">
        <v>1000</v>
      </c>
      <c r="G82" s="125">
        <v>4729.4799999999996</v>
      </c>
      <c r="H82" s="125">
        <v>1.92</v>
      </c>
    </row>
    <row r="83" spans="2:8">
      <c r="B83" s="126" t="s">
        <v>2623</v>
      </c>
      <c r="C83" s="144">
        <v>7.26</v>
      </c>
      <c r="D83" s="126" t="s">
        <v>320</v>
      </c>
      <c r="E83" s="126" t="s">
        <v>632</v>
      </c>
      <c r="F83" s="125">
        <v>1000</v>
      </c>
      <c r="G83" s="125">
        <v>4729.1899999999996</v>
      </c>
      <c r="H83" s="125">
        <v>1.92</v>
      </c>
    </row>
    <row r="84" spans="2:8">
      <c r="B84" s="126" t="s">
        <v>2624</v>
      </c>
      <c r="C84" s="144">
        <v>8.0399999999999991</v>
      </c>
      <c r="D84" s="126" t="s">
        <v>320</v>
      </c>
      <c r="E84" s="126" t="s">
        <v>889</v>
      </c>
      <c r="F84" s="125">
        <v>1000</v>
      </c>
      <c r="G84" s="125">
        <v>4683.4799999999996</v>
      </c>
      <c r="H84" s="125">
        <v>1.9</v>
      </c>
    </row>
    <row r="85" spans="2:8">
      <c r="B85" s="126" t="s">
        <v>890</v>
      </c>
      <c r="C85" s="144">
        <v>7.93</v>
      </c>
      <c r="D85" s="126" t="s">
        <v>320</v>
      </c>
      <c r="E85" s="126" t="s">
        <v>891</v>
      </c>
      <c r="F85" s="125">
        <v>800</v>
      </c>
      <c r="G85" s="125">
        <v>3969.8</v>
      </c>
      <c r="H85" s="125">
        <v>1.61</v>
      </c>
    </row>
    <row r="86" spans="2:8">
      <c r="B86" s="126" t="s">
        <v>633</v>
      </c>
      <c r="C86" s="144">
        <v>7.33</v>
      </c>
      <c r="D86" s="126" t="s">
        <v>320</v>
      </c>
      <c r="E86" s="126" t="s">
        <v>634</v>
      </c>
      <c r="F86" s="125">
        <v>500</v>
      </c>
      <c r="G86" s="125">
        <v>2414.66</v>
      </c>
      <c r="H86" s="125">
        <v>0.98</v>
      </c>
    </row>
    <row r="87" spans="2:8">
      <c r="B87" s="126" t="s">
        <v>2625</v>
      </c>
      <c r="C87" s="144">
        <v>7.65</v>
      </c>
      <c r="D87" s="126" t="s">
        <v>320</v>
      </c>
      <c r="E87" s="126" t="s">
        <v>635</v>
      </c>
      <c r="F87" s="125">
        <v>500</v>
      </c>
      <c r="G87" s="125">
        <v>2390.29</v>
      </c>
      <c r="H87" s="125">
        <v>0.97</v>
      </c>
    </row>
    <row r="88" spans="2:8" ht="13">
      <c r="B88" s="148" t="s">
        <v>68</v>
      </c>
      <c r="C88" s="149"/>
      <c r="D88" s="148"/>
      <c r="E88" s="148"/>
      <c r="F88" s="150"/>
      <c r="G88" s="150">
        <f>SUM(G71:G87)</f>
        <v>98432.17</v>
      </c>
      <c r="H88" s="150">
        <f>SUM(H72:H87)</f>
        <v>39.989999999999995</v>
      </c>
    </row>
    <row r="89" spans="2:8" ht="13">
      <c r="B89" s="148" t="s">
        <v>265</v>
      </c>
    </row>
    <row r="90" spans="2:8">
      <c r="B90" s="126" t="s">
        <v>266</v>
      </c>
      <c r="C90" s="144" t="s">
        <v>13</v>
      </c>
      <c r="E90" s="126" t="s">
        <v>267</v>
      </c>
      <c r="F90" s="125">
        <v>8667.0480000000007</v>
      </c>
      <c r="G90" s="125">
        <v>1013.42</v>
      </c>
      <c r="H90" s="125">
        <v>0.41</v>
      </c>
    </row>
    <row r="91" spans="2:8" ht="13">
      <c r="B91" s="148" t="s">
        <v>268</v>
      </c>
      <c r="C91" s="149"/>
      <c r="D91" s="148"/>
      <c r="E91" s="148"/>
      <c r="F91" s="150"/>
      <c r="G91" s="150">
        <f>SUM(G89:G90)</f>
        <v>1013.42</v>
      </c>
      <c r="H91" s="150">
        <f>H90</f>
        <v>0.41</v>
      </c>
    </row>
    <row r="92" spans="2:8" ht="13">
      <c r="B92" s="148" t="s">
        <v>369</v>
      </c>
      <c r="C92" s="149"/>
      <c r="D92" s="148"/>
      <c r="E92" s="148"/>
      <c r="F92" s="150"/>
      <c r="G92" s="150">
        <v>766.8</v>
      </c>
      <c r="H92" s="150">
        <v>0.31</v>
      </c>
    </row>
    <row r="93" spans="2:8" ht="13">
      <c r="B93" s="148" t="s">
        <v>15</v>
      </c>
      <c r="C93" s="149"/>
      <c r="D93" s="148"/>
      <c r="E93" s="148"/>
      <c r="F93" s="150"/>
      <c r="G93" s="150">
        <f>G92+G91+G88+G70+G64+G42</f>
        <v>242294.53</v>
      </c>
      <c r="H93" s="150">
        <f>H92+H91+H88+H70+H64+H42</f>
        <v>98.46</v>
      </c>
    </row>
    <row r="94" spans="2:8" ht="13">
      <c r="B94" s="148" t="s">
        <v>2573</v>
      </c>
      <c r="C94" s="149"/>
      <c r="D94" s="148"/>
      <c r="E94" s="148"/>
      <c r="F94" s="150"/>
      <c r="G94" s="150">
        <f>G95-G93</f>
        <v>3734.4998795099964</v>
      </c>
      <c r="H94" s="150">
        <f>H95-H93</f>
        <v>1.5400000000000063</v>
      </c>
    </row>
    <row r="95" spans="2:8" ht="13">
      <c r="B95" s="148" t="s">
        <v>17</v>
      </c>
      <c r="C95" s="149"/>
      <c r="D95" s="148"/>
      <c r="E95" s="148"/>
      <c r="F95" s="150"/>
      <c r="G95" s="150">
        <v>246029.02987951</v>
      </c>
      <c r="H95" s="150">
        <v>100</v>
      </c>
    </row>
    <row r="96" spans="2:8">
      <c r="B96" s="126" t="s">
        <v>18</v>
      </c>
    </row>
    <row r="97" spans="2:3">
      <c r="B97" s="126" t="s">
        <v>19</v>
      </c>
    </row>
    <row r="98" spans="2:3">
      <c r="B98" s="126" t="s">
        <v>20</v>
      </c>
      <c r="C98" s="144" t="s">
        <v>682</v>
      </c>
    </row>
    <row r="99" spans="2:3" ht="13">
      <c r="B99" s="148" t="s">
        <v>2574</v>
      </c>
    </row>
    <row r="100" spans="2:3" ht="26">
      <c r="B100" s="151" t="s">
        <v>21</v>
      </c>
      <c r="C100" s="144" t="s">
        <v>22</v>
      </c>
    </row>
    <row r="101" spans="2:3" ht="13">
      <c r="B101" s="148" t="s">
        <v>2539</v>
      </c>
    </row>
    <row r="102" spans="2:3" ht="13">
      <c r="B102" s="148" t="s">
        <v>23</v>
      </c>
      <c r="C102" s="144" t="s">
        <v>22</v>
      </c>
    </row>
    <row r="103" spans="2:3" ht="13">
      <c r="B103" s="148" t="s">
        <v>24</v>
      </c>
      <c r="C103" s="144" t="s">
        <v>25</v>
      </c>
    </row>
    <row r="104" spans="2:3" ht="13">
      <c r="B104" s="148" t="s">
        <v>892</v>
      </c>
      <c r="C104" s="149"/>
    </row>
    <row r="105" spans="2:3" ht="13">
      <c r="B105" s="148" t="s">
        <v>893</v>
      </c>
      <c r="C105" s="149"/>
    </row>
    <row r="106" spans="2:3" ht="13">
      <c r="B106" s="148" t="s">
        <v>894</v>
      </c>
      <c r="C106" s="149"/>
    </row>
    <row r="107" spans="2:3" ht="13">
      <c r="B107" s="148" t="s">
        <v>895</v>
      </c>
      <c r="C107" s="149"/>
    </row>
    <row r="108" spans="2:3" ht="13">
      <c r="B108" s="148" t="s">
        <v>896</v>
      </c>
      <c r="C108" s="149"/>
    </row>
    <row r="109" spans="2:3" ht="13">
      <c r="B109" s="148" t="s">
        <v>897</v>
      </c>
      <c r="C109" s="149"/>
    </row>
    <row r="110" spans="2:3" ht="13">
      <c r="B110" s="148" t="s">
        <v>898</v>
      </c>
      <c r="C110" s="149"/>
    </row>
    <row r="111" spans="2:3" ht="13">
      <c r="B111" s="148" t="s">
        <v>899</v>
      </c>
      <c r="C111" s="149"/>
    </row>
    <row r="112" spans="2:3" ht="13">
      <c r="B112" s="148" t="s">
        <v>900</v>
      </c>
      <c r="C112" s="149"/>
    </row>
    <row r="113" spans="2:3" ht="13">
      <c r="B113" s="148" t="s">
        <v>901</v>
      </c>
      <c r="C113" s="149"/>
    </row>
    <row r="114" spans="2:3" ht="13">
      <c r="B114" s="148" t="s">
        <v>902</v>
      </c>
      <c r="C114" s="149"/>
    </row>
    <row r="115" spans="2:3" ht="13">
      <c r="B115" s="148" t="s">
        <v>903</v>
      </c>
      <c r="C115" s="149"/>
    </row>
    <row r="116" spans="2:3" ht="13">
      <c r="B116" s="148" t="s">
        <v>904</v>
      </c>
      <c r="C116" s="149"/>
    </row>
    <row r="117" spans="2:3" ht="13">
      <c r="B117" s="148" t="s">
        <v>905</v>
      </c>
      <c r="C117" s="149"/>
    </row>
    <row r="118" spans="2:3" ht="13">
      <c r="B118" s="148" t="s">
        <v>906</v>
      </c>
      <c r="C118" s="149"/>
    </row>
    <row r="119" spans="2:3" ht="13">
      <c r="B119" s="148" t="s">
        <v>907</v>
      </c>
      <c r="C119" s="149"/>
    </row>
    <row r="120" spans="2:3" ht="13">
      <c r="B120" s="148" t="s">
        <v>2626</v>
      </c>
      <c r="C120" s="149"/>
    </row>
    <row r="121" spans="2:3">
      <c r="B121" s="126" t="s">
        <v>2503</v>
      </c>
    </row>
    <row r="123" spans="2:3" ht="14.5">
      <c r="B123" s="131"/>
      <c r="C123" s="152" t="s">
        <v>27</v>
      </c>
    </row>
    <row r="124" spans="2:3" ht="14.5">
      <c r="B124" s="131" t="s">
        <v>28</v>
      </c>
      <c r="C124" s="153" t="s">
        <v>570</v>
      </c>
    </row>
    <row r="125" spans="2:3" ht="14.5">
      <c r="B125" s="131" t="s">
        <v>29</v>
      </c>
      <c r="C125" s="152"/>
    </row>
    <row r="126" spans="2:3" ht="14.5">
      <c r="B126" s="131"/>
      <c r="C126" s="152"/>
    </row>
    <row r="127" spans="2:3" ht="14.5">
      <c r="B127" s="131" t="s">
        <v>30</v>
      </c>
      <c r="C127" s="108">
        <v>7.4700000000000003E-2</v>
      </c>
    </row>
    <row r="128" spans="2:3" ht="14.5">
      <c r="B128" s="131"/>
      <c r="C128" s="154"/>
    </row>
    <row r="129" spans="2:7" ht="14.5">
      <c r="B129" s="131" t="s">
        <v>31</v>
      </c>
      <c r="C129" s="154" t="s">
        <v>2627</v>
      </c>
    </row>
    <row r="130" spans="2:7" ht="14.5">
      <c r="B130" s="131" t="s">
        <v>32</v>
      </c>
      <c r="C130" s="154" t="s">
        <v>2628</v>
      </c>
    </row>
    <row r="131" spans="2:7" ht="14.5">
      <c r="B131" s="131"/>
      <c r="C131" s="152"/>
    </row>
    <row r="132" spans="2:7" ht="14.5">
      <c r="B132" s="131" t="s">
        <v>33</v>
      </c>
      <c r="C132" s="152" t="s">
        <v>682</v>
      </c>
    </row>
    <row r="133" spans="2:7" ht="14.5">
      <c r="B133" s="318" t="s">
        <v>34</v>
      </c>
      <c r="C133" s="318"/>
    </row>
    <row r="135" spans="2:7" ht="14.5">
      <c r="B135" s="131" t="s">
        <v>35</v>
      </c>
      <c r="C135" s="152"/>
      <c r="D135" s="131"/>
    </row>
    <row r="136" spans="2:7" ht="29">
      <c r="B136" s="155" t="s">
        <v>36</v>
      </c>
      <c r="C136" s="153" t="s">
        <v>37</v>
      </c>
      <c r="D136" s="155" t="s">
        <v>38</v>
      </c>
    </row>
    <row r="137" spans="2:7" ht="14.5">
      <c r="B137" s="131" t="s">
        <v>1858</v>
      </c>
      <c r="C137" s="175">
        <v>24.998749977999999</v>
      </c>
      <c r="D137" s="177">
        <v>5.3546615773287457E-3</v>
      </c>
    </row>
    <row r="139" spans="2:7" ht="13">
      <c r="B139" s="156" t="s">
        <v>39</v>
      </c>
      <c r="C139" s="157">
        <v>46112</v>
      </c>
      <c r="D139" s="158"/>
      <c r="E139" s="159"/>
      <c r="F139" s="160"/>
    </row>
    <row r="140" spans="2:7" ht="13">
      <c r="B140" s="156" t="s">
        <v>40</v>
      </c>
      <c r="C140" s="161" t="s">
        <v>41</v>
      </c>
      <c r="D140" s="156" t="s">
        <v>42</v>
      </c>
      <c r="E140" s="162" t="s">
        <v>43</v>
      </c>
      <c r="F140" s="163" t="s">
        <v>44</v>
      </c>
      <c r="G140" s="150"/>
    </row>
    <row r="141" spans="2:7">
      <c r="B141" s="164" t="s">
        <v>22</v>
      </c>
      <c r="C141" s="165" t="s">
        <v>22</v>
      </c>
      <c r="D141" s="164" t="s">
        <v>22</v>
      </c>
      <c r="E141" s="166" t="s">
        <v>22</v>
      </c>
      <c r="F141" s="167" t="s">
        <v>22</v>
      </c>
    </row>
    <row r="143" spans="2:7" ht="14.5">
      <c r="B143" s="312" t="s">
        <v>2629</v>
      </c>
      <c r="C143" s="312"/>
      <c r="D143" s="312"/>
      <c r="E143" s="312"/>
    </row>
    <row r="145" spans="2:6" ht="14.5">
      <c r="B145" s="319" t="s">
        <v>2579</v>
      </c>
      <c r="C145" s="319"/>
      <c r="D145" s="319"/>
      <c r="E145" s="319"/>
      <c r="F145" s="319"/>
    </row>
    <row r="146" spans="2:6" ht="14.5">
      <c r="B146" s="178"/>
      <c r="C146" s="178"/>
      <c r="D146" s="178"/>
      <c r="E146" s="178"/>
      <c r="F146" s="178"/>
    </row>
    <row r="147" spans="2:6" ht="13">
      <c r="B147" s="148" t="s">
        <v>45</v>
      </c>
    </row>
    <row r="148" spans="2:6" ht="13">
      <c r="B148" s="148"/>
    </row>
    <row r="149" spans="2:6" ht="13">
      <c r="B149" s="148" t="s">
        <v>699</v>
      </c>
    </row>
    <row r="150" spans="2:6" ht="13">
      <c r="B150" s="156" t="s">
        <v>46</v>
      </c>
      <c r="C150" s="161" t="s">
        <v>47</v>
      </c>
      <c r="D150" s="148"/>
    </row>
    <row r="151" spans="2:6">
      <c r="B151" s="158" t="s">
        <v>22</v>
      </c>
      <c r="C151" s="170" t="s">
        <v>22</v>
      </c>
    </row>
    <row r="153" spans="2:6" ht="13">
      <c r="B153" s="156" t="s">
        <v>48</v>
      </c>
      <c r="C153" s="161" t="s">
        <v>47</v>
      </c>
    </row>
    <row r="154" spans="2:6">
      <c r="B154" s="158" t="s">
        <v>22</v>
      </c>
      <c r="C154" s="170" t="s">
        <v>22</v>
      </c>
    </row>
    <row r="156" spans="2:6" ht="13">
      <c r="B156" s="156" t="s">
        <v>49</v>
      </c>
      <c r="C156" s="161" t="s">
        <v>50</v>
      </c>
    </row>
    <row r="157" spans="2:6">
      <c r="B157" s="158" t="s">
        <v>22</v>
      </c>
      <c r="C157" s="170" t="s">
        <v>22</v>
      </c>
    </row>
    <row r="159" spans="2:6" ht="13">
      <c r="B159" s="162" t="s">
        <v>51</v>
      </c>
      <c r="C159" s="161" t="s">
        <v>50</v>
      </c>
    </row>
    <row r="160" spans="2:6">
      <c r="B160" s="159" t="s">
        <v>22</v>
      </c>
      <c r="C160" s="170" t="s">
        <v>22</v>
      </c>
    </row>
    <row r="162" spans="2:7" ht="13">
      <c r="B162" s="156" t="s">
        <v>52</v>
      </c>
      <c r="C162" s="161" t="s">
        <v>22</v>
      </c>
    </row>
    <row r="164" spans="2:7" ht="13">
      <c r="B164" s="156" t="s">
        <v>53</v>
      </c>
      <c r="C164" s="157">
        <v>46112</v>
      </c>
      <c r="D164" s="158"/>
      <c r="E164" s="159"/>
      <c r="F164" s="160"/>
    </row>
    <row r="165" spans="2:7" ht="13">
      <c r="B165" s="156" t="s">
        <v>40</v>
      </c>
      <c r="C165" s="161" t="s">
        <v>41</v>
      </c>
      <c r="D165" s="156" t="s">
        <v>42</v>
      </c>
      <c r="E165" s="162" t="s">
        <v>43</v>
      </c>
      <c r="F165" s="163" t="s">
        <v>44</v>
      </c>
      <c r="G165" s="150"/>
    </row>
    <row r="166" spans="2:7">
      <c r="B166" s="164" t="s">
        <v>22</v>
      </c>
      <c r="C166" s="165" t="s">
        <v>22</v>
      </c>
      <c r="D166" s="164" t="s">
        <v>22</v>
      </c>
      <c r="E166" s="166" t="s">
        <v>22</v>
      </c>
      <c r="F166" s="167" t="s">
        <v>22</v>
      </c>
    </row>
    <row r="167" spans="2:7" ht="13">
      <c r="B167" s="148" t="s">
        <v>45</v>
      </c>
    </row>
    <row r="168" spans="2:7" ht="13">
      <c r="B168" s="148"/>
    </row>
    <row r="169" spans="2:7" ht="13">
      <c r="B169" s="148" t="s">
        <v>699</v>
      </c>
    </row>
    <row r="170" spans="2:7" ht="13">
      <c r="B170" s="156" t="s">
        <v>46</v>
      </c>
      <c r="C170" s="161" t="s">
        <v>47</v>
      </c>
      <c r="D170" s="148"/>
    </row>
    <row r="171" spans="2:7">
      <c r="B171" s="158" t="s">
        <v>22</v>
      </c>
      <c r="C171" s="170" t="s">
        <v>22</v>
      </c>
    </row>
    <row r="173" spans="2:7" ht="13">
      <c r="B173" s="156" t="s">
        <v>48</v>
      </c>
      <c r="C173" s="161" t="s">
        <v>47</v>
      </c>
    </row>
    <row r="174" spans="2:7">
      <c r="B174" s="158" t="s">
        <v>22</v>
      </c>
      <c r="C174" s="170" t="s">
        <v>22</v>
      </c>
    </row>
    <row r="176" spans="2:7" ht="13">
      <c r="B176" s="156" t="s">
        <v>49</v>
      </c>
      <c r="C176" s="161" t="s">
        <v>50</v>
      </c>
    </row>
    <row r="177" spans="2:80">
      <c r="B177" s="158" t="s">
        <v>22</v>
      </c>
      <c r="C177" s="170" t="s">
        <v>22</v>
      </c>
    </row>
    <row r="179" spans="2:80" ht="13">
      <c r="B179" s="162" t="s">
        <v>51</v>
      </c>
      <c r="C179" s="161" t="s">
        <v>50</v>
      </c>
    </row>
    <row r="180" spans="2:80">
      <c r="B180" s="159" t="s">
        <v>22</v>
      </c>
      <c r="C180" s="170" t="s">
        <v>22</v>
      </c>
    </row>
    <row r="182" spans="2:80" ht="13">
      <c r="B182" s="156" t="s">
        <v>52</v>
      </c>
      <c r="C182" s="161" t="s">
        <v>22</v>
      </c>
    </row>
    <row r="185" spans="2:80" ht="13">
      <c r="B185" s="148" t="s">
        <v>700</v>
      </c>
    </row>
    <row r="187" spans="2:80" ht="13">
      <c r="B187" s="156" t="s">
        <v>40</v>
      </c>
      <c r="C187" s="161" t="s">
        <v>54</v>
      </c>
      <c r="D187" s="156" t="s">
        <v>55</v>
      </c>
      <c r="E187" s="156" t="s">
        <v>56</v>
      </c>
      <c r="F187" s="150"/>
    </row>
    <row r="188" spans="2:80">
      <c r="B188" s="158" t="s">
        <v>22</v>
      </c>
      <c r="C188" s="170" t="s">
        <v>22</v>
      </c>
      <c r="D188" s="158" t="s">
        <v>22</v>
      </c>
      <c r="E188" s="158" t="s">
        <v>22</v>
      </c>
    </row>
    <row r="191" spans="2:80" ht="13">
      <c r="B191" s="148" t="s">
        <v>57</v>
      </c>
      <c r="C191" s="149" t="s">
        <v>22</v>
      </c>
      <c r="D191" s="148"/>
      <c r="E191" s="148"/>
      <c r="F191" s="150"/>
      <c r="G191" s="150"/>
      <c r="H191" s="150"/>
      <c r="I191" s="148"/>
      <c r="J191" s="148"/>
      <c r="K191" s="148"/>
      <c r="L191" s="148"/>
      <c r="M191" s="148"/>
      <c r="N191" s="148"/>
      <c r="O191" s="148"/>
      <c r="P191" s="148"/>
      <c r="Q191" s="148"/>
      <c r="R191" s="148"/>
      <c r="S191" s="148"/>
      <c r="T191" s="148"/>
      <c r="U191" s="148"/>
      <c r="V191" s="148"/>
      <c r="W191" s="148"/>
      <c r="X191" s="148"/>
      <c r="Y191" s="148"/>
      <c r="Z191" s="148"/>
      <c r="AA191" s="148"/>
      <c r="AB191" s="148"/>
      <c r="AC191" s="148"/>
      <c r="AD191" s="148"/>
      <c r="AE191" s="148"/>
      <c r="AF191" s="148"/>
      <c r="AG191" s="148"/>
      <c r="AH191" s="148"/>
      <c r="AI191" s="148"/>
      <c r="AJ191" s="148"/>
      <c r="AK191" s="148"/>
      <c r="AL191" s="148"/>
      <c r="AM191" s="148"/>
      <c r="AN191" s="148"/>
      <c r="AO191" s="148"/>
      <c r="AP191" s="148"/>
      <c r="AQ191" s="148"/>
      <c r="AR191" s="148"/>
      <c r="AS191" s="148"/>
      <c r="AT191" s="148"/>
      <c r="AU191" s="148"/>
      <c r="AV191" s="148"/>
      <c r="AW191" s="148"/>
      <c r="AX191" s="148"/>
      <c r="AY191" s="148"/>
      <c r="AZ191" s="148"/>
      <c r="BA191" s="148"/>
      <c r="BB191" s="148"/>
      <c r="BC191" s="148"/>
      <c r="BD191" s="148"/>
      <c r="BE191" s="148"/>
      <c r="BF191" s="148"/>
      <c r="BG191" s="148"/>
      <c r="BH191" s="148"/>
      <c r="BI191" s="148"/>
      <c r="BJ191" s="148"/>
      <c r="BK191" s="148"/>
      <c r="BL191" s="148"/>
      <c r="BM191" s="148"/>
      <c r="BN191" s="148"/>
      <c r="BO191" s="148"/>
      <c r="BP191" s="148"/>
      <c r="BQ191" s="148"/>
      <c r="BR191" s="148"/>
      <c r="BS191" s="148"/>
      <c r="BT191" s="148"/>
      <c r="BU191" s="148"/>
      <c r="BV191" s="148"/>
      <c r="BW191" s="148"/>
      <c r="BX191" s="148"/>
      <c r="BY191" s="148"/>
      <c r="BZ191" s="148"/>
      <c r="CA191" s="148"/>
      <c r="CB191" s="148"/>
    </row>
    <row r="193" spans="2:7" ht="13">
      <c r="B193" s="148" t="s">
        <v>701</v>
      </c>
    </row>
    <row r="195" spans="2:7" ht="13">
      <c r="B195" s="156" t="s">
        <v>58</v>
      </c>
      <c r="C195" s="161" t="s">
        <v>47</v>
      </c>
      <c r="D195" s="148"/>
    </row>
    <row r="196" spans="2:7">
      <c r="B196" s="158" t="s">
        <v>22</v>
      </c>
      <c r="C196" s="170" t="s">
        <v>22</v>
      </c>
    </row>
    <row r="199" spans="2:7" ht="13">
      <c r="B199" s="156" t="s">
        <v>59</v>
      </c>
      <c r="C199" s="161" t="s">
        <v>60</v>
      </c>
      <c r="D199" s="148"/>
    </row>
    <row r="200" spans="2:7">
      <c r="B200" s="158" t="s">
        <v>22</v>
      </c>
      <c r="C200" s="170" t="s">
        <v>22</v>
      </c>
    </row>
    <row r="203" spans="2:7" ht="13">
      <c r="B203" s="148" t="s">
        <v>61</v>
      </c>
    </row>
    <row r="206" spans="2:7" ht="13">
      <c r="B206" s="148" t="s">
        <v>702</v>
      </c>
    </row>
    <row r="208" spans="2:7" ht="13">
      <c r="B208" s="156" t="s">
        <v>40</v>
      </c>
      <c r="C208" s="161" t="s">
        <v>62</v>
      </c>
      <c r="D208" s="156" t="s">
        <v>54</v>
      </c>
      <c r="E208" s="156" t="s">
        <v>55</v>
      </c>
      <c r="F208" s="163" t="s">
        <v>56</v>
      </c>
      <c r="G208" s="150"/>
    </row>
    <row r="209" spans="2:80">
      <c r="B209" s="158" t="s">
        <v>22</v>
      </c>
      <c r="C209" s="170" t="s">
        <v>22</v>
      </c>
      <c r="D209" s="158" t="s">
        <v>22</v>
      </c>
      <c r="E209" s="158" t="s">
        <v>22</v>
      </c>
      <c r="F209" s="171" t="s">
        <v>22</v>
      </c>
    </row>
    <row r="212" spans="2:80" ht="13">
      <c r="B212" s="148" t="s">
        <v>57</v>
      </c>
      <c r="C212" s="149" t="s">
        <v>22</v>
      </c>
      <c r="D212" s="148"/>
      <c r="E212" s="148"/>
      <c r="F212" s="150"/>
      <c r="G212" s="150"/>
      <c r="H212" s="150"/>
      <c r="I212" s="148"/>
      <c r="J212" s="148"/>
      <c r="K212" s="148"/>
      <c r="L212" s="148"/>
      <c r="M212" s="148"/>
      <c r="N212" s="148"/>
      <c r="O212" s="148"/>
      <c r="P212" s="148"/>
      <c r="Q212" s="148"/>
      <c r="R212" s="148"/>
      <c r="S212" s="148"/>
      <c r="T212" s="148"/>
      <c r="U212" s="148"/>
      <c r="V212" s="148"/>
      <c r="W212" s="148"/>
      <c r="X212" s="148"/>
      <c r="Y212" s="148"/>
      <c r="Z212" s="148"/>
      <c r="AA212" s="148"/>
      <c r="AB212" s="148"/>
      <c r="AC212" s="148"/>
      <c r="AD212" s="148"/>
      <c r="AE212" s="148"/>
      <c r="AF212" s="148"/>
      <c r="AG212" s="148"/>
      <c r="AH212" s="148"/>
      <c r="AI212" s="148"/>
      <c r="AJ212" s="148"/>
      <c r="AK212" s="148"/>
      <c r="AL212" s="148"/>
      <c r="AM212" s="148"/>
      <c r="AN212" s="148"/>
      <c r="AO212" s="148"/>
      <c r="AP212" s="148"/>
      <c r="AQ212" s="148"/>
      <c r="AR212" s="148"/>
      <c r="AS212" s="148"/>
      <c r="AT212" s="148"/>
      <c r="AU212" s="148"/>
      <c r="AV212" s="148"/>
      <c r="AW212" s="148"/>
      <c r="AX212" s="148"/>
      <c r="AY212" s="148"/>
      <c r="AZ212" s="148"/>
      <c r="BA212" s="148"/>
      <c r="BB212" s="148"/>
      <c r="BC212" s="148"/>
      <c r="BD212" s="148"/>
      <c r="BE212" s="148"/>
      <c r="BF212" s="148"/>
      <c r="BG212" s="148"/>
      <c r="BH212" s="148"/>
      <c r="BI212" s="148"/>
      <c r="BJ212" s="148"/>
      <c r="BK212" s="148"/>
      <c r="BL212" s="148"/>
      <c r="BM212" s="148"/>
      <c r="BN212" s="148"/>
      <c r="BO212" s="148"/>
      <c r="BP212" s="148"/>
      <c r="BQ212" s="148"/>
      <c r="BR212" s="148"/>
      <c r="BS212" s="148"/>
      <c r="BT212" s="148"/>
      <c r="BU212" s="148"/>
      <c r="BV212" s="148"/>
      <c r="BW212" s="148"/>
      <c r="BX212" s="148"/>
      <c r="BY212" s="148"/>
      <c r="BZ212" s="148"/>
      <c r="CA212" s="148"/>
      <c r="CB212" s="148"/>
    </row>
    <row r="214" spans="2:80" ht="13">
      <c r="B214" s="148" t="s">
        <v>701</v>
      </c>
    </row>
    <row r="216" spans="2:80" ht="13">
      <c r="B216" s="156" t="s">
        <v>58</v>
      </c>
      <c r="C216" s="161" t="s">
        <v>47</v>
      </c>
      <c r="D216" s="148"/>
    </row>
    <row r="217" spans="2:80">
      <c r="B217" s="158" t="s">
        <v>22</v>
      </c>
      <c r="C217" s="170" t="s">
        <v>22</v>
      </c>
    </row>
    <row r="220" spans="2:80" ht="13">
      <c r="B220" s="156" t="s">
        <v>59</v>
      </c>
      <c r="C220" s="161" t="s">
        <v>60</v>
      </c>
      <c r="D220" s="148"/>
    </row>
    <row r="221" spans="2:80">
      <c r="B221" s="158" t="s">
        <v>22</v>
      </c>
      <c r="C221" s="170" t="s">
        <v>22</v>
      </c>
    </row>
    <row r="224" spans="2:80" ht="13">
      <c r="B224" s="148" t="s">
        <v>61</v>
      </c>
    </row>
    <row r="227" spans="2:7" ht="13">
      <c r="B227" s="148" t="s">
        <v>703</v>
      </c>
    </row>
    <row r="228" spans="2:7" ht="13">
      <c r="B228" s="156" t="s">
        <v>40</v>
      </c>
      <c r="C228" s="161" t="s">
        <v>63</v>
      </c>
      <c r="D228" s="156" t="s">
        <v>64</v>
      </c>
      <c r="E228" s="156" t="s">
        <v>65</v>
      </c>
      <c r="F228" s="163" t="s">
        <v>66</v>
      </c>
      <c r="G228" s="150"/>
    </row>
    <row r="229" spans="2:7">
      <c r="B229" s="172" t="s">
        <v>2630</v>
      </c>
      <c r="C229" s="173" t="s">
        <v>2581</v>
      </c>
      <c r="D229" s="173" t="s">
        <v>2582</v>
      </c>
      <c r="E229" s="174">
        <v>46226</v>
      </c>
      <c r="F229" s="175">
        <v>5000</v>
      </c>
    </row>
    <row r="230" spans="2:7">
      <c r="B230" s="172" t="s">
        <v>2630</v>
      </c>
      <c r="C230" s="173" t="s">
        <v>2583</v>
      </c>
      <c r="D230" s="173" t="s">
        <v>2584</v>
      </c>
      <c r="E230" s="174">
        <v>46412</v>
      </c>
      <c r="F230" s="175">
        <v>-5000</v>
      </c>
    </row>
    <row r="231" spans="2:7">
      <c r="B231" s="172" t="s">
        <v>2631</v>
      </c>
      <c r="C231" s="173" t="s">
        <v>2581</v>
      </c>
      <c r="D231" s="173" t="s">
        <v>2582</v>
      </c>
      <c r="E231" s="174">
        <v>46227</v>
      </c>
      <c r="F231" s="175">
        <v>5000</v>
      </c>
    </row>
    <row r="232" spans="2:7">
      <c r="B232" s="172" t="s">
        <v>2631</v>
      </c>
      <c r="C232" s="173" t="s">
        <v>2583</v>
      </c>
      <c r="D232" s="173" t="s">
        <v>2584</v>
      </c>
      <c r="E232" s="174">
        <v>46412</v>
      </c>
      <c r="F232" s="175">
        <v>-5000</v>
      </c>
    </row>
    <row r="233" spans="2:7">
      <c r="B233" s="172" t="s">
        <v>2632</v>
      </c>
      <c r="C233" s="173" t="s">
        <v>2581</v>
      </c>
      <c r="D233" s="173" t="s">
        <v>2582</v>
      </c>
      <c r="E233" s="174">
        <v>46237</v>
      </c>
      <c r="F233" s="175">
        <v>5000</v>
      </c>
    </row>
    <row r="234" spans="2:7">
      <c r="B234" s="172" t="s">
        <v>2632</v>
      </c>
      <c r="C234" s="173" t="s">
        <v>2583</v>
      </c>
      <c r="D234" s="173" t="s">
        <v>2584</v>
      </c>
      <c r="E234" s="174">
        <v>46421</v>
      </c>
      <c r="F234" s="175">
        <v>-5000</v>
      </c>
    </row>
    <row r="235" spans="2:7">
      <c r="B235" s="172" t="s">
        <v>2633</v>
      </c>
      <c r="C235" s="173" t="s">
        <v>2581</v>
      </c>
      <c r="D235" s="173" t="s">
        <v>2582</v>
      </c>
      <c r="E235" s="174">
        <v>46475</v>
      </c>
      <c r="F235" s="175">
        <v>10000</v>
      </c>
    </row>
    <row r="236" spans="2:7">
      <c r="B236" s="172" t="s">
        <v>2633</v>
      </c>
      <c r="C236" s="173" t="s">
        <v>2583</v>
      </c>
      <c r="D236" s="173" t="s">
        <v>2584</v>
      </c>
      <c r="E236" s="174">
        <v>46475</v>
      </c>
      <c r="F236" s="175">
        <v>-10000</v>
      </c>
    </row>
    <row r="237" spans="2:7">
      <c r="B237" s="126" t="s">
        <v>2543</v>
      </c>
      <c r="C237" s="168"/>
      <c r="D237" s="168"/>
      <c r="E237" s="168"/>
      <c r="F237" s="168"/>
    </row>
    <row r="239" spans="2:7" ht="14.5">
      <c r="B239" s="326" t="s">
        <v>2634</v>
      </c>
      <c r="C239" s="326"/>
      <c r="D239" s="326"/>
      <c r="E239" s="326"/>
    </row>
    <row r="240" spans="2:7" ht="14.5">
      <c r="B240" s="179"/>
      <c r="C240" s="180"/>
      <c r="D240" s="179"/>
      <c r="E240" s="179"/>
    </row>
    <row r="241" spans="2:5" ht="14.5">
      <c r="B241" s="181" t="s">
        <v>2635</v>
      </c>
      <c r="C241" s="180"/>
      <c r="D241" s="179"/>
      <c r="E241" s="179"/>
    </row>
    <row r="242" spans="2:5" ht="14.5">
      <c r="B242" s="179"/>
      <c r="C242" s="180"/>
      <c r="D242" s="179"/>
      <c r="E242" s="179"/>
    </row>
    <row r="243" spans="2:5" ht="14.5">
      <c r="B243" s="179" t="s">
        <v>2636</v>
      </c>
      <c r="C243" s="182"/>
      <c r="D243" s="183"/>
      <c r="E243" s="183"/>
    </row>
    <row r="244" spans="2:5" ht="14.5">
      <c r="B244" s="184"/>
      <c r="C244" s="182"/>
      <c r="D244" s="183"/>
      <c r="E244" s="183"/>
    </row>
    <row r="245" spans="2:5" ht="14.5">
      <c r="B245" s="184" t="s">
        <v>2637</v>
      </c>
      <c r="C245" s="185">
        <v>788527303.70000005</v>
      </c>
      <c r="D245" s="183"/>
      <c r="E245" s="183"/>
    </row>
    <row r="246" spans="2:5" ht="14.5">
      <c r="B246" s="184"/>
      <c r="C246" s="185"/>
      <c r="D246" s="183"/>
      <c r="E246" s="183"/>
    </row>
    <row r="247" spans="2:5" ht="14.5">
      <c r="B247" s="184" t="s">
        <v>2638</v>
      </c>
      <c r="C247" s="185">
        <v>669327303.70000005</v>
      </c>
      <c r="D247" s="183"/>
      <c r="E247" s="183"/>
    </row>
    <row r="248" spans="2:5" ht="14.5">
      <c r="B248" s="184"/>
      <c r="C248" s="185"/>
      <c r="D248" s="183"/>
      <c r="E248" s="183"/>
    </row>
    <row r="249" spans="2:5" ht="14.5">
      <c r="B249" s="184" t="s">
        <v>2639</v>
      </c>
      <c r="C249" s="185">
        <v>119200000</v>
      </c>
      <c r="D249" s="183"/>
      <c r="E249" s="183"/>
    </row>
    <row r="250" spans="2:5" ht="14.5">
      <c r="B250" s="184"/>
      <c r="C250" s="185"/>
      <c r="D250" s="183"/>
      <c r="E250" s="183"/>
    </row>
    <row r="251" spans="2:5" ht="14.5">
      <c r="B251" s="179" t="s">
        <v>2640</v>
      </c>
      <c r="C251" s="186">
        <v>320030263</v>
      </c>
      <c r="D251" s="183"/>
      <c r="E251" s="183"/>
    </row>
    <row r="252" spans="2:5" ht="14.5">
      <c r="B252" s="184"/>
      <c r="C252" s="185"/>
      <c r="D252" s="183"/>
      <c r="E252" s="183"/>
    </row>
    <row r="253" spans="2:5" ht="14.5">
      <c r="B253" s="184" t="s">
        <v>2641</v>
      </c>
      <c r="C253" s="185">
        <v>145374263</v>
      </c>
      <c r="D253" s="183"/>
      <c r="E253" s="183"/>
    </row>
    <row r="254" spans="2:5" ht="14.5">
      <c r="B254" s="184"/>
      <c r="C254" s="185"/>
      <c r="D254" s="183"/>
      <c r="E254" s="183"/>
    </row>
    <row r="255" spans="2:5" ht="29">
      <c r="B255" s="187" t="s">
        <v>2642</v>
      </c>
      <c r="C255" s="185">
        <v>174656000</v>
      </c>
      <c r="D255" s="183"/>
      <c r="E255" s="183"/>
    </row>
    <row r="256" spans="2:5" ht="14.5">
      <c r="B256" s="184"/>
      <c r="C256" s="185"/>
      <c r="D256" s="183"/>
      <c r="E256" s="183"/>
    </row>
    <row r="257" spans="2:5" ht="29">
      <c r="B257" s="187" t="s">
        <v>2643</v>
      </c>
      <c r="C257" s="188">
        <v>149989127.66999999</v>
      </c>
      <c r="D257" s="183"/>
      <c r="E257" s="183"/>
    </row>
    <row r="258" spans="2:5" ht="14.5">
      <c r="B258" s="184"/>
      <c r="C258" s="185"/>
      <c r="D258" s="183"/>
      <c r="E258" s="183"/>
    </row>
    <row r="259" spans="2:5" ht="14.5">
      <c r="B259" s="179" t="s">
        <v>2644</v>
      </c>
      <c r="C259" s="186">
        <v>295363390.66999996</v>
      </c>
      <c r="D259" s="183"/>
      <c r="E259" s="183"/>
    </row>
    <row r="260" spans="2:5" ht="14.5">
      <c r="B260" s="189"/>
      <c r="C260" s="190"/>
      <c r="D260" s="183"/>
      <c r="E260" s="183"/>
    </row>
    <row r="261" spans="2:5" ht="14.5">
      <c r="B261" s="184" t="s">
        <v>2645</v>
      </c>
      <c r="C261" s="188"/>
      <c r="D261" s="183"/>
      <c r="E261" s="183"/>
    </row>
  </sheetData>
  <mergeCells count="12">
    <mergeCell ref="B133:C133"/>
    <mergeCell ref="B143:E143"/>
    <mergeCell ref="B145:F145"/>
    <mergeCell ref="B239:E239"/>
    <mergeCell ref="B1:E1"/>
    <mergeCell ref="C3:C7"/>
    <mergeCell ref="D3:D7"/>
    <mergeCell ref="B10:E10"/>
    <mergeCell ref="B11:E11"/>
    <mergeCell ref="C12:C13"/>
    <mergeCell ref="D12:D13"/>
    <mergeCell ref="E12:E13"/>
  </mergeCells>
  <hyperlinks>
    <hyperlink ref="A1" location="Index!A1" display="Index" xr:uid="{577C5174-BBA3-4787-B629-71BBAA3B05DE}"/>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BD979-FC38-41DF-B07F-DC4BDC7B339E}">
  <dimension ref="A1:CB281"/>
  <sheetViews>
    <sheetView workbookViewId="0"/>
  </sheetViews>
  <sheetFormatPr defaultColWidth="9.1796875" defaultRowHeight="12.5"/>
  <cols>
    <col min="1" max="1" width="5.453125" style="126" bestFit="1" customWidth="1"/>
    <col min="2" max="2" width="90.90625" style="126" customWidth="1"/>
    <col min="3" max="3" width="30.7265625" style="144" customWidth="1"/>
    <col min="4" max="4" width="30.7265625" style="126" customWidth="1"/>
    <col min="5" max="5" width="34.1796875" style="126" customWidth="1"/>
    <col min="6" max="6" width="29" style="125" bestFit="1" customWidth="1"/>
    <col min="7" max="7" width="18.1796875" style="125" bestFit="1" customWidth="1"/>
    <col min="8" max="8" width="9.1796875" style="125" bestFit="1" customWidth="1"/>
    <col min="9" max="16384" width="9.1796875" style="126"/>
  </cols>
  <sheetData>
    <row r="1" spans="1:5" ht="14.5">
      <c r="A1" s="3" t="s">
        <v>0</v>
      </c>
      <c r="B1" s="326" t="s">
        <v>2463</v>
      </c>
      <c r="C1" s="326"/>
      <c r="D1" s="326"/>
      <c r="E1" s="326"/>
    </row>
    <row r="3" spans="1:5" ht="14.5">
      <c r="B3" s="127" t="s">
        <v>520</v>
      </c>
      <c r="C3" s="321"/>
      <c r="D3" s="322"/>
      <c r="E3" s="128"/>
    </row>
    <row r="4" spans="1:5" ht="58">
      <c r="B4" s="129" t="s">
        <v>847</v>
      </c>
      <c r="C4" s="321"/>
      <c r="D4" s="322"/>
      <c r="E4" s="128"/>
    </row>
    <row r="5" spans="1:5" ht="14.5">
      <c r="B5" s="129" t="s">
        <v>97</v>
      </c>
      <c r="C5" s="321"/>
      <c r="D5" s="322"/>
      <c r="E5" s="128"/>
    </row>
    <row r="6" spans="1:5" ht="14.5">
      <c r="B6" s="129" t="s">
        <v>521</v>
      </c>
      <c r="C6" s="321"/>
      <c r="D6" s="322"/>
      <c r="E6" s="128"/>
    </row>
    <row r="7" spans="1:5" ht="14.5">
      <c r="B7" s="129" t="s">
        <v>522</v>
      </c>
      <c r="C7" s="321"/>
      <c r="D7" s="322"/>
      <c r="E7" s="128"/>
    </row>
    <row r="8" spans="1:5" ht="14.5">
      <c r="B8" s="131" t="s">
        <v>100</v>
      </c>
      <c r="C8" s="132" t="s">
        <v>101</v>
      </c>
      <c r="D8" s="132" t="s">
        <v>102</v>
      </c>
      <c r="E8" s="128"/>
    </row>
    <row r="9" spans="1:5" ht="14.5">
      <c r="B9" s="128"/>
      <c r="C9" s="133"/>
      <c r="D9" s="128"/>
      <c r="E9" s="128"/>
    </row>
    <row r="10" spans="1:5" ht="14.5">
      <c r="B10" s="333"/>
      <c r="C10" s="334"/>
      <c r="D10" s="334"/>
      <c r="E10" s="335"/>
    </row>
    <row r="11" spans="1:5" ht="14.5">
      <c r="B11" s="336" t="s">
        <v>103</v>
      </c>
      <c r="C11" s="337"/>
      <c r="D11" s="337"/>
      <c r="E11" s="338"/>
    </row>
    <row r="12" spans="1:5" ht="14.5">
      <c r="B12" s="134" t="s">
        <v>104</v>
      </c>
      <c r="C12" s="327" t="s">
        <v>105</v>
      </c>
      <c r="D12" s="330" t="s">
        <v>106</v>
      </c>
      <c r="E12" s="330" t="s">
        <v>107</v>
      </c>
    </row>
    <row r="13" spans="1:5" ht="14.5">
      <c r="B13" s="134" t="s">
        <v>523</v>
      </c>
      <c r="C13" s="328"/>
      <c r="D13" s="331"/>
      <c r="E13" s="331"/>
    </row>
    <row r="14" spans="1:5" ht="14.5">
      <c r="B14" s="134" t="s">
        <v>524</v>
      </c>
      <c r="C14" s="329"/>
      <c r="D14" s="332"/>
      <c r="E14" s="332"/>
    </row>
    <row r="15" spans="1:5" ht="14.5">
      <c r="B15" s="127" t="s">
        <v>109</v>
      </c>
      <c r="C15" s="137"/>
      <c r="D15" s="139"/>
      <c r="E15" s="139"/>
    </row>
    <row r="16" spans="1:5" ht="14.5">
      <c r="B16" s="127" t="s">
        <v>110</v>
      </c>
      <c r="C16" s="137"/>
      <c r="D16" s="139"/>
      <c r="E16" s="139"/>
    </row>
    <row r="17" spans="2:8" ht="14.5">
      <c r="B17" s="127" t="s">
        <v>111</v>
      </c>
      <c r="C17" s="137"/>
      <c r="D17" s="139" t="s">
        <v>112</v>
      </c>
      <c r="E17" s="139"/>
    </row>
    <row r="18" spans="2:8" ht="14.5">
      <c r="B18" s="142" t="s">
        <v>113</v>
      </c>
      <c r="C18" s="135"/>
      <c r="D18" s="134"/>
      <c r="E18" s="134"/>
    </row>
    <row r="20" spans="2:8">
      <c r="B20" s="126" t="s">
        <v>2509</v>
      </c>
    </row>
    <row r="22" spans="2:8" ht="13">
      <c r="B22" s="145" t="s">
        <v>1</v>
      </c>
      <c r="C22" s="146" t="s">
        <v>2</v>
      </c>
      <c r="D22" s="145" t="s">
        <v>3</v>
      </c>
      <c r="E22" s="145" t="s">
        <v>4</v>
      </c>
      <c r="F22" s="147" t="s">
        <v>5</v>
      </c>
      <c r="G22" s="147" t="s">
        <v>6</v>
      </c>
      <c r="H22" s="147" t="s">
        <v>7</v>
      </c>
    </row>
    <row r="23" spans="2:8" ht="13">
      <c r="B23" s="148" t="s">
        <v>8</v>
      </c>
    </row>
    <row r="24" spans="2:8" ht="13">
      <c r="B24" s="148" t="s">
        <v>9</v>
      </c>
    </row>
    <row r="25" spans="2:8" ht="13">
      <c r="B25" s="148" t="s">
        <v>10</v>
      </c>
    </row>
    <row r="26" spans="2:8">
      <c r="B26" s="126" t="s">
        <v>530</v>
      </c>
      <c r="C26" s="144">
        <v>6.9</v>
      </c>
      <c r="D26" s="126" t="s">
        <v>11</v>
      </c>
      <c r="E26" s="126" t="s">
        <v>531</v>
      </c>
      <c r="F26" s="125">
        <v>22000000</v>
      </c>
      <c r="G26" s="125">
        <v>22357.61</v>
      </c>
      <c r="H26" s="125">
        <v>8.0299999999999994</v>
      </c>
    </row>
    <row r="27" spans="2:8">
      <c r="B27" s="126" t="s">
        <v>848</v>
      </c>
      <c r="C27" s="144">
        <v>7.94</v>
      </c>
      <c r="D27" s="126" t="s">
        <v>11</v>
      </c>
      <c r="E27" s="126" t="s">
        <v>849</v>
      </c>
      <c r="F27" s="125">
        <v>10000000</v>
      </c>
      <c r="G27" s="125">
        <v>9787.69</v>
      </c>
      <c r="H27" s="125">
        <v>3.51</v>
      </c>
    </row>
    <row r="28" spans="2:8">
      <c r="B28" s="126" t="s">
        <v>532</v>
      </c>
      <c r="C28" s="144">
        <v>7.53</v>
      </c>
      <c r="D28" s="126" t="s">
        <v>11</v>
      </c>
      <c r="E28" s="126" t="s">
        <v>533</v>
      </c>
      <c r="F28" s="125">
        <v>5500000</v>
      </c>
      <c r="G28" s="125">
        <v>5318.27</v>
      </c>
      <c r="H28" s="125">
        <v>1.91</v>
      </c>
    </row>
    <row r="29" spans="2:8">
      <c r="B29" s="126" t="s">
        <v>850</v>
      </c>
      <c r="C29" s="144">
        <v>7.94</v>
      </c>
      <c r="D29" s="126" t="s">
        <v>11</v>
      </c>
      <c r="E29" s="126" t="s">
        <v>851</v>
      </c>
      <c r="F29" s="125">
        <v>5000000</v>
      </c>
      <c r="G29" s="125">
        <v>4832.1000000000004</v>
      </c>
      <c r="H29" s="125">
        <v>1.74</v>
      </c>
    </row>
    <row r="30" spans="2:8">
      <c r="B30" s="126" t="s">
        <v>852</v>
      </c>
      <c r="C30" s="144">
        <v>8.0500000000000007</v>
      </c>
      <c r="D30" s="126" t="s">
        <v>11</v>
      </c>
      <c r="E30" s="126" t="s">
        <v>853</v>
      </c>
      <c r="F30" s="125">
        <v>5000000</v>
      </c>
      <c r="G30" s="125">
        <v>4759.9799999999996</v>
      </c>
      <c r="H30" s="125">
        <v>1.71</v>
      </c>
    </row>
    <row r="31" spans="2:8">
      <c r="B31" s="126" t="s">
        <v>854</v>
      </c>
      <c r="C31" s="144">
        <v>7.95</v>
      </c>
      <c r="D31" s="126" t="s">
        <v>11</v>
      </c>
      <c r="E31" s="126" t="s">
        <v>855</v>
      </c>
      <c r="F31" s="125">
        <v>4000000</v>
      </c>
      <c r="G31" s="125">
        <v>4045.4</v>
      </c>
      <c r="H31" s="125">
        <v>1.45</v>
      </c>
    </row>
    <row r="32" spans="2:8">
      <c r="B32" s="126" t="s">
        <v>89</v>
      </c>
      <c r="C32" s="144">
        <v>6.91</v>
      </c>
      <c r="D32" s="126" t="s">
        <v>11</v>
      </c>
      <c r="E32" s="126" t="s">
        <v>90</v>
      </c>
      <c r="F32" s="125">
        <v>3500000</v>
      </c>
      <c r="G32" s="125">
        <v>3516.8</v>
      </c>
      <c r="H32" s="125">
        <v>1.26</v>
      </c>
    </row>
    <row r="33" spans="2:8">
      <c r="B33" s="126" t="s">
        <v>534</v>
      </c>
      <c r="C33" s="144">
        <v>7.72</v>
      </c>
      <c r="D33" s="126" t="s">
        <v>11</v>
      </c>
      <c r="E33" s="126" t="s">
        <v>535</v>
      </c>
      <c r="F33" s="125">
        <v>2592400</v>
      </c>
      <c r="G33" s="125">
        <v>2408.8000000000002</v>
      </c>
      <c r="H33" s="125">
        <v>0.86</v>
      </c>
    </row>
    <row r="34" spans="2:8">
      <c r="B34" s="126" t="s">
        <v>510</v>
      </c>
      <c r="C34" s="144">
        <v>6.79</v>
      </c>
      <c r="D34" s="126" t="s">
        <v>11</v>
      </c>
      <c r="E34" s="126" t="s">
        <v>511</v>
      </c>
      <c r="F34" s="125">
        <v>1500000</v>
      </c>
      <c r="G34" s="125">
        <v>1519.76</v>
      </c>
      <c r="H34" s="125">
        <v>0.55000000000000004</v>
      </c>
    </row>
    <row r="35" spans="2:8">
      <c r="B35" s="126" t="s">
        <v>856</v>
      </c>
      <c r="C35" s="144">
        <v>7.67</v>
      </c>
      <c r="D35" s="126" t="s">
        <v>11</v>
      </c>
      <c r="E35" s="126" t="s">
        <v>857</v>
      </c>
      <c r="F35" s="125">
        <v>1500000</v>
      </c>
      <c r="G35" s="125">
        <v>1482.41</v>
      </c>
      <c r="H35" s="125">
        <v>0.53</v>
      </c>
    </row>
    <row r="36" spans="2:8">
      <c r="B36" s="126" t="s">
        <v>536</v>
      </c>
      <c r="C36" s="144">
        <v>7.67</v>
      </c>
      <c r="D36" s="126" t="s">
        <v>11</v>
      </c>
      <c r="E36" s="126" t="s">
        <v>537</v>
      </c>
      <c r="F36" s="125">
        <v>1059740</v>
      </c>
      <c r="G36" s="125">
        <v>1046.56</v>
      </c>
      <c r="H36" s="125">
        <v>0.38</v>
      </c>
    </row>
    <row r="37" spans="2:8">
      <c r="B37" s="126" t="s">
        <v>166</v>
      </c>
      <c r="C37" s="144">
        <v>7.57</v>
      </c>
      <c r="D37" s="126" t="s">
        <v>11</v>
      </c>
      <c r="E37" s="126" t="s">
        <v>167</v>
      </c>
      <c r="F37" s="125">
        <v>500000</v>
      </c>
      <c r="G37" s="125">
        <v>503.85</v>
      </c>
      <c r="H37" s="125">
        <v>0.18</v>
      </c>
    </row>
    <row r="38" spans="2:8">
      <c r="B38" s="126" t="s">
        <v>540</v>
      </c>
      <c r="C38" s="144">
        <v>7.57</v>
      </c>
      <c r="D38" s="126" t="s">
        <v>11</v>
      </c>
      <c r="E38" s="126" t="s">
        <v>541</v>
      </c>
      <c r="F38" s="125">
        <v>500000</v>
      </c>
      <c r="G38" s="125">
        <v>496.01</v>
      </c>
      <c r="H38" s="125">
        <v>0.18</v>
      </c>
    </row>
    <row r="39" spans="2:8">
      <c r="B39" s="126" t="s">
        <v>538</v>
      </c>
      <c r="C39" s="144">
        <v>7.57</v>
      </c>
      <c r="D39" s="126" t="s">
        <v>11</v>
      </c>
      <c r="E39" s="126" t="s">
        <v>539</v>
      </c>
      <c r="F39" s="125">
        <v>500000</v>
      </c>
      <c r="G39" s="125">
        <v>495.87</v>
      </c>
      <c r="H39" s="125">
        <v>0.18</v>
      </c>
    </row>
    <row r="40" spans="2:8">
      <c r="B40" s="126" t="s">
        <v>122</v>
      </c>
      <c r="C40" s="144">
        <v>7.02</v>
      </c>
      <c r="D40" s="126" t="s">
        <v>11</v>
      </c>
      <c r="E40" s="126" t="s">
        <v>123</v>
      </c>
      <c r="F40" s="125">
        <v>466000</v>
      </c>
      <c r="G40" s="125">
        <v>448.75</v>
      </c>
      <c r="H40" s="125">
        <v>0.16</v>
      </c>
    </row>
    <row r="41" spans="2:8">
      <c r="B41" s="126" t="s">
        <v>272</v>
      </c>
      <c r="C41" s="144">
        <v>5.61</v>
      </c>
      <c r="D41" s="126" t="s">
        <v>11</v>
      </c>
      <c r="E41" s="126" t="s">
        <v>273</v>
      </c>
      <c r="F41" s="125">
        <v>300000</v>
      </c>
      <c r="G41" s="125">
        <v>300.17</v>
      </c>
      <c r="H41" s="125">
        <v>0.11</v>
      </c>
    </row>
    <row r="42" spans="2:8">
      <c r="B42" s="126" t="s">
        <v>124</v>
      </c>
      <c r="C42" s="144">
        <v>7.33</v>
      </c>
      <c r="D42" s="126" t="s">
        <v>11</v>
      </c>
      <c r="E42" s="126" t="s">
        <v>125</v>
      </c>
      <c r="F42" s="125">
        <v>289600</v>
      </c>
      <c r="G42" s="125">
        <v>293.10000000000002</v>
      </c>
      <c r="H42" s="125">
        <v>0.11</v>
      </c>
    </row>
    <row r="43" spans="2:8">
      <c r="B43" s="126" t="s">
        <v>542</v>
      </c>
      <c r="C43" s="144">
        <v>7.57</v>
      </c>
      <c r="D43" s="126" t="s">
        <v>11</v>
      </c>
      <c r="E43" s="126" t="s">
        <v>543</v>
      </c>
      <c r="F43" s="125">
        <v>200000</v>
      </c>
      <c r="G43" s="125">
        <v>198.17</v>
      </c>
      <c r="H43" s="125">
        <v>7.0000000000000007E-2</v>
      </c>
    </row>
    <row r="44" spans="2:8">
      <c r="B44" s="126" t="s">
        <v>150</v>
      </c>
      <c r="C44" s="144">
        <v>7.44</v>
      </c>
      <c r="D44" s="126" t="s">
        <v>11</v>
      </c>
      <c r="E44" s="126" t="s">
        <v>151</v>
      </c>
      <c r="F44" s="125">
        <v>130700</v>
      </c>
      <c r="G44" s="125">
        <v>122.02</v>
      </c>
      <c r="H44" s="125">
        <v>0.04</v>
      </c>
    </row>
    <row r="45" spans="2:8">
      <c r="B45" s="126" t="s">
        <v>544</v>
      </c>
      <c r="C45" s="144">
        <v>7.62</v>
      </c>
      <c r="D45" s="126" t="s">
        <v>11</v>
      </c>
      <c r="E45" s="126" t="s">
        <v>545</v>
      </c>
      <c r="F45" s="125">
        <v>120000</v>
      </c>
      <c r="G45" s="125">
        <v>120.06</v>
      </c>
      <c r="H45" s="125">
        <v>0.04</v>
      </c>
    </row>
    <row r="46" spans="2:8">
      <c r="B46" s="126" t="s">
        <v>546</v>
      </c>
      <c r="C46" s="144">
        <v>6.74</v>
      </c>
      <c r="D46" s="126" t="s">
        <v>11</v>
      </c>
      <c r="E46" s="126" t="s">
        <v>547</v>
      </c>
      <c r="F46" s="125">
        <v>400</v>
      </c>
      <c r="G46" s="125">
        <v>0.41</v>
      </c>
      <c r="H46" s="125">
        <v>0</v>
      </c>
    </row>
    <row r="47" spans="2:8" ht="13">
      <c r="B47" s="148" t="s">
        <v>12</v>
      </c>
      <c r="C47" s="149"/>
      <c r="D47" s="148"/>
      <c r="E47" s="148"/>
      <c r="F47" s="150"/>
      <c r="G47" s="150">
        <f>SUM(G22:G46)</f>
        <v>64053.790000000015</v>
      </c>
      <c r="H47" s="150">
        <f>SUM(H22:H46)</f>
        <v>22.999999999999996</v>
      </c>
    </row>
    <row r="48" spans="2:8" ht="13">
      <c r="B48" s="148" t="s">
        <v>288</v>
      </c>
    </row>
    <row r="49" spans="2:8">
      <c r="B49" s="126" t="s">
        <v>2646</v>
      </c>
      <c r="C49" s="144">
        <v>7.99</v>
      </c>
      <c r="D49" s="126" t="s">
        <v>170</v>
      </c>
      <c r="E49" s="126" t="s">
        <v>548</v>
      </c>
      <c r="F49" s="125">
        <v>15000</v>
      </c>
      <c r="G49" s="125">
        <v>14855.37</v>
      </c>
      <c r="H49" s="125">
        <v>5.33</v>
      </c>
    </row>
    <row r="50" spans="2:8">
      <c r="B50" s="126" t="s">
        <v>858</v>
      </c>
      <c r="C50" s="144">
        <v>7.54</v>
      </c>
      <c r="D50" s="126" t="s">
        <v>170</v>
      </c>
      <c r="E50" s="126" t="s">
        <v>859</v>
      </c>
      <c r="F50" s="125">
        <v>15000</v>
      </c>
      <c r="G50" s="125">
        <v>14794.53</v>
      </c>
      <c r="H50" s="125">
        <v>5.31</v>
      </c>
    </row>
    <row r="51" spans="2:8">
      <c r="B51" s="126" t="s">
        <v>2647</v>
      </c>
      <c r="C51" s="144">
        <v>7.99</v>
      </c>
      <c r="D51" s="126" t="s">
        <v>170</v>
      </c>
      <c r="E51" s="126" t="s">
        <v>549</v>
      </c>
      <c r="F51" s="125">
        <v>12500</v>
      </c>
      <c r="G51" s="125">
        <v>12609.34</v>
      </c>
      <c r="H51" s="125">
        <v>4.53</v>
      </c>
    </row>
    <row r="52" spans="2:8">
      <c r="B52" s="126" t="s">
        <v>2648</v>
      </c>
      <c r="C52" s="144">
        <v>7.4</v>
      </c>
      <c r="D52" s="126" t="s">
        <v>170</v>
      </c>
      <c r="E52" s="126" t="s">
        <v>435</v>
      </c>
      <c r="F52" s="125">
        <v>1180</v>
      </c>
      <c r="G52" s="125">
        <v>11817.81</v>
      </c>
      <c r="H52" s="125">
        <v>4.24</v>
      </c>
    </row>
    <row r="53" spans="2:8">
      <c r="B53" s="126" t="s">
        <v>169</v>
      </c>
      <c r="C53" s="144">
        <v>7.42</v>
      </c>
      <c r="D53" s="126" t="s">
        <v>170</v>
      </c>
      <c r="E53" s="126" t="s">
        <v>171</v>
      </c>
      <c r="F53" s="125">
        <v>10000</v>
      </c>
      <c r="G53" s="125">
        <v>10021.5</v>
      </c>
      <c r="H53" s="125">
        <v>3.6</v>
      </c>
    </row>
    <row r="54" spans="2:8">
      <c r="B54" s="126" t="s">
        <v>556</v>
      </c>
      <c r="C54" s="144">
        <v>7.38</v>
      </c>
      <c r="D54" s="126" t="s">
        <v>170</v>
      </c>
      <c r="E54" s="126" t="s">
        <v>557</v>
      </c>
      <c r="F54" s="125">
        <v>10000</v>
      </c>
      <c r="G54" s="125">
        <v>10012.9</v>
      </c>
      <c r="H54" s="125">
        <v>3.6</v>
      </c>
    </row>
    <row r="55" spans="2:8">
      <c r="B55" s="126" t="s">
        <v>2649</v>
      </c>
      <c r="C55" s="144">
        <v>7.66</v>
      </c>
      <c r="D55" s="126" t="s">
        <v>170</v>
      </c>
      <c r="E55" s="126" t="s">
        <v>554</v>
      </c>
      <c r="F55" s="125">
        <v>10000</v>
      </c>
      <c r="G55" s="125">
        <v>9999.1200000000008</v>
      </c>
      <c r="H55" s="125">
        <v>3.59</v>
      </c>
    </row>
    <row r="56" spans="2:8">
      <c r="B56" s="126" t="s">
        <v>2650</v>
      </c>
      <c r="C56" s="144">
        <v>7.95</v>
      </c>
      <c r="D56" s="126" t="s">
        <v>170</v>
      </c>
      <c r="E56" s="126" t="s">
        <v>176</v>
      </c>
      <c r="F56" s="125">
        <v>10000</v>
      </c>
      <c r="G56" s="125">
        <v>9959.4</v>
      </c>
      <c r="H56" s="125">
        <v>3.58</v>
      </c>
    </row>
    <row r="57" spans="2:8">
      <c r="B57" s="126" t="s">
        <v>860</v>
      </c>
      <c r="C57" s="144">
        <v>7.54</v>
      </c>
      <c r="D57" s="126" t="s">
        <v>170</v>
      </c>
      <c r="E57" s="126" t="s">
        <v>861</v>
      </c>
      <c r="F57" s="125">
        <v>10000</v>
      </c>
      <c r="G57" s="125">
        <v>9929.58</v>
      </c>
      <c r="H57" s="125">
        <v>3.57</v>
      </c>
    </row>
    <row r="58" spans="2:8">
      <c r="B58" s="126" t="s">
        <v>862</v>
      </c>
      <c r="C58" s="144">
        <v>7.47</v>
      </c>
      <c r="D58" s="126" t="s">
        <v>170</v>
      </c>
      <c r="E58" s="126" t="s">
        <v>863</v>
      </c>
      <c r="F58" s="125">
        <v>10000</v>
      </c>
      <c r="G58" s="125">
        <v>9909.83</v>
      </c>
      <c r="H58" s="125">
        <v>3.56</v>
      </c>
    </row>
    <row r="59" spans="2:8">
      <c r="B59" s="126" t="s">
        <v>550</v>
      </c>
      <c r="C59" s="144">
        <v>7.57</v>
      </c>
      <c r="D59" s="126" t="s">
        <v>170</v>
      </c>
      <c r="E59" s="126" t="s">
        <v>551</v>
      </c>
      <c r="F59" s="125">
        <v>7500</v>
      </c>
      <c r="G59" s="125">
        <v>7541.09</v>
      </c>
      <c r="H59" s="125">
        <v>2.71</v>
      </c>
    </row>
    <row r="60" spans="2:8">
      <c r="B60" s="126" t="s">
        <v>552</v>
      </c>
      <c r="C60" s="144">
        <v>7.48</v>
      </c>
      <c r="D60" s="126" t="s">
        <v>170</v>
      </c>
      <c r="E60" s="126" t="s">
        <v>553</v>
      </c>
      <c r="F60" s="125">
        <v>750</v>
      </c>
      <c r="G60" s="125">
        <v>7510.55</v>
      </c>
      <c r="H60" s="125">
        <v>2.7</v>
      </c>
    </row>
    <row r="61" spans="2:8">
      <c r="B61" s="126" t="s">
        <v>559</v>
      </c>
      <c r="C61" s="144">
        <v>7.51</v>
      </c>
      <c r="D61" s="126" t="s">
        <v>170</v>
      </c>
      <c r="E61" s="126" t="s">
        <v>560</v>
      </c>
      <c r="F61" s="125">
        <v>7500</v>
      </c>
      <c r="G61" s="125">
        <v>7500.31</v>
      </c>
      <c r="H61" s="125">
        <v>2.69</v>
      </c>
    </row>
    <row r="62" spans="2:8">
      <c r="B62" s="126" t="s">
        <v>2651</v>
      </c>
      <c r="C62" s="144">
        <v>7.66</v>
      </c>
      <c r="D62" s="126" t="s">
        <v>170</v>
      </c>
      <c r="E62" s="126" t="s">
        <v>555</v>
      </c>
      <c r="F62" s="125">
        <v>5000</v>
      </c>
      <c r="G62" s="125">
        <v>5022.2</v>
      </c>
      <c r="H62" s="125">
        <v>1.8</v>
      </c>
    </row>
    <row r="63" spans="2:8">
      <c r="B63" s="126" t="s">
        <v>2652</v>
      </c>
      <c r="C63" s="144">
        <v>7.97</v>
      </c>
      <c r="D63" s="126" t="s">
        <v>229</v>
      </c>
      <c r="E63" s="126" t="s">
        <v>230</v>
      </c>
      <c r="F63" s="125">
        <v>5000</v>
      </c>
      <c r="G63" s="125">
        <v>5020.3100000000004</v>
      </c>
      <c r="H63" s="125">
        <v>1.8</v>
      </c>
    </row>
    <row r="64" spans="2:8">
      <c r="B64" s="126" t="s">
        <v>225</v>
      </c>
      <c r="C64" s="144">
        <v>7.46</v>
      </c>
      <c r="D64" s="126" t="s">
        <v>170</v>
      </c>
      <c r="E64" s="126" t="s">
        <v>226</v>
      </c>
      <c r="F64" s="125">
        <v>5000</v>
      </c>
      <c r="G64" s="125">
        <v>5001.22</v>
      </c>
      <c r="H64" s="125">
        <v>1.8</v>
      </c>
    </row>
    <row r="65" spans="2:8">
      <c r="B65" s="126" t="s">
        <v>2653</v>
      </c>
      <c r="C65" s="144">
        <v>7.5</v>
      </c>
      <c r="D65" s="126" t="s">
        <v>170</v>
      </c>
      <c r="E65" s="126" t="s">
        <v>558</v>
      </c>
      <c r="F65" s="125">
        <v>5000</v>
      </c>
      <c r="G65" s="125">
        <v>4993.4799999999996</v>
      </c>
      <c r="H65" s="125">
        <v>1.79</v>
      </c>
    </row>
    <row r="66" spans="2:8">
      <c r="B66" s="126" t="s">
        <v>864</v>
      </c>
      <c r="C66" s="144">
        <v>7.54</v>
      </c>
      <c r="D66" s="126" t="s">
        <v>170</v>
      </c>
      <c r="E66" s="126" t="s">
        <v>865</v>
      </c>
      <c r="F66" s="125">
        <v>5000</v>
      </c>
      <c r="G66" s="125">
        <v>4983.9799999999996</v>
      </c>
      <c r="H66" s="125">
        <v>1.79</v>
      </c>
    </row>
    <row r="67" spans="2:8">
      <c r="B67" s="126" t="s">
        <v>2654</v>
      </c>
      <c r="C67" s="144">
        <v>7.48</v>
      </c>
      <c r="D67" s="126" t="s">
        <v>170</v>
      </c>
      <c r="E67" s="126" t="s">
        <v>866</v>
      </c>
      <c r="F67" s="125">
        <v>5000</v>
      </c>
      <c r="G67" s="125">
        <v>4953.8100000000004</v>
      </c>
      <c r="H67" s="125">
        <v>1.78</v>
      </c>
    </row>
    <row r="68" spans="2:8">
      <c r="B68" s="126" t="s">
        <v>2655</v>
      </c>
      <c r="C68" s="144">
        <v>7.48</v>
      </c>
      <c r="D68" s="126" t="s">
        <v>170</v>
      </c>
      <c r="E68" s="126" t="s">
        <v>867</v>
      </c>
      <c r="F68" s="125">
        <v>5000</v>
      </c>
      <c r="G68" s="125">
        <v>4918.82</v>
      </c>
      <c r="H68" s="125">
        <v>1.77</v>
      </c>
    </row>
    <row r="69" spans="2:8">
      <c r="B69" s="126" t="s">
        <v>2656</v>
      </c>
      <c r="C69" s="144">
        <v>7.46</v>
      </c>
      <c r="D69" s="126" t="s">
        <v>170</v>
      </c>
      <c r="E69" s="126" t="s">
        <v>190</v>
      </c>
      <c r="F69" s="125">
        <v>250</v>
      </c>
      <c r="G69" s="125">
        <v>2556.9699999999998</v>
      </c>
      <c r="H69" s="125">
        <v>0.92</v>
      </c>
    </row>
    <row r="70" spans="2:8">
      <c r="B70" s="126" t="s">
        <v>562</v>
      </c>
      <c r="C70" s="144">
        <v>7.51</v>
      </c>
      <c r="D70" s="126" t="s">
        <v>170</v>
      </c>
      <c r="E70" s="126" t="s">
        <v>563</v>
      </c>
      <c r="F70" s="125">
        <v>2500</v>
      </c>
      <c r="G70" s="125">
        <v>2496.79</v>
      </c>
      <c r="H70" s="125">
        <v>0.9</v>
      </c>
    </row>
    <row r="71" spans="2:8">
      <c r="B71" s="126" t="s">
        <v>2657</v>
      </c>
      <c r="C71" s="144">
        <v>7.79</v>
      </c>
      <c r="D71" s="126" t="s">
        <v>170</v>
      </c>
      <c r="E71" s="126" t="s">
        <v>561</v>
      </c>
      <c r="F71" s="125">
        <v>2500</v>
      </c>
      <c r="G71" s="125">
        <v>2494.44</v>
      </c>
      <c r="H71" s="125">
        <v>0.9</v>
      </c>
    </row>
    <row r="72" spans="2:8">
      <c r="B72" s="126" t="s">
        <v>181</v>
      </c>
      <c r="C72" s="144">
        <v>7.87</v>
      </c>
      <c r="D72" s="126" t="s">
        <v>170</v>
      </c>
      <c r="E72" s="126" t="s">
        <v>182</v>
      </c>
      <c r="F72" s="125">
        <v>2000</v>
      </c>
      <c r="G72" s="125">
        <v>1968.74</v>
      </c>
      <c r="H72" s="125">
        <v>0.71</v>
      </c>
    </row>
    <row r="73" spans="2:8">
      <c r="B73" s="126" t="s">
        <v>564</v>
      </c>
      <c r="C73" s="144">
        <v>7.37</v>
      </c>
      <c r="D73" s="126" t="s">
        <v>170</v>
      </c>
      <c r="E73" s="126" t="s">
        <v>565</v>
      </c>
      <c r="F73" s="125">
        <v>3</v>
      </c>
      <c r="G73" s="125">
        <v>30.7</v>
      </c>
      <c r="H73" s="125">
        <v>0.01</v>
      </c>
    </row>
    <row r="74" spans="2:8" ht="13">
      <c r="B74" s="148" t="s">
        <v>257</v>
      </c>
      <c r="C74" s="149"/>
      <c r="D74" s="148"/>
      <c r="E74" s="148"/>
      <c r="F74" s="150"/>
      <c r="G74" s="150">
        <f>SUM(G48:G73)</f>
        <v>180902.79000000004</v>
      </c>
      <c r="H74" s="150">
        <f>SUM(H48:H73)</f>
        <v>64.98</v>
      </c>
    </row>
    <row r="75" spans="2:8" ht="13">
      <c r="B75" s="148" t="s">
        <v>2557</v>
      </c>
    </row>
    <row r="76" spans="2:8">
      <c r="B76" s="126" t="s">
        <v>2558</v>
      </c>
      <c r="C76" s="144">
        <v>9.81</v>
      </c>
      <c r="D76" s="126" t="s">
        <v>259</v>
      </c>
      <c r="E76" s="126" t="s">
        <v>681</v>
      </c>
      <c r="F76" s="125">
        <v>857</v>
      </c>
      <c r="G76" s="125">
        <v>6998.68</v>
      </c>
      <c r="H76" s="125">
        <v>2.5099999999999998</v>
      </c>
    </row>
    <row r="77" spans="2:8">
      <c r="B77" s="126" t="s">
        <v>2658</v>
      </c>
      <c r="C77" s="144">
        <v>8.39</v>
      </c>
      <c r="D77" s="126" t="s">
        <v>259</v>
      </c>
      <c r="E77" s="126" t="s">
        <v>566</v>
      </c>
      <c r="F77" s="125">
        <v>33</v>
      </c>
      <c r="G77" s="125">
        <v>2250.7600000000002</v>
      </c>
      <c r="H77" s="125">
        <v>0.81</v>
      </c>
    </row>
    <row r="78" spans="2:8">
      <c r="B78" s="126" t="s">
        <v>2659</v>
      </c>
      <c r="C78" s="144">
        <v>9.2200000000000006</v>
      </c>
      <c r="D78" s="126" t="s">
        <v>259</v>
      </c>
      <c r="E78" s="126" t="s">
        <v>263</v>
      </c>
      <c r="F78" s="125">
        <v>750000000</v>
      </c>
      <c r="G78" s="125">
        <v>1980.75</v>
      </c>
      <c r="H78" s="125">
        <v>0.71</v>
      </c>
    </row>
    <row r="79" spans="2:8">
      <c r="B79" s="126" t="s">
        <v>2614</v>
      </c>
      <c r="C79" s="144">
        <v>8.26</v>
      </c>
      <c r="D79" s="126" t="s">
        <v>261</v>
      </c>
      <c r="E79" s="126" t="s">
        <v>567</v>
      </c>
      <c r="F79" s="125">
        <v>20</v>
      </c>
      <c r="G79" s="125">
        <v>1565.42</v>
      </c>
      <c r="H79" s="125">
        <v>0.56000000000000005</v>
      </c>
    </row>
    <row r="80" spans="2:8">
      <c r="B80" s="126" t="s">
        <v>2616</v>
      </c>
      <c r="C80" s="144">
        <v>8.2200000000000006</v>
      </c>
      <c r="D80" s="126" t="s">
        <v>261</v>
      </c>
      <c r="E80" s="126" t="s">
        <v>568</v>
      </c>
      <c r="F80" s="125">
        <v>62</v>
      </c>
      <c r="G80" s="125">
        <v>638.11</v>
      </c>
      <c r="H80" s="125">
        <v>0.23</v>
      </c>
    </row>
    <row r="81" spans="2:8" ht="13">
      <c r="B81" s="148" t="s">
        <v>2559</v>
      </c>
      <c r="C81" s="149"/>
      <c r="D81" s="148"/>
      <c r="E81" s="148"/>
      <c r="F81" s="150"/>
      <c r="G81" s="150">
        <f>SUM(G75:G80)</f>
        <v>13433.720000000001</v>
      </c>
      <c r="H81" s="150">
        <f>SUM(H75:H80)</f>
        <v>4.82</v>
      </c>
    </row>
    <row r="82" spans="2:8" ht="13">
      <c r="B82" s="148" t="s">
        <v>569</v>
      </c>
    </row>
    <row r="83" spans="2:8">
      <c r="B83" s="126" t="s">
        <v>2570</v>
      </c>
      <c r="C83" s="144">
        <v>7.33</v>
      </c>
      <c r="D83" s="126" t="s">
        <v>320</v>
      </c>
      <c r="E83" s="126" t="s">
        <v>328</v>
      </c>
      <c r="F83" s="125">
        <v>2000</v>
      </c>
      <c r="G83" s="125">
        <v>9683.0400000000009</v>
      </c>
      <c r="H83" s="125">
        <v>3.48</v>
      </c>
    </row>
    <row r="84" spans="2:8">
      <c r="B84" s="126" t="s">
        <v>868</v>
      </c>
      <c r="C84" s="144">
        <v>7.3</v>
      </c>
      <c r="D84" s="126" t="s">
        <v>320</v>
      </c>
      <c r="E84" s="126" t="s">
        <v>869</v>
      </c>
      <c r="F84" s="125">
        <v>500</v>
      </c>
      <c r="G84" s="125">
        <v>2352.2800000000002</v>
      </c>
      <c r="H84" s="125">
        <v>0.84</v>
      </c>
    </row>
    <row r="85" spans="2:8" ht="13">
      <c r="B85" s="148" t="s">
        <v>68</v>
      </c>
      <c r="C85" s="149"/>
      <c r="D85" s="148"/>
      <c r="E85" s="148"/>
      <c r="F85" s="150"/>
      <c r="G85" s="150">
        <f>SUM(G82:G84)</f>
        <v>12035.320000000002</v>
      </c>
      <c r="H85" s="150">
        <f>SUM(H82:H84)</f>
        <v>4.32</v>
      </c>
    </row>
    <row r="86" spans="2:8" ht="13">
      <c r="B86" s="148" t="s">
        <v>265</v>
      </c>
    </row>
    <row r="87" spans="2:8">
      <c r="B87" s="126" t="s">
        <v>266</v>
      </c>
      <c r="C87" s="144" t="s">
        <v>13</v>
      </c>
      <c r="E87" s="126" t="s">
        <v>267</v>
      </c>
      <c r="F87" s="125">
        <v>8416.1039999999994</v>
      </c>
      <c r="G87" s="125">
        <v>984.08</v>
      </c>
      <c r="H87" s="125">
        <v>0.35</v>
      </c>
    </row>
    <row r="88" spans="2:8" ht="13">
      <c r="B88" s="148" t="s">
        <v>268</v>
      </c>
      <c r="C88" s="149"/>
      <c r="D88" s="148"/>
      <c r="E88" s="148"/>
      <c r="F88" s="150"/>
      <c r="G88" s="150">
        <f>SUM(G86:G87)</f>
        <v>984.08</v>
      </c>
      <c r="H88" s="150">
        <f>SUM(H86:H87)</f>
        <v>0.35</v>
      </c>
    </row>
    <row r="89" spans="2:8" ht="13">
      <c r="B89" s="148" t="s">
        <v>369</v>
      </c>
      <c r="C89" s="149"/>
      <c r="D89" s="148"/>
      <c r="E89" s="148"/>
      <c r="F89" s="150"/>
      <c r="G89" s="150">
        <v>3166.07</v>
      </c>
      <c r="H89" s="150">
        <v>1.1399999999999999</v>
      </c>
    </row>
    <row r="90" spans="2:8" ht="13">
      <c r="B90" s="148" t="s">
        <v>71</v>
      </c>
    </row>
    <row r="91" spans="2:8" ht="13">
      <c r="B91" s="148" t="s">
        <v>2660</v>
      </c>
    </row>
    <row r="92" spans="2:8">
      <c r="B92" s="126" t="s">
        <v>525</v>
      </c>
      <c r="C92" s="144" t="s">
        <v>13</v>
      </c>
      <c r="D92" s="126" t="s">
        <v>487</v>
      </c>
      <c r="E92" s="126" t="s">
        <v>526</v>
      </c>
      <c r="F92" s="125">
        <v>200000</v>
      </c>
      <c r="G92" s="125">
        <v>124</v>
      </c>
      <c r="H92" s="125">
        <v>0.04</v>
      </c>
    </row>
    <row r="93" spans="2:8" ht="13">
      <c r="B93" s="148" t="s">
        <v>2661</v>
      </c>
      <c r="C93" s="149"/>
      <c r="D93" s="148"/>
      <c r="E93" s="148"/>
      <c r="F93" s="150"/>
      <c r="G93" s="150">
        <f>G92</f>
        <v>124</v>
      </c>
      <c r="H93" s="150">
        <f>H92</f>
        <v>0.04</v>
      </c>
    </row>
    <row r="94" spans="2:8" ht="13">
      <c r="B94" s="148" t="s">
        <v>527</v>
      </c>
    </row>
    <row r="95" spans="2:8">
      <c r="B95" s="126" t="s">
        <v>386</v>
      </c>
      <c r="C95" s="144" t="s">
        <v>13</v>
      </c>
      <c r="D95" s="126" t="s">
        <v>528</v>
      </c>
      <c r="E95" s="126" t="s">
        <v>529</v>
      </c>
      <c r="F95" s="125">
        <v>4962038.5190000003</v>
      </c>
      <c r="G95" s="125">
        <v>646.23</v>
      </c>
      <c r="H95" s="125">
        <v>0.23</v>
      </c>
    </row>
    <row r="96" spans="2:8" ht="13">
      <c r="B96" s="148" t="s">
        <v>2461</v>
      </c>
      <c r="C96" s="149"/>
      <c r="D96" s="148"/>
      <c r="E96" s="148"/>
      <c r="F96" s="150"/>
      <c r="G96" s="150">
        <f>SUM(G94:G95)</f>
        <v>646.23</v>
      </c>
      <c r="H96" s="150">
        <f>SUM(H94:H95)</f>
        <v>0.23</v>
      </c>
    </row>
    <row r="97" spans="2:8" ht="13">
      <c r="B97" s="148" t="s">
        <v>15</v>
      </c>
      <c r="C97" s="149"/>
      <c r="D97" s="148"/>
      <c r="E97" s="148"/>
      <c r="F97" s="150"/>
      <c r="G97" s="150">
        <v>275346</v>
      </c>
      <c r="H97" s="150">
        <v>98.88</v>
      </c>
    </row>
    <row r="98" spans="2:8" ht="13">
      <c r="B98" s="148" t="s">
        <v>16</v>
      </c>
      <c r="C98" s="149"/>
      <c r="D98" s="148"/>
      <c r="E98" s="148"/>
      <c r="F98" s="150"/>
      <c r="G98" s="150">
        <v>3142.686857810018</v>
      </c>
      <c r="H98" s="150">
        <v>1.1200000000000045</v>
      </c>
    </row>
    <row r="99" spans="2:8" ht="13">
      <c r="B99" s="148" t="s">
        <v>17</v>
      </c>
      <c r="C99" s="149"/>
      <c r="D99" s="148"/>
      <c r="E99" s="148"/>
      <c r="F99" s="150"/>
      <c r="G99" s="150">
        <v>278488.68685781001</v>
      </c>
      <c r="H99" s="150">
        <v>100</v>
      </c>
    </row>
    <row r="100" spans="2:8">
      <c r="B100" s="126" t="s">
        <v>18</v>
      </c>
    </row>
    <row r="101" spans="2:8">
      <c r="B101" s="126" t="s">
        <v>19</v>
      </c>
    </row>
    <row r="102" spans="2:8">
      <c r="B102" s="126" t="s">
        <v>20</v>
      </c>
      <c r="C102" s="144" t="s">
        <v>682</v>
      </c>
    </row>
    <row r="103" spans="2:8" ht="13">
      <c r="B103" s="148" t="s">
        <v>2539</v>
      </c>
    </row>
    <row r="104" spans="2:8" ht="26">
      <c r="B104" s="151" t="s">
        <v>21</v>
      </c>
      <c r="C104" s="144" t="s">
        <v>22</v>
      </c>
    </row>
    <row r="105" spans="2:8" ht="13">
      <c r="B105" s="148"/>
    </row>
    <row r="106" spans="2:8" ht="13">
      <c r="B106" s="148" t="s">
        <v>23</v>
      </c>
      <c r="C106" s="144" t="s">
        <v>22</v>
      </c>
    </row>
    <row r="107" spans="2:8" ht="13">
      <c r="B107" s="148" t="s">
        <v>24</v>
      </c>
      <c r="C107" s="144" t="s">
        <v>25</v>
      </c>
    </row>
    <row r="108" spans="2:8" ht="13">
      <c r="B108" s="148" t="s">
        <v>870</v>
      </c>
      <c r="C108" s="149"/>
    </row>
    <row r="109" spans="2:8" ht="13">
      <c r="B109" s="148" t="s">
        <v>871</v>
      </c>
      <c r="C109" s="149"/>
    </row>
    <row r="110" spans="2:8" ht="13">
      <c r="B110" s="148" t="s">
        <v>872</v>
      </c>
      <c r="C110" s="149"/>
    </row>
    <row r="111" spans="2:8" ht="13">
      <c r="B111" s="148" t="s">
        <v>873</v>
      </c>
      <c r="C111" s="149"/>
    </row>
    <row r="112" spans="2:8" ht="13">
      <c r="B112" s="148" t="s">
        <v>874</v>
      </c>
      <c r="C112" s="149"/>
    </row>
    <row r="113" spans="2:3" ht="13">
      <c r="B113" s="148" t="s">
        <v>875</v>
      </c>
      <c r="C113" s="149"/>
    </row>
    <row r="114" spans="2:3" ht="13">
      <c r="B114" s="148" t="s">
        <v>876</v>
      </c>
      <c r="C114" s="149"/>
    </row>
    <row r="115" spans="2:3" ht="13">
      <c r="B115" s="148" t="s">
        <v>877</v>
      </c>
      <c r="C115" s="149"/>
    </row>
    <row r="116" spans="2:3" ht="13">
      <c r="B116" s="148" t="s">
        <v>878</v>
      </c>
      <c r="C116" s="149"/>
    </row>
    <row r="117" spans="2:3" ht="13">
      <c r="B117" s="148" t="s">
        <v>879</v>
      </c>
      <c r="C117" s="149"/>
    </row>
    <row r="118" spans="2:3" ht="13">
      <c r="B118" s="148" t="s">
        <v>880</v>
      </c>
      <c r="C118" s="149"/>
    </row>
    <row r="119" spans="2:3" ht="13">
      <c r="B119" s="148" t="s">
        <v>881</v>
      </c>
      <c r="C119" s="149"/>
    </row>
    <row r="120" spans="2:3" ht="13">
      <c r="B120" s="148" t="s">
        <v>2662</v>
      </c>
      <c r="C120" s="149"/>
    </row>
    <row r="121" spans="2:3">
      <c r="B121" s="126" t="s">
        <v>26</v>
      </c>
    </row>
    <row r="123" spans="2:3" ht="14.5">
      <c r="B123" s="131"/>
      <c r="C123" s="152" t="s">
        <v>27</v>
      </c>
    </row>
    <row r="124" spans="2:3" ht="14.5">
      <c r="B124" s="131" t="s">
        <v>28</v>
      </c>
      <c r="C124" s="153" t="s">
        <v>519</v>
      </c>
    </row>
    <row r="125" spans="2:3" ht="14.5">
      <c r="B125" s="131" t="s">
        <v>29</v>
      </c>
      <c r="C125" s="152"/>
    </row>
    <row r="126" spans="2:3" ht="14.5">
      <c r="B126" s="131"/>
      <c r="C126" s="152"/>
    </row>
    <row r="127" spans="2:3" ht="14.5">
      <c r="B127" s="131" t="s">
        <v>30</v>
      </c>
      <c r="C127" s="108">
        <v>7.6700000000000004E-2</v>
      </c>
    </row>
    <row r="128" spans="2:3" ht="14.5">
      <c r="B128" s="131"/>
      <c r="C128" s="154"/>
    </row>
    <row r="129" spans="2:7" ht="14.5">
      <c r="B129" s="131" t="s">
        <v>31</v>
      </c>
      <c r="C129" s="154" t="s">
        <v>2663</v>
      </c>
    </row>
    <row r="130" spans="2:7" ht="14.5">
      <c r="B130" s="131" t="s">
        <v>32</v>
      </c>
      <c r="C130" s="154" t="s">
        <v>2664</v>
      </c>
    </row>
    <row r="131" spans="2:7" ht="14.5">
      <c r="B131" s="131"/>
      <c r="C131" s="152"/>
    </row>
    <row r="132" spans="2:7" ht="14.5">
      <c r="B132" s="131" t="s">
        <v>33</v>
      </c>
      <c r="C132" s="152" t="s">
        <v>682</v>
      </c>
    </row>
    <row r="133" spans="2:7" ht="14.5">
      <c r="B133" s="318" t="s">
        <v>34</v>
      </c>
      <c r="C133" s="318"/>
    </row>
    <row r="135" spans="2:7" ht="14.5">
      <c r="B135" s="131" t="s">
        <v>35</v>
      </c>
      <c r="C135" s="152"/>
      <c r="D135" s="131"/>
    </row>
    <row r="136" spans="2:7" ht="29">
      <c r="B136" s="155" t="s">
        <v>36</v>
      </c>
      <c r="C136" s="153" t="s">
        <v>37</v>
      </c>
      <c r="D136" s="155" t="s">
        <v>38</v>
      </c>
    </row>
    <row r="137" spans="2:7" ht="14.5">
      <c r="B137" s="131" t="s">
        <v>22</v>
      </c>
      <c r="C137" s="152" t="s">
        <v>22</v>
      </c>
      <c r="D137" s="131" t="s">
        <v>22</v>
      </c>
    </row>
    <row r="138" spans="2:7" ht="14.5">
      <c r="B138" s="128"/>
      <c r="C138" s="143"/>
      <c r="D138" s="128"/>
    </row>
    <row r="139" spans="2:7" ht="14.5">
      <c r="B139" s="312" t="s">
        <v>2665</v>
      </c>
      <c r="C139" s="312"/>
      <c r="D139" s="312"/>
      <c r="E139" s="312"/>
      <c r="F139" s="312"/>
    </row>
    <row r="140" spans="2:7" ht="14.5">
      <c r="B140" s="128"/>
      <c r="C140" s="143"/>
      <c r="D140" s="191"/>
    </row>
    <row r="141" spans="2:7" ht="14.5">
      <c r="B141" s="319" t="s">
        <v>2579</v>
      </c>
      <c r="C141" s="319"/>
      <c r="D141" s="319"/>
      <c r="E141" s="319"/>
      <c r="F141" s="319"/>
    </row>
    <row r="143" spans="2:7" ht="13">
      <c r="B143" s="156" t="s">
        <v>39</v>
      </c>
      <c r="C143" s="157">
        <v>46112</v>
      </c>
      <c r="D143" s="158"/>
      <c r="E143" s="159"/>
      <c r="F143" s="160"/>
    </row>
    <row r="144" spans="2:7" ht="13">
      <c r="B144" s="156" t="s">
        <v>40</v>
      </c>
      <c r="C144" s="161" t="s">
        <v>41</v>
      </c>
      <c r="D144" s="156" t="s">
        <v>42</v>
      </c>
      <c r="E144" s="162" t="s">
        <v>43</v>
      </c>
      <c r="F144" s="163" t="s">
        <v>44</v>
      </c>
      <c r="G144" s="150"/>
    </row>
    <row r="145" spans="2:6">
      <c r="B145" s="164" t="s">
        <v>22</v>
      </c>
      <c r="C145" s="165" t="s">
        <v>22</v>
      </c>
      <c r="D145" s="164" t="s">
        <v>22</v>
      </c>
      <c r="E145" s="166" t="s">
        <v>22</v>
      </c>
      <c r="F145" s="167" t="s">
        <v>22</v>
      </c>
    </row>
    <row r="148" spans="2:6" ht="13">
      <c r="B148" s="148" t="s">
        <v>45</v>
      </c>
    </row>
    <row r="149" spans="2:6" ht="13">
      <c r="B149" s="148"/>
    </row>
    <row r="150" spans="2:6" ht="13">
      <c r="B150" s="148" t="s">
        <v>699</v>
      </c>
    </row>
    <row r="151" spans="2:6" ht="13">
      <c r="B151" s="156" t="s">
        <v>46</v>
      </c>
      <c r="C151" s="161" t="s">
        <v>47</v>
      </c>
      <c r="D151" s="148"/>
    </row>
    <row r="152" spans="2:6">
      <c r="B152" s="158" t="s">
        <v>22</v>
      </c>
      <c r="C152" s="170" t="s">
        <v>22</v>
      </c>
    </row>
    <row r="154" spans="2:6" ht="13">
      <c r="B154" s="156" t="s">
        <v>48</v>
      </c>
      <c r="C154" s="161" t="s">
        <v>47</v>
      </c>
    </row>
    <row r="155" spans="2:6">
      <c r="B155" s="158" t="s">
        <v>22</v>
      </c>
      <c r="C155" s="170" t="s">
        <v>22</v>
      </c>
    </row>
    <row r="157" spans="2:6" ht="13">
      <c r="B157" s="156" t="s">
        <v>49</v>
      </c>
      <c r="C157" s="161" t="s">
        <v>50</v>
      </c>
    </row>
    <row r="158" spans="2:6">
      <c r="B158" s="158" t="s">
        <v>22</v>
      </c>
      <c r="C158" s="170" t="s">
        <v>22</v>
      </c>
    </row>
    <row r="160" spans="2:6" ht="13">
      <c r="B160" s="162" t="s">
        <v>51</v>
      </c>
      <c r="C160" s="161" t="s">
        <v>50</v>
      </c>
    </row>
    <row r="161" spans="2:7">
      <c r="B161" s="159" t="s">
        <v>22</v>
      </c>
      <c r="C161" s="170" t="s">
        <v>22</v>
      </c>
    </row>
    <row r="163" spans="2:7" ht="13">
      <c r="B163" s="156" t="s">
        <v>52</v>
      </c>
      <c r="C163" s="161" t="s">
        <v>22</v>
      </c>
    </row>
    <row r="165" spans="2:7" ht="13">
      <c r="B165" s="156" t="s">
        <v>53</v>
      </c>
      <c r="C165" s="157">
        <v>46112</v>
      </c>
      <c r="D165" s="158"/>
      <c r="E165" s="159"/>
      <c r="F165" s="160"/>
    </row>
    <row r="166" spans="2:7" ht="13">
      <c r="B166" s="156" t="s">
        <v>40</v>
      </c>
      <c r="C166" s="161" t="s">
        <v>41</v>
      </c>
      <c r="D166" s="156" t="s">
        <v>42</v>
      </c>
      <c r="E166" s="162" t="s">
        <v>43</v>
      </c>
      <c r="F166" s="163" t="s">
        <v>44</v>
      </c>
      <c r="G166" s="150"/>
    </row>
    <row r="167" spans="2:7">
      <c r="B167" s="164" t="s">
        <v>22</v>
      </c>
      <c r="C167" s="165" t="s">
        <v>22</v>
      </c>
      <c r="D167" s="164" t="s">
        <v>22</v>
      </c>
      <c r="E167" s="166" t="s">
        <v>22</v>
      </c>
      <c r="F167" s="167" t="s">
        <v>22</v>
      </c>
    </row>
    <row r="168" spans="2:7" ht="13">
      <c r="B168" s="148" t="s">
        <v>45</v>
      </c>
    </row>
    <row r="169" spans="2:7" ht="13">
      <c r="B169" s="148"/>
    </row>
    <row r="170" spans="2:7" ht="13">
      <c r="B170" s="148" t="s">
        <v>699</v>
      </c>
    </row>
    <row r="171" spans="2:7" ht="13">
      <c r="B171" s="156" t="s">
        <v>46</v>
      </c>
      <c r="C171" s="161" t="s">
        <v>47</v>
      </c>
      <c r="D171" s="148"/>
    </row>
    <row r="172" spans="2:7">
      <c r="B172" s="158" t="s">
        <v>22</v>
      </c>
      <c r="C172" s="170" t="s">
        <v>22</v>
      </c>
    </row>
    <row r="174" spans="2:7" ht="13">
      <c r="B174" s="156" t="s">
        <v>48</v>
      </c>
      <c r="C174" s="161" t="s">
        <v>47</v>
      </c>
    </row>
    <row r="175" spans="2:7">
      <c r="B175" s="158" t="s">
        <v>22</v>
      </c>
      <c r="C175" s="170" t="s">
        <v>22</v>
      </c>
    </row>
    <row r="177" spans="2:80" ht="13">
      <c r="B177" s="156" t="s">
        <v>49</v>
      </c>
      <c r="C177" s="161" t="s">
        <v>50</v>
      </c>
    </row>
    <row r="178" spans="2:80">
      <c r="B178" s="158" t="s">
        <v>22</v>
      </c>
      <c r="C178" s="170" t="s">
        <v>22</v>
      </c>
    </row>
    <row r="180" spans="2:80" ht="13">
      <c r="B180" s="162" t="s">
        <v>51</v>
      </c>
      <c r="C180" s="161" t="s">
        <v>50</v>
      </c>
    </row>
    <row r="181" spans="2:80">
      <c r="B181" s="159" t="s">
        <v>22</v>
      </c>
      <c r="C181" s="170" t="s">
        <v>22</v>
      </c>
    </row>
    <row r="183" spans="2:80" ht="13">
      <c r="B183" s="156" t="s">
        <v>52</v>
      </c>
      <c r="C183" s="161" t="s">
        <v>22</v>
      </c>
    </row>
    <row r="186" spans="2:80" ht="13">
      <c r="B186" s="148" t="s">
        <v>700</v>
      </c>
    </row>
    <row r="188" spans="2:80" ht="13">
      <c r="B188" s="156" t="s">
        <v>40</v>
      </c>
      <c r="C188" s="161" t="s">
        <v>54</v>
      </c>
      <c r="D188" s="156" t="s">
        <v>55</v>
      </c>
      <c r="E188" s="156" t="s">
        <v>56</v>
      </c>
      <c r="F188" s="150"/>
    </row>
    <row r="189" spans="2:80">
      <c r="B189" s="158" t="s">
        <v>22</v>
      </c>
      <c r="C189" s="170" t="s">
        <v>22</v>
      </c>
      <c r="D189" s="158" t="s">
        <v>22</v>
      </c>
      <c r="E189" s="158" t="s">
        <v>22</v>
      </c>
    </row>
    <row r="192" spans="2:80" ht="13">
      <c r="B192" s="148" t="s">
        <v>57</v>
      </c>
      <c r="C192" s="149" t="s">
        <v>22</v>
      </c>
      <c r="D192" s="148"/>
      <c r="E192" s="148"/>
      <c r="F192" s="150"/>
      <c r="G192" s="150"/>
      <c r="H192" s="150"/>
      <c r="I192" s="148"/>
      <c r="J192" s="148"/>
      <c r="K192" s="148"/>
      <c r="L192" s="148"/>
      <c r="M192" s="148"/>
      <c r="N192" s="148"/>
      <c r="O192" s="148"/>
      <c r="P192" s="148"/>
      <c r="Q192" s="148"/>
      <c r="R192" s="148"/>
      <c r="S192" s="148"/>
      <c r="T192" s="148"/>
      <c r="U192" s="148"/>
      <c r="V192" s="148"/>
      <c r="W192" s="148"/>
      <c r="X192" s="148"/>
      <c r="Y192" s="148"/>
      <c r="Z192" s="148"/>
      <c r="AA192" s="148"/>
      <c r="AB192" s="148"/>
      <c r="AC192" s="148"/>
      <c r="AD192" s="148"/>
      <c r="AE192" s="148"/>
      <c r="AF192" s="148"/>
      <c r="AG192" s="148"/>
      <c r="AH192" s="148"/>
      <c r="AI192" s="148"/>
      <c r="AJ192" s="148"/>
      <c r="AK192" s="148"/>
      <c r="AL192" s="148"/>
      <c r="AM192" s="148"/>
      <c r="AN192" s="148"/>
      <c r="AO192" s="148"/>
      <c r="AP192" s="148"/>
      <c r="AQ192" s="148"/>
      <c r="AR192" s="148"/>
      <c r="AS192" s="148"/>
      <c r="AT192" s="148"/>
      <c r="AU192" s="148"/>
      <c r="AV192" s="148"/>
      <c r="AW192" s="148"/>
      <c r="AX192" s="148"/>
      <c r="AY192" s="148"/>
      <c r="AZ192" s="148"/>
      <c r="BA192" s="148"/>
      <c r="BB192" s="148"/>
      <c r="BC192" s="148"/>
      <c r="BD192" s="148"/>
      <c r="BE192" s="148"/>
      <c r="BF192" s="148"/>
      <c r="BG192" s="148"/>
      <c r="BH192" s="148"/>
      <c r="BI192" s="148"/>
      <c r="BJ192" s="148"/>
      <c r="BK192" s="148"/>
      <c r="BL192" s="148"/>
      <c r="BM192" s="148"/>
      <c r="BN192" s="148"/>
      <c r="BO192" s="148"/>
      <c r="BP192" s="148"/>
      <c r="BQ192" s="148"/>
      <c r="BR192" s="148"/>
      <c r="BS192" s="148"/>
      <c r="BT192" s="148"/>
      <c r="BU192" s="148"/>
      <c r="BV192" s="148"/>
      <c r="BW192" s="148"/>
      <c r="BX192" s="148"/>
      <c r="BY192" s="148"/>
      <c r="BZ192" s="148"/>
      <c r="CA192" s="148"/>
      <c r="CB192" s="148"/>
    </row>
    <row r="194" spans="2:4" ht="13">
      <c r="B194" s="148" t="s">
        <v>701</v>
      </c>
    </row>
    <row r="196" spans="2:4" ht="13">
      <c r="B196" s="156" t="s">
        <v>58</v>
      </c>
      <c r="C196" s="161" t="s">
        <v>47</v>
      </c>
      <c r="D196" s="148"/>
    </row>
    <row r="197" spans="2:4">
      <c r="B197" s="158" t="s">
        <v>22</v>
      </c>
      <c r="C197" s="170" t="s">
        <v>22</v>
      </c>
    </row>
    <row r="200" spans="2:4" ht="13">
      <c r="B200" s="156" t="s">
        <v>59</v>
      </c>
      <c r="C200" s="161" t="s">
        <v>60</v>
      </c>
      <c r="D200" s="148"/>
    </row>
    <row r="201" spans="2:4">
      <c r="B201" s="158" t="s">
        <v>22</v>
      </c>
      <c r="C201" s="170" t="s">
        <v>22</v>
      </c>
    </row>
    <row r="204" spans="2:4" ht="13">
      <c r="B204" s="148" t="s">
        <v>61</v>
      </c>
    </row>
    <row r="207" spans="2:4" ht="13">
      <c r="B207" s="148" t="s">
        <v>702</v>
      </c>
    </row>
    <row r="209" spans="2:80" ht="13">
      <c r="B209" s="156" t="s">
        <v>40</v>
      </c>
      <c r="C209" s="161" t="s">
        <v>62</v>
      </c>
      <c r="D209" s="156" t="s">
        <v>54</v>
      </c>
      <c r="E209" s="156" t="s">
        <v>55</v>
      </c>
      <c r="F209" s="163" t="s">
        <v>56</v>
      </c>
      <c r="G209" s="150"/>
    </row>
    <row r="210" spans="2:80">
      <c r="B210" s="158" t="s">
        <v>22</v>
      </c>
      <c r="C210" s="170" t="s">
        <v>22</v>
      </c>
      <c r="D210" s="158" t="s">
        <v>22</v>
      </c>
      <c r="E210" s="158" t="s">
        <v>22</v>
      </c>
      <c r="F210" s="171" t="s">
        <v>22</v>
      </c>
    </row>
    <row r="213" spans="2:80" ht="13">
      <c r="B213" s="148" t="s">
        <v>57</v>
      </c>
      <c r="C213" s="149" t="s">
        <v>22</v>
      </c>
      <c r="D213" s="148"/>
      <c r="E213" s="148"/>
      <c r="F213" s="150"/>
      <c r="G213" s="150"/>
      <c r="H213" s="150"/>
      <c r="I213" s="148"/>
      <c r="J213" s="148"/>
      <c r="K213" s="148"/>
      <c r="L213" s="148"/>
      <c r="M213" s="148"/>
      <c r="N213" s="148"/>
      <c r="O213" s="148"/>
      <c r="P213" s="148"/>
      <c r="Q213" s="148"/>
      <c r="R213" s="148"/>
      <c r="S213" s="148"/>
      <c r="T213" s="148"/>
      <c r="U213" s="148"/>
      <c r="V213" s="148"/>
      <c r="W213" s="148"/>
      <c r="X213" s="148"/>
      <c r="Y213" s="148"/>
      <c r="Z213" s="148"/>
      <c r="AA213" s="148"/>
      <c r="AB213" s="148"/>
      <c r="AC213" s="148"/>
      <c r="AD213" s="148"/>
      <c r="AE213" s="148"/>
      <c r="AF213" s="148"/>
      <c r="AG213" s="148"/>
      <c r="AH213" s="148"/>
      <c r="AI213" s="148"/>
      <c r="AJ213" s="148"/>
      <c r="AK213" s="148"/>
      <c r="AL213" s="148"/>
      <c r="AM213" s="148"/>
      <c r="AN213" s="148"/>
      <c r="AO213" s="148"/>
      <c r="AP213" s="148"/>
      <c r="AQ213" s="148"/>
      <c r="AR213" s="148"/>
      <c r="AS213" s="148"/>
      <c r="AT213" s="148"/>
      <c r="AU213" s="148"/>
      <c r="AV213" s="148"/>
      <c r="AW213" s="148"/>
      <c r="AX213" s="148"/>
      <c r="AY213" s="148"/>
      <c r="AZ213" s="148"/>
      <c r="BA213" s="148"/>
      <c r="BB213" s="148"/>
      <c r="BC213" s="148"/>
      <c r="BD213" s="148"/>
      <c r="BE213" s="148"/>
      <c r="BF213" s="148"/>
      <c r="BG213" s="148"/>
      <c r="BH213" s="148"/>
      <c r="BI213" s="148"/>
      <c r="BJ213" s="148"/>
      <c r="BK213" s="148"/>
      <c r="BL213" s="148"/>
      <c r="BM213" s="148"/>
      <c r="BN213" s="148"/>
      <c r="BO213" s="148"/>
      <c r="BP213" s="148"/>
      <c r="BQ213" s="148"/>
      <c r="BR213" s="148"/>
      <c r="BS213" s="148"/>
      <c r="BT213" s="148"/>
      <c r="BU213" s="148"/>
      <c r="BV213" s="148"/>
      <c r="BW213" s="148"/>
      <c r="BX213" s="148"/>
      <c r="BY213" s="148"/>
      <c r="BZ213" s="148"/>
      <c r="CA213" s="148"/>
      <c r="CB213" s="148"/>
    </row>
    <row r="215" spans="2:80" ht="13">
      <c r="B215" s="148" t="s">
        <v>701</v>
      </c>
    </row>
    <row r="217" spans="2:80" ht="13">
      <c r="B217" s="156" t="s">
        <v>58</v>
      </c>
      <c r="C217" s="161" t="s">
        <v>47</v>
      </c>
      <c r="D217" s="148"/>
    </row>
    <row r="218" spans="2:80">
      <c r="B218" s="158" t="s">
        <v>22</v>
      </c>
      <c r="C218" s="170" t="s">
        <v>22</v>
      </c>
    </row>
    <row r="221" spans="2:80" ht="13">
      <c r="B221" s="156" t="s">
        <v>59</v>
      </c>
      <c r="C221" s="161" t="s">
        <v>60</v>
      </c>
      <c r="D221" s="148"/>
    </row>
    <row r="222" spans="2:80">
      <c r="B222" s="158" t="s">
        <v>22</v>
      </c>
      <c r="C222" s="170" t="s">
        <v>22</v>
      </c>
    </row>
    <row r="225" spans="2:7" ht="13">
      <c r="B225" s="148" t="s">
        <v>61</v>
      </c>
    </row>
    <row r="228" spans="2:7" ht="13">
      <c r="B228" s="148" t="s">
        <v>703</v>
      </c>
    </row>
    <row r="229" spans="2:7" ht="13">
      <c r="B229" s="156" t="s">
        <v>40</v>
      </c>
      <c r="C229" s="161" t="s">
        <v>63</v>
      </c>
      <c r="D229" s="156" t="s">
        <v>64</v>
      </c>
      <c r="E229" s="156" t="s">
        <v>65</v>
      </c>
      <c r="F229" s="163" t="s">
        <v>66</v>
      </c>
      <c r="G229" s="150"/>
    </row>
    <row r="230" spans="2:7">
      <c r="B230" s="158" t="s">
        <v>22</v>
      </c>
      <c r="C230" s="170" t="s">
        <v>22</v>
      </c>
      <c r="D230" s="158" t="s">
        <v>22</v>
      </c>
      <c r="E230" s="158" t="s">
        <v>22</v>
      </c>
      <c r="F230" s="171" t="s">
        <v>22</v>
      </c>
    </row>
    <row r="231" spans="2:7">
      <c r="B231" s="126" t="s">
        <v>2543</v>
      </c>
    </row>
    <row r="233" spans="2:7" ht="14.5">
      <c r="B233" s="192" t="s">
        <v>2666</v>
      </c>
      <c r="C233" s="193"/>
      <c r="D233" s="194"/>
      <c r="E233" s="194"/>
      <c r="F233" s="195"/>
      <c r="G233" s="168"/>
    </row>
    <row r="234" spans="2:7" ht="58">
      <c r="B234" s="134" t="s">
        <v>2667</v>
      </c>
      <c r="C234" s="196" t="s">
        <v>2668</v>
      </c>
      <c r="D234" s="134" t="s">
        <v>2669</v>
      </c>
      <c r="E234" s="134" t="s">
        <v>2670</v>
      </c>
      <c r="F234" s="135" t="s">
        <v>2671</v>
      </c>
      <c r="G234" s="168"/>
    </row>
    <row r="235" spans="2:7" ht="14.5">
      <c r="B235" s="197" t="s">
        <v>2672</v>
      </c>
      <c r="C235" s="198" t="s">
        <v>2673</v>
      </c>
      <c r="D235" s="199" t="s">
        <v>2674</v>
      </c>
      <c r="E235" s="199" t="s">
        <v>2675</v>
      </c>
      <c r="F235" s="200">
        <v>2500</v>
      </c>
      <c r="G235" s="168"/>
    </row>
    <row r="236" spans="2:7" ht="14.5">
      <c r="B236" s="197" t="s">
        <v>2676</v>
      </c>
      <c r="C236" s="198" t="s">
        <v>2677</v>
      </c>
      <c r="D236" s="199" t="s">
        <v>2674</v>
      </c>
      <c r="E236" s="199" t="s">
        <v>2675</v>
      </c>
      <c r="F236" s="201">
        <v>14500</v>
      </c>
      <c r="G236" s="168"/>
    </row>
    <row r="237" spans="2:7" ht="14.5">
      <c r="B237" s="197" t="s">
        <v>2678</v>
      </c>
      <c r="C237" s="198" t="s">
        <v>2679</v>
      </c>
      <c r="D237" s="199" t="s">
        <v>2674</v>
      </c>
      <c r="E237" s="199" t="s">
        <v>2675</v>
      </c>
      <c r="F237" s="201">
        <v>2766.5839900000001</v>
      </c>
      <c r="G237" s="168"/>
    </row>
    <row r="238" spans="2:7" ht="14.5">
      <c r="B238" s="194"/>
      <c r="C238" s="193"/>
      <c r="D238" s="194"/>
      <c r="E238" s="194"/>
      <c r="F238" s="195"/>
      <c r="G238" s="168"/>
    </row>
    <row r="239" spans="2:7" ht="14.5">
      <c r="B239" s="194"/>
      <c r="C239" s="193"/>
      <c r="D239" s="194"/>
      <c r="E239" s="194"/>
      <c r="F239" s="195"/>
      <c r="G239" s="168"/>
    </row>
    <row r="240" spans="2:7" ht="14.5">
      <c r="B240" s="194" t="s">
        <v>2680</v>
      </c>
      <c r="C240" s="193"/>
      <c r="D240" s="194"/>
      <c r="E240" s="194"/>
      <c r="F240" s="195"/>
      <c r="G240" s="168"/>
    </row>
    <row r="241" spans="2:11" ht="14.5">
      <c r="B241" s="194" t="s">
        <v>2681</v>
      </c>
      <c r="C241" s="193"/>
      <c r="D241" s="194"/>
      <c r="E241" s="194"/>
      <c r="F241" s="195"/>
      <c r="G241" s="168"/>
    </row>
    <row r="242" spans="2:11" ht="14.5">
      <c r="B242" s="194" t="s">
        <v>2682</v>
      </c>
      <c r="C242" s="193"/>
      <c r="D242" s="194"/>
      <c r="E242" s="194"/>
      <c r="F242" s="195"/>
      <c r="G242" s="168"/>
      <c r="H242" s="168"/>
      <c r="I242" s="168"/>
      <c r="J242" s="168"/>
      <c r="K242" s="168"/>
    </row>
    <row r="243" spans="2:11" ht="14.5">
      <c r="B243" s="194"/>
      <c r="C243" s="193"/>
      <c r="D243" s="194"/>
      <c r="E243" s="194"/>
      <c r="F243" s="195"/>
      <c r="G243" s="168"/>
      <c r="H243" s="168"/>
      <c r="I243" s="168"/>
      <c r="J243" s="168"/>
      <c r="K243" s="168"/>
    </row>
    <row r="244" spans="2:11" ht="14.5">
      <c r="B244" s="340" t="s">
        <v>2683</v>
      </c>
      <c r="C244" s="340"/>
      <c r="D244" s="340"/>
      <c r="E244" s="340"/>
      <c r="F244" s="202"/>
      <c r="G244" s="168"/>
      <c r="H244" s="168"/>
      <c r="I244" s="168"/>
      <c r="J244" s="168"/>
      <c r="K244" s="168"/>
    </row>
    <row r="245" spans="2:11" ht="14.5">
      <c r="B245" s="340"/>
      <c r="C245" s="340"/>
      <c r="D245" s="340"/>
      <c r="E245" s="340"/>
      <c r="F245" s="202"/>
      <c r="G245" s="168"/>
      <c r="H245" s="168"/>
      <c r="I245" s="168"/>
      <c r="J245" s="168"/>
      <c r="K245" s="168"/>
    </row>
    <row r="246" spans="2:11" ht="14.5">
      <c r="B246" s="340"/>
      <c r="C246" s="340"/>
      <c r="D246" s="340"/>
      <c r="E246" s="340"/>
      <c r="F246" s="202"/>
      <c r="G246" s="168"/>
      <c r="H246" s="168"/>
      <c r="I246" s="168"/>
      <c r="J246" s="168"/>
      <c r="K246" s="168"/>
    </row>
    <row r="247" spans="2:11" ht="14.5">
      <c r="B247" s="203"/>
      <c r="C247" s="203"/>
      <c r="D247" s="203"/>
      <c r="E247" s="203"/>
      <c r="F247" s="202"/>
      <c r="G247" s="168"/>
      <c r="H247" s="168"/>
      <c r="I247" s="168"/>
      <c r="J247" s="168"/>
      <c r="K247" s="168"/>
    </row>
    <row r="248" spans="2:11" ht="15" thickBot="1">
      <c r="B248" s="203"/>
      <c r="C248" s="203"/>
      <c r="D248" s="203"/>
      <c r="E248" s="203"/>
      <c r="F248" s="202"/>
      <c r="G248" s="168"/>
      <c r="H248" s="168"/>
      <c r="I248" s="168"/>
      <c r="J248" s="168"/>
      <c r="K248" s="168"/>
    </row>
    <row r="249" spans="2:11">
      <c r="B249" s="341" t="s">
        <v>93</v>
      </c>
      <c r="C249" s="341" t="s">
        <v>2684</v>
      </c>
      <c r="D249" s="343" t="s">
        <v>2685</v>
      </c>
      <c r="E249" s="345" t="s">
        <v>2686</v>
      </c>
      <c r="F249" s="345" t="s">
        <v>2687</v>
      </c>
      <c r="G249" s="343" t="s">
        <v>2688</v>
      </c>
      <c r="H249" s="343" t="s">
        <v>2689</v>
      </c>
      <c r="I249" s="345" t="s">
        <v>2690</v>
      </c>
      <c r="J249" s="345" t="s">
        <v>2691</v>
      </c>
      <c r="K249" s="345" t="s">
        <v>2692</v>
      </c>
    </row>
    <row r="250" spans="2:11" ht="13" thickBot="1">
      <c r="B250" s="342"/>
      <c r="C250" s="342"/>
      <c r="D250" s="344"/>
      <c r="E250" s="346"/>
      <c r="F250" s="346"/>
      <c r="G250" s="344"/>
      <c r="H250" s="344"/>
      <c r="I250" s="346"/>
      <c r="J250" s="346"/>
      <c r="K250" s="346"/>
    </row>
    <row r="251" spans="2:11" ht="15" thickBot="1">
      <c r="B251" s="204"/>
      <c r="C251" s="205"/>
      <c r="D251" s="205"/>
      <c r="E251" s="205" t="s">
        <v>2693</v>
      </c>
      <c r="F251" s="205" t="s">
        <v>2693</v>
      </c>
      <c r="G251" s="205" t="s">
        <v>2693</v>
      </c>
      <c r="H251" s="205" t="s">
        <v>2693</v>
      </c>
      <c r="I251" s="205" t="s">
        <v>2693</v>
      </c>
      <c r="J251" s="205" t="s">
        <v>2693</v>
      </c>
      <c r="K251" s="205" t="s">
        <v>2693</v>
      </c>
    </row>
    <row r="252" spans="2:11" ht="29.5" thickBot="1">
      <c r="B252" s="204" t="s">
        <v>2694</v>
      </c>
      <c r="C252" s="205" t="s">
        <v>2679</v>
      </c>
      <c r="D252" s="206" t="s">
        <v>2678</v>
      </c>
      <c r="E252" s="207">
        <v>250000000</v>
      </c>
      <c r="F252" s="207">
        <v>250000000</v>
      </c>
      <c r="G252" s="208">
        <v>55060852.75</v>
      </c>
      <c r="H252" s="208">
        <v>194939147.25</v>
      </c>
      <c r="I252" s="207">
        <v>10555475</v>
      </c>
      <c r="J252" s="207">
        <v>20000000</v>
      </c>
      <c r="K252" s="208">
        <v>85616327.75</v>
      </c>
    </row>
    <row r="253" spans="2:11" ht="14.5">
      <c r="B253" s="128"/>
      <c r="C253" s="143"/>
      <c r="D253" s="128"/>
      <c r="E253" s="128"/>
      <c r="F253" s="202"/>
      <c r="G253" s="168"/>
      <c r="H253" s="168"/>
      <c r="I253" s="168"/>
      <c r="J253" s="168"/>
      <c r="K253" s="168"/>
    </row>
    <row r="254" spans="2:11" ht="14.5">
      <c r="B254" s="128" t="s">
        <v>2695</v>
      </c>
      <c r="C254" s="143"/>
      <c r="D254" s="128"/>
      <c r="E254" s="128"/>
      <c r="F254" s="202"/>
      <c r="G254" s="168"/>
      <c r="H254" s="168"/>
      <c r="I254" s="168"/>
      <c r="J254" s="168"/>
      <c r="K254" s="168"/>
    </row>
    <row r="255" spans="2:11" ht="14.5">
      <c r="B255" s="128"/>
      <c r="C255" s="143"/>
      <c r="D255" s="128"/>
      <c r="E255" s="128"/>
      <c r="F255" s="202"/>
      <c r="G255" s="168"/>
      <c r="H255" s="168"/>
      <c r="I255" s="168"/>
      <c r="J255" s="168"/>
      <c r="K255" s="168"/>
    </row>
    <row r="256" spans="2:11" ht="14.5">
      <c r="B256" s="128"/>
      <c r="C256" s="143"/>
      <c r="D256" s="128"/>
      <c r="E256" s="128"/>
      <c r="F256" s="202"/>
      <c r="G256" s="168"/>
      <c r="H256" s="168"/>
      <c r="I256" s="168"/>
      <c r="J256" s="168"/>
      <c r="K256" s="168"/>
    </row>
    <row r="257" spans="2:11" ht="14.5">
      <c r="B257" s="339" t="s">
        <v>2696</v>
      </c>
      <c r="C257" s="339"/>
      <c r="D257" s="339"/>
      <c r="E257" s="339"/>
      <c r="F257" s="202"/>
      <c r="G257" s="168"/>
      <c r="H257" s="168"/>
      <c r="I257" s="168"/>
      <c r="J257" s="168"/>
      <c r="K257" s="168"/>
    </row>
    <row r="258" spans="2:11" ht="14.5">
      <c r="B258" s="128"/>
      <c r="C258" s="143"/>
      <c r="D258" s="128"/>
      <c r="E258" s="128"/>
      <c r="F258" s="202"/>
    </row>
    <row r="259" spans="2:11" ht="14.5">
      <c r="B259" s="209"/>
      <c r="C259" s="210"/>
      <c r="D259" s="209"/>
      <c r="E259" s="209"/>
      <c r="F259" s="211"/>
    </row>
    <row r="260" spans="2:11" ht="14.5">
      <c r="B260" s="192" t="s">
        <v>2635</v>
      </c>
      <c r="C260" s="210"/>
      <c r="D260" s="209"/>
      <c r="E260" s="209"/>
      <c r="F260" s="211"/>
    </row>
    <row r="261" spans="2:11" ht="14.5">
      <c r="B261" s="212"/>
      <c r="C261" s="213"/>
      <c r="D261" s="212"/>
      <c r="E261" s="212"/>
      <c r="F261" s="214"/>
    </row>
    <row r="262" spans="2:11" ht="14.5">
      <c r="B262" s="209" t="s">
        <v>2636</v>
      </c>
      <c r="C262" s="215"/>
      <c r="D262" s="212"/>
      <c r="E262" s="212"/>
      <c r="F262" s="214"/>
    </row>
    <row r="263" spans="2:11" ht="14.5">
      <c r="B263" s="128"/>
      <c r="C263" s="215"/>
      <c r="D263" s="212"/>
      <c r="E263" s="212"/>
      <c r="F263" s="214"/>
    </row>
    <row r="264" spans="2:11" ht="14.5">
      <c r="B264" s="128"/>
      <c r="C264" s="215"/>
      <c r="D264" s="212"/>
      <c r="E264" s="212"/>
      <c r="F264" s="214"/>
    </row>
    <row r="265" spans="2:11" ht="14.5">
      <c r="B265" s="128" t="s">
        <v>2637</v>
      </c>
      <c r="C265" s="193">
        <v>577958246.57000005</v>
      </c>
      <c r="D265" s="212"/>
      <c r="E265" s="212"/>
      <c r="F265" s="214"/>
    </row>
    <row r="266" spans="2:11" ht="14.5">
      <c r="B266" s="128"/>
      <c r="C266" s="216"/>
      <c r="D266" s="212"/>
      <c r="E266" s="212"/>
      <c r="F266" s="214"/>
    </row>
    <row r="267" spans="2:11" ht="14.5">
      <c r="B267" s="128" t="s">
        <v>2638</v>
      </c>
      <c r="C267" s="193">
        <v>465538246.57000005</v>
      </c>
      <c r="D267" s="212"/>
      <c r="E267" s="212"/>
      <c r="F267" s="214"/>
    </row>
    <row r="268" spans="2:11" ht="14.5">
      <c r="B268" s="128"/>
      <c r="C268" s="216"/>
      <c r="D268" s="212"/>
      <c r="E268" s="212"/>
      <c r="F268" s="214"/>
    </row>
    <row r="269" spans="2:11" ht="14.5">
      <c r="B269" s="128" t="s">
        <v>2639</v>
      </c>
      <c r="C269" s="216">
        <v>112420000</v>
      </c>
      <c r="D269" s="212"/>
      <c r="E269" s="212"/>
      <c r="F269" s="214"/>
    </row>
    <row r="270" spans="2:11" ht="14.5">
      <c r="B270" s="128"/>
      <c r="C270" s="216"/>
      <c r="D270" s="212"/>
      <c r="E270" s="212"/>
      <c r="F270" s="214"/>
    </row>
    <row r="271" spans="2:11" ht="14.5">
      <c r="B271" s="209" t="s">
        <v>2640</v>
      </c>
      <c r="C271" s="217">
        <v>256691020</v>
      </c>
      <c r="D271" s="212"/>
      <c r="E271" s="212"/>
      <c r="F271" s="214"/>
    </row>
    <row r="272" spans="2:11" ht="14.5">
      <c r="B272" s="128"/>
      <c r="C272" s="216"/>
      <c r="D272" s="212"/>
      <c r="E272" s="212"/>
      <c r="F272" s="214"/>
    </row>
    <row r="273" spans="2:6" ht="14.5">
      <c r="B273" s="128" t="s">
        <v>2641</v>
      </c>
      <c r="C273" s="193">
        <v>116603020</v>
      </c>
      <c r="D273" s="212"/>
      <c r="E273" s="212"/>
      <c r="F273" s="214"/>
    </row>
    <row r="274" spans="2:6" ht="14.5">
      <c r="B274" s="128"/>
      <c r="C274" s="216"/>
      <c r="D274" s="212"/>
      <c r="E274" s="212"/>
      <c r="F274" s="214"/>
    </row>
    <row r="275" spans="2:6" ht="29">
      <c r="B275" s="218" t="s">
        <v>2642</v>
      </c>
      <c r="C275" s="193">
        <v>140088000</v>
      </c>
      <c r="D275" s="212"/>
      <c r="E275" s="212"/>
      <c r="F275" s="214"/>
    </row>
    <row r="276" spans="2:6" ht="14.5">
      <c r="B276" s="128"/>
      <c r="C276" s="216"/>
      <c r="D276" s="212"/>
      <c r="E276" s="212"/>
      <c r="F276" s="214"/>
    </row>
    <row r="277" spans="2:6" ht="29">
      <c r="B277" s="218" t="s">
        <v>2643</v>
      </c>
      <c r="C277" s="193">
        <v>120303511.78</v>
      </c>
      <c r="D277" s="212"/>
      <c r="E277" s="212"/>
      <c r="F277" s="214"/>
    </row>
    <row r="278" spans="2:6" ht="14.5">
      <c r="B278" s="128"/>
      <c r="C278" s="216"/>
      <c r="D278" s="212"/>
      <c r="E278" s="212"/>
      <c r="F278" s="214"/>
    </row>
    <row r="279" spans="2:6" ht="14.5">
      <c r="B279" s="209" t="s">
        <v>2644</v>
      </c>
      <c r="C279" s="217">
        <v>236906531.78</v>
      </c>
      <c r="D279" s="212"/>
      <c r="E279" s="212"/>
      <c r="F279" s="214"/>
    </row>
    <row r="280" spans="2:6" ht="14.5">
      <c r="B280" s="219"/>
      <c r="C280" s="133"/>
      <c r="D280" s="212"/>
      <c r="E280" s="212"/>
      <c r="F280" s="214"/>
    </row>
    <row r="281" spans="2:6" ht="14.5">
      <c r="B281" s="128" t="s">
        <v>2645</v>
      </c>
      <c r="C281" s="193"/>
      <c r="D281" s="212"/>
      <c r="E281" s="212"/>
      <c r="F281" s="214"/>
    </row>
  </sheetData>
  <mergeCells count="23">
    <mergeCell ref="G249:G250"/>
    <mergeCell ref="H249:H250"/>
    <mergeCell ref="I249:I250"/>
    <mergeCell ref="J249:J250"/>
    <mergeCell ref="K249:K250"/>
    <mergeCell ref="B257:E257"/>
    <mergeCell ref="B133:C133"/>
    <mergeCell ref="B139:F139"/>
    <mergeCell ref="B141:F141"/>
    <mergeCell ref="B244:E246"/>
    <mergeCell ref="B249:B250"/>
    <mergeCell ref="C249:C250"/>
    <mergeCell ref="D249:D250"/>
    <mergeCell ref="E249:E250"/>
    <mergeCell ref="F249:F250"/>
    <mergeCell ref="C12:C14"/>
    <mergeCell ref="D12:D14"/>
    <mergeCell ref="E12:E14"/>
    <mergeCell ref="B1:E1"/>
    <mergeCell ref="C3:C7"/>
    <mergeCell ref="D3:D7"/>
    <mergeCell ref="B10:E10"/>
    <mergeCell ref="B11:E11"/>
  </mergeCells>
  <hyperlinks>
    <hyperlink ref="A1" location="Index!A1" display="Index" xr:uid="{6F834E3F-84FB-4758-ACA8-666E38D473D7}"/>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2CAD1-4AF8-4DF0-ABF6-5E3596A7E879}">
  <dimension ref="A1:CB198"/>
  <sheetViews>
    <sheetView workbookViewId="0"/>
  </sheetViews>
  <sheetFormatPr defaultColWidth="9.1796875" defaultRowHeight="12.5"/>
  <cols>
    <col min="1" max="1" width="5.453125" style="126" bestFit="1" customWidth="1"/>
    <col min="2" max="2" width="90.90625" style="126" customWidth="1"/>
    <col min="3" max="3" width="30.7265625" style="144" customWidth="1"/>
    <col min="4" max="4" width="30.7265625" style="126" customWidth="1"/>
    <col min="5" max="5" width="34.1796875" style="126" customWidth="1"/>
    <col min="6" max="6" width="29" style="125" bestFit="1" customWidth="1"/>
    <col min="7" max="7" width="18.1796875" style="125" bestFit="1" customWidth="1"/>
    <col min="8" max="8" width="9.1796875" style="125" bestFit="1" customWidth="1"/>
    <col min="9" max="16384" width="9.1796875" style="126"/>
  </cols>
  <sheetData>
    <row r="1" spans="1:9" ht="13">
      <c r="A1" s="3" t="s">
        <v>0</v>
      </c>
      <c r="B1" s="320" t="s">
        <v>448</v>
      </c>
      <c r="C1" s="320"/>
      <c r="D1" s="320"/>
      <c r="E1" s="320"/>
    </row>
    <row r="3" spans="1:9" ht="14.5">
      <c r="B3" s="142" t="s">
        <v>448</v>
      </c>
      <c r="C3" s="347"/>
      <c r="D3" s="322"/>
      <c r="E3" s="128"/>
    </row>
    <row r="4" spans="1:9" ht="29">
      <c r="B4" s="129" t="s">
        <v>449</v>
      </c>
      <c r="C4" s="347"/>
      <c r="D4" s="322"/>
      <c r="E4" s="128"/>
    </row>
    <row r="5" spans="1:9" ht="14.5">
      <c r="B5" s="129" t="s">
        <v>97</v>
      </c>
      <c r="C5" s="347"/>
      <c r="D5" s="322"/>
      <c r="E5" s="128"/>
    </row>
    <row r="6" spans="1:9" ht="29">
      <c r="B6" s="129" t="s">
        <v>450</v>
      </c>
      <c r="C6" s="347"/>
      <c r="D6" s="322"/>
      <c r="E6" s="128"/>
    </row>
    <row r="7" spans="1:9" ht="14.5">
      <c r="B7" s="131" t="s">
        <v>100</v>
      </c>
      <c r="C7" s="132" t="s">
        <v>101</v>
      </c>
      <c r="D7" s="132" t="s">
        <v>102</v>
      </c>
      <c r="E7" s="128"/>
    </row>
    <row r="8" spans="1:9" ht="14.5">
      <c r="B8" s="128"/>
      <c r="C8" s="143"/>
      <c r="D8" s="128"/>
      <c r="E8" s="128"/>
    </row>
    <row r="10" spans="1:9">
      <c r="B10" s="126" t="s">
        <v>2509</v>
      </c>
    </row>
    <row r="12" spans="1:9" ht="13">
      <c r="B12" s="145" t="s">
        <v>1</v>
      </c>
      <c r="C12" s="146" t="s">
        <v>2</v>
      </c>
      <c r="D12" s="145" t="s">
        <v>69</v>
      </c>
      <c r="E12" s="145" t="s">
        <v>4</v>
      </c>
      <c r="F12" s="147" t="s">
        <v>5</v>
      </c>
      <c r="G12" s="147" t="s">
        <v>6</v>
      </c>
      <c r="H12" s="147" t="s">
        <v>7</v>
      </c>
      <c r="I12" s="148" t="s">
        <v>70</v>
      </c>
    </row>
    <row r="13" spans="1:9" ht="13">
      <c r="B13" s="148" t="s">
        <v>71</v>
      </c>
    </row>
    <row r="14" spans="1:9" ht="13">
      <c r="B14" s="148" t="s">
        <v>9</v>
      </c>
    </row>
    <row r="15" spans="1:9">
      <c r="B15" s="126" t="s">
        <v>2697</v>
      </c>
      <c r="C15" s="144" t="s">
        <v>13</v>
      </c>
      <c r="D15" s="126" t="s">
        <v>452</v>
      </c>
      <c r="E15" s="126" t="s">
        <v>453</v>
      </c>
      <c r="F15" s="125">
        <v>16200</v>
      </c>
      <c r="G15" s="125">
        <v>217.71</v>
      </c>
      <c r="H15" s="125">
        <v>1.38</v>
      </c>
    </row>
    <row r="16" spans="1:9">
      <c r="B16" s="126" t="s">
        <v>2698</v>
      </c>
      <c r="C16" s="144" t="s">
        <v>13</v>
      </c>
      <c r="D16" s="126" t="s">
        <v>72</v>
      </c>
      <c r="E16" s="126" t="s">
        <v>77</v>
      </c>
      <c r="F16" s="125">
        <v>18000</v>
      </c>
      <c r="G16" s="125">
        <v>217.06</v>
      </c>
      <c r="H16" s="125">
        <v>1.37</v>
      </c>
    </row>
    <row r="17" spans="2:8">
      <c r="B17" s="126" t="s">
        <v>2699</v>
      </c>
      <c r="C17" s="144" t="s">
        <v>13</v>
      </c>
      <c r="D17" s="126" t="s">
        <v>78</v>
      </c>
      <c r="E17" s="126" t="s">
        <v>451</v>
      </c>
      <c r="F17" s="125">
        <v>1701</v>
      </c>
      <c r="G17" s="125">
        <v>205.41</v>
      </c>
      <c r="H17" s="125">
        <v>1.3</v>
      </c>
    </row>
    <row r="18" spans="2:8">
      <c r="B18" s="126" t="s">
        <v>2700</v>
      </c>
      <c r="C18" s="144" t="s">
        <v>13</v>
      </c>
      <c r="D18" s="126" t="s">
        <v>498</v>
      </c>
      <c r="E18" s="126" t="s">
        <v>499</v>
      </c>
      <c r="F18" s="125">
        <v>39600</v>
      </c>
      <c r="G18" s="125">
        <v>178.38</v>
      </c>
      <c r="H18" s="125">
        <v>1.1299999999999999</v>
      </c>
    </row>
    <row r="19" spans="2:8">
      <c r="B19" s="126" t="s">
        <v>2701</v>
      </c>
      <c r="C19" s="144" t="s">
        <v>13</v>
      </c>
      <c r="D19" s="126" t="s">
        <v>76</v>
      </c>
      <c r="E19" s="126" t="s">
        <v>454</v>
      </c>
      <c r="F19" s="125">
        <v>72900</v>
      </c>
      <c r="G19" s="125">
        <v>166.93</v>
      </c>
      <c r="H19" s="125">
        <v>1.06</v>
      </c>
    </row>
    <row r="20" spans="2:8">
      <c r="B20" s="126" t="s">
        <v>2702</v>
      </c>
      <c r="C20" s="144" t="s">
        <v>13</v>
      </c>
      <c r="D20" s="126" t="s">
        <v>455</v>
      </c>
      <c r="E20" s="126" t="s">
        <v>457</v>
      </c>
      <c r="F20" s="125">
        <v>6930</v>
      </c>
      <c r="G20" s="125">
        <v>165.59</v>
      </c>
      <c r="H20" s="125">
        <v>1.05</v>
      </c>
    </row>
    <row r="21" spans="2:8">
      <c r="B21" s="126" t="s">
        <v>2703</v>
      </c>
      <c r="C21" s="144" t="s">
        <v>13</v>
      </c>
      <c r="D21" s="126" t="s">
        <v>74</v>
      </c>
      <c r="E21" s="126" t="s">
        <v>75</v>
      </c>
      <c r="F21" s="125">
        <v>55800</v>
      </c>
      <c r="G21" s="125">
        <v>160.54</v>
      </c>
      <c r="H21" s="125">
        <v>1.02</v>
      </c>
    </row>
    <row r="22" spans="2:8">
      <c r="B22" s="126" t="s">
        <v>2704</v>
      </c>
      <c r="C22" s="144" t="s">
        <v>13</v>
      </c>
      <c r="D22" s="126" t="s">
        <v>455</v>
      </c>
      <c r="E22" s="126" t="s">
        <v>456</v>
      </c>
      <c r="F22" s="125">
        <v>5850</v>
      </c>
      <c r="G22" s="125">
        <v>156.97999999999999</v>
      </c>
      <c r="H22" s="125">
        <v>0.99</v>
      </c>
    </row>
    <row r="23" spans="2:8">
      <c r="B23" s="126" t="s">
        <v>2705</v>
      </c>
      <c r="C23" s="144" t="s">
        <v>13</v>
      </c>
      <c r="D23" s="126" t="s">
        <v>459</v>
      </c>
      <c r="E23" s="126" t="s">
        <v>460</v>
      </c>
      <c r="F23" s="125">
        <v>6000</v>
      </c>
      <c r="G23" s="125">
        <v>137.9</v>
      </c>
      <c r="H23" s="125">
        <v>0.87</v>
      </c>
    </row>
    <row r="24" spans="2:8">
      <c r="B24" s="126" t="s">
        <v>2706</v>
      </c>
      <c r="C24" s="144" t="s">
        <v>13</v>
      </c>
      <c r="D24" s="126" t="s">
        <v>72</v>
      </c>
      <c r="E24" s="126" t="s">
        <v>73</v>
      </c>
      <c r="F24" s="125">
        <v>18000</v>
      </c>
      <c r="G24" s="125">
        <v>131.68</v>
      </c>
      <c r="H24" s="125">
        <v>0.83</v>
      </c>
    </row>
    <row r="25" spans="2:8">
      <c r="B25" s="126" t="s">
        <v>2707</v>
      </c>
      <c r="C25" s="144" t="s">
        <v>13</v>
      </c>
      <c r="D25" s="126" t="s">
        <v>455</v>
      </c>
      <c r="E25" s="126" t="s">
        <v>458</v>
      </c>
      <c r="F25" s="125">
        <v>16380</v>
      </c>
      <c r="G25" s="125">
        <v>131.31</v>
      </c>
      <c r="H25" s="125">
        <v>0.83</v>
      </c>
    </row>
    <row r="26" spans="2:8">
      <c r="B26" s="126" t="s">
        <v>2708</v>
      </c>
      <c r="C26" s="144" t="s">
        <v>13</v>
      </c>
      <c r="D26" s="126" t="s">
        <v>72</v>
      </c>
      <c r="E26" s="126" t="s">
        <v>464</v>
      </c>
      <c r="F26" s="125">
        <v>40000</v>
      </c>
      <c r="G26" s="125">
        <v>115.76</v>
      </c>
      <c r="H26" s="125">
        <v>0.73</v>
      </c>
    </row>
    <row r="27" spans="2:8">
      <c r="B27" s="126" t="s">
        <v>465</v>
      </c>
      <c r="C27" s="144" t="s">
        <v>13</v>
      </c>
      <c r="D27" s="126" t="s">
        <v>466</v>
      </c>
      <c r="E27" s="126" t="s">
        <v>467</v>
      </c>
      <c r="F27" s="125">
        <v>18000</v>
      </c>
      <c r="G27" s="125">
        <v>111.95</v>
      </c>
      <c r="H27" s="125">
        <v>0.71</v>
      </c>
    </row>
    <row r="28" spans="2:8">
      <c r="B28" s="126" t="s">
        <v>2709</v>
      </c>
      <c r="C28" s="144" t="s">
        <v>13</v>
      </c>
      <c r="D28" s="126" t="s">
        <v>461</v>
      </c>
      <c r="E28" s="126" t="s">
        <v>462</v>
      </c>
      <c r="F28" s="125">
        <v>8100</v>
      </c>
      <c r="G28" s="125">
        <v>108.67</v>
      </c>
      <c r="H28" s="125">
        <v>0.69</v>
      </c>
    </row>
    <row r="29" spans="2:8">
      <c r="B29" s="126" t="s">
        <v>2710</v>
      </c>
      <c r="C29" s="144" t="s">
        <v>13</v>
      </c>
      <c r="D29" s="126" t="s">
        <v>79</v>
      </c>
      <c r="E29" s="126" t="s">
        <v>463</v>
      </c>
      <c r="F29" s="125">
        <v>10707</v>
      </c>
      <c r="G29" s="125">
        <v>108.65</v>
      </c>
      <c r="H29" s="125">
        <v>0.69</v>
      </c>
    </row>
    <row r="30" spans="2:8">
      <c r="B30" s="126" t="s">
        <v>2711</v>
      </c>
      <c r="C30" s="144" t="s">
        <v>13</v>
      </c>
      <c r="D30" s="126" t="s">
        <v>80</v>
      </c>
      <c r="E30" s="126" t="s">
        <v>475</v>
      </c>
      <c r="F30" s="125">
        <v>2700</v>
      </c>
      <c r="G30" s="125">
        <v>106.69</v>
      </c>
      <c r="H30" s="125">
        <v>0.68</v>
      </c>
    </row>
    <row r="31" spans="2:8">
      <c r="B31" s="126" t="s">
        <v>2712</v>
      </c>
      <c r="C31" s="144" t="s">
        <v>13</v>
      </c>
      <c r="D31" s="126" t="s">
        <v>468</v>
      </c>
      <c r="E31" s="126" t="s">
        <v>469</v>
      </c>
      <c r="F31" s="125">
        <v>4000</v>
      </c>
      <c r="G31" s="125">
        <v>105.17</v>
      </c>
      <c r="H31" s="125">
        <v>0.67</v>
      </c>
    </row>
    <row r="32" spans="2:8">
      <c r="B32" s="126" t="s">
        <v>2713</v>
      </c>
      <c r="C32" s="144" t="s">
        <v>13</v>
      </c>
      <c r="D32" s="126" t="s">
        <v>80</v>
      </c>
      <c r="E32" s="126" t="s">
        <v>840</v>
      </c>
      <c r="F32" s="125">
        <v>1080</v>
      </c>
      <c r="G32" s="125">
        <v>104.47</v>
      </c>
      <c r="H32" s="125">
        <v>0.66</v>
      </c>
    </row>
    <row r="33" spans="2:8">
      <c r="B33" s="126" t="s">
        <v>2714</v>
      </c>
      <c r="C33" s="144" t="s">
        <v>13</v>
      </c>
      <c r="D33" s="126" t="s">
        <v>72</v>
      </c>
      <c r="E33" s="126" t="s">
        <v>473</v>
      </c>
      <c r="F33" s="125">
        <v>27000</v>
      </c>
      <c r="G33" s="125">
        <v>95.42</v>
      </c>
      <c r="H33" s="125">
        <v>0.6</v>
      </c>
    </row>
    <row r="34" spans="2:8">
      <c r="B34" s="126" t="s">
        <v>2715</v>
      </c>
      <c r="C34" s="144" t="s">
        <v>13</v>
      </c>
      <c r="D34" s="126" t="s">
        <v>480</v>
      </c>
      <c r="E34" s="126" t="s">
        <v>481</v>
      </c>
      <c r="F34" s="125">
        <v>1350</v>
      </c>
      <c r="G34" s="125">
        <v>92.39</v>
      </c>
      <c r="H34" s="125">
        <v>0.59</v>
      </c>
    </row>
    <row r="35" spans="2:8">
      <c r="B35" s="126" t="s">
        <v>2716</v>
      </c>
      <c r="C35" s="144" t="s">
        <v>13</v>
      </c>
      <c r="D35" s="126" t="s">
        <v>82</v>
      </c>
      <c r="E35" s="126" t="s">
        <v>83</v>
      </c>
      <c r="F35" s="125">
        <v>19411</v>
      </c>
      <c r="G35" s="125">
        <v>92.29</v>
      </c>
      <c r="H35" s="125">
        <v>0.57999999999999996</v>
      </c>
    </row>
    <row r="36" spans="2:8">
      <c r="B36" s="126" t="s">
        <v>2717</v>
      </c>
      <c r="C36" s="144" t="s">
        <v>13</v>
      </c>
      <c r="D36" s="126" t="s">
        <v>471</v>
      </c>
      <c r="E36" s="126" t="s">
        <v>472</v>
      </c>
      <c r="F36" s="125">
        <v>2900</v>
      </c>
      <c r="G36" s="125">
        <v>91.64</v>
      </c>
      <c r="H36" s="125">
        <v>0.57999999999999996</v>
      </c>
    </row>
    <row r="37" spans="2:8">
      <c r="B37" s="126" t="s">
        <v>2718</v>
      </c>
      <c r="C37" s="144" t="s">
        <v>13</v>
      </c>
      <c r="D37" s="126" t="s">
        <v>455</v>
      </c>
      <c r="E37" s="126" t="s">
        <v>474</v>
      </c>
      <c r="F37" s="125">
        <v>9630</v>
      </c>
      <c r="G37" s="125">
        <v>91.45</v>
      </c>
      <c r="H37" s="125">
        <v>0.57999999999999996</v>
      </c>
    </row>
    <row r="38" spans="2:8">
      <c r="B38" s="126" t="s">
        <v>476</v>
      </c>
      <c r="C38" s="144" t="s">
        <v>13</v>
      </c>
      <c r="D38" s="126" t="s">
        <v>471</v>
      </c>
      <c r="E38" s="126" t="s">
        <v>477</v>
      </c>
      <c r="F38" s="125">
        <v>28800</v>
      </c>
      <c r="G38" s="125">
        <v>87.84</v>
      </c>
      <c r="H38" s="125">
        <v>0.56000000000000005</v>
      </c>
    </row>
    <row r="39" spans="2:8">
      <c r="B39" s="126" t="s">
        <v>2719</v>
      </c>
      <c r="C39" s="144" t="s">
        <v>13</v>
      </c>
      <c r="D39" s="126" t="s">
        <v>81</v>
      </c>
      <c r="E39" s="126" t="s">
        <v>482</v>
      </c>
      <c r="F39" s="125">
        <v>27900</v>
      </c>
      <c r="G39" s="125">
        <v>80.319999999999993</v>
      </c>
      <c r="H39" s="125">
        <v>0.51</v>
      </c>
    </row>
    <row r="40" spans="2:8">
      <c r="B40" s="126" t="s">
        <v>2720</v>
      </c>
      <c r="C40" s="144" t="s">
        <v>13</v>
      </c>
      <c r="D40" s="126" t="s">
        <v>466</v>
      </c>
      <c r="E40" s="126" t="s">
        <v>483</v>
      </c>
      <c r="F40" s="125">
        <v>6660</v>
      </c>
      <c r="G40" s="125">
        <v>78.239999999999995</v>
      </c>
      <c r="H40" s="125">
        <v>0.5</v>
      </c>
    </row>
    <row r="41" spans="2:8">
      <c r="B41" s="126" t="s">
        <v>2721</v>
      </c>
      <c r="C41" s="144" t="s">
        <v>13</v>
      </c>
      <c r="D41" s="126" t="s">
        <v>487</v>
      </c>
      <c r="E41" s="126" t="s">
        <v>488</v>
      </c>
      <c r="F41" s="125">
        <v>5400</v>
      </c>
      <c r="G41" s="125">
        <v>70.88</v>
      </c>
      <c r="H41" s="125">
        <v>0.45</v>
      </c>
    </row>
    <row r="42" spans="2:8">
      <c r="B42" s="126" t="s">
        <v>2722</v>
      </c>
      <c r="C42" s="144" t="s">
        <v>13</v>
      </c>
      <c r="D42" s="126" t="s">
        <v>455</v>
      </c>
      <c r="E42" s="126" t="s">
        <v>484</v>
      </c>
      <c r="F42" s="125">
        <v>45000</v>
      </c>
      <c r="G42" s="125">
        <v>67.55</v>
      </c>
      <c r="H42" s="125">
        <v>0.43</v>
      </c>
    </row>
    <row r="43" spans="2:8">
      <c r="B43" s="126" t="s">
        <v>2723</v>
      </c>
      <c r="C43" s="144" t="s">
        <v>13</v>
      </c>
      <c r="D43" s="126" t="s">
        <v>461</v>
      </c>
      <c r="E43" s="126" t="s">
        <v>470</v>
      </c>
      <c r="F43" s="125">
        <v>2700</v>
      </c>
      <c r="G43" s="125">
        <v>63.69</v>
      </c>
      <c r="H43" s="125">
        <v>0.4</v>
      </c>
    </row>
    <row r="44" spans="2:8">
      <c r="B44" s="126" t="s">
        <v>2724</v>
      </c>
      <c r="C44" s="144" t="s">
        <v>13</v>
      </c>
      <c r="D44" s="126" t="s">
        <v>80</v>
      </c>
      <c r="E44" s="126" t="s">
        <v>491</v>
      </c>
      <c r="F44" s="125">
        <v>6659</v>
      </c>
      <c r="G44" s="125">
        <v>59.67</v>
      </c>
      <c r="H44" s="125">
        <v>0.38</v>
      </c>
    </row>
    <row r="45" spans="2:8">
      <c r="B45" s="126" t="s">
        <v>489</v>
      </c>
      <c r="C45" s="144" t="s">
        <v>13</v>
      </c>
      <c r="D45" s="126" t="s">
        <v>72</v>
      </c>
      <c r="E45" s="126" t="s">
        <v>490</v>
      </c>
      <c r="F45" s="125">
        <v>23400</v>
      </c>
      <c r="G45" s="125">
        <v>57.94</v>
      </c>
      <c r="H45" s="125">
        <v>0.37</v>
      </c>
    </row>
    <row r="46" spans="2:8">
      <c r="B46" s="126" t="s">
        <v>2725</v>
      </c>
      <c r="C46" s="144" t="s">
        <v>13</v>
      </c>
      <c r="D46" s="126" t="s">
        <v>85</v>
      </c>
      <c r="E46" s="126" t="s">
        <v>495</v>
      </c>
      <c r="F46" s="125">
        <v>4900</v>
      </c>
      <c r="G46" s="125">
        <v>56.99</v>
      </c>
      <c r="H46" s="125">
        <v>0.36</v>
      </c>
    </row>
    <row r="47" spans="2:8">
      <c r="B47" s="126" t="s">
        <v>2726</v>
      </c>
      <c r="C47" s="144" t="s">
        <v>13</v>
      </c>
      <c r="D47" s="126" t="s">
        <v>84</v>
      </c>
      <c r="E47" s="126" t="s">
        <v>493</v>
      </c>
      <c r="F47" s="125">
        <v>3700</v>
      </c>
      <c r="G47" s="125">
        <v>54.44</v>
      </c>
      <c r="H47" s="125">
        <v>0.34</v>
      </c>
    </row>
    <row r="48" spans="2:8">
      <c r="B48" s="126" t="s">
        <v>2727</v>
      </c>
      <c r="C48" s="144" t="s">
        <v>13</v>
      </c>
      <c r="D48" s="126" t="s">
        <v>500</v>
      </c>
      <c r="E48" s="126" t="s">
        <v>501</v>
      </c>
      <c r="F48" s="125">
        <v>8100</v>
      </c>
      <c r="G48" s="125">
        <v>53.04</v>
      </c>
      <c r="H48" s="125">
        <v>0.34</v>
      </c>
    </row>
    <row r="49" spans="2:8">
      <c r="B49" s="126" t="s">
        <v>2728</v>
      </c>
      <c r="C49" s="144" t="s">
        <v>13</v>
      </c>
      <c r="D49" s="126" t="s">
        <v>480</v>
      </c>
      <c r="E49" s="126" t="s">
        <v>494</v>
      </c>
      <c r="F49" s="125">
        <v>5000</v>
      </c>
      <c r="G49" s="125">
        <v>52</v>
      </c>
      <c r="H49" s="125">
        <v>0.33</v>
      </c>
    </row>
    <row r="50" spans="2:8">
      <c r="B50" s="126" t="s">
        <v>2729</v>
      </c>
      <c r="C50" s="144" t="s">
        <v>13</v>
      </c>
      <c r="D50" s="126" t="s">
        <v>471</v>
      </c>
      <c r="E50" s="126" t="s">
        <v>492</v>
      </c>
      <c r="F50" s="125">
        <v>20700</v>
      </c>
      <c r="G50" s="125">
        <v>51.98</v>
      </c>
      <c r="H50" s="125">
        <v>0.33</v>
      </c>
    </row>
    <row r="51" spans="2:8">
      <c r="B51" s="126" t="s">
        <v>2730</v>
      </c>
      <c r="C51" s="144" t="s">
        <v>13</v>
      </c>
      <c r="D51" s="126" t="s">
        <v>471</v>
      </c>
      <c r="E51" s="126" t="s">
        <v>496</v>
      </c>
      <c r="F51" s="125">
        <v>5400</v>
      </c>
      <c r="G51" s="125">
        <v>47.09</v>
      </c>
      <c r="H51" s="125">
        <v>0.3</v>
      </c>
    </row>
    <row r="52" spans="2:8">
      <c r="B52" s="126" t="s">
        <v>2731</v>
      </c>
      <c r="C52" s="144" t="s">
        <v>13</v>
      </c>
      <c r="D52" s="126" t="s">
        <v>504</v>
      </c>
      <c r="E52" s="126" t="s">
        <v>505</v>
      </c>
      <c r="F52" s="125">
        <v>23400</v>
      </c>
      <c r="G52" s="125">
        <v>46.21</v>
      </c>
      <c r="H52" s="125">
        <v>0.28999999999999998</v>
      </c>
    </row>
    <row r="53" spans="2:8">
      <c r="B53" s="126" t="s">
        <v>2732</v>
      </c>
      <c r="C53" s="144" t="s">
        <v>13</v>
      </c>
      <c r="D53" s="126" t="s">
        <v>841</v>
      </c>
      <c r="E53" s="126" t="s">
        <v>842</v>
      </c>
      <c r="F53" s="125">
        <v>360</v>
      </c>
      <c r="G53" s="125">
        <v>44.3</v>
      </c>
      <c r="H53" s="125">
        <v>0.28000000000000003</v>
      </c>
    </row>
    <row r="54" spans="2:8">
      <c r="B54" s="126" t="s">
        <v>2733</v>
      </c>
      <c r="C54" s="144" t="s">
        <v>13</v>
      </c>
      <c r="D54" s="126" t="s">
        <v>86</v>
      </c>
      <c r="E54" s="126" t="s">
        <v>87</v>
      </c>
      <c r="F54" s="125">
        <v>7000</v>
      </c>
      <c r="G54" s="125">
        <v>41.34</v>
      </c>
      <c r="H54" s="125">
        <v>0.26</v>
      </c>
    </row>
    <row r="55" spans="2:8">
      <c r="B55" s="126" t="s">
        <v>2734</v>
      </c>
      <c r="C55" s="144" t="s">
        <v>13</v>
      </c>
      <c r="D55" s="126" t="s">
        <v>461</v>
      </c>
      <c r="E55" s="126" t="s">
        <v>503</v>
      </c>
      <c r="F55" s="125">
        <v>7200</v>
      </c>
      <c r="G55" s="125">
        <v>37.049999999999997</v>
      </c>
      <c r="H55" s="125">
        <v>0.23</v>
      </c>
    </row>
    <row r="56" spans="2:8">
      <c r="B56" s="126" t="s">
        <v>2735</v>
      </c>
      <c r="C56" s="144" t="s">
        <v>13</v>
      </c>
      <c r="D56" s="126" t="s">
        <v>466</v>
      </c>
      <c r="E56" s="126" t="s">
        <v>509</v>
      </c>
      <c r="F56" s="125">
        <v>6000</v>
      </c>
      <c r="G56" s="125">
        <v>32.08</v>
      </c>
      <c r="H56" s="125">
        <v>0.2</v>
      </c>
    </row>
    <row r="57" spans="2:8">
      <c r="B57" s="126" t="s">
        <v>506</v>
      </c>
      <c r="C57" s="144" t="s">
        <v>13</v>
      </c>
      <c r="D57" s="126" t="s">
        <v>507</v>
      </c>
      <c r="E57" s="126" t="s">
        <v>508</v>
      </c>
      <c r="F57" s="125">
        <v>4000</v>
      </c>
      <c r="G57" s="125">
        <v>29.96</v>
      </c>
      <c r="H57" s="125">
        <v>0.19</v>
      </c>
    </row>
    <row r="58" spans="2:8" ht="13">
      <c r="B58" s="148" t="s">
        <v>88</v>
      </c>
      <c r="C58" s="149"/>
      <c r="D58" s="148"/>
      <c r="E58" s="148"/>
      <c r="F58" s="150"/>
      <c r="G58" s="150">
        <f>SUM(G12:G57)</f>
        <v>4206.6500000000005</v>
      </c>
      <c r="H58" s="150">
        <f>SUM(H12:H57)</f>
        <v>26.63999999999999</v>
      </c>
    </row>
    <row r="59" spans="2:8" ht="13">
      <c r="B59" s="145" t="s">
        <v>1</v>
      </c>
      <c r="C59" s="146" t="s">
        <v>2</v>
      </c>
      <c r="D59" s="145" t="s">
        <v>3</v>
      </c>
      <c r="E59" s="145" t="s">
        <v>4</v>
      </c>
      <c r="F59" s="147" t="s">
        <v>5</v>
      </c>
      <c r="G59" s="147" t="s">
        <v>6</v>
      </c>
      <c r="H59" s="147" t="s">
        <v>7</v>
      </c>
    </row>
    <row r="60" spans="2:8" ht="13">
      <c r="B60" s="148" t="s">
        <v>8</v>
      </c>
    </row>
    <row r="61" spans="2:8" ht="13">
      <c r="B61" s="148" t="s">
        <v>9</v>
      </c>
    </row>
    <row r="62" spans="2:8" ht="13">
      <c r="B62" s="148" t="s">
        <v>10</v>
      </c>
    </row>
    <row r="63" spans="2:8">
      <c r="B63" s="126" t="s">
        <v>114</v>
      </c>
      <c r="C63" s="144">
        <v>7.06</v>
      </c>
      <c r="D63" s="126" t="s">
        <v>11</v>
      </c>
      <c r="E63" s="126" t="s">
        <v>115</v>
      </c>
      <c r="F63" s="125">
        <v>3500000</v>
      </c>
      <c r="G63" s="125">
        <v>3439.38</v>
      </c>
      <c r="H63" s="125">
        <v>21.79</v>
      </c>
    </row>
    <row r="64" spans="2:8">
      <c r="B64" s="126" t="s">
        <v>2736</v>
      </c>
      <c r="C64" s="144">
        <v>5.82</v>
      </c>
      <c r="D64" s="126" t="s">
        <v>11</v>
      </c>
      <c r="E64" s="126" t="s">
        <v>413</v>
      </c>
      <c r="F64" s="125">
        <v>1500000</v>
      </c>
      <c r="G64" s="125">
        <v>1527.03</v>
      </c>
      <c r="H64" s="125">
        <v>9.67</v>
      </c>
    </row>
    <row r="65" spans="2:8">
      <c r="B65" s="126" t="s">
        <v>2737</v>
      </c>
      <c r="C65" s="144">
        <v>6.79</v>
      </c>
      <c r="D65" s="126" t="s">
        <v>11</v>
      </c>
      <c r="E65" s="126" t="s">
        <v>511</v>
      </c>
      <c r="F65" s="125">
        <v>1500000</v>
      </c>
      <c r="G65" s="125">
        <v>1519.76</v>
      </c>
      <c r="H65" s="125">
        <v>9.6300000000000008</v>
      </c>
    </row>
    <row r="66" spans="2:8">
      <c r="B66" s="126" t="s">
        <v>512</v>
      </c>
      <c r="C66" s="144">
        <v>7.73</v>
      </c>
      <c r="D66" s="126" t="s">
        <v>11</v>
      </c>
      <c r="E66" s="126" t="s">
        <v>513</v>
      </c>
      <c r="F66" s="125">
        <v>1000000</v>
      </c>
      <c r="G66" s="125">
        <v>958.54</v>
      </c>
      <c r="H66" s="125">
        <v>6.07</v>
      </c>
    </row>
    <row r="67" spans="2:8">
      <c r="B67" s="126" t="s">
        <v>274</v>
      </c>
      <c r="C67" s="144">
        <v>5.36</v>
      </c>
      <c r="D67" s="126" t="s">
        <v>11</v>
      </c>
      <c r="E67" s="126" t="s">
        <v>275</v>
      </c>
      <c r="F67" s="125">
        <v>900000</v>
      </c>
      <c r="G67" s="125">
        <v>900.32</v>
      </c>
      <c r="H67" s="125">
        <v>5.7</v>
      </c>
    </row>
    <row r="68" spans="2:8">
      <c r="B68" s="126" t="s">
        <v>309</v>
      </c>
      <c r="C68" s="144">
        <v>7.8</v>
      </c>
      <c r="D68" s="126" t="s">
        <v>11</v>
      </c>
      <c r="E68" s="126" t="s">
        <v>310</v>
      </c>
      <c r="F68" s="125">
        <v>1000000</v>
      </c>
      <c r="G68" s="125">
        <v>890.11</v>
      </c>
      <c r="H68" s="125">
        <v>5.64</v>
      </c>
    </row>
    <row r="69" spans="2:8" ht="13">
      <c r="B69" s="148" t="s">
        <v>12</v>
      </c>
      <c r="C69" s="149"/>
      <c r="D69" s="148"/>
      <c r="E69" s="148"/>
      <c r="F69" s="150"/>
      <c r="G69" s="150">
        <f>SUM(G59:G68)</f>
        <v>9235.1400000000012</v>
      </c>
      <c r="H69" s="150">
        <f>SUM(H59:H68)</f>
        <v>58.500000000000007</v>
      </c>
    </row>
    <row r="70" spans="2:8" ht="13">
      <c r="B70" s="148" t="s">
        <v>288</v>
      </c>
    </row>
    <row r="71" spans="2:8">
      <c r="B71" s="126" t="s">
        <v>2738</v>
      </c>
      <c r="C71" s="144">
        <v>7.6</v>
      </c>
      <c r="D71" s="126" t="s">
        <v>170</v>
      </c>
      <c r="E71" s="126" t="s">
        <v>516</v>
      </c>
      <c r="F71" s="125">
        <v>100</v>
      </c>
      <c r="G71" s="125">
        <v>993.12</v>
      </c>
      <c r="H71" s="125">
        <v>6.29</v>
      </c>
    </row>
    <row r="72" spans="2:8" ht="13">
      <c r="B72" s="148" t="s">
        <v>257</v>
      </c>
      <c r="C72" s="149"/>
      <c r="D72" s="148"/>
      <c r="E72" s="148"/>
      <c r="F72" s="150"/>
      <c r="G72" s="150">
        <f>SUM(G70:G71)</f>
        <v>993.12</v>
      </c>
      <c r="H72" s="150">
        <f>SUM(H70:H71)</f>
        <v>6.29</v>
      </c>
    </row>
    <row r="73" spans="2:8" ht="13">
      <c r="B73" s="148" t="s">
        <v>2557</v>
      </c>
    </row>
    <row r="74" spans="2:8">
      <c r="B74" s="126" t="s">
        <v>517</v>
      </c>
      <c r="C74" s="144">
        <v>7.81</v>
      </c>
      <c r="D74" s="126" t="s">
        <v>170</v>
      </c>
      <c r="E74" s="126" t="s">
        <v>518</v>
      </c>
      <c r="F74" s="125">
        <v>5</v>
      </c>
      <c r="G74" s="125">
        <v>491.37</v>
      </c>
      <c r="H74" s="125">
        <v>3.11</v>
      </c>
    </row>
    <row r="75" spans="2:8" ht="13">
      <c r="B75" s="148" t="s">
        <v>2559</v>
      </c>
      <c r="C75" s="149"/>
      <c r="D75" s="148"/>
      <c r="E75" s="148"/>
      <c r="F75" s="150"/>
      <c r="G75" s="150">
        <f>SUM(G73:G74)</f>
        <v>491.37</v>
      </c>
      <c r="H75" s="150">
        <f>SUM(H73:H74)</f>
        <v>3.11</v>
      </c>
    </row>
    <row r="76" spans="2:8" ht="13">
      <c r="B76" s="148" t="s">
        <v>15</v>
      </c>
      <c r="C76" s="149"/>
      <c r="D76" s="148"/>
      <c r="E76" s="148"/>
      <c r="F76" s="150"/>
      <c r="G76" s="150">
        <v>14926.28</v>
      </c>
      <c r="H76" s="150">
        <v>94.54</v>
      </c>
    </row>
    <row r="77" spans="2:8" ht="13">
      <c r="B77" s="148" t="s">
        <v>16</v>
      </c>
      <c r="C77" s="149"/>
      <c r="D77" s="148"/>
      <c r="E77" s="148"/>
      <c r="F77" s="150"/>
      <c r="G77" s="150">
        <v>860.55573670000012</v>
      </c>
      <c r="H77" s="150">
        <v>5.4599999999999937</v>
      </c>
    </row>
    <row r="78" spans="2:8" ht="13">
      <c r="B78" s="148" t="s">
        <v>17</v>
      </c>
      <c r="C78" s="149"/>
      <c r="D78" s="148"/>
      <c r="E78" s="148"/>
      <c r="F78" s="150"/>
      <c r="G78" s="150">
        <v>15786.835736700001</v>
      </c>
      <c r="H78" s="150">
        <v>100</v>
      </c>
    </row>
    <row r="79" spans="2:8">
      <c r="B79" s="126" t="s">
        <v>18</v>
      </c>
    </row>
    <row r="80" spans="2:8">
      <c r="B80" s="126" t="s">
        <v>19</v>
      </c>
    </row>
    <row r="81" spans="2:3">
      <c r="B81" s="126" t="s">
        <v>20</v>
      </c>
      <c r="C81" s="144" t="s">
        <v>682</v>
      </c>
    </row>
    <row r="82" spans="2:3" ht="13">
      <c r="B82" s="148" t="s">
        <v>2539</v>
      </c>
    </row>
    <row r="83" spans="2:3" ht="26">
      <c r="B83" s="151" t="s">
        <v>21</v>
      </c>
      <c r="C83" s="144" t="s">
        <v>22</v>
      </c>
    </row>
    <row r="84" spans="2:3" ht="13">
      <c r="B84" s="148"/>
    </row>
    <row r="85" spans="2:3" ht="13">
      <c r="B85" s="148" t="s">
        <v>23</v>
      </c>
      <c r="C85" s="144" t="s">
        <v>22</v>
      </c>
    </row>
    <row r="86" spans="2:3" ht="13">
      <c r="B86" s="148" t="s">
        <v>24</v>
      </c>
      <c r="C86" s="144" t="s">
        <v>25</v>
      </c>
    </row>
    <row r="87" spans="2:3" ht="13">
      <c r="B87" s="148" t="s">
        <v>843</v>
      </c>
      <c r="C87" s="149"/>
    </row>
    <row r="88" spans="2:3" ht="13">
      <c r="B88" s="148" t="s">
        <v>844</v>
      </c>
      <c r="C88" s="149"/>
    </row>
    <row r="89" spans="2:3" ht="13">
      <c r="B89" s="148" t="s">
        <v>845</v>
      </c>
      <c r="C89" s="149"/>
    </row>
    <row r="90" spans="2:3" ht="13">
      <c r="B90" s="148" t="s">
        <v>846</v>
      </c>
      <c r="C90" s="149"/>
    </row>
    <row r="91" spans="2:3" ht="13">
      <c r="B91" s="148" t="s">
        <v>2739</v>
      </c>
      <c r="C91" s="149"/>
    </row>
    <row r="92" spans="2:3">
      <c r="B92" s="126" t="s">
        <v>26</v>
      </c>
    </row>
    <row r="94" spans="2:3" ht="14.5">
      <c r="B94" s="131"/>
      <c r="C94" s="152" t="s">
        <v>27</v>
      </c>
    </row>
    <row r="95" spans="2:3" ht="29">
      <c r="B95" s="131" t="s">
        <v>28</v>
      </c>
      <c r="C95" s="153" t="s">
        <v>448</v>
      </c>
    </row>
    <row r="96" spans="2:3" ht="14.5">
      <c r="B96" s="131" t="s">
        <v>29</v>
      </c>
      <c r="C96" s="152"/>
    </row>
    <row r="97" spans="2:7" ht="14.5">
      <c r="B97" s="131"/>
      <c r="C97" s="152"/>
    </row>
    <row r="98" spans="2:7" ht="14.5">
      <c r="B98" s="131" t="s">
        <v>30</v>
      </c>
      <c r="C98" s="108">
        <v>6.6699999999999995E-2</v>
      </c>
    </row>
    <row r="99" spans="2:7" ht="14.5">
      <c r="B99" s="131"/>
      <c r="C99" s="154"/>
    </row>
    <row r="100" spans="2:7" ht="14.5">
      <c r="B100" s="131" t="s">
        <v>31</v>
      </c>
      <c r="C100" s="154" t="s">
        <v>2740</v>
      </c>
    </row>
    <row r="101" spans="2:7" ht="14.5">
      <c r="B101" s="131" t="s">
        <v>32</v>
      </c>
      <c r="C101" s="154" t="s">
        <v>2741</v>
      </c>
    </row>
    <row r="102" spans="2:7" ht="14.5">
      <c r="B102" s="131"/>
      <c r="C102" s="152"/>
    </row>
    <row r="103" spans="2:7" ht="14.5">
      <c r="B103" s="131" t="s">
        <v>33</v>
      </c>
      <c r="C103" s="152" t="s">
        <v>682</v>
      </c>
    </row>
    <row r="104" spans="2:7" ht="14.5">
      <c r="B104" s="318" t="s">
        <v>34</v>
      </c>
      <c r="C104" s="318"/>
    </row>
    <row r="106" spans="2:7" ht="14.5">
      <c r="B106" s="131" t="s">
        <v>35</v>
      </c>
      <c r="C106" s="152"/>
      <c r="D106" s="131"/>
    </row>
    <row r="107" spans="2:7" ht="29">
      <c r="B107" s="155" t="s">
        <v>36</v>
      </c>
      <c r="C107" s="153" t="s">
        <v>37</v>
      </c>
      <c r="D107" s="155" t="s">
        <v>38</v>
      </c>
    </row>
    <row r="108" spans="2:7" ht="14.5">
      <c r="B108" s="131" t="s">
        <v>22</v>
      </c>
      <c r="C108" s="152" t="s">
        <v>22</v>
      </c>
      <c r="D108" s="131" t="s">
        <v>22</v>
      </c>
    </row>
    <row r="110" spans="2:7" ht="13">
      <c r="B110" s="156" t="s">
        <v>39</v>
      </c>
      <c r="C110" s="157">
        <v>46112</v>
      </c>
      <c r="D110" s="158"/>
      <c r="E110" s="159"/>
      <c r="F110" s="160"/>
    </row>
    <row r="111" spans="2:7" ht="13">
      <c r="B111" s="156" t="s">
        <v>40</v>
      </c>
      <c r="C111" s="161" t="s">
        <v>41</v>
      </c>
      <c r="D111" s="156" t="s">
        <v>42</v>
      </c>
      <c r="E111" s="162" t="s">
        <v>43</v>
      </c>
      <c r="F111" s="163" t="s">
        <v>44</v>
      </c>
      <c r="G111" s="150"/>
    </row>
    <row r="112" spans="2:7">
      <c r="B112" s="164" t="s">
        <v>22</v>
      </c>
      <c r="C112" s="165" t="s">
        <v>22</v>
      </c>
      <c r="D112" s="164" t="s">
        <v>22</v>
      </c>
      <c r="E112" s="166" t="s">
        <v>22</v>
      </c>
      <c r="F112" s="167" t="s">
        <v>22</v>
      </c>
    </row>
    <row r="115" spans="2:4" ht="13">
      <c r="B115" s="148" t="s">
        <v>45</v>
      </c>
    </row>
    <row r="116" spans="2:4" ht="13">
      <c r="B116" s="148"/>
    </row>
    <row r="117" spans="2:4" ht="13">
      <c r="B117" s="148" t="s">
        <v>699</v>
      </c>
    </row>
    <row r="118" spans="2:4" ht="13">
      <c r="B118" s="156" t="s">
        <v>46</v>
      </c>
      <c r="C118" s="161" t="s">
        <v>47</v>
      </c>
      <c r="D118" s="148"/>
    </row>
    <row r="119" spans="2:4">
      <c r="B119" s="158" t="s">
        <v>22</v>
      </c>
      <c r="C119" s="170" t="s">
        <v>22</v>
      </c>
    </row>
    <row r="121" spans="2:4" ht="13">
      <c r="B121" s="156" t="s">
        <v>48</v>
      </c>
      <c r="C121" s="161" t="s">
        <v>47</v>
      </c>
    </row>
    <row r="122" spans="2:4">
      <c r="B122" s="158" t="s">
        <v>22</v>
      </c>
      <c r="C122" s="170" t="s">
        <v>22</v>
      </c>
    </row>
    <row r="124" spans="2:4" ht="13">
      <c r="B124" s="156" t="s">
        <v>49</v>
      </c>
      <c r="C124" s="161" t="s">
        <v>50</v>
      </c>
    </row>
    <row r="125" spans="2:4">
      <c r="B125" s="158" t="s">
        <v>22</v>
      </c>
      <c r="C125" s="170" t="s">
        <v>22</v>
      </c>
    </row>
    <row r="127" spans="2:4" ht="13">
      <c r="B127" s="162" t="s">
        <v>51</v>
      </c>
      <c r="C127" s="161" t="s">
        <v>50</v>
      </c>
    </row>
    <row r="128" spans="2:4">
      <c r="B128" s="159" t="s">
        <v>22</v>
      </c>
      <c r="C128" s="170" t="s">
        <v>22</v>
      </c>
    </row>
    <row r="130" spans="2:7" ht="13">
      <c r="B130" s="156" t="s">
        <v>52</v>
      </c>
      <c r="C130" s="161" t="s">
        <v>22</v>
      </c>
    </row>
    <row r="132" spans="2:7" ht="13">
      <c r="B132" s="156" t="s">
        <v>53</v>
      </c>
      <c r="C132" s="157">
        <v>46112</v>
      </c>
      <c r="D132" s="158"/>
      <c r="E132" s="159"/>
      <c r="F132" s="160"/>
    </row>
    <row r="133" spans="2:7" ht="13">
      <c r="B133" s="156" t="s">
        <v>40</v>
      </c>
      <c r="C133" s="161" t="s">
        <v>41</v>
      </c>
      <c r="D133" s="156" t="s">
        <v>42</v>
      </c>
      <c r="E133" s="162" t="s">
        <v>43</v>
      </c>
      <c r="F133" s="163" t="s">
        <v>44</v>
      </c>
      <c r="G133" s="150"/>
    </row>
    <row r="134" spans="2:7">
      <c r="B134" s="164" t="s">
        <v>22</v>
      </c>
      <c r="C134" s="165" t="s">
        <v>22</v>
      </c>
      <c r="D134" s="164" t="s">
        <v>22</v>
      </c>
      <c r="E134" s="166" t="s">
        <v>22</v>
      </c>
      <c r="F134" s="167" t="s">
        <v>22</v>
      </c>
    </row>
    <row r="135" spans="2:7" ht="13">
      <c r="B135" s="148" t="s">
        <v>45</v>
      </c>
    </row>
    <row r="136" spans="2:7" ht="13">
      <c r="B136" s="148"/>
    </row>
    <row r="137" spans="2:7" ht="13">
      <c r="B137" s="148" t="s">
        <v>699</v>
      </c>
    </row>
    <row r="138" spans="2:7" ht="13">
      <c r="B138" s="156" t="s">
        <v>46</v>
      </c>
      <c r="C138" s="161" t="s">
        <v>47</v>
      </c>
      <c r="D138" s="148"/>
    </row>
    <row r="139" spans="2:7">
      <c r="B139" s="158" t="s">
        <v>22</v>
      </c>
      <c r="C139" s="170" t="s">
        <v>22</v>
      </c>
    </row>
    <row r="141" spans="2:7" ht="13">
      <c r="B141" s="156" t="s">
        <v>48</v>
      </c>
      <c r="C141" s="161" t="s">
        <v>47</v>
      </c>
    </row>
    <row r="142" spans="2:7">
      <c r="B142" s="158" t="s">
        <v>22</v>
      </c>
      <c r="C142" s="170" t="s">
        <v>22</v>
      </c>
    </row>
    <row r="144" spans="2:7" ht="13">
      <c r="B144" s="156" t="s">
        <v>49</v>
      </c>
      <c r="C144" s="161" t="s">
        <v>50</v>
      </c>
    </row>
    <row r="145" spans="2:80">
      <c r="B145" s="158" t="s">
        <v>22</v>
      </c>
      <c r="C145" s="170" t="s">
        <v>22</v>
      </c>
    </row>
    <row r="147" spans="2:80" ht="13">
      <c r="B147" s="162" t="s">
        <v>51</v>
      </c>
      <c r="C147" s="161" t="s">
        <v>50</v>
      </c>
    </row>
    <row r="148" spans="2:80">
      <c r="B148" s="159" t="s">
        <v>22</v>
      </c>
      <c r="C148" s="170" t="s">
        <v>22</v>
      </c>
    </row>
    <row r="150" spans="2:80" ht="13">
      <c r="B150" s="156" t="s">
        <v>52</v>
      </c>
      <c r="C150" s="161" t="s">
        <v>22</v>
      </c>
    </row>
    <row r="153" spans="2:80" ht="13">
      <c r="B153" s="148" t="s">
        <v>700</v>
      </c>
    </row>
    <row r="155" spans="2:80" ht="13">
      <c r="B155" s="156" t="s">
        <v>40</v>
      </c>
      <c r="C155" s="161" t="s">
        <v>54</v>
      </c>
      <c r="D155" s="156" t="s">
        <v>55</v>
      </c>
      <c r="E155" s="156" t="s">
        <v>56</v>
      </c>
      <c r="F155" s="150"/>
    </row>
    <row r="156" spans="2:80">
      <c r="B156" s="158" t="s">
        <v>22</v>
      </c>
      <c r="C156" s="170" t="s">
        <v>22</v>
      </c>
      <c r="D156" s="158" t="s">
        <v>22</v>
      </c>
      <c r="E156" s="158" t="s">
        <v>22</v>
      </c>
    </row>
    <row r="159" spans="2:80" ht="13">
      <c r="B159" s="148" t="s">
        <v>57</v>
      </c>
      <c r="C159" s="149" t="s">
        <v>22</v>
      </c>
      <c r="D159" s="148"/>
      <c r="E159" s="148"/>
      <c r="F159" s="150"/>
      <c r="G159" s="150"/>
      <c r="H159" s="150"/>
      <c r="I159" s="148"/>
      <c r="J159" s="148"/>
      <c r="K159" s="148"/>
      <c r="L159" s="148"/>
      <c r="M159" s="148"/>
      <c r="N159" s="148"/>
      <c r="O159" s="148"/>
      <c r="P159" s="148"/>
      <c r="Q159" s="148"/>
      <c r="R159" s="148"/>
      <c r="S159" s="148"/>
      <c r="T159" s="148"/>
      <c r="U159" s="148"/>
      <c r="V159" s="148"/>
      <c r="W159" s="148"/>
      <c r="X159" s="148"/>
      <c r="Y159" s="148"/>
      <c r="Z159" s="148"/>
      <c r="AA159" s="148"/>
      <c r="AB159" s="148"/>
      <c r="AC159" s="148"/>
      <c r="AD159" s="148"/>
      <c r="AE159" s="148"/>
      <c r="AF159" s="148"/>
      <c r="AG159" s="148"/>
      <c r="AH159" s="148"/>
      <c r="AI159" s="148"/>
      <c r="AJ159" s="148"/>
      <c r="AK159" s="148"/>
      <c r="AL159" s="148"/>
      <c r="AM159" s="148"/>
      <c r="AN159" s="148"/>
      <c r="AO159" s="148"/>
      <c r="AP159" s="148"/>
      <c r="AQ159" s="148"/>
      <c r="AR159" s="148"/>
      <c r="AS159" s="148"/>
      <c r="AT159" s="148"/>
      <c r="AU159" s="148"/>
      <c r="AV159" s="148"/>
      <c r="AW159" s="148"/>
      <c r="AX159" s="148"/>
      <c r="AY159" s="148"/>
      <c r="AZ159" s="148"/>
      <c r="BA159" s="148"/>
      <c r="BB159" s="148"/>
      <c r="BC159" s="148"/>
      <c r="BD159" s="148"/>
      <c r="BE159" s="148"/>
      <c r="BF159" s="148"/>
      <c r="BG159" s="148"/>
      <c r="BH159" s="148"/>
      <c r="BI159" s="148"/>
      <c r="BJ159" s="148"/>
      <c r="BK159" s="148"/>
      <c r="BL159" s="148"/>
      <c r="BM159" s="148"/>
      <c r="BN159" s="148"/>
      <c r="BO159" s="148"/>
      <c r="BP159" s="148"/>
      <c r="BQ159" s="148"/>
      <c r="BR159" s="148"/>
      <c r="BS159" s="148"/>
      <c r="BT159" s="148"/>
      <c r="BU159" s="148"/>
      <c r="BV159" s="148"/>
      <c r="BW159" s="148"/>
      <c r="BX159" s="148"/>
      <c r="BY159" s="148"/>
      <c r="BZ159" s="148"/>
      <c r="CA159" s="148"/>
      <c r="CB159" s="148"/>
    </row>
    <row r="161" spans="2:7" ht="13">
      <c r="B161" s="148" t="s">
        <v>701</v>
      </c>
    </row>
    <row r="163" spans="2:7" ht="13">
      <c r="B163" s="156" t="s">
        <v>58</v>
      </c>
      <c r="C163" s="161" t="s">
        <v>47</v>
      </c>
      <c r="D163" s="148"/>
    </row>
    <row r="164" spans="2:7">
      <c r="B164" s="158" t="s">
        <v>22</v>
      </c>
      <c r="C164" s="170" t="s">
        <v>22</v>
      </c>
    </row>
    <row r="167" spans="2:7" ht="13">
      <c r="B167" s="156" t="s">
        <v>59</v>
      </c>
      <c r="C167" s="161" t="s">
        <v>60</v>
      </c>
      <c r="D167" s="148"/>
    </row>
    <row r="168" spans="2:7">
      <c r="B168" s="158" t="s">
        <v>22</v>
      </c>
      <c r="C168" s="170" t="s">
        <v>22</v>
      </c>
    </row>
    <row r="171" spans="2:7" ht="13">
      <c r="B171" s="148" t="s">
        <v>61</v>
      </c>
    </row>
    <row r="174" spans="2:7" ht="13">
      <c r="B174" s="148" t="s">
        <v>702</v>
      </c>
    </row>
    <row r="176" spans="2:7" ht="13">
      <c r="B176" s="156" t="s">
        <v>40</v>
      </c>
      <c r="C176" s="161" t="s">
        <v>62</v>
      </c>
      <c r="D176" s="156" t="s">
        <v>54</v>
      </c>
      <c r="E176" s="156" t="s">
        <v>55</v>
      </c>
      <c r="F176" s="163" t="s">
        <v>56</v>
      </c>
      <c r="G176" s="150"/>
    </row>
    <row r="177" spans="2:80">
      <c r="B177" s="158" t="s">
        <v>22</v>
      </c>
      <c r="C177" s="170" t="s">
        <v>22</v>
      </c>
      <c r="D177" s="158" t="s">
        <v>22</v>
      </c>
      <c r="E177" s="158" t="s">
        <v>22</v>
      </c>
      <c r="F177" s="171" t="s">
        <v>22</v>
      </c>
    </row>
    <row r="180" spans="2:80" ht="13">
      <c r="B180" s="148" t="s">
        <v>57</v>
      </c>
      <c r="C180" s="149" t="s">
        <v>22</v>
      </c>
      <c r="D180" s="148"/>
      <c r="E180" s="148"/>
      <c r="F180" s="150"/>
      <c r="G180" s="150"/>
      <c r="H180" s="150"/>
      <c r="I180" s="148"/>
      <c r="J180" s="148"/>
      <c r="K180" s="148"/>
      <c r="L180" s="148"/>
      <c r="M180" s="148"/>
      <c r="N180" s="148"/>
      <c r="O180" s="148"/>
      <c r="P180" s="148"/>
      <c r="Q180" s="148"/>
      <c r="R180" s="148"/>
      <c r="S180" s="148"/>
      <c r="T180" s="148"/>
      <c r="U180" s="148"/>
      <c r="V180" s="148"/>
      <c r="W180" s="148"/>
      <c r="X180" s="148"/>
      <c r="Y180" s="148"/>
      <c r="Z180" s="148"/>
      <c r="AA180" s="148"/>
      <c r="AB180" s="148"/>
      <c r="AC180" s="148"/>
      <c r="AD180" s="148"/>
      <c r="AE180" s="148"/>
      <c r="AF180" s="148"/>
      <c r="AG180" s="148"/>
      <c r="AH180" s="148"/>
      <c r="AI180" s="148"/>
      <c r="AJ180" s="148"/>
      <c r="AK180" s="148"/>
      <c r="AL180" s="148"/>
      <c r="AM180" s="148"/>
      <c r="AN180" s="148"/>
      <c r="AO180" s="148"/>
      <c r="AP180" s="148"/>
      <c r="AQ180" s="148"/>
      <c r="AR180" s="148"/>
      <c r="AS180" s="148"/>
      <c r="AT180" s="148"/>
      <c r="AU180" s="148"/>
      <c r="AV180" s="148"/>
      <c r="AW180" s="148"/>
      <c r="AX180" s="148"/>
      <c r="AY180" s="148"/>
      <c r="AZ180" s="148"/>
      <c r="BA180" s="148"/>
      <c r="BB180" s="148"/>
      <c r="BC180" s="148"/>
      <c r="BD180" s="148"/>
      <c r="BE180" s="148"/>
      <c r="BF180" s="148"/>
      <c r="BG180" s="148"/>
      <c r="BH180" s="148"/>
      <c r="BI180" s="148"/>
      <c r="BJ180" s="148"/>
      <c r="BK180" s="148"/>
      <c r="BL180" s="148"/>
      <c r="BM180" s="148"/>
      <c r="BN180" s="148"/>
      <c r="BO180" s="148"/>
      <c r="BP180" s="148"/>
      <c r="BQ180" s="148"/>
      <c r="BR180" s="148"/>
      <c r="BS180" s="148"/>
      <c r="BT180" s="148"/>
      <c r="BU180" s="148"/>
      <c r="BV180" s="148"/>
      <c r="BW180" s="148"/>
      <c r="BX180" s="148"/>
      <c r="BY180" s="148"/>
      <c r="BZ180" s="148"/>
      <c r="CA180" s="148"/>
      <c r="CB180" s="148"/>
    </row>
    <row r="182" spans="2:80" ht="13">
      <c r="B182" s="148" t="s">
        <v>701</v>
      </c>
    </row>
    <row r="184" spans="2:80" ht="13">
      <c r="B184" s="156" t="s">
        <v>58</v>
      </c>
      <c r="C184" s="161" t="s">
        <v>47</v>
      </c>
      <c r="D184" s="148"/>
    </row>
    <row r="185" spans="2:80">
      <c r="B185" s="158" t="s">
        <v>22</v>
      </c>
      <c r="C185" s="170" t="s">
        <v>22</v>
      </c>
    </row>
    <row r="188" spans="2:80" ht="13">
      <c r="B188" s="156" t="s">
        <v>59</v>
      </c>
      <c r="C188" s="161" t="s">
        <v>60</v>
      </c>
      <c r="D188" s="148"/>
    </row>
    <row r="189" spans="2:80">
      <c r="B189" s="158" t="s">
        <v>22</v>
      </c>
      <c r="C189" s="170" t="s">
        <v>22</v>
      </c>
    </row>
    <row r="192" spans="2:80" ht="13">
      <c r="B192" s="148" t="s">
        <v>61</v>
      </c>
    </row>
    <row r="195" spans="2:7" ht="13">
      <c r="B195" s="148" t="s">
        <v>703</v>
      </c>
    </row>
    <row r="196" spans="2:7" ht="13">
      <c r="B196" s="156" t="s">
        <v>40</v>
      </c>
      <c r="C196" s="161" t="s">
        <v>63</v>
      </c>
      <c r="D196" s="156" t="s">
        <v>64</v>
      </c>
      <c r="E196" s="156" t="s">
        <v>65</v>
      </c>
      <c r="F196" s="163" t="s">
        <v>66</v>
      </c>
      <c r="G196" s="150"/>
    </row>
    <row r="197" spans="2:7">
      <c r="B197" s="158" t="s">
        <v>22</v>
      </c>
      <c r="C197" s="170" t="s">
        <v>22</v>
      </c>
      <c r="D197" s="158" t="s">
        <v>22</v>
      </c>
      <c r="E197" s="158" t="s">
        <v>22</v>
      </c>
      <c r="F197" s="171" t="s">
        <v>22</v>
      </c>
    </row>
    <row r="198" spans="2:7">
      <c r="B198" s="126" t="s">
        <v>2543</v>
      </c>
    </row>
  </sheetData>
  <mergeCells count="4">
    <mergeCell ref="B1:E1"/>
    <mergeCell ref="C3:C6"/>
    <mergeCell ref="D3:D6"/>
    <mergeCell ref="B104:C104"/>
  </mergeCells>
  <hyperlinks>
    <hyperlink ref="A1" location="Index!A1" display="Index" xr:uid="{97F6A8CD-4B7D-4544-993A-8FD33AA11C8B}"/>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661EA-1276-4F11-8534-DFC93282192D}">
  <dimension ref="A1:CB160"/>
  <sheetViews>
    <sheetView workbookViewId="0"/>
  </sheetViews>
  <sheetFormatPr defaultColWidth="9.1796875" defaultRowHeight="12.5"/>
  <cols>
    <col min="1" max="1" width="5.453125" style="126" bestFit="1" customWidth="1"/>
    <col min="2" max="2" width="90.90625" style="126" customWidth="1"/>
    <col min="3" max="3" width="30.7265625" style="144" customWidth="1"/>
    <col min="4" max="4" width="30.7265625" style="126" customWidth="1"/>
    <col min="5" max="5" width="34.1796875" style="126" customWidth="1"/>
    <col min="6" max="6" width="29" style="125" bestFit="1" customWidth="1"/>
    <col min="7" max="7" width="18.1796875" style="125" bestFit="1" customWidth="1"/>
    <col min="8" max="8" width="9.1796875" style="125" bestFit="1" customWidth="1"/>
    <col min="9" max="16384" width="9.1796875" style="126"/>
  </cols>
  <sheetData>
    <row r="1" spans="1:5" ht="13">
      <c r="A1" s="3" t="s">
        <v>0</v>
      </c>
      <c r="B1" s="320" t="s">
        <v>441</v>
      </c>
      <c r="C1" s="320"/>
      <c r="D1" s="320"/>
      <c r="E1" s="320"/>
    </row>
    <row r="3" spans="1:5" ht="14.5">
      <c r="B3" s="220" t="s">
        <v>442</v>
      </c>
      <c r="C3" s="348"/>
      <c r="D3" s="351"/>
      <c r="E3" s="128"/>
    </row>
    <row r="4" spans="1:5" ht="29">
      <c r="B4" s="221" t="s">
        <v>443</v>
      </c>
      <c r="C4" s="349"/>
      <c r="D4" s="352"/>
      <c r="E4" s="128"/>
    </row>
    <row r="5" spans="1:5" ht="14.5">
      <c r="B5" s="221" t="s">
        <v>97</v>
      </c>
      <c r="C5" s="349"/>
      <c r="D5" s="352"/>
      <c r="E5" s="128"/>
    </row>
    <row r="6" spans="1:5" ht="14.5">
      <c r="B6" s="221" t="s">
        <v>444</v>
      </c>
      <c r="C6" s="349"/>
      <c r="D6" s="352"/>
      <c r="E6" s="128"/>
    </row>
    <row r="7" spans="1:5" ht="15" thickBot="1">
      <c r="B7" s="221" t="s">
        <v>445</v>
      </c>
      <c r="C7" s="350"/>
      <c r="D7" s="353"/>
      <c r="E7" s="128"/>
    </row>
    <row r="8" spans="1:5" ht="14.5">
      <c r="B8" s="222" t="s">
        <v>100</v>
      </c>
      <c r="C8" s="223" t="s">
        <v>101</v>
      </c>
      <c r="D8" s="224" t="s">
        <v>102</v>
      </c>
      <c r="E8" s="128"/>
    </row>
    <row r="9" spans="1:5" ht="14.5">
      <c r="B9" s="128"/>
      <c r="C9" s="176"/>
      <c r="D9" s="176"/>
      <c r="E9" s="128"/>
    </row>
    <row r="10" spans="1:5" ht="14.5">
      <c r="B10" s="322"/>
      <c r="C10" s="322"/>
      <c r="D10" s="322"/>
      <c r="E10" s="322"/>
    </row>
    <row r="11" spans="1:5" ht="14.5">
      <c r="B11" s="324" t="s">
        <v>103</v>
      </c>
      <c r="C11" s="324"/>
      <c r="D11" s="324"/>
      <c r="E11" s="324"/>
    </row>
    <row r="12" spans="1:5" ht="14.5">
      <c r="B12" s="134" t="s">
        <v>104</v>
      </c>
      <c r="C12" s="325" t="s">
        <v>105</v>
      </c>
      <c r="D12" s="324" t="s">
        <v>106</v>
      </c>
      <c r="E12" s="324" t="s">
        <v>107</v>
      </c>
    </row>
    <row r="13" spans="1:5" ht="14.5">
      <c r="B13" s="134" t="s">
        <v>108</v>
      </c>
      <c r="C13" s="325"/>
      <c r="D13" s="324"/>
      <c r="E13" s="324"/>
    </row>
    <row r="14" spans="1:5" ht="14.5">
      <c r="B14" s="127" t="s">
        <v>109</v>
      </c>
      <c r="C14" s="137" t="s">
        <v>446</v>
      </c>
      <c r="D14" s="139"/>
      <c r="E14" s="139"/>
    </row>
    <row r="15" spans="1:5" ht="14.5">
      <c r="B15" s="127" t="s">
        <v>110</v>
      </c>
      <c r="C15" s="137"/>
      <c r="D15" s="139"/>
      <c r="E15" s="139"/>
    </row>
    <row r="16" spans="1:5" ht="14.5">
      <c r="B16" s="127" t="s">
        <v>111</v>
      </c>
      <c r="C16" s="137"/>
      <c r="D16" s="139"/>
      <c r="E16" s="139"/>
    </row>
    <row r="17" spans="2:8" ht="14.5">
      <c r="B17" s="142" t="s">
        <v>113</v>
      </c>
      <c r="C17" s="135"/>
      <c r="D17" s="134"/>
      <c r="E17" s="134"/>
    </row>
    <row r="18" spans="2:8" ht="14.5">
      <c r="B18" s="128"/>
      <c r="C18" s="143"/>
      <c r="D18" s="128"/>
      <c r="E18" s="128"/>
    </row>
    <row r="20" spans="2:8">
      <c r="B20" s="126" t="s">
        <v>2509</v>
      </c>
    </row>
    <row r="22" spans="2:8" ht="13">
      <c r="B22" s="145" t="s">
        <v>1</v>
      </c>
      <c r="C22" s="146" t="s">
        <v>2</v>
      </c>
      <c r="D22" s="145" t="s">
        <v>3</v>
      </c>
      <c r="E22" s="145" t="s">
        <v>4</v>
      </c>
      <c r="F22" s="147" t="s">
        <v>5</v>
      </c>
      <c r="G22" s="147" t="s">
        <v>6</v>
      </c>
      <c r="H22" s="147" t="s">
        <v>7</v>
      </c>
    </row>
    <row r="23" spans="2:8" ht="13">
      <c r="B23" s="148" t="s">
        <v>8</v>
      </c>
    </row>
    <row r="24" spans="2:8" ht="13">
      <c r="B24" s="148" t="s">
        <v>9</v>
      </c>
    </row>
    <row r="25" spans="2:8" ht="13">
      <c r="B25" s="148" t="s">
        <v>10</v>
      </c>
    </row>
    <row r="26" spans="2:8">
      <c r="B26" s="126" t="s">
        <v>2597</v>
      </c>
      <c r="C26" s="144">
        <v>5.24</v>
      </c>
      <c r="D26" s="126" t="s">
        <v>11</v>
      </c>
      <c r="E26" s="126" t="s">
        <v>271</v>
      </c>
      <c r="F26" s="125">
        <v>4000000</v>
      </c>
      <c r="G26" s="125">
        <v>4000.4</v>
      </c>
      <c r="H26" s="125">
        <v>1.56</v>
      </c>
    </row>
    <row r="27" spans="2:8" ht="13">
      <c r="B27" s="148" t="s">
        <v>12</v>
      </c>
      <c r="C27" s="149"/>
      <c r="D27" s="148"/>
      <c r="E27" s="148"/>
      <c r="F27" s="150"/>
      <c r="G27" s="150">
        <f>SUM(G22:G26)</f>
        <v>4000.4</v>
      </c>
      <c r="H27" s="150">
        <f>SUM(H22:H26)</f>
        <v>1.56</v>
      </c>
    </row>
    <row r="28" spans="2:8" ht="13">
      <c r="B28" s="148" t="s">
        <v>67</v>
      </c>
    </row>
    <row r="29" spans="2:8">
      <c r="B29" s="126" t="s">
        <v>2742</v>
      </c>
      <c r="C29" s="144">
        <v>5.3</v>
      </c>
      <c r="D29" s="126" t="s">
        <v>11</v>
      </c>
      <c r="E29" s="126" t="s">
        <v>829</v>
      </c>
      <c r="F29" s="125">
        <v>5000000</v>
      </c>
      <c r="G29" s="125">
        <v>4994.2</v>
      </c>
      <c r="H29" s="125">
        <v>1.94</v>
      </c>
    </row>
    <row r="30" spans="2:8">
      <c r="B30" s="126" t="s">
        <v>2743</v>
      </c>
      <c r="C30" s="144">
        <v>5.25</v>
      </c>
      <c r="D30" s="126" t="s">
        <v>11</v>
      </c>
      <c r="E30" s="126" t="s">
        <v>830</v>
      </c>
      <c r="F30" s="125">
        <v>5000000</v>
      </c>
      <c r="G30" s="125">
        <v>4989.24</v>
      </c>
      <c r="H30" s="125">
        <v>1.94</v>
      </c>
    </row>
    <row r="31" spans="2:8">
      <c r="B31" s="126" t="s">
        <v>2744</v>
      </c>
      <c r="C31" s="144">
        <v>5.3</v>
      </c>
      <c r="D31" s="126" t="s">
        <v>11</v>
      </c>
      <c r="E31" s="126" t="s">
        <v>831</v>
      </c>
      <c r="F31" s="125">
        <v>5000000</v>
      </c>
      <c r="G31" s="125">
        <v>4984.08</v>
      </c>
      <c r="H31" s="125">
        <v>1.94</v>
      </c>
    </row>
    <row r="32" spans="2:8" ht="13">
      <c r="B32" s="148" t="s">
        <v>68</v>
      </c>
      <c r="C32" s="149"/>
      <c r="D32" s="148"/>
      <c r="E32" s="148"/>
      <c r="F32" s="150"/>
      <c r="G32" s="150">
        <f>SUM(G28:G31)</f>
        <v>14967.519999999999</v>
      </c>
      <c r="H32" s="150">
        <f>SUM(H28:H31)</f>
        <v>5.82</v>
      </c>
    </row>
    <row r="33" spans="2:8" ht="13">
      <c r="B33" s="148" t="s">
        <v>14</v>
      </c>
      <c r="C33" s="149"/>
      <c r="D33" s="148"/>
      <c r="E33" s="148"/>
      <c r="F33" s="150"/>
      <c r="G33" s="150">
        <v>238186.19</v>
      </c>
      <c r="H33" s="150">
        <v>92.74</v>
      </c>
    </row>
    <row r="34" spans="2:8" ht="13">
      <c r="B34" s="148" t="s">
        <v>15</v>
      </c>
      <c r="C34" s="149"/>
      <c r="D34" s="148"/>
      <c r="E34" s="148"/>
      <c r="F34" s="150"/>
      <c r="G34" s="150">
        <v>257154.11</v>
      </c>
      <c r="H34" s="150">
        <v>100.12</v>
      </c>
    </row>
    <row r="35" spans="2:8" ht="13">
      <c r="B35" s="148" t="s">
        <v>302</v>
      </c>
      <c r="C35" s="149"/>
      <c r="D35" s="148"/>
      <c r="E35" s="148"/>
      <c r="F35" s="150"/>
      <c r="G35" s="150">
        <v>-271.39041762000124</v>
      </c>
      <c r="H35" s="150">
        <v>-0.12000000000000455</v>
      </c>
    </row>
    <row r="36" spans="2:8" ht="13">
      <c r="B36" s="148" t="s">
        <v>17</v>
      </c>
      <c r="C36" s="149"/>
      <c r="D36" s="148"/>
      <c r="E36" s="148"/>
      <c r="F36" s="150"/>
      <c r="G36" s="150">
        <v>256882.71958238</v>
      </c>
      <c r="H36" s="150">
        <v>100</v>
      </c>
    </row>
    <row r="37" spans="2:8">
      <c r="B37" s="126" t="s">
        <v>18</v>
      </c>
    </row>
    <row r="38" spans="2:8">
      <c r="B38" s="126" t="s">
        <v>19</v>
      </c>
    </row>
    <row r="39" spans="2:8">
      <c r="B39" s="126" t="s">
        <v>20</v>
      </c>
      <c r="C39" s="144" t="s">
        <v>682</v>
      </c>
    </row>
    <row r="40" spans="2:8" ht="13">
      <c r="B40" s="148" t="s">
        <v>2539</v>
      </c>
    </row>
    <row r="41" spans="2:8" ht="26">
      <c r="B41" s="151" t="s">
        <v>21</v>
      </c>
      <c r="C41" s="144" t="s">
        <v>22</v>
      </c>
    </row>
    <row r="42" spans="2:8" ht="13">
      <c r="B42" s="148"/>
    </row>
    <row r="43" spans="2:8" ht="13">
      <c r="B43" s="148" t="s">
        <v>23</v>
      </c>
      <c r="C43" s="144" t="s">
        <v>22</v>
      </c>
    </row>
    <row r="44" spans="2:8" ht="13">
      <c r="B44" s="148" t="s">
        <v>24</v>
      </c>
      <c r="C44" s="144" t="s">
        <v>25</v>
      </c>
    </row>
    <row r="45" spans="2:8" ht="13">
      <c r="B45" s="148" t="s">
        <v>832</v>
      </c>
      <c r="C45" s="149"/>
    </row>
    <row r="46" spans="2:8" ht="13">
      <c r="B46" s="148" t="s">
        <v>833</v>
      </c>
      <c r="C46" s="149"/>
    </row>
    <row r="47" spans="2:8" ht="13">
      <c r="B47" s="148" t="s">
        <v>834</v>
      </c>
      <c r="C47" s="149"/>
    </row>
    <row r="48" spans="2:8" ht="13">
      <c r="B48" s="148" t="s">
        <v>835</v>
      </c>
      <c r="C48" s="149"/>
    </row>
    <row r="49" spans="2:3" ht="13">
      <c r="B49" s="148" t="s">
        <v>836</v>
      </c>
      <c r="C49" s="149"/>
    </row>
    <row r="50" spans="2:3" ht="13">
      <c r="B50" s="148" t="s">
        <v>837</v>
      </c>
      <c r="C50" s="149"/>
    </row>
    <row r="51" spans="2:3" ht="13">
      <c r="B51" s="148" t="s">
        <v>838</v>
      </c>
      <c r="C51" s="149"/>
    </row>
    <row r="52" spans="2:3" ht="13">
      <c r="B52" s="148" t="s">
        <v>839</v>
      </c>
      <c r="C52" s="149"/>
    </row>
    <row r="53" spans="2:3" ht="13">
      <c r="B53" s="148" t="s">
        <v>2745</v>
      </c>
      <c r="C53" s="149"/>
    </row>
    <row r="54" spans="2:3">
      <c r="B54" s="126" t="s">
        <v>2503</v>
      </c>
    </row>
    <row r="56" spans="2:3" ht="14.5">
      <c r="B56" s="131"/>
      <c r="C56" s="152" t="s">
        <v>27</v>
      </c>
    </row>
    <row r="57" spans="2:3" ht="14.5">
      <c r="B57" s="131" t="s">
        <v>28</v>
      </c>
      <c r="C57" s="153" t="s">
        <v>441</v>
      </c>
    </row>
    <row r="58" spans="2:3" ht="14.5">
      <c r="B58" s="131" t="s">
        <v>29</v>
      </c>
      <c r="C58" s="152"/>
    </row>
    <row r="59" spans="2:3" ht="14.5">
      <c r="B59" s="131"/>
      <c r="C59" s="152"/>
    </row>
    <row r="60" spans="2:3" ht="14.5">
      <c r="B60" s="131" t="s">
        <v>30</v>
      </c>
      <c r="C60" s="108">
        <v>6.9699999999999998E-2</v>
      </c>
    </row>
    <row r="61" spans="2:3" ht="14.5">
      <c r="B61" s="131"/>
      <c r="C61" s="154"/>
    </row>
    <row r="62" spans="2:3" ht="14.5">
      <c r="B62" s="131" t="s">
        <v>31</v>
      </c>
      <c r="C62" s="154" t="s">
        <v>2746</v>
      </c>
    </row>
    <row r="63" spans="2:3" ht="14.5">
      <c r="B63" s="131" t="s">
        <v>32</v>
      </c>
      <c r="C63" s="154" t="s">
        <v>2746</v>
      </c>
    </row>
    <row r="64" spans="2:3" ht="14.5">
      <c r="B64" s="131"/>
      <c r="C64" s="152"/>
    </row>
    <row r="65" spans="2:7" ht="14.5">
      <c r="B65" s="131" t="s">
        <v>33</v>
      </c>
      <c r="C65" s="152" t="s">
        <v>682</v>
      </c>
    </row>
    <row r="66" spans="2:7" ht="14.5">
      <c r="B66" s="318" t="s">
        <v>34</v>
      </c>
      <c r="C66" s="318"/>
    </row>
    <row r="68" spans="2:7" ht="14.5">
      <c r="B68" s="131" t="s">
        <v>35</v>
      </c>
      <c r="C68" s="152"/>
      <c r="D68" s="131"/>
    </row>
    <row r="69" spans="2:7" ht="29">
      <c r="B69" s="155" t="s">
        <v>36</v>
      </c>
      <c r="C69" s="153" t="s">
        <v>37</v>
      </c>
      <c r="D69" s="155" t="s">
        <v>38</v>
      </c>
    </row>
    <row r="70" spans="2:7" ht="14.5">
      <c r="B70" s="131" t="s">
        <v>22</v>
      </c>
      <c r="C70" s="152" t="s">
        <v>22</v>
      </c>
      <c r="D70" s="131" t="s">
        <v>22</v>
      </c>
    </row>
    <row r="72" spans="2:7" ht="13">
      <c r="B72" s="156" t="s">
        <v>39</v>
      </c>
      <c r="C72" s="157">
        <v>46112</v>
      </c>
      <c r="D72" s="158"/>
      <c r="E72" s="159"/>
      <c r="F72" s="160"/>
    </row>
    <row r="73" spans="2:7" ht="13">
      <c r="B73" s="156" t="s">
        <v>40</v>
      </c>
      <c r="C73" s="161" t="s">
        <v>41</v>
      </c>
      <c r="D73" s="156" t="s">
        <v>42</v>
      </c>
      <c r="E73" s="162" t="s">
        <v>43</v>
      </c>
      <c r="F73" s="163" t="s">
        <v>44</v>
      </c>
      <c r="G73" s="150"/>
    </row>
    <row r="74" spans="2:7">
      <c r="B74" s="164" t="s">
        <v>22</v>
      </c>
      <c r="C74" s="165" t="s">
        <v>22</v>
      </c>
      <c r="D74" s="164" t="s">
        <v>22</v>
      </c>
      <c r="E74" s="166" t="s">
        <v>22</v>
      </c>
      <c r="F74" s="167" t="s">
        <v>22</v>
      </c>
    </row>
    <row r="77" spans="2:7" ht="13">
      <c r="B77" s="148" t="s">
        <v>45</v>
      </c>
    </row>
    <row r="78" spans="2:7" ht="13">
      <c r="B78" s="148"/>
    </row>
    <row r="79" spans="2:7" ht="13">
      <c r="B79" s="148" t="s">
        <v>699</v>
      </c>
    </row>
    <row r="80" spans="2:7" ht="13">
      <c r="B80" s="156" t="s">
        <v>46</v>
      </c>
      <c r="C80" s="161" t="s">
        <v>47</v>
      </c>
      <c r="D80" s="148"/>
    </row>
    <row r="81" spans="2:7">
      <c r="B81" s="158" t="s">
        <v>22</v>
      </c>
      <c r="C81" s="170" t="s">
        <v>22</v>
      </c>
    </row>
    <row r="83" spans="2:7" ht="13">
      <c r="B83" s="156" t="s">
        <v>48</v>
      </c>
      <c r="C83" s="161" t="s">
        <v>47</v>
      </c>
    </row>
    <row r="84" spans="2:7">
      <c r="B84" s="158" t="s">
        <v>22</v>
      </c>
      <c r="C84" s="170" t="s">
        <v>22</v>
      </c>
    </row>
    <row r="86" spans="2:7" ht="13">
      <c r="B86" s="156" t="s">
        <v>49</v>
      </c>
      <c r="C86" s="161" t="s">
        <v>50</v>
      </c>
    </row>
    <row r="87" spans="2:7">
      <c r="B87" s="158" t="s">
        <v>22</v>
      </c>
      <c r="C87" s="170" t="s">
        <v>22</v>
      </c>
    </row>
    <row r="89" spans="2:7" ht="13">
      <c r="B89" s="162" t="s">
        <v>51</v>
      </c>
      <c r="C89" s="161" t="s">
        <v>50</v>
      </c>
    </row>
    <row r="90" spans="2:7">
      <c r="B90" s="159" t="s">
        <v>22</v>
      </c>
      <c r="C90" s="170" t="s">
        <v>22</v>
      </c>
    </row>
    <row r="92" spans="2:7" ht="13">
      <c r="B92" s="156" t="s">
        <v>52</v>
      </c>
      <c r="C92" s="161" t="s">
        <v>22</v>
      </c>
    </row>
    <row r="94" spans="2:7" ht="13">
      <c r="B94" s="156" t="s">
        <v>53</v>
      </c>
      <c r="C94" s="157">
        <v>46112</v>
      </c>
      <c r="D94" s="158"/>
      <c r="E94" s="159"/>
      <c r="F94" s="160"/>
    </row>
    <row r="95" spans="2:7" ht="13">
      <c r="B95" s="156" t="s">
        <v>40</v>
      </c>
      <c r="C95" s="161" t="s">
        <v>41</v>
      </c>
      <c r="D95" s="156" t="s">
        <v>42</v>
      </c>
      <c r="E95" s="162" t="s">
        <v>43</v>
      </c>
      <c r="F95" s="163" t="s">
        <v>44</v>
      </c>
      <c r="G95" s="150"/>
    </row>
    <row r="96" spans="2:7">
      <c r="B96" s="164" t="s">
        <v>22</v>
      </c>
      <c r="C96" s="165" t="s">
        <v>22</v>
      </c>
      <c r="D96" s="164" t="s">
        <v>22</v>
      </c>
      <c r="E96" s="166" t="s">
        <v>22</v>
      </c>
      <c r="F96" s="167" t="s">
        <v>22</v>
      </c>
    </row>
    <row r="97" spans="2:4" ht="13">
      <c r="B97" s="148" t="s">
        <v>45</v>
      </c>
    </row>
    <row r="98" spans="2:4" ht="13">
      <c r="B98" s="148"/>
    </row>
    <row r="99" spans="2:4" ht="13">
      <c r="B99" s="148" t="s">
        <v>699</v>
      </c>
    </row>
    <row r="100" spans="2:4" ht="13">
      <c r="B100" s="156" t="s">
        <v>46</v>
      </c>
      <c r="C100" s="161" t="s">
        <v>47</v>
      </c>
      <c r="D100" s="148"/>
    </row>
    <row r="101" spans="2:4">
      <c r="B101" s="158" t="s">
        <v>22</v>
      </c>
      <c r="C101" s="170" t="s">
        <v>22</v>
      </c>
    </row>
    <row r="103" spans="2:4" ht="13">
      <c r="B103" s="156" t="s">
        <v>48</v>
      </c>
      <c r="C103" s="161" t="s">
        <v>47</v>
      </c>
    </row>
    <row r="104" spans="2:4">
      <c r="B104" s="158" t="s">
        <v>22</v>
      </c>
      <c r="C104" s="170" t="s">
        <v>22</v>
      </c>
    </row>
    <row r="106" spans="2:4" ht="13">
      <c r="B106" s="156" t="s">
        <v>49</v>
      </c>
      <c r="C106" s="161" t="s">
        <v>50</v>
      </c>
    </row>
    <row r="107" spans="2:4">
      <c r="B107" s="158" t="s">
        <v>22</v>
      </c>
      <c r="C107" s="170" t="s">
        <v>22</v>
      </c>
    </row>
    <row r="109" spans="2:4" ht="13">
      <c r="B109" s="162" t="s">
        <v>51</v>
      </c>
      <c r="C109" s="161" t="s">
        <v>50</v>
      </c>
    </row>
    <row r="110" spans="2:4">
      <c r="B110" s="159" t="s">
        <v>22</v>
      </c>
      <c r="C110" s="170" t="s">
        <v>22</v>
      </c>
    </row>
    <row r="112" spans="2:4" ht="13">
      <c r="B112" s="156" t="s">
        <v>52</v>
      </c>
      <c r="C112" s="161" t="s">
        <v>22</v>
      </c>
    </row>
    <row r="115" spans="2:80" ht="13">
      <c r="B115" s="148" t="s">
        <v>700</v>
      </c>
    </row>
    <row r="117" spans="2:80" ht="13">
      <c r="B117" s="156" t="s">
        <v>40</v>
      </c>
      <c r="C117" s="161" t="s">
        <v>54</v>
      </c>
      <c r="D117" s="156" t="s">
        <v>55</v>
      </c>
      <c r="E117" s="156" t="s">
        <v>56</v>
      </c>
      <c r="F117" s="150"/>
    </row>
    <row r="118" spans="2:80">
      <c r="B118" s="158" t="s">
        <v>22</v>
      </c>
      <c r="C118" s="170" t="s">
        <v>22</v>
      </c>
      <c r="D118" s="158" t="s">
        <v>22</v>
      </c>
      <c r="E118" s="158" t="s">
        <v>22</v>
      </c>
    </row>
    <row r="121" spans="2:80" ht="13">
      <c r="B121" s="148" t="s">
        <v>57</v>
      </c>
      <c r="C121" s="149" t="s">
        <v>22</v>
      </c>
      <c r="D121" s="148"/>
      <c r="E121" s="148"/>
      <c r="F121" s="150"/>
      <c r="G121" s="150"/>
      <c r="H121" s="150"/>
      <c r="I121" s="148"/>
      <c r="J121" s="148"/>
      <c r="K121" s="148"/>
      <c r="L121" s="148"/>
      <c r="M121" s="148"/>
      <c r="N121" s="148"/>
      <c r="O121" s="148"/>
      <c r="P121" s="148"/>
      <c r="Q121" s="148"/>
      <c r="R121" s="148"/>
      <c r="S121" s="148"/>
      <c r="T121" s="148"/>
      <c r="U121" s="148"/>
      <c r="V121" s="148"/>
      <c r="W121" s="148"/>
      <c r="X121" s="148"/>
      <c r="Y121" s="148"/>
      <c r="Z121" s="148"/>
      <c r="AA121" s="148"/>
      <c r="AB121" s="148"/>
      <c r="AC121" s="148"/>
      <c r="AD121" s="148"/>
      <c r="AE121" s="148"/>
      <c r="AF121" s="148"/>
      <c r="AG121" s="148"/>
      <c r="AH121" s="148"/>
      <c r="AI121" s="148"/>
      <c r="AJ121" s="148"/>
      <c r="AK121" s="148"/>
      <c r="AL121" s="148"/>
      <c r="AM121" s="148"/>
      <c r="AN121" s="148"/>
      <c r="AO121" s="148"/>
      <c r="AP121" s="148"/>
      <c r="AQ121" s="148"/>
      <c r="AR121" s="148"/>
      <c r="AS121" s="148"/>
      <c r="AT121" s="148"/>
      <c r="AU121" s="148"/>
      <c r="AV121" s="148"/>
      <c r="AW121" s="148"/>
      <c r="AX121" s="148"/>
      <c r="AY121" s="148"/>
      <c r="AZ121" s="148"/>
      <c r="BA121" s="148"/>
      <c r="BB121" s="148"/>
      <c r="BC121" s="148"/>
      <c r="BD121" s="148"/>
      <c r="BE121" s="148"/>
      <c r="BF121" s="148"/>
      <c r="BG121" s="148"/>
      <c r="BH121" s="148"/>
      <c r="BI121" s="148"/>
      <c r="BJ121" s="148"/>
      <c r="BK121" s="148"/>
      <c r="BL121" s="148"/>
      <c r="BM121" s="148"/>
      <c r="BN121" s="148"/>
      <c r="BO121" s="148"/>
      <c r="BP121" s="148"/>
      <c r="BQ121" s="148"/>
      <c r="BR121" s="148"/>
      <c r="BS121" s="148"/>
      <c r="BT121" s="148"/>
      <c r="BU121" s="148"/>
      <c r="BV121" s="148"/>
      <c r="BW121" s="148"/>
      <c r="BX121" s="148"/>
      <c r="BY121" s="148"/>
      <c r="BZ121" s="148"/>
      <c r="CA121" s="148"/>
      <c r="CB121" s="148"/>
    </row>
    <row r="123" spans="2:80" ht="13">
      <c r="B123" s="148" t="s">
        <v>701</v>
      </c>
    </row>
    <row r="125" spans="2:80" ht="13">
      <c r="B125" s="156" t="s">
        <v>58</v>
      </c>
      <c r="C125" s="161" t="s">
        <v>47</v>
      </c>
      <c r="D125" s="148"/>
    </row>
    <row r="126" spans="2:80">
      <c r="B126" s="158" t="s">
        <v>22</v>
      </c>
      <c r="C126" s="170" t="s">
        <v>22</v>
      </c>
    </row>
    <row r="129" spans="2:80" ht="13">
      <c r="B129" s="156" t="s">
        <v>59</v>
      </c>
      <c r="C129" s="161" t="s">
        <v>60</v>
      </c>
      <c r="D129" s="148"/>
    </row>
    <row r="130" spans="2:80">
      <c r="B130" s="158" t="s">
        <v>22</v>
      </c>
      <c r="C130" s="170" t="s">
        <v>22</v>
      </c>
    </row>
    <row r="133" spans="2:80" ht="13">
      <c r="B133" s="148" t="s">
        <v>61</v>
      </c>
    </row>
    <row r="136" spans="2:80" ht="13">
      <c r="B136" s="148" t="s">
        <v>702</v>
      </c>
    </row>
    <row r="138" spans="2:80" ht="13">
      <c r="B138" s="156" t="s">
        <v>40</v>
      </c>
      <c r="C138" s="161" t="s">
        <v>62</v>
      </c>
      <c r="D138" s="156" t="s">
        <v>54</v>
      </c>
      <c r="E138" s="156" t="s">
        <v>55</v>
      </c>
      <c r="F138" s="163" t="s">
        <v>56</v>
      </c>
      <c r="G138" s="150"/>
    </row>
    <row r="139" spans="2:80">
      <c r="B139" s="158" t="s">
        <v>22</v>
      </c>
      <c r="C139" s="170" t="s">
        <v>22</v>
      </c>
      <c r="D139" s="158" t="s">
        <v>22</v>
      </c>
      <c r="E139" s="158" t="s">
        <v>22</v>
      </c>
      <c r="F139" s="171" t="s">
        <v>22</v>
      </c>
    </row>
    <row r="142" spans="2:80" ht="13">
      <c r="B142" s="148" t="s">
        <v>57</v>
      </c>
      <c r="C142" s="149" t="s">
        <v>22</v>
      </c>
      <c r="D142" s="148"/>
      <c r="E142" s="148"/>
      <c r="F142" s="150"/>
      <c r="G142" s="150"/>
      <c r="H142" s="150"/>
      <c r="I142" s="148"/>
      <c r="J142" s="148"/>
      <c r="K142" s="148"/>
      <c r="L142" s="148"/>
      <c r="M142" s="148"/>
      <c r="N142" s="148"/>
      <c r="O142" s="148"/>
      <c r="P142" s="148"/>
      <c r="Q142" s="148"/>
      <c r="R142" s="148"/>
      <c r="S142" s="148"/>
      <c r="T142" s="148"/>
      <c r="U142" s="148"/>
      <c r="V142" s="148"/>
      <c r="W142" s="148"/>
      <c r="X142" s="148"/>
      <c r="Y142" s="148"/>
      <c r="Z142" s="148"/>
      <c r="AA142" s="148"/>
      <c r="AB142" s="148"/>
      <c r="AC142" s="148"/>
      <c r="AD142" s="148"/>
      <c r="AE142" s="148"/>
      <c r="AF142" s="148"/>
      <c r="AG142" s="148"/>
      <c r="AH142" s="148"/>
      <c r="AI142" s="148"/>
      <c r="AJ142" s="148"/>
      <c r="AK142" s="148"/>
      <c r="AL142" s="148"/>
      <c r="AM142" s="148"/>
      <c r="AN142" s="148"/>
      <c r="AO142" s="148"/>
      <c r="AP142" s="148"/>
      <c r="AQ142" s="148"/>
      <c r="AR142" s="148"/>
      <c r="AS142" s="148"/>
      <c r="AT142" s="148"/>
      <c r="AU142" s="148"/>
      <c r="AV142" s="148"/>
      <c r="AW142" s="148"/>
      <c r="AX142" s="148"/>
      <c r="AY142" s="148"/>
      <c r="AZ142" s="148"/>
      <c r="BA142" s="148"/>
      <c r="BB142" s="148"/>
      <c r="BC142" s="148"/>
      <c r="BD142" s="148"/>
      <c r="BE142" s="148"/>
      <c r="BF142" s="148"/>
      <c r="BG142" s="148"/>
      <c r="BH142" s="148"/>
      <c r="BI142" s="148"/>
      <c r="BJ142" s="148"/>
      <c r="BK142" s="148"/>
      <c r="BL142" s="148"/>
      <c r="BM142" s="148"/>
      <c r="BN142" s="148"/>
      <c r="BO142" s="148"/>
      <c r="BP142" s="148"/>
      <c r="BQ142" s="148"/>
      <c r="BR142" s="148"/>
      <c r="BS142" s="148"/>
      <c r="BT142" s="148"/>
      <c r="BU142" s="148"/>
      <c r="BV142" s="148"/>
      <c r="BW142" s="148"/>
      <c r="BX142" s="148"/>
      <c r="BY142" s="148"/>
      <c r="BZ142" s="148"/>
      <c r="CA142" s="148"/>
      <c r="CB142" s="148"/>
    </row>
    <row r="144" spans="2:80" ht="13">
      <c r="B144" s="148" t="s">
        <v>701</v>
      </c>
    </row>
    <row r="146" spans="2:7" ht="13">
      <c r="B146" s="156" t="s">
        <v>58</v>
      </c>
      <c r="C146" s="161" t="s">
        <v>47</v>
      </c>
      <c r="D146" s="148"/>
    </row>
    <row r="147" spans="2:7">
      <c r="B147" s="158" t="s">
        <v>22</v>
      </c>
      <c r="C147" s="170" t="s">
        <v>22</v>
      </c>
    </row>
    <row r="150" spans="2:7" ht="13">
      <c r="B150" s="156" t="s">
        <v>59</v>
      </c>
      <c r="C150" s="161" t="s">
        <v>60</v>
      </c>
      <c r="D150" s="148"/>
    </row>
    <row r="151" spans="2:7">
      <c r="B151" s="158" t="s">
        <v>22</v>
      </c>
      <c r="C151" s="170" t="s">
        <v>22</v>
      </c>
    </row>
    <row r="154" spans="2:7" ht="13">
      <c r="B154" s="148" t="s">
        <v>61</v>
      </c>
    </row>
    <row r="157" spans="2:7" ht="13">
      <c r="B157" s="148" t="s">
        <v>703</v>
      </c>
    </row>
    <row r="158" spans="2:7" ht="13">
      <c r="B158" s="156" t="s">
        <v>40</v>
      </c>
      <c r="C158" s="161" t="s">
        <v>63</v>
      </c>
      <c r="D158" s="156" t="s">
        <v>64</v>
      </c>
      <c r="E158" s="156" t="s">
        <v>65</v>
      </c>
      <c r="F158" s="163" t="s">
        <v>66</v>
      </c>
      <c r="G158" s="150"/>
    </row>
    <row r="159" spans="2:7">
      <c r="B159" s="158" t="s">
        <v>22</v>
      </c>
      <c r="C159" s="170" t="s">
        <v>22</v>
      </c>
      <c r="D159" s="158" t="s">
        <v>22</v>
      </c>
      <c r="E159" s="158" t="s">
        <v>22</v>
      </c>
      <c r="F159" s="171" t="s">
        <v>22</v>
      </c>
    </row>
    <row r="160" spans="2:7">
      <c r="B160" s="126" t="s">
        <v>2543</v>
      </c>
    </row>
  </sheetData>
  <mergeCells count="9">
    <mergeCell ref="B66:C66"/>
    <mergeCell ref="B1:E1"/>
    <mergeCell ref="C3:C7"/>
    <mergeCell ref="D3:D7"/>
    <mergeCell ref="B10:E10"/>
    <mergeCell ref="B11:E11"/>
    <mergeCell ref="C12:C13"/>
    <mergeCell ref="D12:D13"/>
    <mergeCell ref="E12:E13"/>
  </mergeCells>
  <hyperlinks>
    <hyperlink ref="A1" location="Index!A1" display="Index" xr:uid="{2FB65584-47FD-4979-95E7-8935968A4B8F}"/>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1C6E2-7ED5-436A-AE47-65EE02A4C4EF}">
  <dimension ref="A1:CB184"/>
  <sheetViews>
    <sheetView workbookViewId="0"/>
  </sheetViews>
  <sheetFormatPr defaultColWidth="9.1796875" defaultRowHeight="12.5"/>
  <cols>
    <col min="1" max="1" width="5.453125" style="126" bestFit="1" customWidth="1"/>
    <col min="2" max="2" width="90.90625" style="126" customWidth="1"/>
    <col min="3" max="3" width="30.7265625" style="144" customWidth="1"/>
    <col min="4" max="4" width="30.7265625" style="126" customWidth="1"/>
    <col min="5" max="5" width="34.1796875" style="126" customWidth="1"/>
    <col min="6" max="6" width="29" style="125" bestFit="1" customWidth="1"/>
    <col min="7" max="7" width="18.1796875" style="125" bestFit="1" customWidth="1"/>
    <col min="8" max="8" width="9.1796875" style="125" bestFit="1" customWidth="1"/>
    <col min="9" max="16384" width="9.1796875" style="126"/>
  </cols>
  <sheetData>
    <row r="1" spans="1:5" ht="13">
      <c r="A1" s="3" t="s">
        <v>0</v>
      </c>
      <c r="B1" s="320" t="s">
        <v>386</v>
      </c>
      <c r="C1" s="320"/>
      <c r="D1" s="320"/>
      <c r="E1" s="320"/>
    </row>
    <row r="3" spans="1:5" ht="14.5">
      <c r="B3" s="127" t="s">
        <v>387</v>
      </c>
      <c r="C3" s="321"/>
      <c r="D3" s="322"/>
      <c r="E3" s="128"/>
    </row>
    <row r="4" spans="1:5" ht="29">
      <c r="B4" s="225" t="s">
        <v>388</v>
      </c>
      <c r="C4" s="321"/>
      <c r="D4" s="322"/>
      <c r="E4" s="218"/>
    </row>
    <row r="5" spans="1:5" ht="14.5">
      <c r="B5" s="129" t="s">
        <v>97</v>
      </c>
      <c r="C5" s="321"/>
      <c r="D5" s="322"/>
      <c r="E5" s="128"/>
    </row>
    <row r="6" spans="1:5" ht="14.5">
      <c r="B6" s="129" t="s">
        <v>372</v>
      </c>
      <c r="C6" s="321"/>
      <c r="D6" s="322"/>
      <c r="E6" s="128"/>
    </row>
    <row r="7" spans="1:5" ht="14.5">
      <c r="B7" s="225" t="s">
        <v>389</v>
      </c>
      <c r="C7" s="321"/>
      <c r="D7" s="322"/>
      <c r="E7" s="218"/>
    </row>
    <row r="8" spans="1:5" ht="14.5">
      <c r="B8" s="222" t="s">
        <v>100</v>
      </c>
      <c r="C8" s="223" t="s">
        <v>101</v>
      </c>
      <c r="D8" s="224" t="s">
        <v>102</v>
      </c>
      <c r="E8" s="128"/>
    </row>
    <row r="9" spans="1:5" ht="14.5">
      <c r="B9" s="128"/>
      <c r="C9" s="143"/>
      <c r="D9" s="128"/>
      <c r="E9" s="128"/>
    </row>
    <row r="10" spans="1:5" ht="14.5">
      <c r="B10" s="323"/>
      <c r="C10" s="323"/>
      <c r="D10" s="323"/>
      <c r="E10" s="323"/>
    </row>
    <row r="11" spans="1:5" ht="14.5">
      <c r="B11" s="324" t="s">
        <v>103</v>
      </c>
      <c r="C11" s="324"/>
      <c r="D11" s="324"/>
      <c r="E11" s="324"/>
    </row>
    <row r="12" spans="1:5" ht="14.5">
      <c r="B12" s="134" t="s">
        <v>104</v>
      </c>
      <c r="C12" s="325" t="s">
        <v>105</v>
      </c>
      <c r="D12" s="324" t="s">
        <v>106</v>
      </c>
      <c r="E12" s="324" t="s">
        <v>107</v>
      </c>
    </row>
    <row r="13" spans="1:5" ht="14.5">
      <c r="B13" s="134" t="s">
        <v>108</v>
      </c>
      <c r="C13" s="325"/>
      <c r="D13" s="324"/>
      <c r="E13" s="324"/>
    </row>
    <row r="14" spans="1:5" ht="14.5">
      <c r="B14" s="127" t="s">
        <v>109</v>
      </c>
      <c r="C14" s="137"/>
      <c r="D14" s="139"/>
      <c r="E14" s="139"/>
    </row>
    <row r="15" spans="1:5" ht="14.5">
      <c r="B15" s="127" t="s">
        <v>110</v>
      </c>
      <c r="C15" s="137"/>
      <c r="D15" s="139"/>
      <c r="E15" s="139"/>
    </row>
    <row r="16" spans="1:5" ht="14.5">
      <c r="B16" s="127" t="s">
        <v>111</v>
      </c>
      <c r="C16" s="137" t="s">
        <v>269</v>
      </c>
      <c r="D16" s="139"/>
      <c r="E16" s="139"/>
    </row>
    <row r="17" spans="2:8" ht="14.5">
      <c r="B17" s="142" t="s">
        <v>113</v>
      </c>
      <c r="C17" s="135"/>
      <c r="D17" s="134"/>
      <c r="E17" s="134"/>
    </row>
    <row r="18" spans="2:8" ht="14.5">
      <c r="B18" s="128"/>
      <c r="C18" s="143"/>
      <c r="D18" s="128"/>
      <c r="E18" s="128"/>
    </row>
    <row r="20" spans="2:8">
      <c r="B20" s="126" t="s">
        <v>2509</v>
      </c>
    </row>
    <row r="22" spans="2:8" ht="13">
      <c r="B22" s="145" t="s">
        <v>1</v>
      </c>
      <c r="C22" s="146" t="s">
        <v>2</v>
      </c>
      <c r="D22" s="145" t="s">
        <v>3</v>
      </c>
      <c r="E22" s="145" t="s">
        <v>4</v>
      </c>
      <c r="F22" s="147" t="s">
        <v>5</v>
      </c>
      <c r="G22" s="147" t="s">
        <v>6</v>
      </c>
      <c r="H22" s="147" t="s">
        <v>7</v>
      </c>
    </row>
    <row r="23" spans="2:8" ht="13">
      <c r="B23" s="148" t="s">
        <v>8</v>
      </c>
    </row>
    <row r="24" spans="2:8" ht="13">
      <c r="B24" s="148" t="s">
        <v>9</v>
      </c>
    </row>
    <row r="25" spans="2:8" ht="13">
      <c r="B25" s="148" t="s">
        <v>10</v>
      </c>
    </row>
    <row r="26" spans="2:8">
      <c r="B26" s="126" t="s">
        <v>390</v>
      </c>
      <c r="C26" s="144">
        <v>6.31</v>
      </c>
      <c r="D26" s="126" t="s">
        <v>11</v>
      </c>
      <c r="E26" s="126" t="s">
        <v>391</v>
      </c>
      <c r="F26" s="125">
        <v>6784300</v>
      </c>
      <c r="G26" s="125">
        <v>6919.69</v>
      </c>
      <c r="H26" s="125">
        <v>9.7799999999999994</v>
      </c>
    </row>
    <row r="27" spans="2:8">
      <c r="B27" s="126" t="s">
        <v>392</v>
      </c>
      <c r="C27" s="144">
        <v>6.31</v>
      </c>
      <c r="D27" s="126" t="s">
        <v>11</v>
      </c>
      <c r="E27" s="126" t="s">
        <v>393</v>
      </c>
      <c r="F27" s="125">
        <v>5025000</v>
      </c>
      <c r="G27" s="125">
        <v>5130.51</v>
      </c>
      <c r="H27" s="125">
        <v>7.25</v>
      </c>
    </row>
    <row r="28" spans="2:8">
      <c r="B28" s="126" t="s">
        <v>394</v>
      </c>
      <c r="C28" s="144">
        <v>6.31</v>
      </c>
      <c r="D28" s="126" t="s">
        <v>11</v>
      </c>
      <c r="E28" s="126" t="s">
        <v>395</v>
      </c>
      <c r="F28" s="125">
        <v>4000000</v>
      </c>
      <c r="G28" s="125">
        <v>4091.24</v>
      </c>
      <c r="H28" s="125">
        <v>5.78</v>
      </c>
    </row>
    <row r="29" spans="2:8">
      <c r="B29" s="126" t="s">
        <v>396</v>
      </c>
      <c r="C29" s="144">
        <v>6.31</v>
      </c>
      <c r="D29" s="126" t="s">
        <v>11</v>
      </c>
      <c r="E29" s="126" t="s">
        <v>397</v>
      </c>
      <c r="F29" s="125">
        <v>3550000</v>
      </c>
      <c r="G29" s="125">
        <v>3631.54</v>
      </c>
      <c r="H29" s="125">
        <v>5.13</v>
      </c>
    </row>
    <row r="30" spans="2:8">
      <c r="B30" s="126" t="s">
        <v>398</v>
      </c>
      <c r="C30" s="144">
        <v>6.35</v>
      </c>
      <c r="D30" s="126" t="s">
        <v>11</v>
      </c>
      <c r="E30" s="126" t="s">
        <v>399</v>
      </c>
      <c r="F30" s="125">
        <v>3300000</v>
      </c>
      <c r="G30" s="125">
        <v>3379.65</v>
      </c>
      <c r="H30" s="125">
        <v>4.78</v>
      </c>
    </row>
    <row r="31" spans="2:8">
      <c r="B31" s="126" t="s">
        <v>400</v>
      </c>
      <c r="C31" s="144">
        <v>6.41</v>
      </c>
      <c r="D31" s="126" t="s">
        <v>11</v>
      </c>
      <c r="E31" s="126" t="s">
        <v>401</v>
      </c>
      <c r="F31" s="125">
        <v>2500000</v>
      </c>
      <c r="G31" s="125">
        <v>2552.16</v>
      </c>
      <c r="H31" s="125">
        <v>3.61</v>
      </c>
    </row>
    <row r="32" spans="2:8">
      <c r="B32" s="126" t="s">
        <v>402</v>
      </c>
      <c r="C32" s="144">
        <v>6.35</v>
      </c>
      <c r="D32" s="126" t="s">
        <v>11</v>
      </c>
      <c r="E32" s="126" t="s">
        <v>403</v>
      </c>
      <c r="F32" s="125">
        <v>2500000</v>
      </c>
      <c r="G32" s="125">
        <v>2550.83</v>
      </c>
      <c r="H32" s="125">
        <v>3.6</v>
      </c>
    </row>
    <row r="33" spans="2:8">
      <c r="B33" s="126" t="s">
        <v>404</v>
      </c>
      <c r="C33" s="144">
        <v>6.37</v>
      </c>
      <c r="D33" s="126" t="s">
        <v>11</v>
      </c>
      <c r="E33" s="126" t="s">
        <v>405</v>
      </c>
      <c r="F33" s="125">
        <v>2010000</v>
      </c>
      <c r="G33" s="125">
        <v>2058.29</v>
      </c>
      <c r="H33" s="125">
        <v>2.91</v>
      </c>
    </row>
    <row r="34" spans="2:8">
      <c r="B34" s="126" t="s">
        <v>406</v>
      </c>
      <c r="C34" s="144">
        <v>6.31</v>
      </c>
      <c r="D34" s="126" t="s">
        <v>11</v>
      </c>
      <c r="E34" s="126" t="s">
        <v>407</v>
      </c>
      <c r="F34" s="125">
        <v>2000000</v>
      </c>
      <c r="G34" s="125">
        <v>2048.2199999999998</v>
      </c>
      <c r="H34" s="125">
        <v>2.89</v>
      </c>
    </row>
    <row r="35" spans="2:8">
      <c r="B35" s="126" t="s">
        <v>408</v>
      </c>
      <c r="C35" s="144">
        <v>6.31</v>
      </c>
      <c r="D35" s="126" t="s">
        <v>11</v>
      </c>
      <c r="E35" s="126" t="s">
        <v>409</v>
      </c>
      <c r="F35" s="125">
        <v>1601900</v>
      </c>
      <c r="G35" s="125">
        <v>1635.68</v>
      </c>
      <c r="H35" s="125">
        <v>2.31</v>
      </c>
    </row>
    <row r="36" spans="2:8">
      <c r="B36" s="126" t="s">
        <v>410</v>
      </c>
      <c r="C36" s="144">
        <v>6.37</v>
      </c>
      <c r="D36" s="126" t="s">
        <v>11</v>
      </c>
      <c r="E36" s="126" t="s">
        <v>411</v>
      </c>
      <c r="F36" s="125">
        <v>1500000</v>
      </c>
      <c r="G36" s="125">
        <v>1528.16</v>
      </c>
      <c r="H36" s="125">
        <v>2.16</v>
      </c>
    </row>
    <row r="37" spans="2:8">
      <c r="B37" s="126" t="s">
        <v>414</v>
      </c>
      <c r="C37" s="144">
        <v>6.31</v>
      </c>
      <c r="D37" s="126" t="s">
        <v>11</v>
      </c>
      <c r="E37" s="126" t="s">
        <v>415</v>
      </c>
      <c r="F37" s="125">
        <v>1000000</v>
      </c>
      <c r="G37" s="125">
        <v>1024.44</v>
      </c>
      <c r="H37" s="125">
        <v>1.45</v>
      </c>
    </row>
    <row r="38" spans="2:8">
      <c r="B38" s="126" t="s">
        <v>416</v>
      </c>
      <c r="C38" s="144">
        <v>6.31</v>
      </c>
      <c r="D38" s="126" t="s">
        <v>11</v>
      </c>
      <c r="E38" s="126" t="s">
        <v>417</v>
      </c>
      <c r="F38" s="125">
        <v>1000000</v>
      </c>
      <c r="G38" s="125">
        <v>1022.09</v>
      </c>
      <c r="H38" s="125">
        <v>1.44</v>
      </c>
    </row>
    <row r="39" spans="2:8">
      <c r="B39" s="126" t="s">
        <v>418</v>
      </c>
      <c r="C39" s="144">
        <v>6.41</v>
      </c>
      <c r="D39" s="126" t="s">
        <v>11</v>
      </c>
      <c r="E39" s="126" t="s">
        <v>419</v>
      </c>
      <c r="F39" s="125">
        <v>1000000</v>
      </c>
      <c r="G39" s="125">
        <v>1019.8</v>
      </c>
      <c r="H39" s="125">
        <v>1.44</v>
      </c>
    </row>
    <row r="40" spans="2:8">
      <c r="B40" s="126" t="s">
        <v>420</v>
      </c>
      <c r="C40" s="144">
        <v>6.37</v>
      </c>
      <c r="D40" s="126" t="s">
        <v>11</v>
      </c>
      <c r="E40" s="126" t="s">
        <v>421</v>
      </c>
      <c r="F40" s="125">
        <v>1000000</v>
      </c>
      <c r="G40" s="125">
        <v>1019.76</v>
      </c>
      <c r="H40" s="125">
        <v>1.44</v>
      </c>
    </row>
    <row r="41" spans="2:8">
      <c r="B41" s="126" t="s">
        <v>412</v>
      </c>
      <c r="C41" s="144">
        <v>5.82</v>
      </c>
      <c r="D41" s="126" t="s">
        <v>11</v>
      </c>
      <c r="E41" s="126" t="s">
        <v>413</v>
      </c>
      <c r="F41" s="125">
        <v>1000000</v>
      </c>
      <c r="G41" s="125">
        <v>1018.02</v>
      </c>
      <c r="H41" s="125">
        <v>1.44</v>
      </c>
    </row>
    <row r="42" spans="2:8">
      <c r="B42" s="126" t="s">
        <v>422</v>
      </c>
      <c r="C42" s="144">
        <v>6.31</v>
      </c>
      <c r="D42" s="126" t="s">
        <v>11</v>
      </c>
      <c r="E42" s="126" t="s">
        <v>423</v>
      </c>
      <c r="F42" s="125">
        <v>500000</v>
      </c>
      <c r="G42" s="125">
        <v>510.5</v>
      </c>
      <c r="H42" s="125">
        <v>0.72</v>
      </c>
    </row>
    <row r="43" spans="2:8">
      <c r="B43" s="126" t="s">
        <v>424</v>
      </c>
      <c r="C43" s="144">
        <v>6.31</v>
      </c>
      <c r="D43" s="126" t="s">
        <v>11</v>
      </c>
      <c r="E43" s="126" t="s">
        <v>425</v>
      </c>
      <c r="F43" s="125">
        <v>500000</v>
      </c>
      <c r="G43" s="125">
        <v>509.98</v>
      </c>
      <c r="H43" s="125">
        <v>0.72</v>
      </c>
    </row>
    <row r="44" spans="2:8">
      <c r="B44" s="126" t="s">
        <v>426</v>
      </c>
      <c r="C44" s="144">
        <v>6.31</v>
      </c>
      <c r="D44" s="126" t="s">
        <v>11</v>
      </c>
      <c r="E44" s="126" t="s">
        <v>427</v>
      </c>
      <c r="F44" s="125">
        <v>250000</v>
      </c>
      <c r="G44" s="125">
        <v>254.86</v>
      </c>
      <c r="H44" s="125">
        <v>0.36</v>
      </c>
    </row>
    <row r="45" spans="2:8">
      <c r="B45" s="126" t="s">
        <v>428</v>
      </c>
      <c r="C45" s="144">
        <v>6.31</v>
      </c>
      <c r="D45" s="126" t="s">
        <v>11</v>
      </c>
      <c r="E45" s="126" t="s">
        <v>429</v>
      </c>
      <c r="F45" s="125">
        <v>200000</v>
      </c>
      <c r="G45" s="125">
        <v>204.42</v>
      </c>
      <c r="H45" s="125">
        <v>0.28999999999999998</v>
      </c>
    </row>
    <row r="46" spans="2:8">
      <c r="B46" s="126" t="s">
        <v>430</v>
      </c>
      <c r="C46" s="144">
        <v>6.31</v>
      </c>
      <c r="D46" s="126" t="s">
        <v>11</v>
      </c>
      <c r="E46" s="126" t="s">
        <v>431</v>
      </c>
      <c r="F46" s="125">
        <v>92000</v>
      </c>
      <c r="G46" s="125">
        <v>93.19</v>
      </c>
      <c r="H46" s="125">
        <v>0.13</v>
      </c>
    </row>
    <row r="47" spans="2:8">
      <c r="B47" s="126" t="s">
        <v>432</v>
      </c>
      <c r="C47" s="144">
        <v>6.31</v>
      </c>
      <c r="D47" s="126" t="s">
        <v>11</v>
      </c>
      <c r="E47" s="126" t="s">
        <v>433</v>
      </c>
      <c r="F47" s="125">
        <v>30000</v>
      </c>
      <c r="G47" s="125">
        <v>30.66</v>
      </c>
      <c r="H47" s="125">
        <v>0.04</v>
      </c>
    </row>
    <row r="48" spans="2:8" ht="13">
      <c r="B48" s="148" t="s">
        <v>12</v>
      </c>
      <c r="C48" s="149"/>
      <c r="D48" s="148"/>
      <c r="E48" s="148"/>
      <c r="F48" s="150"/>
      <c r="G48" s="150">
        <f>SUM(G22:G47)</f>
        <v>42233.690000000017</v>
      </c>
      <c r="H48" s="150">
        <f>SUM(H22:H47)</f>
        <v>59.669999999999995</v>
      </c>
    </row>
    <row r="49" spans="2:8" ht="13">
      <c r="B49" s="148" t="s">
        <v>288</v>
      </c>
    </row>
    <row r="50" spans="2:8">
      <c r="B50" s="126" t="s">
        <v>2747</v>
      </c>
      <c r="C50" s="144">
        <v>7.49</v>
      </c>
      <c r="D50" s="126" t="s">
        <v>170</v>
      </c>
      <c r="E50" s="126" t="s">
        <v>434</v>
      </c>
      <c r="F50" s="125">
        <v>980</v>
      </c>
      <c r="G50" s="125">
        <v>9830.48</v>
      </c>
      <c r="H50" s="125">
        <v>13.89</v>
      </c>
    </row>
    <row r="51" spans="2:8">
      <c r="B51" s="126" t="s">
        <v>2648</v>
      </c>
      <c r="C51" s="144">
        <v>7.4</v>
      </c>
      <c r="D51" s="126" t="s">
        <v>170</v>
      </c>
      <c r="E51" s="126" t="s">
        <v>435</v>
      </c>
      <c r="F51" s="125">
        <v>570</v>
      </c>
      <c r="G51" s="125">
        <v>5708.6</v>
      </c>
      <c r="H51" s="125">
        <v>8.07</v>
      </c>
    </row>
    <row r="52" spans="2:8">
      <c r="B52" s="126" t="s">
        <v>2748</v>
      </c>
      <c r="C52" s="144">
        <v>7.31</v>
      </c>
      <c r="D52" s="126" t="s">
        <v>170</v>
      </c>
      <c r="E52" s="126" t="s">
        <v>436</v>
      </c>
      <c r="F52" s="125">
        <v>391</v>
      </c>
      <c r="G52" s="125">
        <v>3907.84</v>
      </c>
      <c r="H52" s="125">
        <v>5.52</v>
      </c>
    </row>
    <row r="53" spans="2:8">
      <c r="B53" s="126" t="s">
        <v>2749</v>
      </c>
      <c r="C53" s="144">
        <v>7.31</v>
      </c>
      <c r="D53" s="126" t="s">
        <v>170</v>
      </c>
      <c r="E53" s="126" t="s">
        <v>437</v>
      </c>
      <c r="F53" s="125">
        <v>370</v>
      </c>
      <c r="G53" s="125">
        <v>3692.76</v>
      </c>
      <c r="H53" s="125">
        <v>5.22</v>
      </c>
    </row>
    <row r="54" spans="2:8">
      <c r="B54" s="126" t="s">
        <v>439</v>
      </c>
      <c r="C54" s="144">
        <v>7.54</v>
      </c>
      <c r="D54" s="126" t="s">
        <v>170</v>
      </c>
      <c r="E54" s="126" t="s">
        <v>440</v>
      </c>
      <c r="F54" s="125">
        <v>234</v>
      </c>
      <c r="G54" s="125">
        <v>2342.54</v>
      </c>
      <c r="H54" s="125">
        <v>3.31</v>
      </c>
    </row>
    <row r="55" spans="2:8">
      <c r="B55" s="126" t="s">
        <v>2548</v>
      </c>
      <c r="C55" s="144">
        <v>7.42</v>
      </c>
      <c r="D55" s="126" t="s">
        <v>170</v>
      </c>
      <c r="E55" s="126" t="s">
        <v>438</v>
      </c>
      <c r="F55" s="125">
        <v>100</v>
      </c>
      <c r="G55" s="125">
        <v>1003.67</v>
      </c>
      <c r="H55" s="125">
        <v>1.42</v>
      </c>
    </row>
    <row r="56" spans="2:8" ht="13">
      <c r="B56" s="148" t="s">
        <v>257</v>
      </c>
      <c r="C56" s="149"/>
      <c r="D56" s="148"/>
      <c r="E56" s="148"/>
      <c r="F56" s="150"/>
      <c r="G56" s="150">
        <f>SUM(G49:G55)</f>
        <v>26485.89</v>
      </c>
      <c r="H56" s="150">
        <f>SUM(H49:H55)</f>
        <v>37.430000000000007</v>
      </c>
    </row>
    <row r="57" spans="2:8" ht="13">
      <c r="B57" s="148" t="s">
        <v>276</v>
      </c>
      <c r="C57" s="149"/>
      <c r="D57" s="148"/>
      <c r="E57" s="148"/>
      <c r="F57" s="150"/>
      <c r="G57" s="150">
        <v>127.45</v>
      </c>
      <c r="H57" s="150">
        <v>0.18</v>
      </c>
    </row>
    <row r="58" spans="2:8" ht="13">
      <c r="B58" s="148" t="s">
        <v>15</v>
      </c>
      <c r="C58" s="149"/>
      <c r="D58" s="148"/>
      <c r="E58" s="148"/>
      <c r="F58" s="150"/>
      <c r="G58" s="150">
        <v>68847.03</v>
      </c>
      <c r="H58" s="150">
        <v>97.28</v>
      </c>
    </row>
    <row r="59" spans="2:8" ht="13">
      <c r="B59" s="148" t="s">
        <v>16</v>
      </c>
      <c r="C59" s="149"/>
      <c r="D59" s="148"/>
      <c r="E59" s="148"/>
      <c r="F59" s="150"/>
      <c r="G59" s="150">
        <v>1924.7515614199917</v>
      </c>
      <c r="H59" s="150">
        <v>2.7199999999999989</v>
      </c>
    </row>
    <row r="60" spans="2:8" ht="13">
      <c r="B60" s="148" t="s">
        <v>17</v>
      </c>
      <c r="C60" s="149"/>
      <c r="D60" s="148"/>
      <c r="E60" s="148"/>
      <c r="F60" s="150"/>
      <c r="G60" s="150">
        <v>70771.781561419994</v>
      </c>
      <c r="H60" s="150">
        <v>100</v>
      </c>
    </row>
    <row r="61" spans="2:8">
      <c r="B61" s="126" t="s">
        <v>18</v>
      </c>
    </row>
    <row r="62" spans="2:8">
      <c r="B62" s="126" t="s">
        <v>19</v>
      </c>
    </row>
    <row r="63" spans="2:8">
      <c r="B63" s="126" t="s">
        <v>20</v>
      </c>
      <c r="C63" s="144" t="s">
        <v>682</v>
      </c>
    </row>
    <row r="64" spans="2:8" ht="13">
      <c r="B64" s="148"/>
    </row>
    <row r="65" spans="2:3" ht="26">
      <c r="B65" s="151" t="s">
        <v>21</v>
      </c>
      <c r="C65" s="144" t="s">
        <v>22</v>
      </c>
    </row>
    <row r="66" spans="2:3" ht="13">
      <c r="B66" s="148"/>
    </row>
    <row r="67" spans="2:3" ht="13">
      <c r="B67" s="148" t="s">
        <v>23</v>
      </c>
      <c r="C67" s="144" t="s">
        <v>22</v>
      </c>
    </row>
    <row r="68" spans="2:3" ht="13">
      <c r="B68" s="148" t="s">
        <v>24</v>
      </c>
      <c r="C68" s="144" t="s">
        <v>25</v>
      </c>
    </row>
    <row r="69" spans="2:3" ht="13">
      <c r="B69" s="148" t="s">
        <v>821</v>
      </c>
      <c r="C69" s="149"/>
    </row>
    <row r="70" spans="2:3" ht="13">
      <c r="B70" s="148" t="s">
        <v>822</v>
      </c>
      <c r="C70" s="149"/>
    </row>
    <row r="71" spans="2:3" ht="13">
      <c r="B71" s="148" t="s">
        <v>823</v>
      </c>
      <c r="C71" s="149"/>
    </row>
    <row r="72" spans="2:3" ht="13">
      <c r="B72" s="148" t="s">
        <v>824</v>
      </c>
      <c r="C72" s="149"/>
    </row>
    <row r="73" spans="2:3" ht="13">
      <c r="B73" s="148" t="s">
        <v>825</v>
      </c>
      <c r="C73" s="149"/>
    </row>
    <row r="74" spans="2:3" ht="13">
      <c r="B74" s="148" t="s">
        <v>826</v>
      </c>
      <c r="C74" s="149"/>
    </row>
    <row r="75" spans="2:3" ht="13">
      <c r="B75" s="148" t="s">
        <v>827</v>
      </c>
      <c r="C75" s="149"/>
    </row>
    <row r="76" spans="2:3" ht="13">
      <c r="B76" s="148" t="s">
        <v>828</v>
      </c>
      <c r="C76" s="149"/>
    </row>
    <row r="77" spans="2:3" ht="13">
      <c r="B77" s="148" t="s">
        <v>2750</v>
      </c>
      <c r="C77" s="149"/>
    </row>
    <row r="78" spans="2:3">
      <c r="B78" s="126" t="s">
        <v>26</v>
      </c>
    </row>
    <row r="80" spans="2:3" ht="14.5">
      <c r="B80" s="131"/>
      <c r="C80" s="152" t="s">
        <v>27</v>
      </c>
    </row>
    <row r="81" spans="2:6" ht="29">
      <c r="B81" s="131" t="s">
        <v>28</v>
      </c>
      <c r="C81" s="153" t="s">
        <v>386</v>
      </c>
    </row>
    <row r="82" spans="2:6" ht="14.5">
      <c r="B82" s="131" t="s">
        <v>29</v>
      </c>
      <c r="C82" s="152"/>
    </row>
    <row r="83" spans="2:6" ht="14.5">
      <c r="B83" s="131"/>
      <c r="C83" s="152"/>
    </row>
    <row r="84" spans="2:6" ht="14.5">
      <c r="B84" s="131" t="s">
        <v>30</v>
      </c>
      <c r="C84" s="108">
        <v>6.8000000000000005E-2</v>
      </c>
    </row>
    <row r="85" spans="2:6" ht="14.5">
      <c r="B85" s="131"/>
      <c r="C85" s="154"/>
    </row>
    <row r="86" spans="2:6" ht="14.5">
      <c r="B86" s="131" t="s">
        <v>31</v>
      </c>
      <c r="C86" s="154" t="s">
        <v>2751</v>
      </c>
    </row>
    <row r="87" spans="2:6" ht="14.5">
      <c r="B87" s="131" t="s">
        <v>32</v>
      </c>
      <c r="C87" s="154" t="s">
        <v>2752</v>
      </c>
    </row>
    <row r="88" spans="2:6" ht="14.5">
      <c r="B88" s="131"/>
      <c r="C88" s="152"/>
    </row>
    <row r="89" spans="2:6" ht="14.5">
      <c r="B89" s="131" t="s">
        <v>33</v>
      </c>
      <c r="C89" s="152" t="s">
        <v>682</v>
      </c>
    </row>
    <row r="90" spans="2:6" ht="14.5">
      <c r="B90" s="318" t="s">
        <v>34</v>
      </c>
      <c r="C90" s="318"/>
    </row>
    <row r="92" spans="2:6" ht="14.5">
      <c r="B92" s="131" t="s">
        <v>35</v>
      </c>
      <c r="C92" s="152"/>
      <c r="D92" s="131"/>
    </row>
    <row r="93" spans="2:6" ht="29">
      <c r="B93" s="155" t="s">
        <v>36</v>
      </c>
      <c r="C93" s="153" t="s">
        <v>37</v>
      </c>
      <c r="D93" s="155" t="s">
        <v>38</v>
      </c>
    </row>
    <row r="94" spans="2:6" ht="14.5">
      <c r="B94" s="131" t="s">
        <v>520</v>
      </c>
      <c r="C94" s="175">
        <v>5</v>
      </c>
      <c r="D94" s="177">
        <v>1.7954050688432047E-3</v>
      </c>
    </row>
    <row r="96" spans="2:6" ht="13">
      <c r="B96" s="156" t="s">
        <v>39</v>
      </c>
      <c r="C96" s="157">
        <v>46112</v>
      </c>
      <c r="D96" s="158"/>
      <c r="E96" s="159"/>
      <c r="F96" s="160"/>
    </row>
    <row r="97" spans="2:7" ht="13">
      <c r="B97" s="156" t="s">
        <v>40</v>
      </c>
      <c r="C97" s="161" t="s">
        <v>41</v>
      </c>
      <c r="D97" s="156" t="s">
        <v>42</v>
      </c>
      <c r="E97" s="162" t="s">
        <v>43</v>
      </c>
      <c r="F97" s="163" t="s">
        <v>44</v>
      </c>
      <c r="G97" s="150"/>
    </row>
    <row r="98" spans="2:7">
      <c r="B98" s="164" t="s">
        <v>22</v>
      </c>
      <c r="C98" s="165" t="s">
        <v>22</v>
      </c>
      <c r="D98" s="164" t="s">
        <v>22</v>
      </c>
      <c r="E98" s="166" t="s">
        <v>22</v>
      </c>
      <c r="F98" s="167" t="s">
        <v>22</v>
      </c>
    </row>
    <row r="101" spans="2:7" ht="13">
      <c r="B101" s="148" t="s">
        <v>45</v>
      </c>
    </row>
    <row r="102" spans="2:7" ht="13">
      <c r="B102" s="148"/>
    </row>
    <row r="103" spans="2:7" ht="13">
      <c r="B103" s="148" t="s">
        <v>699</v>
      </c>
    </row>
    <row r="104" spans="2:7" ht="13">
      <c r="B104" s="156" t="s">
        <v>46</v>
      </c>
      <c r="C104" s="161" t="s">
        <v>47</v>
      </c>
      <c r="D104" s="148"/>
    </row>
    <row r="105" spans="2:7">
      <c r="B105" s="158" t="s">
        <v>22</v>
      </c>
      <c r="C105" s="170" t="s">
        <v>22</v>
      </c>
    </row>
    <row r="107" spans="2:7" ht="13">
      <c r="B107" s="156" t="s">
        <v>48</v>
      </c>
      <c r="C107" s="161" t="s">
        <v>47</v>
      </c>
    </row>
    <row r="108" spans="2:7">
      <c r="B108" s="158" t="s">
        <v>22</v>
      </c>
      <c r="C108" s="170" t="s">
        <v>22</v>
      </c>
    </row>
    <row r="110" spans="2:7" ht="13">
      <c r="B110" s="156" t="s">
        <v>49</v>
      </c>
      <c r="C110" s="161" t="s">
        <v>50</v>
      </c>
    </row>
    <row r="111" spans="2:7">
      <c r="B111" s="158" t="s">
        <v>22</v>
      </c>
      <c r="C111" s="170" t="s">
        <v>22</v>
      </c>
    </row>
    <row r="113" spans="2:7" ht="13">
      <c r="B113" s="162" t="s">
        <v>51</v>
      </c>
      <c r="C113" s="161" t="s">
        <v>50</v>
      </c>
    </row>
    <row r="114" spans="2:7">
      <c r="B114" s="159" t="s">
        <v>22</v>
      </c>
      <c r="C114" s="170" t="s">
        <v>22</v>
      </c>
    </row>
    <row r="116" spans="2:7" ht="13">
      <c r="B116" s="156" t="s">
        <v>52</v>
      </c>
      <c r="C116" s="161" t="s">
        <v>22</v>
      </c>
    </row>
    <row r="118" spans="2:7" ht="13">
      <c r="B118" s="156" t="s">
        <v>53</v>
      </c>
      <c r="C118" s="157">
        <v>46112</v>
      </c>
      <c r="D118" s="158"/>
      <c r="E118" s="159"/>
      <c r="F118" s="160"/>
    </row>
    <row r="119" spans="2:7" ht="13">
      <c r="B119" s="156" t="s">
        <v>40</v>
      </c>
      <c r="C119" s="161" t="s">
        <v>41</v>
      </c>
      <c r="D119" s="156" t="s">
        <v>42</v>
      </c>
      <c r="E119" s="162" t="s">
        <v>43</v>
      </c>
      <c r="F119" s="163" t="s">
        <v>44</v>
      </c>
      <c r="G119" s="150"/>
    </row>
    <row r="120" spans="2:7">
      <c r="B120" s="164" t="s">
        <v>22</v>
      </c>
      <c r="C120" s="165" t="s">
        <v>22</v>
      </c>
      <c r="D120" s="164" t="s">
        <v>22</v>
      </c>
      <c r="E120" s="166" t="s">
        <v>22</v>
      </c>
      <c r="F120" s="167" t="s">
        <v>22</v>
      </c>
    </row>
    <row r="121" spans="2:7" ht="13">
      <c r="B121" s="148" t="s">
        <v>45</v>
      </c>
    </row>
    <row r="122" spans="2:7" ht="13">
      <c r="B122" s="148"/>
    </row>
    <row r="123" spans="2:7" ht="13">
      <c r="B123" s="148" t="s">
        <v>699</v>
      </c>
    </row>
    <row r="124" spans="2:7" ht="13">
      <c r="B124" s="156" t="s">
        <v>46</v>
      </c>
      <c r="C124" s="161" t="s">
        <v>47</v>
      </c>
      <c r="D124" s="148"/>
    </row>
    <row r="125" spans="2:7">
      <c r="B125" s="158" t="s">
        <v>22</v>
      </c>
      <c r="C125" s="170" t="s">
        <v>22</v>
      </c>
    </row>
    <row r="127" spans="2:7" ht="13">
      <c r="B127" s="156" t="s">
        <v>48</v>
      </c>
      <c r="C127" s="161" t="s">
        <v>47</v>
      </c>
    </row>
    <row r="128" spans="2:7">
      <c r="B128" s="158" t="s">
        <v>22</v>
      </c>
      <c r="C128" s="170" t="s">
        <v>22</v>
      </c>
    </row>
    <row r="130" spans="2:6" ht="13">
      <c r="B130" s="156" t="s">
        <v>49</v>
      </c>
      <c r="C130" s="161" t="s">
        <v>50</v>
      </c>
    </row>
    <row r="131" spans="2:6">
      <c r="B131" s="158" t="s">
        <v>22</v>
      </c>
      <c r="C131" s="170" t="s">
        <v>22</v>
      </c>
    </row>
    <row r="133" spans="2:6" ht="13">
      <c r="B133" s="162" t="s">
        <v>51</v>
      </c>
      <c r="C133" s="161" t="s">
        <v>50</v>
      </c>
    </row>
    <row r="134" spans="2:6">
      <c r="B134" s="159" t="s">
        <v>22</v>
      </c>
      <c r="C134" s="170" t="s">
        <v>22</v>
      </c>
    </row>
    <row r="136" spans="2:6" ht="13">
      <c r="B136" s="156" t="s">
        <v>52</v>
      </c>
      <c r="C136" s="161" t="s">
        <v>22</v>
      </c>
    </row>
    <row r="139" spans="2:6" ht="13">
      <c r="B139" s="148" t="s">
        <v>700</v>
      </c>
    </row>
    <row r="141" spans="2:6" ht="13">
      <c r="B141" s="156" t="s">
        <v>40</v>
      </c>
      <c r="C141" s="161" t="s">
        <v>54</v>
      </c>
      <c r="D141" s="156" t="s">
        <v>55</v>
      </c>
      <c r="E141" s="156" t="s">
        <v>56</v>
      </c>
      <c r="F141" s="150"/>
    </row>
    <row r="142" spans="2:6">
      <c r="B142" s="158" t="s">
        <v>22</v>
      </c>
      <c r="C142" s="170" t="s">
        <v>22</v>
      </c>
      <c r="D142" s="158" t="s">
        <v>22</v>
      </c>
      <c r="E142" s="158" t="s">
        <v>22</v>
      </c>
    </row>
    <row r="145" spans="2:80" ht="13">
      <c r="B145" s="148" t="s">
        <v>57</v>
      </c>
      <c r="C145" s="149" t="s">
        <v>22</v>
      </c>
      <c r="D145" s="148"/>
      <c r="E145" s="148"/>
      <c r="F145" s="150"/>
      <c r="G145" s="150"/>
      <c r="H145" s="150"/>
      <c r="I145" s="148"/>
      <c r="J145" s="148"/>
      <c r="K145" s="148"/>
      <c r="L145" s="148"/>
      <c r="M145" s="148"/>
      <c r="N145" s="148"/>
      <c r="O145" s="148"/>
      <c r="P145" s="148"/>
      <c r="Q145" s="148"/>
      <c r="R145" s="148"/>
      <c r="S145" s="148"/>
      <c r="T145" s="148"/>
      <c r="U145" s="148"/>
      <c r="V145" s="148"/>
      <c r="W145" s="148"/>
      <c r="X145" s="148"/>
      <c r="Y145" s="148"/>
      <c r="Z145" s="148"/>
      <c r="AA145" s="148"/>
      <c r="AB145" s="148"/>
      <c r="AC145" s="148"/>
      <c r="AD145" s="148"/>
      <c r="AE145" s="148"/>
      <c r="AF145" s="148"/>
      <c r="AG145" s="148"/>
      <c r="AH145" s="148"/>
      <c r="AI145" s="148"/>
      <c r="AJ145" s="148"/>
      <c r="AK145" s="148"/>
      <c r="AL145" s="148"/>
      <c r="AM145" s="148"/>
      <c r="AN145" s="148"/>
      <c r="AO145" s="148"/>
      <c r="AP145" s="148"/>
      <c r="AQ145" s="148"/>
      <c r="AR145" s="148"/>
      <c r="AS145" s="148"/>
      <c r="AT145" s="148"/>
      <c r="AU145" s="148"/>
      <c r="AV145" s="148"/>
      <c r="AW145" s="148"/>
      <c r="AX145" s="148"/>
      <c r="AY145" s="148"/>
      <c r="AZ145" s="148"/>
      <c r="BA145" s="148"/>
      <c r="BB145" s="148"/>
      <c r="BC145" s="148"/>
      <c r="BD145" s="148"/>
      <c r="BE145" s="148"/>
      <c r="BF145" s="148"/>
      <c r="BG145" s="148"/>
      <c r="BH145" s="148"/>
      <c r="BI145" s="148"/>
      <c r="BJ145" s="148"/>
      <c r="BK145" s="148"/>
      <c r="BL145" s="148"/>
      <c r="BM145" s="148"/>
      <c r="BN145" s="148"/>
      <c r="BO145" s="148"/>
      <c r="BP145" s="148"/>
      <c r="BQ145" s="148"/>
      <c r="BR145" s="148"/>
      <c r="BS145" s="148"/>
      <c r="BT145" s="148"/>
      <c r="BU145" s="148"/>
      <c r="BV145" s="148"/>
      <c r="BW145" s="148"/>
      <c r="BX145" s="148"/>
      <c r="BY145" s="148"/>
      <c r="BZ145" s="148"/>
      <c r="CA145" s="148"/>
      <c r="CB145" s="148"/>
    </row>
    <row r="147" spans="2:80" ht="13">
      <c r="B147" s="148" t="s">
        <v>701</v>
      </c>
    </row>
    <row r="149" spans="2:80" ht="13">
      <c r="B149" s="156" t="s">
        <v>58</v>
      </c>
      <c r="C149" s="161" t="s">
        <v>47</v>
      </c>
      <c r="D149" s="148"/>
    </row>
    <row r="150" spans="2:80">
      <c r="B150" s="158" t="s">
        <v>22</v>
      </c>
      <c r="C150" s="170" t="s">
        <v>22</v>
      </c>
    </row>
    <row r="153" spans="2:80" ht="13">
      <c r="B153" s="156" t="s">
        <v>59</v>
      </c>
      <c r="C153" s="161" t="s">
        <v>60</v>
      </c>
      <c r="D153" s="148"/>
    </row>
    <row r="154" spans="2:80">
      <c r="B154" s="158" t="s">
        <v>22</v>
      </c>
      <c r="C154" s="170" t="s">
        <v>22</v>
      </c>
    </row>
    <row r="157" spans="2:80" ht="13">
      <c r="B157" s="148" t="s">
        <v>61</v>
      </c>
    </row>
    <row r="160" spans="2:80" ht="13">
      <c r="B160" s="148" t="s">
        <v>702</v>
      </c>
    </row>
    <row r="162" spans="2:80" ht="13">
      <c r="B162" s="156" t="s">
        <v>40</v>
      </c>
      <c r="C162" s="161" t="s">
        <v>62</v>
      </c>
      <c r="D162" s="156" t="s">
        <v>54</v>
      </c>
      <c r="E162" s="156" t="s">
        <v>55</v>
      </c>
      <c r="F162" s="163" t="s">
        <v>56</v>
      </c>
      <c r="G162" s="150"/>
    </row>
    <row r="163" spans="2:80">
      <c r="B163" s="158" t="s">
        <v>22</v>
      </c>
      <c r="C163" s="170" t="s">
        <v>22</v>
      </c>
      <c r="D163" s="158" t="s">
        <v>22</v>
      </c>
      <c r="E163" s="158" t="s">
        <v>22</v>
      </c>
      <c r="F163" s="171" t="s">
        <v>22</v>
      </c>
    </row>
    <row r="166" spans="2:80" ht="13">
      <c r="B166" s="148" t="s">
        <v>57</v>
      </c>
      <c r="C166" s="149" t="s">
        <v>22</v>
      </c>
      <c r="D166" s="148"/>
      <c r="E166" s="148"/>
      <c r="F166" s="150"/>
      <c r="G166" s="150"/>
      <c r="H166" s="150"/>
      <c r="I166" s="148"/>
      <c r="J166" s="148"/>
      <c r="K166" s="148"/>
      <c r="L166" s="148"/>
      <c r="M166" s="148"/>
      <c r="N166" s="148"/>
      <c r="O166" s="148"/>
      <c r="P166" s="148"/>
      <c r="Q166" s="148"/>
      <c r="R166" s="148"/>
      <c r="S166" s="148"/>
      <c r="T166" s="148"/>
      <c r="U166" s="148"/>
      <c r="V166" s="148"/>
      <c r="W166" s="148"/>
      <c r="X166" s="148"/>
      <c r="Y166" s="148"/>
      <c r="Z166" s="148"/>
      <c r="AA166" s="148"/>
      <c r="AB166" s="148"/>
      <c r="AC166" s="148"/>
      <c r="AD166" s="148"/>
      <c r="AE166" s="148"/>
      <c r="AF166" s="148"/>
      <c r="AG166" s="148"/>
      <c r="AH166" s="148"/>
      <c r="AI166" s="148"/>
      <c r="AJ166" s="148"/>
      <c r="AK166" s="148"/>
      <c r="AL166" s="148"/>
      <c r="AM166" s="148"/>
      <c r="AN166" s="148"/>
      <c r="AO166" s="148"/>
      <c r="AP166" s="148"/>
      <c r="AQ166" s="148"/>
      <c r="AR166" s="148"/>
      <c r="AS166" s="148"/>
      <c r="AT166" s="148"/>
      <c r="AU166" s="148"/>
      <c r="AV166" s="148"/>
      <c r="AW166" s="148"/>
      <c r="AX166" s="148"/>
      <c r="AY166" s="148"/>
      <c r="AZ166" s="148"/>
      <c r="BA166" s="148"/>
      <c r="BB166" s="148"/>
      <c r="BC166" s="148"/>
      <c r="BD166" s="148"/>
      <c r="BE166" s="148"/>
      <c r="BF166" s="148"/>
      <c r="BG166" s="148"/>
      <c r="BH166" s="148"/>
      <c r="BI166" s="148"/>
      <c r="BJ166" s="148"/>
      <c r="BK166" s="148"/>
      <c r="BL166" s="148"/>
      <c r="BM166" s="148"/>
      <c r="BN166" s="148"/>
      <c r="BO166" s="148"/>
      <c r="BP166" s="148"/>
      <c r="BQ166" s="148"/>
      <c r="BR166" s="148"/>
      <c r="BS166" s="148"/>
      <c r="BT166" s="148"/>
      <c r="BU166" s="148"/>
      <c r="BV166" s="148"/>
      <c r="BW166" s="148"/>
      <c r="BX166" s="148"/>
      <c r="BY166" s="148"/>
      <c r="BZ166" s="148"/>
      <c r="CA166" s="148"/>
      <c r="CB166" s="148"/>
    </row>
    <row r="168" spans="2:80" ht="13">
      <c r="B168" s="148" t="s">
        <v>701</v>
      </c>
    </row>
    <row r="170" spans="2:80" ht="13">
      <c r="B170" s="156" t="s">
        <v>58</v>
      </c>
      <c r="C170" s="161" t="s">
        <v>47</v>
      </c>
      <c r="D170" s="148"/>
    </row>
    <row r="171" spans="2:80">
      <c r="B171" s="158" t="s">
        <v>22</v>
      </c>
      <c r="C171" s="170" t="s">
        <v>22</v>
      </c>
    </row>
    <row r="174" spans="2:80" ht="13">
      <c r="B174" s="156" t="s">
        <v>59</v>
      </c>
      <c r="C174" s="161" t="s">
        <v>60</v>
      </c>
      <c r="D174" s="148"/>
    </row>
    <row r="175" spans="2:80">
      <c r="B175" s="158" t="s">
        <v>22</v>
      </c>
      <c r="C175" s="170" t="s">
        <v>22</v>
      </c>
    </row>
    <row r="178" spans="2:7" ht="13">
      <c r="B178" s="148" t="s">
        <v>61</v>
      </c>
    </row>
    <row r="181" spans="2:7" ht="13">
      <c r="B181" s="148" t="s">
        <v>703</v>
      </c>
    </row>
    <row r="182" spans="2:7" ht="13">
      <c r="B182" s="156" t="s">
        <v>40</v>
      </c>
      <c r="C182" s="161" t="s">
        <v>63</v>
      </c>
      <c r="D182" s="156" t="s">
        <v>64</v>
      </c>
      <c r="E182" s="156" t="s">
        <v>65</v>
      </c>
      <c r="F182" s="163" t="s">
        <v>66</v>
      </c>
      <c r="G182" s="150"/>
    </row>
    <row r="183" spans="2:7">
      <c r="B183" s="158" t="s">
        <v>22</v>
      </c>
      <c r="C183" s="170" t="s">
        <v>22</v>
      </c>
      <c r="D183" s="158" t="s">
        <v>22</v>
      </c>
      <c r="E183" s="158" t="s">
        <v>22</v>
      </c>
      <c r="F183" s="171" t="s">
        <v>22</v>
      </c>
    </row>
    <row r="184" spans="2:7">
      <c r="B184" s="126" t="s">
        <v>2543</v>
      </c>
    </row>
  </sheetData>
  <mergeCells count="9">
    <mergeCell ref="B90:C90"/>
    <mergeCell ref="B1:E1"/>
    <mergeCell ref="C3:C7"/>
    <mergeCell ref="D3:D7"/>
    <mergeCell ref="B10:E10"/>
    <mergeCell ref="B11:E11"/>
    <mergeCell ref="C12:C13"/>
    <mergeCell ref="D12:D13"/>
    <mergeCell ref="E12:E13"/>
  </mergeCells>
  <hyperlinks>
    <hyperlink ref="A1" location="Index!A1" display="Index" xr:uid="{2781C699-FCF8-459F-9E56-08D5CB9C5AA9}"/>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4D1E3-A19D-4BAD-B187-A2A76AAB397B}">
  <dimension ref="A1:CB156"/>
  <sheetViews>
    <sheetView workbookViewId="0"/>
  </sheetViews>
  <sheetFormatPr defaultColWidth="9.1796875" defaultRowHeight="12.5"/>
  <cols>
    <col min="1" max="1" width="5.453125" style="126" bestFit="1" customWidth="1"/>
    <col min="2" max="2" width="90.90625" style="126" customWidth="1"/>
    <col min="3" max="3" width="30.7265625" style="144" customWidth="1"/>
    <col min="4" max="4" width="30.7265625" style="126" customWidth="1"/>
    <col min="5" max="5" width="34.1796875" style="126" customWidth="1"/>
    <col min="6" max="6" width="29" style="125" bestFit="1" customWidth="1"/>
    <col min="7" max="7" width="18.1796875" style="125" bestFit="1" customWidth="1"/>
    <col min="8" max="8" width="9.1796875" style="125" bestFit="1" customWidth="1"/>
    <col min="9" max="16384" width="9.1796875" style="126"/>
  </cols>
  <sheetData>
    <row r="1" spans="1:5" ht="13">
      <c r="A1" s="3" t="s">
        <v>0</v>
      </c>
      <c r="B1" s="320" t="s">
        <v>379</v>
      </c>
      <c r="C1" s="320"/>
      <c r="D1" s="320"/>
      <c r="E1" s="320"/>
    </row>
    <row r="3" spans="1:5" ht="14.5">
      <c r="B3" s="127" t="s">
        <v>379</v>
      </c>
      <c r="C3" s="321"/>
      <c r="D3" s="322"/>
      <c r="E3" s="128"/>
    </row>
    <row r="4" spans="1:5" ht="29">
      <c r="B4" s="129" t="s">
        <v>380</v>
      </c>
      <c r="C4" s="321"/>
      <c r="D4" s="322"/>
      <c r="E4" s="218"/>
    </row>
    <row r="5" spans="1:5" ht="14.5">
      <c r="B5" s="129" t="s">
        <v>97</v>
      </c>
      <c r="C5" s="321"/>
      <c r="D5" s="322"/>
      <c r="E5" s="128"/>
    </row>
    <row r="6" spans="1:5" ht="14.5">
      <c r="B6" s="129" t="s">
        <v>372</v>
      </c>
      <c r="C6" s="321"/>
      <c r="D6" s="322"/>
      <c r="E6" s="128"/>
    </row>
    <row r="7" spans="1:5" ht="14.5">
      <c r="B7" s="225" t="s">
        <v>381</v>
      </c>
      <c r="C7" s="321"/>
      <c r="D7" s="322"/>
      <c r="E7" s="218"/>
    </row>
    <row r="8" spans="1:5" ht="14.5">
      <c r="B8" s="222" t="s">
        <v>100</v>
      </c>
      <c r="C8" s="223" t="s">
        <v>101</v>
      </c>
      <c r="D8" s="224" t="s">
        <v>102</v>
      </c>
      <c r="E8" s="128"/>
    </row>
    <row r="9" spans="1:5" ht="14.5">
      <c r="B9" s="128"/>
      <c r="C9" s="143"/>
      <c r="D9" s="128"/>
      <c r="E9" s="128"/>
    </row>
    <row r="10" spans="1:5" ht="14.5">
      <c r="B10" s="202"/>
      <c r="C10" s="202"/>
      <c r="D10" s="202"/>
      <c r="E10" s="202"/>
    </row>
    <row r="11" spans="1:5" ht="14.5">
      <c r="B11" s="324" t="s">
        <v>103</v>
      </c>
      <c r="C11" s="324"/>
      <c r="D11" s="324"/>
      <c r="E11" s="324"/>
    </row>
    <row r="12" spans="1:5" ht="14.5">
      <c r="B12" s="134" t="s">
        <v>104</v>
      </c>
      <c r="C12" s="325" t="s">
        <v>105</v>
      </c>
      <c r="D12" s="324" t="s">
        <v>106</v>
      </c>
      <c r="E12" s="324" t="s">
        <v>107</v>
      </c>
    </row>
    <row r="13" spans="1:5" ht="14.5">
      <c r="B13" s="134" t="s">
        <v>108</v>
      </c>
      <c r="C13" s="325"/>
      <c r="D13" s="324"/>
      <c r="E13" s="324"/>
    </row>
    <row r="14" spans="1:5" ht="14.5">
      <c r="B14" s="127" t="s">
        <v>109</v>
      </c>
      <c r="C14" s="137"/>
      <c r="D14" s="139"/>
      <c r="E14" s="139"/>
    </row>
    <row r="15" spans="1:5" ht="14.5">
      <c r="B15" s="127" t="s">
        <v>110</v>
      </c>
      <c r="C15" s="137"/>
      <c r="D15" s="139"/>
      <c r="E15" s="139"/>
    </row>
    <row r="16" spans="1:5" ht="14.5">
      <c r="B16" s="127" t="s">
        <v>111</v>
      </c>
      <c r="C16" s="137" t="s">
        <v>269</v>
      </c>
      <c r="D16" s="139"/>
      <c r="E16" s="139"/>
    </row>
    <row r="17" spans="2:8" ht="14.5">
      <c r="B17" s="142" t="s">
        <v>113</v>
      </c>
      <c r="C17" s="135"/>
      <c r="D17" s="134"/>
      <c r="E17" s="134"/>
    </row>
    <row r="18" spans="2:8" ht="14.5">
      <c r="B18" s="128"/>
      <c r="C18" s="143"/>
      <c r="D18" s="128"/>
      <c r="E18" s="128"/>
    </row>
    <row r="20" spans="2:8">
      <c r="B20" s="126" t="s">
        <v>2509</v>
      </c>
    </row>
    <row r="22" spans="2:8" ht="13">
      <c r="B22" s="145" t="s">
        <v>1</v>
      </c>
      <c r="C22" s="146" t="s">
        <v>2</v>
      </c>
      <c r="D22" s="145" t="s">
        <v>3</v>
      </c>
      <c r="E22" s="145" t="s">
        <v>4</v>
      </c>
      <c r="F22" s="147" t="s">
        <v>5</v>
      </c>
      <c r="G22" s="147" t="s">
        <v>6</v>
      </c>
      <c r="H22" s="147" t="s">
        <v>7</v>
      </c>
    </row>
    <row r="23" spans="2:8" ht="13">
      <c r="B23" s="148" t="s">
        <v>8</v>
      </c>
    </row>
    <row r="24" spans="2:8" ht="13">
      <c r="B24" s="148" t="s">
        <v>9</v>
      </c>
    </row>
    <row r="25" spans="2:8" ht="13">
      <c r="B25" s="148" t="s">
        <v>10</v>
      </c>
    </row>
    <row r="26" spans="2:8">
      <c r="B26" s="126" t="s">
        <v>382</v>
      </c>
      <c r="C26" s="144">
        <v>6.49</v>
      </c>
      <c r="D26" s="126" t="s">
        <v>11</v>
      </c>
      <c r="E26" s="126" t="s">
        <v>383</v>
      </c>
      <c r="F26" s="125">
        <v>6750000</v>
      </c>
      <c r="G26" s="125">
        <v>6861.45</v>
      </c>
      <c r="H26" s="125">
        <v>51.38</v>
      </c>
    </row>
    <row r="27" spans="2:8">
      <c r="B27" s="126" t="s">
        <v>384</v>
      </c>
      <c r="C27" s="144">
        <v>6.58</v>
      </c>
      <c r="D27" s="126" t="s">
        <v>11</v>
      </c>
      <c r="E27" s="126" t="s">
        <v>385</v>
      </c>
      <c r="F27" s="125">
        <v>6030100</v>
      </c>
      <c r="G27" s="125">
        <v>6071.41</v>
      </c>
      <c r="H27" s="125">
        <v>45.46</v>
      </c>
    </row>
    <row r="28" spans="2:8" ht="13">
      <c r="B28" s="148" t="s">
        <v>12</v>
      </c>
      <c r="C28" s="149"/>
      <c r="D28" s="148"/>
      <c r="E28" s="148"/>
      <c r="F28" s="150"/>
      <c r="G28" s="150">
        <f>SUM(G22:G27)</f>
        <v>12932.86</v>
      </c>
      <c r="H28" s="150">
        <f>SUM(H22:H27)</f>
        <v>96.84</v>
      </c>
    </row>
    <row r="29" spans="2:8" ht="13">
      <c r="B29" s="148" t="s">
        <v>276</v>
      </c>
      <c r="C29" s="149"/>
      <c r="D29" s="148"/>
      <c r="E29" s="148"/>
      <c r="F29" s="150"/>
      <c r="G29" s="150">
        <v>101.38</v>
      </c>
      <c r="H29" s="150">
        <v>0.76</v>
      </c>
    </row>
    <row r="30" spans="2:8" ht="13">
      <c r="B30" s="148" t="s">
        <v>15</v>
      </c>
      <c r="C30" s="149"/>
      <c r="D30" s="148"/>
      <c r="E30" s="148"/>
      <c r="F30" s="150"/>
      <c r="G30" s="150">
        <v>13034.24</v>
      </c>
      <c r="H30" s="150">
        <v>97.6</v>
      </c>
    </row>
    <row r="31" spans="2:8" ht="13">
      <c r="B31" s="148" t="s">
        <v>16</v>
      </c>
      <c r="C31" s="149"/>
      <c r="D31" s="148"/>
      <c r="E31" s="148"/>
      <c r="F31" s="150"/>
      <c r="G31" s="150">
        <v>320.6965725099991</v>
      </c>
      <c r="H31" s="150">
        <v>2.4000000000000057</v>
      </c>
    </row>
    <row r="32" spans="2:8" ht="13">
      <c r="B32" s="148" t="s">
        <v>17</v>
      </c>
      <c r="C32" s="149"/>
      <c r="D32" s="148"/>
      <c r="E32" s="148"/>
      <c r="F32" s="150"/>
      <c r="G32" s="150">
        <v>13354.93657251</v>
      </c>
      <c r="H32" s="150">
        <v>100</v>
      </c>
    </row>
    <row r="33" spans="2:3">
      <c r="B33" s="126" t="s">
        <v>18</v>
      </c>
    </row>
    <row r="34" spans="2:3">
      <c r="B34" s="126" t="s">
        <v>19</v>
      </c>
    </row>
    <row r="35" spans="2:3">
      <c r="B35" s="126" t="s">
        <v>20</v>
      </c>
      <c r="C35" s="144" t="s">
        <v>682</v>
      </c>
    </row>
    <row r="36" spans="2:3" ht="13">
      <c r="B36" s="148"/>
    </row>
    <row r="37" spans="2:3" ht="26">
      <c r="B37" s="151" t="s">
        <v>21</v>
      </c>
      <c r="C37" s="144" t="s">
        <v>22</v>
      </c>
    </row>
    <row r="38" spans="2:3" ht="13">
      <c r="B38" s="148"/>
    </row>
    <row r="39" spans="2:3" ht="13">
      <c r="B39" s="148" t="s">
        <v>23</v>
      </c>
      <c r="C39" s="144" t="s">
        <v>22</v>
      </c>
    </row>
    <row r="40" spans="2:3" ht="13">
      <c r="B40" s="148" t="s">
        <v>24</v>
      </c>
      <c r="C40" s="144" t="s">
        <v>25</v>
      </c>
    </row>
    <row r="41" spans="2:3" ht="13">
      <c r="B41" s="148" t="s">
        <v>813</v>
      </c>
      <c r="C41" s="149"/>
    </row>
    <row r="42" spans="2:3" ht="13">
      <c r="B42" s="148" t="s">
        <v>814</v>
      </c>
      <c r="C42" s="149"/>
    </row>
    <row r="43" spans="2:3" ht="13">
      <c r="B43" s="148" t="s">
        <v>815</v>
      </c>
      <c r="C43" s="149"/>
    </row>
    <row r="44" spans="2:3" ht="13">
      <c r="B44" s="148" t="s">
        <v>816</v>
      </c>
      <c r="C44" s="149"/>
    </row>
    <row r="45" spans="2:3" ht="13">
      <c r="B45" s="148" t="s">
        <v>817</v>
      </c>
      <c r="C45" s="149"/>
    </row>
    <row r="46" spans="2:3" ht="13">
      <c r="B46" s="148" t="s">
        <v>818</v>
      </c>
      <c r="C46" s="149"/>
    </row>
    <row r="47" spans="2:3" ht="13">
      <c r="B47" s="148" t="s">
        <v>819</v>
      </c>
      <c r="C47" s="149"/>
    </row>
    <row r="48" spans="2:3" ht="13">
      <c r="B48" s="148" t="s">
        <v>820</v>
      </c>
      <c r="C48" s="149"/>
    </row>
    <row r="49" spans="2:4" ht="13">
      <c r="B49" s="148" t="s">
        <v>2753</v>
      </c>
      <c r="C49" s="149"/>
    </row>
    <row r="50" spans="2:4">
      <c r="B50" s="126" t="s">
        <v>26</v>
      </c>
    </row>
    <row r="52" spans="2:4" ht="14.5">
      <c r="B52" s="131"/>
      <c r="C52" s="152" t="s">
        <v>27</v>
      </c>
    </row>
    <row r="53" spans="2:4" ht="29">
      <c r="B53" s="131" t="s">
        <v>28</v>
      </c>
      <c r="C53" s="153" t="s">
        <v>379</v>
      </c>
    </row>
    <row r="54" spans="2:4" ht="14.5">
      <c r="B54" s="131" t="s">
        <v>29</v>
      </c>
      <c r="C54" s="152"/>
    </row>
    <row r="55" spans="2:4" ht="14.5">
      <c r="B55" s="131"/>
      <c r="C55" s="152"/>
    </row>
    <row r="56" spans="2:4" ht="14.5">
      <c r="B56" s="131" t="s">
        <v>30</v>
      </c>
      <c r="C56" s="108">
        <v>6.6400000000000001E-2</v>
      </c>
    </row>
    <row r="57" spans="2:4" ht="14.5">
      <c r="B57" s="131"/>
      <c r="C57" s="154"/>
    </row>
    <row r="58" spans="2:4" ht="14.5">
      <c r="B58" s="131" t="s">
        <v>31</v>
      </c>
      <c r="C58" s="154" t="s">
        <v>2754</v>
      </c>
    </row>
    <row r="59" spans="2:4" ht="14.5">
      <c r="B59" s="131" t="s">
        <v>32</v>
      </c>
      <c r="C59" s="154" t="s">
        <v>2755</v>
      </c>
    </row>
    <row r="60" spans="2:4" ht="14.5">
      <c r="B60" s="131"/>
      <c r="C60" s="152"/>
    </row>
    <row r="61" spans="2:4" ht="14.5">
      <c r="B61" s="131" t="s">
        <v>33</v>
      </c>
      <c r="C61" s="152" t="s">
        <v>682</v>
      </c>
    </row>
    <row r="62" spans="2:4" ht="14.5">
      <c r="B62" s="318" t="s">
        <v>34</v>
      </c>
      <c r="C62" s="318"/>
    </row>
    <row r="64" spans="2:4" ht="14.5">
      <c r="B64" s="131" t="s">
        <v>35</v>
      </c>
      <c r="C64" s="152"/>
      <c r="D64" s="131"/>
    </row>
    <row r="65" spans="2:7" ht="29">
      <c r="B65" s="155" t="s">
        <v>36</v>
      </c>
      <c r="C65" s="153" t="s">
        <v>37</v>
      </c>
      <c r="D65" s="155" t="s">
        <v>38</v>
      </c>
    </row>
    <row r="66" spans="2:7" ht="14.5">
      <c r="B66" s="131" t="s">
        <v>22</v>
      </c>
      <c r="C66" s="152" t="s">
        <v>22</v>
      </c>
      <c r="D66" s="131" t="s">
        <v>22</v>
      </c>
    </row>
    <row r="68" spans="2:7" ht="13">
      <c r="B68" s="156" t="s">
        <v>39</v>
      </c>
      <c r="C68" s="157">
        <v>46112</v>
      </c>
      <c r="D68" s="158"/>
      <c r="E68" s="159"/>
      <c r="F68" s="160"/>
    </row>
    <row r="69" spans="2:7" ht="13">
      <c r="B69" s="156" t="s">
        <v>40</v>
      </c>
      <c r="C69" s="161" t="s">
        <v>41</v>
      </c>
      <c r="D69" s="156" t="s">
        <v>42</v>
      </c>
      <c r="E69" s="162" t="s">
        <v>43</v>
      </c>
      <c r="F69" s="163" t="s">
        <v>44</v>
      </c>
      <c r="G69" s="150"/>
    </row>
    <row r="70" spans="2:7">
      <c r="B70" s="164" t="s">
        <v>22</v>
      </c>
      <c r="C70" s="165" t="s">
        <v>22</v>
      </c>
      <c r="D70" s="164" t="s">
        <v>22</v>
      </c>
      <c r="E70" s="166" t="s">
        <v>22</v>
      </c>
      <c r="F70" s="167" t="s">
        <v>22</v>
      </c>
    </row>
    <row r="73" spans="2:7" ht="13">
      <c r="B73" s="148" t="s">
        <v>45</v>
      </c>
    </row>
    <row r="74" spans="2:7" ht="13">
      <c r="B74" s="148"/>
    </row>
    <row r="75" spans="2:7" ht="13">
      <c r="B75" s="148" t="s">
        <v>699</v>
      </c>
    </row>
    <row r="76" spans="2:7" ht="13">
      <c r="B76" s="156" t="s">
        <v>46</v>
      </c>
      <c r="C76" s="161" t="s">
        <v>47</v>
      </c>
      <c r="D76" s="148"/>
    </row>
    <row r="77" spans="2:7">
      <c r="B77" s="158" t="s">
        <v>22</v>
      </c>
      <c r="C77" s="170" t="s">
        <v>22</v>
      </c>
    </row>
    <row r="79" spans="2:7" ht="13">
      <c r="B79" s="156" t="s">
        <v>48</v>
      </c>
      <c r="C79" s="161" t="s">
        <v>47</v>
      </c>
    </row>
    <row r="80" spans="2:7">
      <c r="B80" s="158" t="s">
        <v>22</v>
      </c>
      <c r="C80" s="170" t="s">
        <v>22</v>
      </c>
    </row>
    <row r="82" spans="2:7" ht="13">
      <c r="B82" s="156" t="s">
        <v>49</v>
      </c>
      <c r="C82" s="161" t="s">
        <v>50</v>
      </c>
    </row>
    <row r="83" spans="2:7">
      <c r="B83" s="158" t="s">
        <v>22</v>
      </c>
      <c r="C83" s="170" t="s">
        <v>22</v>
      </c>
    </row>
    <row r="85" spans="2:7" ht="13">
      <c r="B85" s="162" t="s">
        <v>51</v>
      </c>
      <c r="C85" s="161" t="s">
        <v>50</v>
      </c>
    </row>
    <row r="86" spans="2:7">
      <c r="B86" s="159" t="s">
        <v>22</v>
      </c>
      <c r="C86" s="170" t="s">
        <v>22</v>
      </c>
    </row>
    <row r="88" spans="2:7" ht="13">
      <c r="B88" s="156" t="s">
        <v>52</v>
      </c>
      <c r="C88" s="161" t="s">
        <v>22</v>
      </c>
    </row>
    <row r="90" spans="2:7" ht="13">
      <c r="B90" s="156" t="s">
        <v>53</v>
      </c>
      <c r="C90" s="157">
        <v>46112</v>
      </c>
      <c r="D90" s="158"/>
      <c r="E90" s="159"/>
      <c r="F90" s="160"/>
    </row>
    <row r="91" spans="2:7" ht="13">
      <c r="B91" s="156" t="s">
        <v>40</v>
      </c>
      <c r="C91" s="161" t="s">
        <v>41</v>
      </c>
      <c r="D91" s="156" t="s">
        <v>42</v>
      </c>
      <c r="E91" s="162" t="s">
        <v>43</v>
      </c>
      <c r="F91" s="163" t="s">
        <v>44</v>
      </c>
      <c r="G91" s="150"/>
    </row>
    <row r="92" spans="2:7">
      <c r="B92" s="164" t="s">
        <v>22</v>
      </c>
      <c r="C92" s="165" t="s">
        <v>22</v>
      </c>
      <c r="D92" s="164" t="s">
        <v>22</v>
      </c>
      <c r="E92" s="166" t="s">
        <v>22</v>
      </c>
      <c r="F92" s="167" t="s">
        <v>22</v>
      </c>
    </row>
    <row r="93" spans="2:7" ht="13">
      <c r="B93" s="148" t="s">
        <v>45</v>
      </c>
    </row>
    <row r="94" spans="2:7" ht="13">
      <c r="B94" s="148"/>
    </row>
    <row r="95" spans="2:7" ht="13">
      <c r="B95" s="148" t="s">
        <v>699</v>
      </c>
    </row>
    <row r="96" spans="2:7" ht="13">
      <c r="B96" s="156" t="s">
        <v>46</v>
      </c>
      <c r="C96" s="161" t="s">
        <v>47</v>
      </c>
      <c r="D96" s="148"/>
    </row>
    <row r="97" spans="2:3">
      <c r="B97" s="158" t="s">
        <v>22</v>
      </c>
      <c r="C97" s="170" t="s">
        <v>22</v>
      </c>
    </row>
    <row r="99" spans="2:3" ht="13">
      <c r="B99" s="156" t="s">
        <v>48</v>
      </c>
      <c r="C99" s="161" t="s">
        <v>47</v>
      </c>
    </row>
    <row r="100" spans="2:3">
      <c r="B100" s="158" t="s">
        <v>22</v>
      </c>
      <c r="C100" s="170" t="s">
        <v>22</v>
      </c>
    </row>
    <row r="102" spans="2:3" ht="13">
      <c r="B102" s="156" t="s">
        <v>49</v>
      </c>
      <c r="C102" s="161" t="s">
        <v>50</v>
      </c>
    </row>
    <row r="103" spans="2:3">
      <c r="B103" s="158" t="s">
        <v>22</v>
      </c>
      <c r="C103" s="170" t="s">
        <v>22</v>
      </c>
    </row>
    <row r="105" spans="2:3" ht="13">
      <c r="B105" s="162" t="s">
        <v>51</v>
      </c>
      <c r="C105" s="161" t="s">
        <v>50</v>
      </c>
    </row>
    <row r="106" spans="2:3">
      <c r="B106" s="159" t="s">
        <v>22</v>
      </c>
      <c r="C106" s="170" t="s">
        <v>22</v>
      </c>
    </row>
    <row r="108" spans="2:3" ht="13">
      <c r="B108" s="156" t="s">
        <v>52</v>
      </c>
      <c r="C108" s="161" t="s">
        <v>22</v>
      </c>
    </row>
    <row r="111" spans="2:3" ht="13">
      <c r="B111" s="148" t="s">
        <v>700</v>
      </c>
    </row>
    <row r="113" spans="2:80" ht="13">
      <c r="B113" s="156" t="s">
        <v>40</v>
      </c>
      <c r="C113" s="161" t="s">
        <v>54</v>
      </c>
      <c r="D113" s="156" t="s">
        <v>55</v>
      </c>
      <c r="E113" s="156" t="s">
        <v>56</v>
      </c>
      <c r="F113" s="150"/>
    </row>
    <row r="114" spans="2:80">
      <c r="B114" s="158" t="s">
        <v>22</v>
      </c>
      <c r="C114" s="170" t="s">
        <v>22</v>
      </c>
      <c r="D114" s="158" t="s">
        <v>22</v>
      </c>
      <c r="E114" s="158" t="s">
        <v>22</v>
      </c>
    </row>
    <row r="117" spans="2:80" ht="13">
      <c r="B117" s="148" t="s">
        <v>57</v>
      </c>
      <c r="C117" s="149" t="s">
        <v>22</v>
      </c>
      <c r="D117" s="148"/>
      <c r="E117" s="148"/>
      <c r="F117" s="150"/>
      <c r="G117" s="150"/>
      <c r="H117" s="150"/>
      <c r="I117" s="148"/>
      <c r="J117" s="148"/>
      <c r="K117" s="148"/>
      <c r="L117" s="148"/>
      <c r="M117" s="148"/>
      <c r="N117" s="148"/>
      <c r="O117" s="148"/>
      <c r="P117" s="148"/>
      <c r="Q117" s="148"/>
      <c r="R117" s="148"/>
      <c r="S117" s="148"/>
      <c r="T117" s="148"/>
      <c r="U117" s="148"/>
      <c r="V117" s="148"/>
      <c r="W117" s="148"/>
      <c r="X117" s="148"/>
      <c r="Y117" s="148"/>
      <c r="Z117" s="148"/>
      <c r="AA117" s="148"/>
      <c r="AB117" s="148"/>
      <c r="AC117" s="148"/>
      <c r="AD117" s="148"/>
      <c r="AE117" s="148"/>
      <c r="AF117" s="148"/>
      <c r="AG117" s="148"/>
      <c r="AH117" s="148"/>
      <c r="AI117" s="148"/>
      <c r="AJ117" s="148"/>
      <c r="AK117" s="148"/>
      <c r="AL117" s="148"/>
      <c r="AM117" s="148"/>
      <c r="AN117" s="148"/>
      <c r="AO117" s="148"/>
      <c r="AP117" s="148"/>
      <c r="AQ117" s="148"/>
      <c r="AR117" s="148"/>
      <c r="AS117" s="148"/>
      <c r="AT117" s="148"/>
      <c r="AU117" s="148"/>
      <c r="AV117" s="148"/>
      <c r="AW117" s="148"/>
      <c r="AX117" s="148"/>
      <c r="AY117" s="148"/>
      <c r="AZ117" s="148"/>
      <c r="BA117" s="148"/>
      <c r="BB117" s="148"/>
      <c r="BC117" s="148"/>
      <c r="BD117" s="148"/>
      <c r="BE117" s="148"/>
      <c r="BF117" s="148"/>
      <c r="BG117" s="148"/>
      <c r="BH117" s="148"/>
      <c r="BI117" s="148"/>
      <c r="BJ117" s="148"/>
      <c r="BK117" s="148"/>
      <c r="BL117" s="148"/>
      <c r="BM117" s="148"/>
      <c r="BN117" s="148"/>
      <c r="BO117" s="148"/>
      <c r="BP117" s="148"/>
      <c r="BQ117" s="148"/>
      <c r="BR117" s="148"/>
      <c r="BS117" s="148"/>
      <c r="BT117" s="148"/>
      <c r="BU117" s="148"/>
      <c r="BV117" s="148"/>
      <c r="BW117" s="148"/>
      <c r="BX117" s="148"/>
      <c r="BY117" s="148"/>
      <c r="BZ117" s="148"/>
      <c r="CA117" s="148"/>
      <c r="CB117" s="148"/>
    </row>
    <row r="119" spans="2:80" ht="13">
      <c r="B119" s="148" t="s">
        <v>701</v>
      </c>
    </row>
    <row r="121" spans="2:80" ht="13">
      <c r="B121" s="156" t="s">
        <v>58</v>
      </c>
      <c r="C121" s="161" t="s">
        <v>47</v>
      </c>
      <c r="D121" s="148"/>
    </row>
    <row r="122" spans="2:80">
      <c r="B122" s="158" t="s">
        <v>22</v>
      </c>
      <c r="C122" s="170" t="s">
        <v>22</v>
      </c>
    </row>
    <row r="125" spans="2:80" ht="13">
      <c r="B125" s="156" t="s">
        <v>59</v>
      </c>
      <c r="C125" s="161" t="s">
        <v>60</v>
      </c>
      <c r="D125" s="148"/>
    </row>
    <row r="126" spans="2:80">
      <c r="B126" s="158" t="s">
        <v>22</v>
      </c>
      <c r="C126" s="170" t="s">
        <v>22</v>
      </c>
    </row>
    <row r="129" spans="2:80" ht="13">
      <c r="B129" s="148" t="s">
        <v>61</v>
      </c>
    </row>
    <row r="132" spans="2:80" ht="13">
      <c r="B132" s="148" t="s">
        <v>702</v>
      </c>
    </row>
    <row r="134" spans="2:80" ht="13">
      <c r="B134" s="156" t="s">
        <v>40</v>
      </c>
      <c r="C134" s="161" t="s">
        <v>62</v>
      </c>
      <c r="D134" s="156" t="s">
        <v>54</v>
      </c>
      <c r="E134" s="156" t="s">
        <v>55</v>
      </c>
      <c r="F134" s="163" t="s">
        <v>56</v>
      </c>
      <c r="G134" s="150"/>
    </row>
    <row r="135" spans="2:80">
      <c r="B135" s="158" t="s">
        <v>22</v>
      </c>
      <c r="C135" s="170" t="s">
        <v>22</v>
      </c>
      <c r="D135" s="158" t="s">
        <v>22</v>
      </c>
      <c r="E135" s="158" t="s">
        <v>22</v>
      </c>
      <c r="F135" s="171" t="s">
        <v>22</v>
      </c>
    </row>
    <row r="138" spans="2:80" ht="13">
      <c r="B138" s="148" t="s">
        <v>57</v>
      </c>
      <c r="C138" s="149" t="s">
        <v>22</v>
      </c>
      <c r="D138" s="148"/>
      <c r="E138" s="148"/>
      <c r="F138" s="150"/>
      <c r="G138" s="150"/>
      <c r="H138" s="150"/>
      <c r="I138" s="148"/>
      <c r="J138" s="148"/>
      <c r="K138" s="148"/>
      <c r="L138" s="148"/>
      <c r="M138" s="148"/>
      <c r="N138" s="148"/>
      <c r="O138" s="148"/>
      <c r="P138" s="148"/>
      <c r="Q138" s="148"/>
      <c r="R138" s="148"/>
      <c r="S138" s="148"/>
      <c r="T138" s="148"/>
      <c r="U138" s="148"/>
      <c r="V138" s="148"/>
      <c r="W138" s="148"/>
      <c r="X138" s="148"/>
      <c r="Y138" s="148"/>
      <c r="Z138" s="148"/>
      <c r="AA138" s="148"/>
      <c r="AB138" s="148"/>
      <c r="AC138" s="148"/>
      <c r="AD138" s="148"/>
      <c r="AE138" s="148"/>
      <c r="AF138" s="148"/>
      <c r="AG138" s="148"/>
      <c r="AH138" s="148"/>
      <c r="AI138" s="148"/>
      <c r="AJ138" s="148"/>
      <c r="AK138" s="148"/>
      <c r="AL138" s="148"/>
      <c r="AM138" s="148"/>
      <c r="AN138" s="148"/>
      <c r="AO138" s="148"/>
      <c r="AP138" s="148"/>
      <c r="AQ138" s="148"/>
      <c r="AR138" s="148"/>
      <c r="AS138" s="148"/>
      <c r="AT138" s="148"/>
      <c r="AU138" s="148"/>
      <c r="AV138" s="148"/>
      <c r="AW138" s="148"/>
      <c r="AX138" s="148"/>
      <c r="AY138" s="148"/>
      <c r="AZ138" s="148"/>
      <c r="BA138" s="148"/>
      <c r="BB138" s="148"/>
      <c r="BC138" s="148"/>
      <c r="BD138" s="148"/>
      <c r="BE138" s="148"/>
      <c r="BF138" s="148"/>
      <c r="BG138" s="148"/>
      <c r="BH138" s="148"/>
      <c r="BI138" s="148"/>
      <c r="BJ138" s="148"/>
      <c r="BK138" s="148"/>
      <c r="BL138" s="148"/>
      <c r="BM138" s="148"/>
      <c r="BN138" s="148"/>
      <c r="BO138" s="148"/>
      <c r="BP138" s="148"/>
      <c r="BQ138" s="148"/>
      <c r="BR138" s="148"/>
      <c r="BS138" s="148"/>
      <c r="BT138" s="148"/>
      <c r="BU138" s="148"/>
      <c r="BV138" s="148"/>
      <c r="BW138" s="148"/>
      <c r="BX138" s="148"/>
      <c r="BY138" s="148"/>
      <c r="BZ138" s="148"/>
      <c r="CA138" s="148"/>
      <c r="CB138" s="148"/>
    </row>
    <row r="140" spans="2:80" ht="13">
      <c r="B140" s="148" t="s">
        <v>701</v>
      </c>
    </row>
    <row r="142" spans="2:80" ht="13">
      <c r="B142" s="156" t="s">
        <v>58</v>
      </c>
      <c r="C142" s="161" t="s">
        <v>47</v>
      </c>
      <c r="D142" s="148"/>
    </row>
    <row r="143" spans="2:80">
      <c r="B143" s="158" t="s">
        <v>22</v>
      </c>
      <c r="C143" s="170" t="s">
        <v>22</v>
      </c>
    </row>
    <row r="146" spans="2:7" ht="13">
      <c r="B146" s="156" t="s">
        <v>59</v>
      </c>
      <c r="C146" s="161" t="s">
        <v>60</v>
      </c>
      <c r="D146" s="148"/>
    </row>
    <row r="147" spans="2:7">
      <c r="B147" s="158" t="s">
        <v>22</v>
      </c>
      <c r="C147" s="170" t="s">
        <v>22</v>
      </c>
    </row>
    <row r="150" spans="2:7" ht="13">
      <c r="B150" s="148" t="s">
        <v>61</v>
      </c>
    </row>
    <row r="153" spans="2:7" ht="13">
      <c r="B153" s="148" t="s">
        <v>703</v>
      </c>
    </row>
    <row r="154" spans="2:7" ht="13">
      <c r="B154" s="156" t="s">
        <v>40</v>
      </c>
      <c r="C154" s="161" t="s">
        <v>63</v>
      </c>
      <c r="D154" s="156" t="s">
        <v>64</v>
      </c>
      <c r="E154" s="156" t="s">
        <v>65</v>
      </c>
      <c r="F154" s="163" t="s">
        <v>66</v>
      </c>
      <c r="G154" s="150"/>
    </row>
    <row r="155" spans="2:7">
      <c r="B155" s="158" t="s">
        <v>22</v>
      </c>
      <c r="C155" s="170" t="s">
        <v>22</v>
      </c>
      <c r="D155" s="158" t="s">
        <v>22</v>
      </c>
      <c r="E155" s="158" t="s">
        <v>22</v>
      </c>
      <c r="F155" s="171" t="s">
        <v>22</v>
      </c>
    </row>
    <row r="156" spans="2:7">
      <c r="B156" s="126" t="s">
        <v>2543</v>
      </c>
    </row>
  </sheetData>
  <mergeCells count="8">
    <mergeCell ref="B62:C62"/>
    <mergeCell ref="B1:E1"/>
    <mergeCell ref="C3:C7"/>
    <mergeCell ref="D3:D7"/>
    <mergeCell ref="B11:E11"/>
    <mergeCell ref="C12:C13"/>
    <mergeCell ref="D12:D13"/>
    <mergeCell ref="E12:E13"/>
  </mergeCells>
  <hyperlinks>
    <hyperlink ref="A1" location="Index!A1" display="Index" xr:uid="{1AA1D2B4-2753-4EE2-B00E-FA29E3B3DFED}"/>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5F435-A391-4447-9040-E1AF2BA62169}">
  <dimension ref="A1:CB156"/>
  <sheetViews>
    <sheetView workbookViewId="0"/>
  </sheetViews>
  <sheetFormatPr defaultColWidth="9.1796875" defaultRowHeight="12.5"/>
  <cols>
    <col min="1" max="1" width="5.453125" style="126" bestFit="1" customWidth="1"/>
    <col min="2" max="2" width="90.90625" style="126" customWidth="1"/>
    <col min="3" max="3" width="30.7265625" style="144" customWidth="1"/>
    <col min="4" max="4" width="30.7265625" style="126" customWidth="1"/>
    <col min="5" max="5" width="34.1796875" style="126" customWidth="1"/>
    <col min="6" max="6" width="29" style="125" bestFit="1" customWidth="1"/>
    <col min="7" max="7" width="18.1796875" style="125" bestFit="1" customWidth="1"/>
    <col min="8" max="8" width="9.1796875" style="125" bestFit="1" customWidth="1"/>
    <col min="9" max="16384" width="9.1796875" style="126"/>
  </cols>
  <sheetData>
    <row r="1" spans="1:5" ht="13">
      <c r="A1" s="3" t="s">
        <v>0</v>
      </c>
      <c r="B1" s="320" t="s">
        <v>370</v>
      </c>
      <c r="C1" s="320"/>
      <c r="D1" s="320"/>
      <c r="E1" s="320"/>
    </row>
    <row r="3" spans="1:5" ht="14.5">
      <c r="B3" s="142" t="s">
        <v>370</v>
      </c>
      <c r="C3" s="321"/>
      <c r="D3" s="322"/>
      <c r="E3" s="128"/>
    </row>
    <row r="4" spans="1:5" ht="29">
      <c r="B4" s="129" t="s">
        <v>371</v>
      </c>
      <c r="C4" s="321"/>
      <c r="D4" s="322"/>
      <c r="E4" s="218"/>
    </row>
    <row r="5" spans="1:5" ht="14.5">
      <c r="B5" s="129" t="s">
        <v>97</v>
      </c>
      <c r="C5" s="321"/>
      <c r="D5" s="322"/>
      <c r="E5" s="128"/>
    </row>
    <row r="6" spans="1:5" ht="14.5">
      <c r="B6" s="129" t="s">
        <v>372</v>
      </c>
      <c r="C6" s="321"/>
      <c r="D6" s="322"/>
      <c r="E6" s="128"/>
    </row>
    <row r="7" spans="1:5" ht="14.5">
      <c r="B7" s="225" t="s">
        <v>373</v>
      </c>
      <c r="C7" s="321"/>
      <c r="D7" s="322"/>
      <c r="E7" s="218"/>
    </row>
    <row r="8" spans="1:5" ht="14.5">
      <c r="B8" s="222" t="s">
        <v>100</v>
      </c>
      <c r="C8" s="223" t="s">
        <v>101</v>
      </c>
      <c r="D8" s="224" t="s">
        <v>102</v>
      </c>
      <c r="E8" s="128"/>
    </row>
    <row r="9" spans="1:5" ht="14.5">
      <c r="B9" s="128"/>
      <c r="C9" s="143"/>
      <c r="D9" s="128"/>
      <c r="E9" s="128"/>
    </row>
    <row r="10" spans="1:5" ht="14.5">
      <c r="B10" s="323"/>
      <c r="C10" s="323"/>
      <c r="D10" s="323"/>
      <c r="E10" s="323"/>
    </row>
    <row r="11" spans="1:5" ht="14.5">
      <c r="B11" s="324" t="s">
        <v>103</v>
      </c>
      <c r="C11" s="324"/>
      <c r="D11" s="324"/>
      <c r="E11" s="324"/>
    </row>
    <row r="12" spans="1:5" ht="14.5">
      <c r="B12" s="134" t="s">
        <v>104</v>
      </c>
      <c r="C12" s="325" t="s">
        <v>105</v>
      </c>
      <c r="D12" s="324" t="s">
        <v>106</v>
      </c>
      <c r="E12" s="324" t="s">
        <v>107</v>
      </c>
    </row>
    <row r="13" spans="1:5" ht="14.5">
      <c r="B13" s="134" t="s">
        <v>108</v>
      </c>
      <c r="C13" s="325"/>
      <c r="D13" s="324"/>
      <c r="E13" s="324"/>
    </row>
    <row r="14" spans="1:5" ht="14.5">
      <c r="B14" s="127" t="s">
        <v>109</v>
      </c>
      <c r="C14" s="137"/>
      <c r="D14" s="139"/>
      <c r="E14" s="139"/>
    </row>
    <row r="15" spans="1:5" ht="14.5">
      <c r="B15" s="127" t="s">
        <v>110</v>
      </c>
      <c r="C15" s="137"/>
      <c r="D15" s="139"/>
      <c r="E15" s="139"/>
    </row>
    <row r="16" spans="1:5" ht="14.5">
      <c r="B16" s="127" t="s">
        <v>111</v>
      </c>
      <c r="C16" s="137" t="s">
        <v>269</v>
      </c>
      <c r="D16" s="139"/>
      <c r="E16" s="139"/>
    </row>
    <row r="17" spans="2:8" ht="14.5">
      <c r="B17" s="142" t="s">
        <v>113</v>
      </c>
      <c r="C17" s="135"/>
      <c r="D17" s="134"/>
      <c r="E17" s="134"/>
    </row>
    <row r="18" spans="2:8" ht="14.5">
      <c r="B18" s="128"/>
      <c r="C18" s="143"/>
      <c r="D18" s="128"/>
      <c r="E18" s="128"/>
    </row>
    <row r="20" spans="2:8">
      <c r="B20" s="126" t="s">
        <v>2509</v>
      </c>
    </row>
    <row r="22" spans="2:8" ht="13">
      <c r="B22" s="145" t="s">
        <v>1</v>
      </c>
      <c r="C22" s="146" t="s">
        <v>2</v>
      </c>
      <c r="D22" s="145" t="s">
        <v>3</v>
      </c>
      <c r="E22" s="145" t="s">
        <v>4</v>
      </c>
      <c r="F22" s="147" t="s">
        <v>5</v>
      </c>
      <c r="G22" s="147" t="s">
        <v>6</v>
      </c>
      <c r="H22" s="147" t="s">
        <v>7</v>
      </c>
    </row>
    <row r="23" spans="2:8" ht="13">
      <c r="B23" s="148" t="s">
        <v>8</v>
      </c>
    </row>
    <row r="24" spans="2:8" ht="13">
      <c r="B24" s="148" t="s">
        <v>9</v>
      </c>
    </row>
    <row r="25" spans="2:8" ht="13">
      <c r="B25" s="148" t="s">
        <v>10</v>
      </c>
    </row>
    <row r="26" spans="2:8">
      <c r="B26" s="126" t="s">
        <v>374</v>
      </c>
      <c r="C26" s="144">
        <v>5.77</v>
      </c>
      <c r="D26" s="126" t="s">
        <v>11</v>
      </c>
      <c r="E26" s="126" t="s">
        <v>375</v>
      </c>
      <c r="F26" s="125">
        <v>5500000</v>
      </c>
      <c r="G26" s="125">
        <v>5581.31</v>
      </c>
      <c r="H26" s="125">
        <v>78.92</v>
      </c>
    </row>
    <row r="27" spans="2:8">
      <c r="B27" s="126" t="s">
        <v>376</v>
      </c>
      <c r="C27" s="144">
        <v>5.84</v>
      </c>
      <c r="D27" s="126" t="s">
        <v>11</v>
      </c>
      <c r="E27" s="126" t="s">
        <v>377</v>
      </c>
      <c r="F27" s="125">
        <v>1171800</v>
      </c>
      <c r="G27" s="125">
        <v>1170.98</v>
      </c>
      <c r="H27" s="125">
        <v>16.559999999999999</v>
      </c>
    </row>
    <row r="28" spans="2:8" ht="13">
      <c r="B28" s="148" t="s">
        <v>12</v>
      </c>
      <c r="C28" s="149"/>
      <c r="D28" s="148"/>
      <c r="E28" s="148"/>
      <c r="F28" s="150"/>
      <c r="G28" s="150">
        <f>SUM(G22:G27)</f>
        <v>6752.2900000000009</v>
      </c>
      <c r="H28" s="150">
        <f>SUM(H22:H27)</f>
        <v>95.48</v>
      </c>
    </row>
    <row r="29" spans="2:8" ht="13">
      <c r="B29" s="148" t="s">
        <v>276</v>
      </c>
      <c r="C29" s="149"/>
      <c r="D29" s="148"/>
      <c r="E29" s="148"/>
      <c r="F29" s="150"/>
      <c r="G29" s="150">
        <v>135.18</v>
      </c>
      <c r="H29" s="150">
        <v>1.91</v>
      </c>
    </row>
    <row r="30" spans="2:8" ht="13">
      <c r="B30" s="148" t="s">
        <v>15</v>
      </c>
      <c r="C30" s="149"/>
      <c r="D30" s="148"/>
      <c r="E30" s="148"/>
      <c r="F30" s="150"/>
      <c r="G30" s="150">
        <v>6887.47</v>
      </c>
      <c r="H30" s="150">
        <v>97.39</v>
      </c>
    </row>
    <row r="31" spans="2:8" ht="13">
      <c r="B31" s="148" t="s">
        <v>16</v>
      </c>
      <c r="C31" s="149"/>
      <c r="D31" s="148"/>
      <c r="E31" s="148"/>
      <c r="F31" s="150"/>
      <c r="G31" s="150">
        <v>184.65270181999978</v>
      </c>
      <c r="H31" s="150">
        <v>2.6099999999999994</v>
      </c>
    </row>
    <row r="32" spans="2:8" ht="13">
      <c r="B32" s="148" t="s">
        <v>17</v>
      </c>
      <c r="C32" s="149"/>
      <c r="D32" s="148"/>
      <c r="E32" s="148"/>
      <c r="F32" s="150"/>
      <c r="G32" s="150">
        <v>7072.1227018199997</v>
      </c>
      <c r="H32" s="150">
        <v>100</v>
      </c>
    </row>
    <row r="33" spans="2:3">
      <c r="B33" s="126" t="s">
        <v>18</v>
      </c>
    </row>
    <row r="34" spans="2:3">
      <c r="B34" s="126" t="s">
        <v>19</v>
      </c>
    </row>
    <row r="35" spans="2:3">
      <c r="B35" s="126" t="s">
        <v>20</v>
      </c>
      <c r="C35" s="144" t="s">
        <v>682</v>
      </c>
    </row>
    <row r="36" spans="2:3" ht="13">
      <c r="B36" s="148"/>
    </row>
    <row r="37" spans="2:3" ht="26">
      <c r="B37" s="151" t="s">
        <v>21</v>
      </c>
      <c r="C37" s="144" t="s">
        <v>22</v>
      </c>
    </row>
    <row r="38" spans="2:3" ht="13">
      <c r="B38" s="148"/>
    </row>
    <row r="39" spans="2:3" ht="13">
      <c r="B39" s="148" t="s">
        <v>23</v>
      </c>
      <c r="C39" s="144" t="s">
        <v>22</v>
      </c>
    </row>
    <row r="40" spans="2:3" ht="13">
      <c r="B40" s="148" t="s">
        <v>24</v>
      </c>
      <c r="C40" s="144" t="s">
        <v>25</v>
      </c>
    </row>
    <row r="41" spans="2:3" ht="13">
      <c r="B41" s="148" t="s">
        <v>805</v>
      </c>
      <c r="C41" s="149"/>
    </row>
    <row r="42" spans="2:3" ht="13">
      <c r="B42" s="148" t="s">
        <v>806</v>
      </c>
      <c r="C42" s="149"/>
    </row>
    <row r="43" spans="2:3" ht="13">
      <c r="B43" s="148" t="s">
        <v>807</v>
      </c>
      <c r="C43" s="149"/>
    </row>
    <row r="44" spans="2:3" ht="13">
      <c r="B44" s="148" t="s">
        <v>808</v>
      </c>
      <c r="C44" s="149"/>
    </row>
    <row r="45" spans="2:3" ht="13">
      <c r="B45" s="148" t="s">
        <v>809</v>
      </c>
      <c r="C45" s="149"/>
    </row>
    <row r="46" spans="2:3" ht="13">
      <c r="B46" s="148" t="s">
        <v>810</v>
      </c>
      <c r="C46" s="149"/>
    </row>
    <row r="47" spans="2:3" ht="13">
      <c r="B47" s="148" t="s">
        <v>811</v>
      </c>
      <c r="C47" s="149"/>
    </row>
    <row r="48" spans="2:3" ht="13">
      <c r="B48" s="148" t="s">
        <v>812</v>
      </c>
      <c r="C48" s="149"/>
    </row>
    <row r="49" spans="2:4" ht="13">
      <c r="B49" s="148" t="s">
        <v>2756</v>
      </c>
      <c r="C49" s="149"/>
    </row>
    <row r="50" spans="2:4">
      <c r="B50" s="126" t="s">
        <v>26</v>
      </c>
    </row>
    <row r="52" spans="2:4" ht="14.5">
      <c r="B52" s="131"/>
      <c r="C52" s="152" t="s">
        <v>27</v>
      </c>
    </row>
    <row r="53" spans="2:4" ht="29">
      <c r="B53" s="131" t="s">
        <v>28</v>
      </c>
      <c r="C53" s="153" t="s">
        <v>370</v>
      </c>
    </row>
    <row r="54" spans="2:4" ht="14.5">
      <c r="B54" s="131" t="s">
        <v>29</v>
      </c>
      <c r="C54" s="152"/>
    </row>
    <row r="55" spans="2:4" ht="14.5">
      <c r="B55" s="131"/>
      <c r="C55" s="152"/>
    </row>
    <row r="56" spans="2:4" ht="14.5">
      <c r="B56" s="131" t="s">
        <v>30</v>
      </c>
      <c r="C56" s="108">
        <v>5.8799999999999998E-2</v>
      </c>
    </row>
    <row r="57" spans="2:4" ht="14.5">
      <c r="B57" s="131"/>
      <c r="C57" s="154"/>
    </row>
    <row r="58" spans="2:4" ht="14.5">
      <c r="B58" s="131" t="s">
        <v>31</v>
      </c>
      <c r="C58" s="154" t="s">
        <v>2757</v>
      </c>
    </row>
    <row r="59" spans="2:4" ht="14.5">
      <c r="B59" s="131" t="s">
        <v>32</v>
      </c>
      <c r="C59" s="154" t="s">
        <v>2758</v>
      </c>
    </row>
    <row r="60" spans="2:4" ht="14.5">
      <c r="B60" s="131"/>
      <c r="C60" s="152"/>
    </row>
    <row r="61" spans="2:4" ht="14.5">
      <c r="B61" s="131" t="s">
        <v>33</v>
      </c>
      <c r="C61" s="152" t="s">
        <v>682</v>
      </c>
    </row>
    <row r="62" spans="2:4" ht="14.5">
      <c r="B62" s="318" t="s">
        <v>34</v>
      </c>
      <c r="C62" s="318"/>
    </row>
    <row r="64" spans="2:4" ht="14.5">
      <c r="B64" s="131" t="s">
        <v>35</v>
      </c>
      <c r="C64" s="152"/>
      <c r="D64" s="131"/>
    </row>
    <row r="65" spans="2:7" ht="29">
      <c r="B65" s="155" t="s">
        <v>36</v>
      </c>
      <c r="C65" s="153" t="s">
        <v>37</v>
      </c>
      <c r="D65" s="155" t="s">
        <v>38</v>
      </c>
    </row>
    <row r="66" spans="2:7" ht="14.5">
      <c r="B66" s="131" t="s">
        <v>22</v>
      </c>
      <c r="C66" s="152" t="s">
        <v>22</v>
      </c>
      <c r="D66" s="131" t="s">
        <v>22</v>
      </c>
    </row>
    <row r="68" spans="2:7" ht="13">
      <c r="B68" s="156" t="s">
        <v>39</v>
      </c>
      <c r="C68" s="157">
        <v>46112</v>
      </c>
      <c r="D68" s="158"/>
      <c r="E68" s="159"/>
      <c r="F68" s="160"/>
    </row>
    <row r="69" spans="2:7" ht="13">
      <c r="B69" s="156" t="s">
        <v>40</v>
      </c>
      <c r="C69" s="161" t="s">
        <v>41</v>
      </c>
      <c r="D69" s="156" t="s">
        <v>42</v>
      </c>
      <c r="E69" s="162" t="s">
        <v>43</v>
      </c>
      <c r="F69" s="163" t="s">
        <v>44</v>
      </c>
      <c r="G69" s="150"/>
    </row>
    <row r="70" spans="2:7">
      <c r="B70" s="164" t="s">
        <v>22</v>
      </c>
      <c r="C70" s="165" t="s">
        <v>22</v>
      </c>
      <c r="D70" s="164" t="s">
        <v>22</v>
      </c>
      <c r="E70" s="166" t="s">
        <v>22</v>
      </c>
      <c r="F70" s="167" t="s">
        <v>22</v>
      </c>
    </row>
    <row r="73" spans="2:7" ht="13">
      <c r="B73" s="148" t="s">
        <v>45</v>
      </c>
    </row>
    <row r="74" spans="2:7" ht="13">
      <c r="B74" s="148"/>
    </row>
    <row r="75" spans="2:7" ht="13">
      <c r="B75" s="148" t="s">
        <v>699</v>
      </c>
    </row>
    <row r="76" spans="2:7" ht="13">
      <c r="B76" s="156" t="s">
        <v>46</v>
      </c>
      <c r="C76" s="161" t="s">
        <v>47</v>
      </c>
      <c r="D76" s="148"/>
    </row>
    <row r="77" spans="2:7">
      <c r="B77" s="158" t="s">
        <v>22</v>
      </c>
      <c r="C77" s="170" t="s">
        <v>22</v>
      </c>
    </row>
    <row r="79" spans="2:7" ht="13">
      <c r="B79" s="156" t="s">
        <v>48</v>
      </c>
      <c r="C79" s="161" t="s">
        <v>47</v>
      </c>
    </row>
    <row r="80" spans="2:7">
      <c r="B80" s="158" t="s">
        <v>22</v>
      </c>
      <c r="C80" s="170" t="s">
        <v>22</v>
      </c>
    </row>
    <row r="82" spans="2:7" ht="13">
      <c r="B82" s="156" t="s">
        <v>49</v>
      </c>
      <c r="C82" s="161" t="s">
        <v>50</v>
      </c>
    </row>
    <row r="83" spans="2:7">
      <c r="B83" s="158" t="s">
        <v>22</v>
      </c>
      <c r="C83" s="170" t="s">
        <v>22</v>
      </c>
    </row>
    <row r="85" spans="2:7" ht="13">
      <c r="B85" s="162" t="s">
        <v>51</v>
      </c>
      <c r="C85" s="161" t="s">
        <v>50</v>
      </c>
    </row>
    <row r="86" spans="2:7">
      <c r="B86" s="159" t="s">
        <v>22</v>
      </c>
      <c r="C86" s="170" t="s">
        <v>22</v>
      </c>
    </row>
    <row r="88" spans="2:7" ht="13">
      <c r="B88" s="156" t="s">
        <v>52</v>
      </c>
      <c r="C88" s="161" t="s">
        <v>22</v>
      </c>
    </row>
    <row r="90" spans="2:7" ht="13">
      <c r="B90" s="156" t="s">
        <v>53</v>
      </c>
      <c r="C90" s="157">
        <v>46112</v>
      </c>
      <c r="D90" s="158"/>
      <c r="E90" s="159"/>
      <c r="F90" s="160"/>
    </row>
    <row r="91" spans="2:7" ht="13">
      <c r="B91" s="156" t="s">
        <v>40</v>
      </c>
      <c r="C91" s="161" t="s">
        <v>41</v>
      </c>
      <c r="D91" s="156" t="s">
        <v>42</v>
      </c>
      <c r="E91" s="162" t="s">
        <v>43</v>
      </c>
      <c r="F91" s="163" t="s">
        <v>44</v>
      </c>
      <c r="G91" s="150"/>
    </row>
    <row r="92" spans="2:7">
      <c r="B92" s="164" t="s">
        <v>22</v>
      </c>
      <c r="C92" s="165" t="s">
        <v>22</v>
      </c>
      <c r="D92" s="164" t="s">
        <v>22</v>
      </c>
      <c r="E92" s="166" t="s">
        <v>22</v>
      </c>
      <c r="F92" s="167" t="s">
        <v>22</v>
      </c>
    </row>
    <row r="93" spans="2:7" ht="13">
      <c r="B93" s="148" t="s">
        <v>45</v>
      </c>
    </row>
    <row r="94" spans="2:7" ht="13">
      <c r="B94" s="148"/>
    </row>
    <row r="95" spans="2:7" ht="13">
      <c r="B95" s="148" t="s">
        <v>699</v>
      </c>
    </row>
    <row r="96" spans="2:7" ht="13">
      <c r="B96" s="156" t="s">
        <v>46</v>
      </c>
      <c r="C96" s="161" t="s">
        <v>47</v>
      </c>
      <c r="D96" s="148"/>
    </row>
    <row r="97" spans="2:3">
      <c r="B97" s="158" t="s">
        <v>22</v>
      </c>
      <c r="C97" s="170" t="s">
        <v>22</v>
      </c>
    </row>
    <row r="99" spans="2:3" ht="13">
      <c r="B99" s="156" t="s">
        <v>48</v>
      </c>
      <c r="C99" s="161" t="s">
        <v>47</v>
      </c>
    </row>
    <row r="100" spans="2:3">
      <c r="B100" s="158" t="s">
        <v>22</v>
      </c>
      <c r="C100" s="170" t="s">
        <v>22</v>
      </c>
    </row>
    <row r="102" spans="2:3" ht="13">
      <c r="B102" s="156" t="s">
        <v>49</v>
      </c>
      <c r="C102" s="161" t="s">
        <v>50</v>
      </c>
    </row>
    <row r="103" spans="2:3">
      <c r="B103" s="158" t="s">
        <v>22</v>
      </c>
      <c r="C103" s="170" t="s">
        <v>22</v>
      </c>
    </row>
    <row r="105" spans="2:3" ht="13">
      <c r="B105" s="162" t="s">
        <v>51</v>
      </c>
      <c r="C105" s="161" t="s">
        <v>50</v>
      </c>
    </row>
    <row r="106" spans="2:3">
      <c r="B106" s="159" t="s">
        <v>22</v>
      </c>
      <c r="C106" s="170" t="s">
        <v>22</v>
      </c>
    </row>
    <row r="108" spans="2:3" ht="13">
      <c r="B108" s="156" t="s">
        <v>52</v>
      </c>
      <c r="C108" s="161" t="s">
        <v>22</v>
      </c>
    </row>
    <row r="111" spans="2:3" ht="13">
      <c r="B111" s="148" t="s">
        <v>700</v>
      </c>
    </row>
    <row r="113" spans="2:80" ht="13">
      <c r="B113" s="156" t="s">
        <v>40</v>
      </c>
      <c r="C113" s="161" t="s">
        <v>54</v>
      </c>
      <c r="D113" s="156" t="s">
        <v>55</v>
      </c>
      <c r="E113" s="156" t="s">
        <v>56</v>
      </c>
      <c r="F113" s="150"/>
    </row>
    <row r="114" spans="2:80">
      <c r="B114" s="158" t="s">
        <v>22</v>
      </c>
      <c r="C114" s="170" t="s">
        <v>22</v>
      </c>
      <c r="D114" s="158" t="s">
        <v>22</v>
      </c>
      <c r="E114" s="158" t="s">
        <v>22</v>
      </c>
    </row>
    <row r="117" spans="2:80" ht="13">
      <c r="B117" s="148" t="s">
        <v>57</v>
      </c>
      <c r="C117" s="149" t="s">
        <v>22</v>
      </c>
      <c r="D117" s="148"/>
      <c r="E117" s="148"/>
      <c r="F117" s="150"/>
      <c r="G117" s="150"/>
      <c r="H117" s="150"/>
      <c r="I117" s="148"/>
      <c r="J117" s="148"/>
      <c r="K117" s="148"/>
      <c r="L117" s="148"/>
      <c r="M117" s="148"/>
      <c r="N117" s="148"/>
      <c r="O117" s="148"/>
      <c r="P117" s="148"/>
      <c r="Q117" s="148"/>
      <c r="R117" s="148"/>
      <c r="S117" s="148"/>
      <c r="T117" s="148"/>
      <c r="U117" s="148"/>
      <c r="V117" s="148"/>
      <c r="W117" s="148"/>
      <c r="X117" s="148"/>
      <c r="Y117" s="148"/>
      <c r="Z117" s="148"/>
      <c r="AA117" s="148"/>
      <c r="AB117" s="148"/>
      <c r="AC117" s="148"/>
      <c r="AD117" s="148"/>
      <c r="AE117" s="148"/>
      <c r="AF117" s="148"/>
      <c r="AG117" s="148"/>
      <c r="AH117" s="148"/>
      <c r="AI117" s="148"/>
      <c r="AJ117" s="148"/>
      <c r="AK117" s="148"/>
      <c r="AL117" s="148"/>
      <c r="AM117" s="148"/>
      <c r="AN117" s="148"/>
      <c r="AO117" s="148"/>
      <c r="AP117" s="148"/>
      <c r="AQ117" s="148"/>
      <c r="AR117" s="148"/>
      <c r="AS117" s="148"/>
      <c r="AT117" s="148"/>
      <c r="AU117" s="148"/>
      <c r="AV117" s="148"/>
      <c r="AW117" s="148"/>
      <c r="AX117" s="148"/>
      <c r="AY117" s="148"/>
      <c r="AZ117" s="148"/>
      <c r="BA117" s="148"/>
      <c r="BB117" s="148"/>
      <c r="BC117" s="148"/>
      <c r="BD117" s="148"/>
      <c r="BE117" s="148"/>
      <c r="BF117" s="148"/>
      <c r="BG117" s="148"/>
      <c r="BH117" s="148"/>
      <c r="BI117" s="148"/>
      <c r="BJ117" s="148"/>
      <c r="BK117" s="148"/>
      <c r="BL117" s="148"/>
      <c r="BM117" s="148"/>
      <c r="BN117" s="148"/>
      <c r="BO117" s="148"/>
      <c r="BP117" s="148"/>
      <c r="BQ117" s="148"/>
      <c r="BR117" s="148"/>
      <c r="BS117" s="148"/>
      <c r="BT117" s="148"/>
      <c r="BU117" s="148"/>
      <c r="BV117" s="148"/>
      <c r="BW117" s="148"/>
      <c r="BX117" s="148"/>
      <c r="BY117" s="148"/>
      <c r="BZ117" s="148"/>
      <c r="CA117" s="148"/>
      <c r="CB117" s="148"/>
    </row>
    <row r="119" spans="2:80" ht="13">
      <c r="B119" s="148" t="s">
        <v>701</v>
      </c>
    </row>
    <row r="121" spans="2:80" ht="13">
      <c r="B121" s="156" t="s">
        <v>58</v>
      </c>
      <c r="C121" s="161" t="s">
        <v>47</v>
      </c>
      <c r="D121" s="148"/>
    </row>
    <row r="122" spans="2:80">
      <c r="B122" s="158" t="s">
        <v>22</v>
      </c>
      <c r="C122" s="170" t="s">
        <v>22</v>
      </c>
    </row>
    <row r="125" spans="2:80" ht="13">
      <c r="B125" s="156" t="s">
        <v>59</v>
      </c>
      <c r="C125" s="161" t="s">
        <v>60</v>
      </c>
      <c r="D125" s="148"/>
    </row>
    <row r="126" spans="2:80">
      <c r="B126" s="158" t="s">
        <v>22</v>
      </c>
      <c r="C126" s="170" t="s">
        <v>22</v>
      </c>
    </row>
    <row r="129" spans="2:80" ht="13">
      <c r="B129" s="148" t="s">
        <v>61</v>
      </c>
    </row>
    <row r="132" spans="2:80" ht="13">
      <c r="B132" s="148" t="s">
        <v>702</v>
      </c>
    </row>
    <row r="134" spans="2:80" ht="13">
      <c r="B134" s="156" t="s">
        <v>40</v>
      </c>
      <c r="C134" s="161" t="s">
        <v>62</v>
      </c>
      <c r="D134" s="156" t="s">
        <v>54</v>
      </c>
      <c r="E134" s="156" t="s">
        <v>55</v>
      </c>
      <c r="F134" s="163" t="s">
        <v>56</v>
      </c>
      <c r="G134" s="150"/>
    </row>
    <row r="135" spans="2:80">
      <c r="B135" s="158" t="s">
        <v>22</v>
      </c>
      <c r="C135" s="170" t="s">
        <v>22</v>
      </c>
      <c r="D135" s="158" t="s">
        <v>22</v>
      </c>
      <c r="E135" s="158" t="s">
        <v>22</v>
      </c>
      <c r="F135" s="171" t="s">
        <v>22</v>
      </c>
    </row>
    <row r="138" spans="2:80" ht="13">
      <c r="B138" s="148" t="s">
        <v>57</v>
      </c>
      <c r="C138" s="149" t="s">
        <v>22</v>
      </c>
      <c r="D138" s="148"/>
      <c r="E138" s="148"/>
      <c r="F138" s="150"/>
      <c r="G138" s="150"/>
      <c r="H138" s="150"/>
      <c r="I138" s="148"/>
      <c r="J138" s="148"/>
      <c r="K138" s="148"/>
      <c r="L138" s="148"/>
      <c r="M138" s="148"/>
      <c r="N138" s="148"/>
      <c r="O138" s="148"/>
      <c r="P138" s="148"/>
      <c r="Q138" s="148"/>
      <c r="R138" s="148"/>
      <c r="S138" s="148"/>
      <c r="T138" s="148"/>
      <c r="U138" s="148"/>
      <c r="V138" s="148"/>
      <c r="W138" s="148"/>
      <c r="X138" s="148"/>
      <c r="Y138" s="148"/>
      <c r="Z138" s="148"/>
      <c r="AA138" s="148"/>
      <c r="AB138" s="148"/>
      <c r="AC138" s="148"/>
      <c r="AD138" s="148"/>
      <c r="AE138" s="148"/>
      <c r="AF138" s="148"/>
      <c r="AG138" s="148"/>
      <c r="AH138" s="148"/>
      <c r="AI138" s="148"/>
      <c r="AJ138" s="148"/>
      <c r="AK138" s="148"/>
      <c r="AL138" s="148"/>
      <c r="AM138" s="148"/>
      <c r="AN138" s="148"/>
      <c r="AO138" s="148"/>
      <c r="AP138" s="148"/>
      <c r="AQ138" s="148"/>
      <c r="AR138" s="148"/>
      <c r="AS138" s="148"/>
      <c r="AT138" s="148"/>
      <c r="AU138" s="148"/>
      <c r="AV138" s="148"/>
      <c r="AW138" s="148"/>
      <c r="AX138" s="148"/>
      <c r="AY138" s="148"/>
      <c r="AZ138" s="148"/>
      <c r="BA138" s="148"/>
      <c r="BB138" s="148"/>
      <c r="BC138" s="148"/>
      <c r="BD138" s="148"/>
      <c r="BE138" s="148"/>
      <c r="BF138" s="148"/>
      <c r="BG138" s="148"/>
      <c r="BH138" s="148"/>
      <c r="BI138" s="148"/>
      <c r="BJ138" s="148"/>
      <c r="BK138" s="148"/>
      <c r="BL138" s="148"/>
      <c r="BM138" s="148"/>
      <c r="BN138" s="148"/>
      <c r="BO138" s="148"/>
      <c r="BP138" s="148"/>
      <c r="BQ138" s="148"/>
      <c r="BR138" s="148"/>
      <c r="BS138" s="148"/>
      <c r="BT138" s="148"/>
      <c r="BU138" s="148"/>
      <c r="BV138" s="148"/>
      <c r="BW138" s="148"/>
      <c r="BX138" s="148"/>
      <c r="BY138" s="148"/>
      <c r="BZ138" s="148"/>
      <c r="CA138" s="148"/>
      <c r="CB138" s="148"/>
    </row>
    <row r="140" spans="2:80" ht="13">
      <c r="B140" s="148" t="s">
        <v>701</v>
      </c>
    </row>
    <row r="142" spans="2:80" ht="13">
      <c r="B142" s="156" t="s">
        <v>58</v>
      </c>
      <c r="C142" s="161" t="s">
        <v>47</v>
      </c>
      <c r="D142" s="148"/>
    </row>
    <row r="143" spans="2:80">
      <c r="B143" s="158" t="s">
        <v>22</v>
      </c>
      <c r="C143" s="170" t="s">
        <v>22</v>
      </c>
    </row>
    <row r="146" spans="2:7" ht="13">
      <c r="B146" s="156" t="s">
        <v>59</v>
      </c>
      <c r="C146" s="161" t="s">
        <v>60</v>
      </c>
      <c r="D146" s="148"/>
    </row>
    <row r="147" spans="2:7">
      <c r="B147" s="158" t="s">
        <v>22</v>
      </c>
      <c r="C147" s="170" t="s">
        <v>22</v>
      </c>
    </row>
    <row r="150" spans="2:7" ht="13">
      <c r="B150" s="148" t="s">
        <v>61</v>
      </c>
    </row>
    <row r="153" spans="2:7" ht="13">
      <c r="B153" s="148" t="s">
        <v>703</v>
      </c>
    </row>
    <row r="154" spans="2:7" ht="13">
      <c r="B154" s="156" t="s">
        <v>40</v>
      </c>
      <c r="C154" s="161" t="s">
        <v>63</v>
      </c>
      <c r="D154" s="156" t="s">
        <v>64</v>
      </c>
      <c r="E154" s="156" t="s">
        <v>65</v>
      </c>
      <c r="F154" s="163" t="s">
        <v>66</v>
      </c>
      <c r="G154" s="150"/>
    </row>
    <row r="155" spans="2:7">
      <c r="B155" s="158" t="s">
        <v>22</v>
      </c>
      <c r="C155" s="170" t="s">
        <v>22</v>
      </c>
      <c r="D155" s="158" t="s">
        <v>22</v>
      </c>
      <c r="E155" s="158" t="s">
        <v>22</v>
      </c>
      <c r="F155" s="171" t="s">
        <v>22</v>
      </c>
    </row>
    <row r="156" spans="2:7">
      <c r="B156" s="126" t="s">
        <v>2543</v>
      </c>
    </row>
  </sheetData>
  <mergeCells count="9">
    <mergeCell ref="B62:C62"/>
    <mergeCell ref="B1:E1"/>
    <mergeCell ref="C3:C7"/>
    <mergeCell ref="D3:D7"/>
    <mergeCell ref="B10:E10"/>
    <mergeCell ref="B11:E11"/>
    <mergeCell ref="C12:C13"/>
    <mergeCell ref="D12:D13"/>
    <mergeCell ref="E12:E13"/>
  </mergeCells>
  <hyperlinks>
    <hyperlink ref="A1" location="Index!A1" display="Index" xr:uid="{DE0F02D8-44EB-4A32-9C03-D37B13374E8B}"/>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DCCFB-C896-4C48-8749-F40ED5DEC3E8}">
  <dimension ref="A1:CB238"/>
  <sheetViews>
    <sheetView workbookViewId="0"/>
  </sheetViews>
  <sheetFormatPr defaultColWidth="9.1796875" defaultRowHeight="12.5"/>
  <cols>
    <col min="1" max="1" width="5.453125" style="126" bestFit="1" customWidth="1"/>
    <col min="2" max="2" width="90.90625" style="126" customWidth="1"/>
    <col min="3" max="3" width="30.7265625" style="144" customWidth="1"/>
    <col min="4" max="4" width="30.7265625" style="126" customWidth="1"/>
    <col min="5" max="5" width="34.1796875" style="126" customWidth="1"/>
    <col min="6" max="6" width="29" style="125" bestFit="1" customWidth="1"/>
    <col min="7" max="7" width="18.1796875" style="125" bestFit="1" customWidth="1"/>
    <col min="8" max="8" width="9.1796875" style="125" bestFit="1" customWidth="1"/>
    <col min="9" max="16384" width="9.1796875" style="126"/>
  </cols>
  <sheetData>
    <row r="1" spans="1:5" ht="13">
      <c r="A1" s="3" t="s">
        <v>0</v>
      </c>
      <c r="B1" s="320" t="s">
        <v>313</v>
      </c>
      <c r="C1" s="320"/>
      <c r="D1" s="320"/>
      <c r="E1" s="320"/>
    </row>
    <row r="3" spans="1:5" ht="14.5">
      <c r="B3" s="127" t="s">
        <v>314</v>
      </c>
      <c r="C3" s="321"/>
      <c r="D3" s="322"/>
      <c r="E3" s="128"/>
    </row>
    <row r="4" spans="1:5" ht="29">
      <c r="B4" s="129" t="s">
        <v>315</v>
      </c>
      <c r="C4" s="321"/>
      <c r="D4" s="322"/>
      <c r="E4" s="128"/>
    </row>
    <row r="5" spans="1:5" ht="14.5">
      <c r="B5" s="129"/>
      <c r="C5" s="321"/>
      <c r="D5" s="322"/>
      <c r="E5" s="128"/>
    </row>
    <row r="6" spans="1:5" ht="14.5">
      <c r="B6" s="129" t="s">
        <v>97</v>
      </c>
      <c r="C6" s="321"/>
      <c r="D6" s="322"/>
      <c r="E6" s="128"/>
    </row>
    <row r="7" spans="1:5" ht="14.5">
      <c r="B7" s="129" t="s">
        <v>316</v>
      </c>
      <c r="C7" s="321"/>
      <c r="D7" s="322"/>
      <c r="E7" s="128"/>
    </row>
    <row r="8" spans="1:5" ht="14.5">
      <c r="B8" s="129" t="s">
        <v>317</v>
      </c>
      <c r="C8" s="321"/>
      <c r="D8" s="322"/>
      <c r="E8" s="128"/>
    </row>
    <row r="9" spans="1:5" ht="14.5">
      <c r="B9" s="131" t="s">
        <v>100</v>
      </c>
      <c r="C9" s="132" t="s">
        <v>101</v>
      </c>
      <c r="D9" s="132" t="s">
        <v>102</v>
      </c>
      <c r="E9" s="128"/>
    </row>
    <row r="10" spans="1:5" ht="14.5">
      <c r="B10" s="128"/>
      <c r="C10" s="133"/>
      <c r="D10" s="128"/>
      <c r="E10" s="128"/>
    </row>
    <row r="11" spans="1:5" ht="14.5">
      <c r="B11" s="323"/>
      <c r="C11" s="323"/>
      <c r="D11" s="323"/>
      <c r="E11" s="323"/>
    </row>
    <row r="12" spans="1:5" ht="14.5">
      <c r="B12" s="324" t="s">
        <v>103</v>
      </c>
      <c r="C12" s="324"/>
      <c r="D12" s="324"/>
      <c r="E12" s="324"/>
    </row>
    <row r="13" spans="1:5" ht="14.5">
      <c r="B13" s="134" t="s">
        <v>104</v>
      </c>
      <c r="C13" s="325" t="s">
        <v>105</v>
      </c>
      <c r="D13" s="324" t="s">
        <v>106</v>
      </c>
      <c r="E13" s="324" t="s">
        <v>107</v>
      </c>
    </row>
    <row r="14" spans="1:5" ht="14.5">
      <c r="B14" s="134" t="s">
        <v>108</v>
      </c>
      <c r="C14" s="325"/>
      <c r="D14" s="324"/>
      <c r="E14" s="324"/>
    </row>
    <row r="15" spans="1:5" ht="14.5">
      <c r="B15" s="127" t="s">
        <v>109</v>
      </c>
      <c r="C15" s="137"/>
      <c r="D15" s="139" t="s">
        <v>318</v>
      </c>
      <c r="E15" s="139"/>
    </row>
    <row r="16" spans="1:5" ht="14.5">
      <c r="B16" s="127" t="s">
        <v>110</v>
      </c>
      <c r="C16" s="137"/>
      <c r="D16" s="139"/>
      <c r="E16" s="139"/>
    </row>
    <row r="17" spans="2:8" ht="14.5">
      <c r="B17" s="127" t="s">
        <v>111</v>
      </c>
      <c r="C17" s="137"/>
      <c r="D17" s="139"/>
      <c r="E17" s="139"/>
    </row>
    <row r="18" spans="2:8" ht="14.5">
      <c r="B18" s="142" t="s">
        <v>113</v>
      </c>
      <c r="C18" s="135"/>
      <c r="D18" s="134"/>
      <c r="E18" s="134"/>
    </row>
    <row r="20" spans="2:8">
      <c r="B20" s="126" t="s">
        <v>2509</v>
      </c>
    </row>
    <row r="22" spans="2:8" ht="13">
      <c r="B22" s="145" t="s">
        <v>1</v>
      </c>
      <c r="C22" s="146" t="s">
        <v>2</v>
      </c>
      <c r="D22" s="145" t="s">
        <v>3</v>
      </c>
      <c r="E22" s="145" t="s">
        <v>4</v>
      </c>
      <c r="F22" s="147" t="s">
        <v>5</v>
      </c>
      <c r="G22" s="147" t="s">
        <v>6</v>
      </c>
      <c r="H22" s="147" t="s">
        <v>7</v>
      </c>
    </row>
    <row r="23" spans="2:8" ht="13">
      <c r="B23" s="148" t="s">
        <v>8</v>
      </c>
    </row>
    <row r="24" spans="2:8" ht="13">
      <c r="B24" s="148" t="s">
        <v>9</v>
      </c>
    </row>
    <row r="25" spans="2:8" ht="13">
      <c r="B25" s="148" t="s">
        <v>10</v>
      </c>
    </row>
    <row r="26" spans="2:8">
      <c r="B26" s="126" t="s">
        <v>514</v>
      </c>
      <c r="C26" s="144">
        <v>5.87</v>
      </c>
      <c r="D26" s="126" t="s">
        <v>11</v>
      </c>
      <c r="E26" s="126" t="s">
        <v>515</v>
      </c>
      <c r="F26" s="125">
        <v>2500000</v>
      </c>
      <c r="G26" s="125">
        <v>2549.29</v>
      </c>
      <c r="H26" s="125">
        <v>0.08</v>
      </c>
    </row>
    <row r="27" spans="2:8">
      <c r="B27" s="126" t="s">
        <v>272</v>
      </c>
      <c r="C27" s="144">
        <v>5.61</v>
      </c>
      <c r="D27" s="126" t="s">
        <v>11</v>
      </c>
      <c r="E27" s="126" t="s">
        <v>273</v>
      </c>
      <c r="F27" s="125">
        <v>400000</v>
      </c>
      <c r="G27" s="125">
        <v>400.23</v>
      </c>
      <c r="H27" s="125">
        <v>0.01</v>
      </c>
    </row>
    <row r="28" spans="2:8" ht="13">
      <c r="B28" s="148" t="s">
        <v>12</v>
      </c>
      <c r="C28" s="149"/>
      <c r="D28" s="148"/>
      <c r="E28" s="148"/>
      <c r="F28" s="150"/>
      <c r="G28" s="150">
        <f>SUM(G22:G27)</f>
        <v>2949.52</v>
      </c>
      <c r="H28" s="150">
        <f>SUM(H22:H27)</f>
        <v>0.09</v>
      </c>
    </row>
    <row r="29" spans="2:8" ht="13">
      <c r="B29" s="148" t="s">
        <v>67</v>
      </c>
    </row>
    <row r="30" spans="2:8">
      <c r="B30" s="126" t="s">
        <v>2759</v>
      </c>
      <c r="C30" s="144">
        <v>7.33</v>
      </c>
      <c r="D30" s="126" t="s">
        <v>320</v>
      </c>
      <c r="E30" s="126" t="s">
        <v>728</v>
      </c>
      <c r="F30" s="125">
        <v>28000</v>
      </c>
      <c r="G30" s="125">
        <v>131106.92000000001</v>
      </c>
      <c r="H30" s="125">
        <v>4.05</v>
      </c>
    </row>
    <row r="31" spans="2:8">
      <c r="B31" s="126" t="s">
        <v>2569</v>
      </c>
      <c r="C31" s="144">
        <v>7.27</v>
      </c>
      <c r="D31" s="126" t="s">
        <v>320</v>
      </c>
      <c r="E31" s="126" t="s">
        <v>321</v>
      </c>
      <c r="F31" s="125">
        <v>26500</v>
      </c>
      <c r="G31" s="125">
        <v>126476.55</v>
      </c>
      <c r="H31" s="125">
        <v>3.91</v>
      </c>
    </row>
    <row r="32" spans="2:8">
      <c r="B32" s="126" t="s">
        <v>2760</v>
      </c>
      <c r="C32" s="144">
        <v>7.23</v>
      </c>
      <c r="D32" s="126" t="s">
        <v>320</v>
      </c>
      <c r="E32" s="126" t="s">
        <v>729</v>
      </c>
      <c r="F32" s="125">
        <v>25000</v>
      </c>
      <c r="G32" s="125">
        <v>118948.88</v>
      </c>
      <c r="H32" s="125">
        <v>3.67</v>
      </c>
    </row>
    <row r="33" spans="2:8">
      <c r="B33" s="126" t="s">
        <v>2761</v>
      </c>
      <c r="C33" s="144">
        <v>7.5</v>
      </c>
      <c r="D33" s="126" t="s">
        <v>320</v>
      </c>
      <c r="E33" s="126" t="s">
        <v>730</v>
      </c>
      <c r="F33" s="125">
        <v>24000</v>
      </c>
      <c r="G33" s="125">
        <v>112206.96</v>
      </c>
      <c r="H33" s="125">
        <v>3.47</v>
      </c>
    </row>
    <row r="34" spans="2:8">
      <c r="B34" s="126" t="s">
        <v>731</v>
      </c>
      <c r="C34" s="144">
        <v>7.25</v>
      </c>
      <c r="D34" s="126" t="s">
        <v>320</v>
      </c>
      <c r="E34" s="126" t="s">
        <v>732</v>
      </c>
      <c r="F34" s="125">
        <v>21500</v>
      </c>
      <c r="G34" s="125">
        <v>101435.39</v>
      </c>
      <c r="H34" s="125">
        <v>3.13</v>
      </c>
    </row>
    <row r="35" spans="2:8">
      <c r="B35" s="126" t="s">
        <v>322</v>
      </c>
      <c r="C35" s="144">
        <v>7.3</v>
      </c>
      <c r="D35" s="126" t="s">
        <v>319</v>
      </c>
      <c r="E35" s="126" t="s">
        <v>323</v>
      </c>
      <c r="F35" s="125">
        <v>20000</v>
      </c>
      <c r="G35" s="125">
        <v>95806.6</v>
      </c>
      <c r="H35" s="125">
        <v>2.96</v>
      </c>
    </row>
    <row r="36" spans="2:8">
      <c r="B36" s="126" t="s">
        <v>326</v>
      </c>
      <c r="C36" s="144">
        <v>7.23</v>
      </c>
      <c r="D36" s="126" t="s">
        <v>320</v>
      </c>
      <c r="E36" s="126" t="s">
        <v>327</v>
      </c>
      <c r="F36" s="125">
        <v>20000</v>
      </c>
      <c r="G36" s="125">
        <v>95458.9</v>
      </c>
      <c r="H36" s="125">
        <v>2.95</v>
      </c>
    </row>
    <row r="37" spans="2:8">
      <c r="B37" s="126" t="s">
        <v>324</v>
      </c>
      <c r="C37" s="144">
        <v>7.3</v>
      </c>
      <c r="D37" s="126" t="s">
        <v>320</v>
      </c>
      <c r="E37" s="126" t="s">
        <v>325</v>
      </c>
      <c r="F37" s="125">
        <v>19500</v>
      </c>
      <c r="G37" s="125">
        <v>94314.38</v>
      </c>
      <c r="H37" s="125">
        <v>2.91</v>
      </c>
    </row>
    <row r="38" spans="2:8">
      <c r="B38" s="126" t="s">
        <v>733</v>
      </c>
      <c r="C38" s="144">
        <v>7.49</v>
      </c>
      <c r="D38" s="126" t="s">
        <v>320</v>
      </c>
      <c r="E38" s="126" t="s">
        <v>734</v>
      </c>
      <c r="F38" s="125">
        <v>20000</v>
      </c>
      <c r="G38" s="125">
        <v>93673.8</v>
      </c>
      <c r="H38" s="125">
        <v>2.89</v>
      </c>
    </row>
    <row r="39" spans="2:8">
      <c r="B39" s="126" t="s">
        <v>735</v>
      </c>
      <c r="C39" s="144">
        <v>7.25</v>
      </c>
      <c r="D39" s="126" t="s">
        <v>320</v>
      </c>
      <c r="E39" s="126" t="s">
        <v>736</v>
      </c>
      <c r="F39" s="125">
        <v>20000</v>
      </c>
      <c r="G39" s="125">
        <v>93621.6</v>
      </c>
      <c r="H39" s="125">
        <v>2.89</v>
      </c>
    </row>
    <row r="40" spans="2:8">
      <c r="B40" s="126" t="s">
        <v>2762</v>
      </c>
      <c r="C40" s="144">
        <v>7.39</v>
      </c>
      <c r="D40" s="126" t="s">
        <v>320</v>
      </c>
      <c r="E40" s="126" t="s">
        <v>737</v>
      </c>
      <c r="F40" s="125">
        <v>20000</v>
      </c>
      <c r="G40" s="125">
        <v>93595</v>
      </c>
      <c r="H40" s="125">
        <v>2.89</v>
      </c>
    </row>
    <row r="41" spans="2:8">
      <c r="B41" s="126" t="s">
        <v>738</v>
      </c>
      <c r="C41" s="144">
        <v>5.51</v>
      </c>
      <c r="D41" s="126" t="s">
        <v>11</v>
      </c>
      <c r="E41" s="126" t="s">
        <v>739</v>
      </c>
      <c r="F41" s="125">
        <v>90000000</v>
      </c>
      <c r="G41" s="125">
        <v>88215.57</v>
      </c>
      <c r="H41" s="125">
        <v>2.72</v>
      </c>
    </row>
    <row r="42" spans="2:8">
      <c r="B42" s="126" t="s">
        <v>740</v>
      </c>
      <c r="C42" s="144">
        <v>5.32</v>
      </c>
      <c r="D42" s="126" t="s">
        <v>11</v>
      </c>
      <c r="E42" s="126" t="s">
        <v>741</v>
      </c>
      <c r="F42" s="125">
        <v>69500000</v>
      </c>
      <c r="G42" s="125">
        <v>69489.850000000006</v>
      </c>
      <c r="H42" s="125">
        <v>2.15</v>
      </c>
    </row>
    <row r="43" spans="2:8">
      <c r="B43" s="126" t="s">
        <v>742</v>
      </c>
      <c r="C43" s="144">
        <v>5.39</v>
      </c>
      <c r="D43" s="126" t="s">
        <v>11</v>
      </c>
      <c r="E43" s="126" t="s">
        <v>743</v>
      </c>
      <c r="F43" s="125">
        <v>70000000</v>
      </c>
      <c r="G43" s="125">
        <v>69273.19</v>
      </c>
      <c r="H43" s="125">
        <v>2.14</v>
      </c>
    </row>
    <row r="44" spans="2:8">
      <c r="B44" s="126" t="s">
        <v>2763</v>
      </c>
      <c r="C44" s="144">
        <v>7.7</v>
      </c>
      <c r="D44" s="126" t="s">
        <v>320</v>
      </c>
      <c r="E44" s="126" t="s">
        <v>329</v>
      </c>
      <c r="F44" s="125">
        <v>14000</v>
      </c>
      <c r="G44" s="125">
        <v>65885.259999999995</v>
      </c>
      <c r="H44" s="125">
        <v>2.0299999999999998</v>
      </c>
    </row>
    <row r="45" spans="2:8">
      <c r="B45" s="126" t="s">
        <v>744</v>
      </c>
      <c r="C45" s="144">
        <v>7.25</v>
      </c>
      <c r="D45" s="126" t="s">
        <v>320</v>
      </c>
      <c r="E45" s="126" t="s">
        <v>745</v>
      </c>
      <c r="F45" s="125">
        <v>14000</v>
      </c>
      <c r="G45" s="125">
        <v>65681.63</v>
      </c>
      <c r="H45" s="125">
        <v>2.0299999999999998</v>
      </c>
    </row>
    <row r="46" spans="2:8">
      <c r="B46" s="126" t="s">
        <v>746</v>
      </c>
      <c r="C46" s="144">
        <v>7.5</v>
      </c>
      <c r="D46" s="126" t="s">
        <v>320</v>
      </c>
      <c r="E46" s="126" t="s">
        <v>747</v>
      </c>
      <c r="F46" s="125">
        <v>14000</v>
      </c>
      <c r="G46" s="125">
        <v>65545.06</v>
      </c>
      <c r="H46" s="125">
        <v>2.02</v>
      </c>
    </row>
    <row r="47" spans="2:8">
      <c r="B47" s="126" t="s">
        <v>2764</v>
      </c>
      <c r="C47" s="144">
        <v>7.3</v>
      </c>
      <c r="D47" s="126" t="s">
        <v>320</v>
      </c>
      <c r="E47" s="126" t="s">
        <v>748</v>
      </c>
      <c r="F47" s="125">
        <v>13000</v>
      </c>
      <c r="G47" s="125">
        <v>61798.82</v>
      </c>
      <c r="H47" s="125">
        <v>1.91</v>
      </c>
    </row>
    <row r="48" spans="2:8">
      <c r="B48" s="126" t="s">
        <v>749</v>
      </c>
      <c r="C48" s="144">
        <v>7.3</v>
      </c>
      <c r="D48" s="126" t="s">
        <v>320</v>
      </c>
      <c r="E48" s="126" t="s">
        <v>750</v>
      </c>
      <c r="F48" s="125">
        <v>13000</v>
      </c>
      <c r="G48" s="125">
        <v>61775.35</v>
      </c>
      <c r="H48" s="125">
        <v>1.91</v>
      </c>
    </row>
    <row r="49" spans="2:8">
      <c r="B49" s="126" t="s">
        <v>751</v>
      </c>
      <c r="C49" s="144">
        <v>7.25</v>
      </c>
      <c r="D49" s="126" t="s">
        <v>320</v>
      </c>
      <c r="E49" s="126" t="s">
        <v>752</v>
      </c>
      <c r="F49" s="125">
        <v>13000</v>
      </c>
      <c r="G49" s="125">
        <v>61321.52</v>
      </c>
      <c r="H49" s="125">
        <v>1.89</v>
      </c>
    </row>
    <row r="50" spans="2:8">
      <c r="B50" s="126" t="s">
        <v>350</v>
      </c>
      <c r="C50" s="144">
        <v>5.4</v>
      </c>
      <c r="D50" s="126" t="s">
        <v>11</v>
      </c>
      <c r="E50" s="126" t="s">
        <v>351</v>
      </c>
      <c r="F50" s="125">
        <v>61500000</v>
      </c>
      <c r="G50" s="125">
        <v>60798.41</v>
      </c>
      <c r="H50" s="125">
        <v>1.88</v>
      </c>
    </row>
    <row r="51" spans="2:8">
      <c r="B51" s="126" t="s">
        <v>753</v>
      </c>
      <c r="C51" s="144">
        <v>5.51</v>
      </c>
      <c r="D51" s="126" t="s">
        <v>11</v>
      </c>
      <c r="E51" s="126" t="s">
        <v>754</v>
      </c>
      <c r="F51" s="125">
        <v>60000000</v>
      </c>
      <c r="G51" s="125">
        <v>58740.84</v>
      </c>
      <c r="H51" s="125">
        <v>1.81</v>
      </c>
    </row>
    <row r="52" spans="2:8">
      <c r="B52" s="126" t="s">
        <v>330</v>
      </c>
      <c r="C52" s="144">
        <v>7.25</v>
      </c>
      <c r="D52" s="126" t="s">
        <v>320</v>
      </c>
      <c r="E52" s="126" t="s">
        <v>331</v>
      </c>
      <c r="F52" s="125">
        <v>12000</v>
      </c>
      <c r="G52" s="125">
        <v>57608.46</v>
      </c>
      <c r="H52" s="125">
        <v>1.78</v>
      </c>
    </row>
    <row r="53" spans="2:8">
      <c r="B53" s="126" t="s">
        <v>755</v>
      </c>
      <c r="C53" s="144">
        <v>8.35</v>
      </c>
      <c r="D53" s="126" t="s">
        <v>320</v>
      </c>
      <c r="E53" s="126" t="s">
        <v>756</v>
      </c>
      <c r="F53" s="125">
        <v>12000</v>
      </c>
      <c r="G53" s="125">
        <v>55778.879999999997</v>
      </c>
      <c r="H53" s="125">
        <v>1.72</v>
      </c>
    </row>
    <row r="54" spans="2:8">
      <c r="B54" s="126" t="s">
        <v>2765</v>
      </c>
      <c r="C54" s="144">
        <v>7.35</v>
      </c>
      <c r="D54" s="126" t="s">
        <v>320</v>
      </c>
      <c r="E54" s="126" t="s">
        <v>757</v>
      </c>
      <c r="F54" s="125">
        <v>11000</v>
      </c>
      <c r="G54" s="125">
        <v>51504.81</v>
      </c>
      <c r="H54" s="125">
        <v>1.59</v>
      </c>
    </row>
    <row r="55" spans="2:8">
      <c r="B55" s="126" t="s">
        <v>758</v>
      </c>
      <c r="C55" s="144">
        <v>7.25</v>
      </c>
      <c r="D55" s="126" t="s">
        <v>319</v>
      </c>
      <c r="E55" s="126" t="s">
        <v>759</v>
      </c>
      <c r="F55" s="125">
        <v>10000</v>
      </c>
      <c r="G55" s="125">
        <v>48385.4</v>
      </c>
      <c r="H55" s="125">
        <v>1.49</v>
      </c>
    </row>
    <row r="56" spans="2:8">
      <c r="B56" s="126" t="s">
        <v>332</v>
      </c>
      <c r="C56" s="144">
        <v>7.25</v>
      </c>
      <c r="D56" s="126" t="s">
        <v>320</v>
      </c>
      <c r="E56" s="126" t="s">
        <v>333</v>
      </c>
      <c r="F56" s="125">
        <v>10000</v>
      </c>
      <c r="G56" s="125">
        <v>47915.65</v>
      </c>
      <c r="H56" s="125">
        <v>1.48</v>
      </c>
    </row>
    <row r="57" spans="2:8">
      <c r="B57" s="126" t="s">
        <v>2766</v>
      </c>
      <c r="C57" s="144">
        <v>8.31</v>
      </c>
      <c r="D57" s="126" t="s">
        <v>320</v>
      </c>
      <c r="E57" s="126" t="s">
        <v>334</v>
      </c>
      <c r="F57" s="125">
        <v>10000</v>
      </c>
      <c r="G57" s="125">
        <v>47339.5</v>
      </c>
      <c r="H57" s="125">
        <v>1.46</v>
      </c>
    </row>
    <row r="58" spans="2:8">
      <c r="B58" s="126" t="s">
        <v>2767</v>
      </c>
      <c r="C58" s="144">
        <v>7.41</v>
      </c>
      <c r="D58" s="126" t="s">
        <v>320</v>
      </c>
      <c r="E58" s="126" t="s">
        <v>337</v>
      </c>
      <c r="F58" s="125">
        <v>10000</v>
      </c>
      <c r="G58" s="125">
        <v>47122.45</v>
      </c>
      <c r="H58" s="125">
        <v>1.46</v>
      </c>
    </row>
    <row r="59" spans="2:8">
      <c r="B59" s="126" t="s">
        <v>760</v>
      </c>
      <c r="C59" s="144">
        <v>7.28</v>
      </c>
      <c r="D59" s="126" t="s">
        <v>320</v>
      </c>
      <c r="E59" s="126" t="s">
        <v>761</v>
      </c>
      <c r="F59" s="125">
        <v>10000</v>
      </c>
      <c r="G59" s="125">
        <v>47116.95</v>
      </c>
      <c r="H59" s="125">
        <v>1.46</v>
      </c>
    </row>
    <row r="60" spans="2:8">
      <c r="B60" s="126" t="s">
        <v>762</v>
      </c>
      <c r="C60" s="144">
        <v>7.25</v>
      </c>
      <c r="D60" s="126" t="s">
        <v>320</v>
      </c>
      <c r="E60" s="126" t="s">
        <v>763</v>
      </c>
      <c r="F60" s="125">
        <v>10000</v>
      </c>
      <c r="G60" s="125">
        <v>47108.65</v>
      </c>
      <c r="H60" s="125">
        <v>1.45</v>
      </c>
    </row>
    <row r="61" spans="2:8">
      <c r="B61" s="126" t="s">
        <v>2768</v>
      </c>
      <c r="C61" s="144">
        <v>7.66</v>
      </c>
      <c r="D61" s="126" t="s">
        <v>320</v>
      </c>
      <c r="E61" s="126" t="s">
        <v>764</v>
      </c>
      <c r="F61" s="125">
        <v>10000</v>
      </c>
      <c r="G61" s="125">
        <v>46908.9</v>
      </c>
      <c r="H61" s="125">
        <v>1.45</v>
      </c>
    </row>
    <row r="62" spans="2:8">
      <c r="B62" s="126" t="s">
        <v>765</v>
      </c>
      <c r="C62" s="144">
        <v>7.3</v>
      </c>
      <c r="D62" s="126" t="s">
        <v>319</v>
      </c>
      <c r="E62" s="126" t="s">
        <v>766</v>
      </c>
      <c r="F62" s="125">
        <v>10000</v>
      </c>
      <c r="G62" s="125">
        <v>46860.4</v>
      </c>
      <c r="H62" s="125">
        <v>1.45</v>
      </c>
    </row>
    <row r="63" spans="2:8">
      <c r="B63" s="126" t="s">
        <v>767</v>
      </c>
      <c r="C63" s="144">
        <v>7.28</v>
      </c>
      <c r="D63" s="126" t="s">
        <v>320</v>
      </c>
      <c r="E63" s="126" t="s">
        <v>768</v>
      </c>
      <c r="F63" s="125">
        <v>10000</v>
      </c>
      <c r="G63" s="125">
        <v>46809.25</v>
      </c>
      <c r="H63" s="125">
        <v>1.45</v>
      </c>
    </row>
    <row r="64" spans="2:8">
      <c r="B64" s="126" t="s">
        <v>2769</v>
      </c>
      <c r="C64" s="144">
        <v>7.99</v>
      </c>
      <c r="D64" s="126" t="s">
        <v>320</v>
      </c>
      <c r="E64" s="126" t="s">
        <v>769</v>
      </c>
      <c r="F64" s="125">
        <v>9500</v>
      </c>
      <c r="G64" s="125">
        <v>44175.57</v>
      </c>
      <c r="H64" s="125">
        <v>1.36</v>
      </c>
    </row>
    <row r="65" spans="2:8">
      <c r="B65" s="126" t="s">
        <v>335</v>
      </c>
      <c r="C65" s="144">
        <v>7.25</v>
      </c>
      <c r="D65" s="126" t="s">
        <v>320</v>
      </c>
      <c r="E65" s="126" t="s">
        <v>336</v>
      </c>
      <c r="F65" s="125">
        <v>9000</v>
      </c>
      <c r="G65" s="125">
        <v>42453.36</v>
      </c>
      <c r="H65" s="125">
        <v>1.31</v>
      </c>
    </row>
    <row r="66" spans="2:8">
      <c r="B66" s="126" t="s">
        <v>770</v>
      </c>
      <c r="C66" s="144">
        <v>7.19</v>
      </c>
      <c r="D66" s="126" t="s">
        <v>320</v>
      </c>
      <c r="E66" s="126" t="s">
        <v>771</v>
      </c>
      <c r="F66" s="125">
        <v>9000</v>
      </c>
      <c r="G66" s="125">
        <v>42355.17</v>
      </c>
      <c r="H66" s="125">
        <v>1.31</v>
      </c>
    </row>
    <row r="67" spans="2:8">
      <c r="B67" s="126" t="s">
        <v>2770</v>
      </c>
      <c r="C67" s="144">
        <v>8</v>
      </c>
      <c r="D67" s="126" t="s">
        <v>320</v>
      </c>
      <c r="E67" s="126" t="s">
        <v>338</v>
      </c>
      <c r="F67" s="125">
        <v>8000</v>
      </c>
      <c r="G67" s="125">
        <v>37516.720000000001</v>
      </c>
      <c r="H67" s="125">
        <v>1.1599999999999999</v>
      </c>
    </row>
    <row r="68" spans="2:8">
      <c r="B68" s="126" t="s">
        <v>2771</v>
      </c>
      <c r="C68" s="144">
        <v>8.1</v>
      </c>
      <c r="D68" s="126" t="s">
        <v>320</v>
      </c>
      <c r="E68" s="126" t="s">
        <v>339</v>
      </c>
      <c r="F68" s="125">
        <v>8000</v>
      </c>
      <c r="G68" s="125">
        <v>37486.92</v>
      </c>
      <c r="H68" s="125">
        <v>1.1599999999999999</v>
      </c>
    </row>
    <row r="69" spans="2:8">
      <c r="B69" s="126" t="s">
        <v>772</v>
      </c>
      <c r="C69" s="144">
        <v>8.09</v>
      </c>
      <c r="D69" s="126" t="s">
        <v>320</v>
      </c>
      <c r="E69" s="126" t="s">
        <v>773</v>
      </c>
      <c r="F69" s="125">
        <v>8000</v>
      </c>
      <c r="G69" s="125">
        <v>37160.239999999998</v>
      </c>
      <c r="H69" s="125">
        <v>1.1499999999999999</v>
      </c>
    </row>
    <row r="70" spans="2:8">
      <c r="B70" s="126" t="s">
        <v>2570</v>
      </c>
      <c r="C70" s="144">
        <v>7.33</v>
      </c>
      <c r="D70" s="126" t="s">
        <v>320</v>
      </c>
      <c r="E70" s="126" t="s">
        <v>328</v>
      </c>
      <c r="F70" s="125">
        <v>6000</v>
      </c>
      <c r="G70" s="125">
        <v>29049.119999999999</v>
      </c>
      <c r="H70" s="125">
        <v>0.9</v>
      </c>
    </row>
    <row r="71" spans="2:8">
      <c r="B71" s="126" t="s">
        <v>2772</v>
      </c>
      <c r="C71" s="144">
        <v>7.97</v>
      </c>
      <c r="D71" s="126" t="s">
        <v>320</v>
      </c>
      <c r="E71" s="126" t="s">
        <v>341</v>
      </c>
      <c r="F71" s="125">
        <v>6000</v>
      </c>
      <c r="G71" s="125">
        <v>28201.86</v>
      </c>
      <c r="H71" s="125">
        <v>0.87</v>
      </c>
    </row>
    <row r="72" spans="2:8">
      <c r="B72" s="126" t="s">
        <v>2773</v>
      </c>
      <c r="C72" s="144">
        <v>8</v>
      </c>
      <c r="D72" s="126" t="s">
        <v>320</v>
      </c>
      <c r="E72" s="126" t="s">
        <v>342</v>
      </c>
      <c r="F72" s="125">
        <v>6000</v>
      </c>
      <c r="G72" s="125">
        <v>28143.33</v>
      </c>
      <c r="H72" s="125">
        <v>0.87</v>
      </c>
    </row>
    <row r="73" spans="2:8">
      <c r="B73" s="126" t="s">
        <v>2774</v>
      </c>
      <c r="C73" s="144">
        <v>8.7899999999999991</v>
      </c>
      <c r="D73" s="126" t="s">
        <v>320</v>
      </c>
      <c r="E73" s="126" t="s">
        <v>343</v>
      </c>
      <c r="F73" s="125">
        <v>6000</v>
      </c>
      <c r="G73" s="125">
        <v>27966.09</v>
      </c>
      <c r="H73" s="125">
        <v>0.86</v>
      </c>
    </row>
    <row r="74" spans="2:8">
      <c r="B74" s="126" t="s">
        <v>2775</v>
      </c>
      <c r="C74" s="144">
        <v>7.96</v>
      </c>
      <c r="D74" s="126" t="s">
        <v>320</v>
      </c>
      <c r="E74" s="126" t="s">
        <v>774</v>
      </c>
      <c r="F74" s="125">
        <v>6000</v>
      </c>
      <c r="G74" s="125">
        <v>27905.58</v>
      </c>
      <c r="H74" s="125">
        <v>0.86</v>
      </c>
    </row>
    <row r="75" spans="2:8">
      <c r="B75" s="126" t="s">
        <v>775</v>
      </c>
      <c r="C75" s="144">
        <v>9.14</v>
      </c>
      <c r="D75" s="126" t="s">
        <v>320</v>
      </c>
      <c r="E75" s="126" t="s">
        <v>776</v>
      </c>
      <c r="F75" s="125">
        <v>6000</v>
      </c>
      <c r="G75" s="125">
        <v>27703.77</v>
      </c>
      <c r="H75" s="125">
        <v>0.86</v>
      </c>
    </row>
    <row r="76" spans="2:8">
      <c r="B76" s="126" t="s">
        <v>777</v>
      </c>
      <c r="C76" s="144">
        <v>5.65</v>
      </c>
      <c r="D76" s="126" t="s">
        <v>11</v>
      </c>
      <c r="E76" s="126" t="s">
        <v>778</v>
      </c>
      <c r="F76" s="125">
        <v>25000000</v>
      </c>
      <c r="G76" s="125">
        <v>23806.05</v>
      </c>
      <c r="H76" s="125">
        <v>0.74</v>
      </c>
    </row>
    <row r="77" spans="2:8">
      <c r="B77" s="126" t="s">
        <v>779</v>
      </c>
      <c r="C77" s="144">
        <v>5.68</v>
      </c>
      <c r="D77" s="126" t="s">
        <v>11</v>
      </c>
      <c r="E77" s="126" t="s">
        <v>780</v>
      </c>
      <c r="F77" s="125">
        <v>25000000</v>
      </c>
      <c r="G77" s="125">
        <v>23755.33</v>
      </c>
      <c r="H77" s="125">
        <v>0.73</v>
      </c>
    </row>
    <row r="78" spans="2:8">
      <c r="B78" s="126" t="s">
        <v>2776</v>
      </c>
      <c r="C78" s="144">
        <v>7.96</v>
      </c>
      <c r="D78" s="126" t="s">
        <v>320</v>
      </c>
      <c r="E78" s="126" t="s">
        <v>345</v>
      </c>
      <c r="F78" s="125">
        <v>5000</v>
      </c>
      <c r="G78" s="125">
        <v>23742.58</v>
      </c>
      <c r="H78" s="125">
        <v>0.73</v>
      </c>
    </row>
    <row r="79" spans="2:8">
      <c r="B79" s="126" t="s">
        <v>2777</v>
      </c>
      <c r="C79" s="144">
        <v>7.98</v>
      </c>
      <c r="D79" s="126" t="s">
        <v>320</v>
      </c>
      <c r="E79" s="126" t="s">
        <v>346</v>
      </c>
      <c r="F79" s="125">
        <v>5000</v>
      </c>
      <c r="G79" s="125">
        <v>23739.58</v>
      </c>
      <c r="H79" s="125">
        <v>0.73</v>
      </c>
    </row>
    <row r="80" spans="2:8">
      <c r="B80" s="126" t="s">
        <v>2778</v>
      </c>
      <c r="C80" s="144">
        <v>8.0399999999999991</v>
      </c>
      <c r="D80" s="126" t="s">
        <v>320</v>
      </c>
      <c r="E80" s="126" t="s">
        <v>347</v>
      </c>
      <c r="F80" s="125">
        <v>5000</v>
      </c>
      <c r="G80" s="125">
        <v>23538.75</v>
      </c>
      <c r="H80" s="125">
        <v>0.73</v>
      </c>
    </row>
    <row r="81" spans="2:8">
      <c r="B81" s="126" t="s">
        <v>2779</v>
      </c>
      <c r="C81" s="144">
        <v>8.0299999999999994</v>
      </c>
      <c r="D81" s="126" t="s">
        <v>320</v>
      </c>
      <c r="E81" s="126" t="s">
        <v>348</v>
      </c>
      <c r="F81" s="125">
        <v>5000</v>
      </c>
      <c r="G81" s="125">
        <v>23525.85</v>
      </c>
      <c r="H81" s="125">
        <v>0.73</v>
      </c>
    </row>
    <row r="82" spans="2:8">
      <c r="B82" s="126" t="s">
        <v>781</v>
      </c>
      <c r="C82" s="144">
        <v>7.28</v>
      </c>
      <c r="D82" s="126" t="s">
        <v>320</v>
      </c>
      <c r="E82" s="126" t="s">
        <v>782</v>
      </c>
      <c r="F82" s="125">
        <v>5000</v>
      </c>
      <c r="G82" s="125">
        <v>23435.23</v>
      </c>
      <c r="H82" s="125">
        <v>0.72</v>
      </c>
    </row>
    <row r="83" spans="2:8">
      <c r="B83" s="126" t="s">
        <v>2780</v>
      </c>
      <c r="C83" s="144">
        <v>8.4499999999999993</v>
      </c>
      <c r="D83" s="126" t="s">
        <v>320</v>
      </c>
      <c r="E83" s="126" t="s">
        <v>349</v>
      </c>
      <c r="F83" s="125">
        <v>5000</v>
      </c>
      <c r="G83" s="125">
        <v>23381.53</v>
      </c>
      <c r="H83" s="125">
        <v>0.72</v>
      </c>
    </row>
    <row r="84" spans="2:8">
      <c r="B84" s="126" t="s">
        <v>352</v>
      </c>
      <c r="C84" s="144">
        <v>7.25</v>
      </c>
      <c r="D84" s="126" t="s">
        <v>320</v>
      </c>
      <c r="E84" s="126" t="s">
        <v>353</v>
      </c>
      <c r="F84" s="125">
        <v>4000</v>
      </c>
      <c r="G84" s="125">
        <v>19151.68</v>
      </c>
      <c r="H84" s="125">
        <v>0.59</v>
      </c>
    </row>
    <row r="85" spans="2:8">
      <c r="B85" s="126" t="s">
        <v>354</v>
      </c>
      <c r="C85" s="144">
        <v>9.1199999999999992</v>
      </c>
      <c r="D85" s="126" t="s">
        <v>320</v>
      </c>
      <c r="E85" s="126" t="s">
        <v>355</v>
      </c>
      <c r="F85" s="125">
        <v>4000</v>
      </c>
      <c r="G85" s="125">
        <v>18994.400000000001</v>
      </c>
      <c r="H85" s="125">
        <v>0.59</v>
      </c>
    </row>
    <row r="86" spans="2:8">
      <c r="B86" s="126" t="s">
        <v>2781</v>
      </c>
      <c r="C86" s="144">
        <v>7.53</v>
      </c>
      <c r="D86" s="126" t="s">
        <v>320</v>
      </c>
      <c r="E86" s="126" t="s">
        <v>356</v>
      </c>
      <c r="F86" s="125">
        <v>4000</v>
      </c>
      <c r="G86" s="125">
        <v>18831.419999999998</v>
      </c>
      <c r="H86" s="125">
        <v>0.57999999999999996</v>
      </c>
    </row>
    <row r="87" spans="2:8">
      <c r="B87" s="126" t="s">
        <v>783</v>
      </c>
      <c r="C87" s="144">
        <v>7.28</v>
      </c>
      <c r="D87" s="126" t="s">
        <v>320</v>
      </c>
      <c r="E87" s="126" t="s">
        <v>784</v>
      </c>
      <c r="F87" s="125">
        <v>4000</v>
      </c>
      <c r="G87" s="125">
        <v>18811.439999999999</v>
      </c>
      <c r="H87" s="125">
        <v>0.57999999999999996</v>
      </c>
    </row>
    <row r="88" spans="2:8">
      <c r="B88" s="126" t="s">
        <v>2782</v>
      </c>
      <c r="C88" s="144">
        <v>7.93</v>
      </c>
      <c r="D88" s="126" t="s">
        <v>320</v>
      </c>
      <c r="E88" s="126" t="s">
        <v>357</v>
      </c>
      <c r="F88" s="125">
        <v>4000</v>
      </c>
      <c r="G88" s="125">
        <v>18772.38</v>
      </c>
      <c r="H88" s="125">
        <v>0.57999999999999996</v>
      </c>
    </row>
    <row r="89" spans="2:8">
      <c r="B89" s="126" t="s">
        <v>358</v>
      </c>
      <c r="C89" s="144">
        <v>9.14</v>
      </c>
      <c r="D89" s="126" t="s">
        <v>320</v>
      </c>
      <c r="E89" s="126" t="s">
        <v>359</v>
      </c>
      <c r="F89" s="125">
        <v>4000</v>
      </c>
      <c r="G89" s="125">
        <v>18637.259999999998</v>
      </c>
      <c r="H89" s="125">
        <v>0.57999999999999996</v>
      </c>
    </row>
    <row r="90" spans="2:8">
      <c r="B90" s="126" t="s">
        <v>2783</v>
      </c>
      <c r="C90" s="144">
        <v>7.94</v>
      </c>
      <c r="D90" s="126" t="s">
        <v>320</v>
      </c>
      <c r="E90" s="126" t="s">
        <v>785</v>
      </c>
      <c r="F90" s="125">
        <v>3000</v>
      </c>
      <c r="G90" s="125">
        <v>14073</v>
      </c>
      <c r="H90" s="125">
        <v>0.43</v>
      </c>
    </row>
    <row r="91" spans="2:8">
      <c r="B91" s="126" t="s">
        <v>2784</v>
      </c>
      <c r="C91" s="144">
        <v>8.4499999999999993</v>
      </c>
      <c r="D91" s="126" t="s">
        <v>320</v>
      </c>
      <c r="E91" s="126" t="s">
        <v>361</v>
      </c>
      <c r="F91" s="125">
        <v>3000</v>
      </c>
      <c r="G91" s="125">
        <v>14028.92</v>
      </c>
      <c r="H91" s="125">
        <v>0.43</v>
      </c>
    </row>
    <row r="92" spans="2:8">
      <c r="B92" s="126" t="s">
        <v>2785</v>
      </c>
      <c r="C92" s="144">
        <v>7.94</v>
      </c>
      <c r="D92" s="126" t="s">
        <v>320</v>
      </c>
      <c r="E92" s="126" t="s">
        <v>786</v>
      </c>
      <c r="F92" s="125">
        <v>2500</v>
      </c>
      <c r="G92" s="125">
        <v>11761.09</v>
      </c>
      <c r="H92" s="125">
        <v>0.36</v>
      </c>
    </row>
    <row r="93" spans="2:8">
      <c r="B93" s="126" t="s">
        <v>787</v>
      </c>
      <c r="C93" s="144">
        <v>5.53</v>
      </c>
      <c r="D93" s="126" t="s">
        <v>11</v>
      </c>
      <c r="E93" s="126" t="s">
        <v>788</v>
      </c>
      <c r="F93" s="125">
        <v>10500000</v>
      </c>
      <c r="G93" s="125">
        <v>10237.950000000001</v>
      </c>
      <c r="H93" s="125">
        <v>0.32</v>
      </c>
    </row>
    <row r="94" spans="2:8">
      <c r="B94" s="126" t="s">
        <v>364</v>
      </c>
      <c r="C94" s="144">
        <v>7.25</v>
      </c>
      <c r="D94" s="126" t="s">
        <v>320</v>
      </c>
      <c r="E94" s="126" t="s">
        <v>365</v>
      </c>
      <c r="F94" s="125">
        <v>2000</v>
      </c>
      <c r="G94" s="125">
        <v>9599.58</v>
      </c>
      <c r="H94" s="125">
        <v>0.3</v>
      </c>
    </row>
    <row r="95" spans="2:8">
      <c r="B95" s="126" t="s">
        <v>789</v>
      </c>
      <c r="C95" s="144">
        <v>7.56</v>
      </c>
      <c r="D95" s="126" t="s">
        <v>344</v>
      </c>
      <c r="E95" s="126" t="s">
        <v>790</v>
      </c>
      <c r="F95" s="125">
        <v>2000</v>
      </c>
      <c r="G95" s="125">
        <v>9362.44</v>
      </c>
      <c r="H95" s="125">
        <v>0.28999999999999998</v>
      </c>
    </row>
    <row r="96" spans="2:8">
      <c r="B96" s="126" t="s">
        <v>791</v>
      </c>
      <c r="C96" s="144">
        <v>7.28</v>
      </c>
      <c r="D96" s="126" t="s">
        <v>320</v>
      </c>
      <c r="E96" s="126" t="s">
        <v>792</v>
      </c>
      <c r="F96" s="125">
        <v>2000</v>
      </c>
      <c r="G96" s="125">
        <v>9346.15</v>
      </c>
      <c r="H96" s="125">
        <v>0.28999999999999998</v>
      </c>
    </row>
    <row r="97" spans="2:8">
      <c r="B97" s="126" t="s">
        <v>2786</v>
      </c>
      <c r="C97" s="144">
        <v>8.8000000000000007</v>
      </c>
      <c r="D97" s="126" t="s">
        <v>320</v>
      </c>
      <c r="E97" s="126" t="s">
        <v>366</v>
      </c>
      <c r="F97" s="125">
        <v>2000</v>
      </c>
      <c r="G97" s="125">
        <v>9323.41</v>
      </c>
      <c r="H97" s="125">
        <v>0.28999999999999998</v>
      </c>
    </row>
    <row r="98" spans="2:8">
      <c r="B98" s="126" t="s">
        <v>793</v>
      </c>
      <c r="C98" s="144">
        <v>9.14</v>
      </c>
      <c r="D98" s="126" t="s">
        <v>320</v>
      </c>
      <c r="E98" s="126" t="s">
        <v>794</v>
      </c>
      <c r="F98" s="125">
        <v>2000</v>
      </c>
      <c r="G98" s="125">
        <v>9281.81</v>
      </c>
      <c r="H98" s="125">
        <v>0.28999999999999998</v>
      </c>
    </row>
    <row r="99" spans="2:8">
      <c r="B99" s="126" t="s">
        <v>2787</v>
      </c>
      <c r="C99" s="144">
        <v>7.85</v>
      </c>
      <c r="D99" s="126" t="s">
        <v>320</v>
      </c>
      <c r="E99" s="126" t="s">
        <v>360</v>
      </c>
      <c r="F99" s="125">
        <v>1500</v>
      </c>
      <c r="G99" s="125">
        <v>7051.13</v>
      </c>
      <c r="H99" s="125">
        <v>0.22</v>
      </c>
    </row>
    <row r="100" spans="2:8">
      <c r="B100" s="126" t="s">
        <v>2788</v>
      </c>
      <c r="C100" s="144">
        <v>8.8000000000000007</v>
      </c>
      <c r="D100" s="126" t="s">
        <v>320</v>
      </c>
      <c r="E100" s="126" t="s">
        <v>367</v>
      </c>
      <c r="F100" s="125">
        <v>1000</v>
      </c>
      <c r="G100" s="125">
        <v>4661.71</v>
      </c>
      <c r="H100" s="125">
        <v>0.14000000000000001</v>
      </c>
    </row>
    <row r="101" spans="2:8">
      <c r="B101" s="126" t="s">
        <v>795</v>
      </c>
      <c r="C101" s="144">
        <v>8.09</v>
      </c>
      <c r="D101" s="126" t="s">
        <v>320</v>
      </c>
      <c r="E101" s="126" t="s">
        <v>796</v>
      </c>
      <c r="F101" s="125">
        <v>1000</v>
      </c>
      <c r="G101" s="125">
        <v>4648.8599999999997</v>
      </c>
      <c r="H101" s="125">
        <v>0.14000000000000001</v>
      </c>
    </row>
    <row r="102" spans="2:8">
      <c r="B102" s="126" t="s">
        <v>362</v>
      </c>
      <c r="C102" s="144">
        <v>5.51</v>
      </c>
      <c r="D102" s="126" t="s">
        <v>11</v>
      </c>
      <c r="E102" s="126" t="s">
        <v>363</v>
      </c>
      <c r="F102" s="125">
        <v>76600</v>
      </c>
      <c r="G102" s="125">
        <v>74.010000000000005</v>
      </c>
      <c r="H102" s="125">
        <v>0</v>
      </c>
    </row>
    <row r="103" spans="2:8" ht="13">
      <c r="B103" s="148" t="s">
        <v>68</v>
      </c>
      <c r="C103" s="149"/>
      <c r="D103" s="148"/>
      <c r="E103" s="148"/>
      <c r="F103" s="150"/>
      <c r="G103" s="150">
        <f>SUM(G29:G102)</f>
        <v>3301321.05</v>
      </c>
      <c r="H103" s="150">
        <f>SUM(H29:H102)</f>
        <v>101.95000000000006</v>
      </c>
    </row>
    <row r="104" spans="2:8" ht="13">
      <c r="B104" s="148" t="s">
        <v>265</v>
      </c>
    </row>
    <row r="105" spans="2:8">
      <c r="B105" s="126" t="s">
        <v>266</v>
      </c>
      <c r="C105" s="144" t="s">
        <v>13</v>
      </c>
      <c r="E105" s="126" t="s">
        <v>267</v>
      </c>
      <c r="F105" s="125">
        <v>85737.796000000002</v>
      </c>
      <c r="G105" s="125">
        <v>10025.129999999999</v>
      </c>
      <c r="H105" s="125">
        <v>0.31</v>
      </c>
    </row>
    <row r="106" spans="2:8" ht="13">
      <c r="B106" s="148" t="s">
        <v>268</v>
      </c>
      <c r="C106" s="149"/>
      <c r="D106" s="148"/>
      <c r="E106" s="148"/>
      <c r="F106" s="150"/>
      <c r="G106" s="150">
        <f>SUM(G104:G105)</f>
        <v>10025.129999999999</v>
      </c>
      <c r="H106" s="150">
        <f>SUM(H104:H105)</f>
        <v>0.31</v>
      </c>
    </row>
    <row r="107" spans="2:8" ht="13">
      <c r="B107" s="148" t="s">
        <v>368</v>
      </c>
      <c r="C107" s="149"/>
      <c r="D107" s="148"/>
      <c r="E107" s="148"/>
      <c r="F107" s="150"/>
      <c r="G107" s="150">
        <v>85555.78</v>
      </c>
      <c r="H107" s="150">
        <v>2.64</v>
      </c>
    </row>
    <row r="108" spans="2:8" ht="13">
      <c r="B108" s="148" t="s">
        <v>369</v>
      </c>
      <c r="C108" s="149"/>
      <c r="D108" s="148"/>
      <c r="E108" s="148"/>
      <c r="F108" s="150"/>
      <c r="G108" s="150">
        <v>33282.04</v>
      </c>
      <c r="H108" s="150">
        <v>1.05</v>
      </c>
    </row>
    <row r="109" spans="2:8" ht="13">
      <c r="B109" s="148" t="s">
        <v>15</v>
      </c>
      <c r="C109" s="149"/>
      <c r="D109" s="148"/>
      <c r="E109" s="148"/>
      <c r="F109" s="150"/>
      <c r="G109" s="150">
        <v>3433133.52</v>
      </c>
      <c r="H109" s="150">
        <v>106.04</v>
      </c>
    </row>
    <row r="110" spans="2:8" ht="13">
      <c r="B110" s="148" t="s">
        <v>302</v>
      </c>
      <c r="C110" s="149"/>
      <c r="D110" s="148"/>
      <c r="E110" s="148"/>
      <c r="F110" s="150"/>
      <c r="G110" s="150">
        <v>-194893.50862569007</v>
      </c>
      <c r="H110" s="150">
        <v>-6.0400000000000063</v>
      </c>
    </row>
    <row r="111" spans="2:8" ht="13">
      <c r="B111" s="148" t="s">
        <v>17</v>
      </c>
      <c r="C111" s="149"/>
      <c r="D111" s="148"/>
      <c r="E111" s="148"/>
      <c r="F111" s="150"/>
      <c r="G111" s="150">
        <v>3238240.0113743101</v>
      </c>
      <c r="H111" s="150">
        <v>100</v>
      </c>
    </row>
    <row r="112" spans="2:8">
      <c r="B112" s="126" t="s">
        <v>18</v>
      </c>
    </row>
    <row r="113" spans="2:3">
      <c r="B113" s="126" t="s">
        <v>19</v>
      </c>
    </row>
    <row r="114" spans="2:3">
      <c r="B114" s="126" t="s">
        <v>20</v>
      </c>
      <c r="C114" s="144" t="s">
        <v>682</v>
      </c>
    </row>
    <row r="115" spans="2:3" ht="13">
      <c r="B115" s="148" t="s">
        <v>2539</v>
      </c>
    </row>
    <row r="116" spans="2:3" ht="26">
      <c r="B116" s="151" t="s">
        <v>21</v>
      </c>
      <c r="C116" s="144" t="s">
        <v>22</v>
      </c>
    </row>
    <row r="117" spans="2:3" ht="13">
      <c r="B117" s="148"/>
    </row>
    <row r="118" spans="2:3" ht="13">
      <c r="B118" s="148" t="s">
        <v>23</v>
      </c>
      <c r="C118" s="144" t="s">
        <v>22</v>
      </c>
    </row>
    <row r="119" spans="2:3" ht="13">
      <c r="B119" s="148" t="s">
        <v>24</v>
      </c>
      <c r="C119" s="144" t="s">
        <v>25</v>
      </c>
    </row>
    <row r="120" spans="2:3" ht="13">
      <c r="B120" s="148" t="s">
        <v>797</v>
      </c>
      <c r="C120" s="149"/>
    </row>
    <row r="121" spans="2:3" ht="13">
      <c r="B121" s="148" t="s">
        <v>798</v>
      </c>
      <c r="C121" s="149"/>
    </row>
    <row r="122" spans="2:3" ht="13">
      <c r="B122" s="148" t="s">
        <v>799</v>
      </c>
      <c r="C122" s="149"/>
    </row>
    <row r="123" spans="2:3" ht="13">
      <c r="B123" s="148" t="s">
        <v>800</v>
      </c>
      <c r="C123" s="149"/>
    </row>
    <row r="124" spans="2:3" ht="13">
      <c r="B124" s="148" t="s">
        <v>801</v>
      </c>
      <c r="C124" s="149"/>
    </row>
    <row r="125" spans="2:3" ht="13">
      <c r="B125" s="148" t="s">
        <v>802</v>
      </c>
      <c r="C125" s="149"/>
    </row>
    <row r="126" spans="2:3" ht="13">
      <c r="B126" s="148" t="s">
        <v>803</v>
      </c>
      <c r="C126" s="149"/>
    </row>
    <row r="127" spans="2:3" ht="13">
      <c r="B127" s="148" t="s">
        <v>804</v>
      </c>
      <c r="C127" s="149"/>
    </row>
    <row r="128" spans="2:3" ht="13">
      <c r="B128" s="148" t="s">
        <v>2789</v>
      </c>
      <c r="C128" s="149"/>
    </row>
    <row r="129" spans="2:4">
      <c r="B129" s="126" t="s">
        <v>2503</v>
      </c>
    </row>
    <row r="131" spans="2:4" ht="14.5">
      <c r="B131" s="131"/>
      <c r="C131" s="152" t="s">
        <v>27</v>
      </c>
    </row>
    <row r="132" spans="2:4" ht="14.5">
      <c r="B132" s="131" t="s">
        <v>28</v>
      </c>
      <c r="C132" s="153" t="s">
        <v>313</v>
      </c>
    </row>
    <row r="133" spans="2:4" ht="14.5">
      <c r="B133" s="131" t="s">
        <v>29</v>
      </c>
      <c r="C133" s="152"/>
    </row>
    <row r="134" spans="2:4" ht="14.5">
      <c r="B134" s="131"/>
      <c r="C134" s="152"/>
    </row>
    <row r="135" spans="2:4" ht="14.5">
      <c r="B135" s="131" t="s">
        <v>30</v>
      </c>
      <c r="C135" s="108">
        <v>7.3800000000000004E-2</v>
      </c>
    </row>
    <row r="136" spans="2:4" ht="14.5">
      <c r="B136" s="131"/>
      <c r="C136" s="154"/>
    </row>
    <row r="137" spans="2:4" ht="14.5">
      <c r="B137" s="131" t="s">
        <v>31</v>
      </c>
      <c r="C137" s="154" t="s">
        <v>2790</v>
      </c>
    </row>
    <row r="138" spans="2:4" ht="14.5">
      <c r="B138" s="131" t="s">
        <v>32</v>
      </c>
      <c r="C138" s="154" t="s">
        <v>2790</v>
      </c>
    </row>
    <row r="139" spans="2:4" ht="14.5">
      <c r="B139" s="131"/>
      <c r="C139" s="152"/>
    </row>
    <row r="140" spans="2:4" ht="14.5">
      <c r="B140" s="131" t="s">
        <v>33</v>
      </c>
      <c r="C140" s="152" t="s">
        <v>682</v>
      </c>
    </row>
    <row r="141" spans="2:4" ht="14.5">
      <c r="B141" s="318" t="s">
        <v>34</v>
      </c>
      <c r="C141" s="318"/>
    </row>
    <row r="143" spans="2:4" ht="14.5">
      <c r="B143" s="131" t="s">
        <v>35</v>
      </c>
      <c r="C143" s="152"/>
      <c r="D143" s="131"/>
    </row>
    <row r="144" spans="2:4" ht="29">
      <c r="B144" s="155" t="s">
        <v>36</v>
      </c>
      <c r="C144" s="153" t="s">
        <v>37</v>
      </c>
      <c r="D144" s="155" t="s">
        <v>38</v>
      </c>
    </row>
    <row r="145" spans="2:7">
      <c r="B145" s="173" t="s">
        <v>1044</v>
      </c>
      <c r="C145" s="175">
        <v>1987.1754464619999</v>
      </c>
      <c r="D145" s="177">
        <v>9.6061936174698215E-2</v>
      </c>
    </row>
    <row r="146" spans="2:7">
      <c r="B146" s="173" t="s">
        <v>2791</v>
      </c>
      <c r="C146" s="175">
        <v>2.9998498530000002</v>
      </c>
      <c r="D146" s="177">
        <v>3.2733418668660359E-3</v>
      </c>
    </row>
    <row r="147" spans="2:7">
      <c r="B147" s="168"/>
      <c r="C147" s="226"/>
      <c r="D147" s="227"/>
    </row>
    <row r="148" spans="2:7" ht="14.5">
      <c r="B148" s="312" t="s">
        <v>2792</v>
      </c>
      <c r="C148" s="312"/>
      <c r="D148" s="312"/>
      <c r="E148" s="312"/>
    </row>
    <row r="150" spans="2:7" ht="13">
      <c r="B150" s="156" t="s">
        <v>39</v>
      </c>
      <c r="C150" s="157">
        <v>46112</v>
      </c>
      <c r="D150" s="158"/>
      <c r="E150" s="159"/>
      <c r="F150" s="160"/>
    </row>
    <row r="151" spans="2:7" ht="13">
      <c r="B151" s="156" t="s">
        <v>40</v>
      </c>
      <c r="C151" s="161" t="s">
        <v>41</v>
      </c>
      <c r="D151" s="156" t="s">
        <v>42</v>
      </c>
      <c r="E151" s="162" t="s">
        <v>43</v>
      </c>
      <c r="F151" s="163" t="s">
        <v>44</v>
      </c>
      <c r="G151" s="150"/>
    </row>
    <row r="152" spans="2:7">
      <c r="B152" s="164" t="s">
        <v>22</v>
      </c>
      <c r="C152" s="165" t="s">
        <v>22</v>
      </c>
      <c r="D152" s="164" t="s">
        <v>22</v>
      </c>
      <c r="E152" s="166" t="s">
        <v>22</v>
      </c>
      <c r="F152" s="167" t="s">
        <v>22</v>
      </c>
    </row>
    <row r="155" spans="2:7" ht="13">
      <c r="B155" s="148" t="s">
        <v>45</v>
      </c>
    </row>
    <row r="156" spans="2:7" ht="13">
      <c r="B156" s="148"/>
    </row>
    <row r="157" spans="2:7" ht="13">
      <c r="B157" s="148" t="s">
        <v>699</v>
      </c>
    </row>
    <row r="158" spans="2:7" ht="13">
      <c r="B158" s="156" t="s">
        <v>46</v>
      </c>
      <c r="C158" s="161" t="s">
        <v>47</v>
      </c>
      <c r="D158" s="148"/>
    </row>
    <row r="159" spans="2:7">
      <c r="B159" s="158" t="s">
        <v>22</v>
      </c>
      <c r="C159" s="170" t="s">
        <v>22</v>
      </c>
    </row>
    <row r="161" spans="2:7" ht="13">
      <c r="B161" s="156" t="s">
        <v>48</v>
      </c>
      <c r="C161" s="161" t="s">
        <v>47</v>
      </c>
    </row>
    <row r="162" spans="2:7">
      <c r="B162" s="158" t="s">
        <v>22</v>
      </c>
      <c r="C162" s="170" t="s">
        <v>22</v>
      </c>
    </row>
    <row r="164" spans="2:7" ht="13">
      <c r="B164" s="156" t="s">
        <v>49</v>
      </c>
      <c r="C164" s="161" t="s">
        <v>50</v>
      </c>
    </row>
    <row r="165" spans="2:7">
      <c r="B165" s="158" t="s">
        <v>22</v>
      </c>
      <c r="C165" s="170" t="s">
        <v>22</v>
      </c>
    </row>
    <row r="167" spans="2:7" ht="13">
      <c r="B167" s="162" t="s">
        <v>51</v>
      </c>
      <c r="C167" s="161" t="s">
        <v>50</v>
      </c>
    </row>
    <row r="168" spans="2:7">
      <c r="B168" s="159" t="s">
        <v>22</v>
      </c>
      <c r="C168" s="170" t="s">
        <v>22</v>
      </c>
    </row>
    <row r="170" spans="2:7" ht="13">
      <c r="B170" s="156" t="s">
        <v>52</v>
      </c>
      <c r="C170" s="161" t="s">
        <v>22</v>
      </c>
    </row>
    <row r="172" spans="2:7" ht="13">
      <c r="B172" s="156" t="s">
        <v>53</v>
      </c>
      <c r="C172" s="157">
        <v>46112</v>
      </c>
      <c r="D172" s="158"/>
      <c r="E172" s="159"/>
      <c r="F172" s="160"/>
    </row>
    <row r="173" spans="2:7" ht="13">
      <c r="B173" s="156" t="s">
        <v>40</v>
      </c>
      <c r="C173" s="161" t="s">
        <v>41</v>
      </c>
      <c r="D173" s="156" t="s">
        <v>42</v>
      </c>
      <c r="E173" s="162" t="s">
        <v>43</v>
      </c>
      <c r="F173" s="163" t="s">
        <v>44</v>
      </c>
      <c r="G173" s="150"/>
    </row>
    <row r="174" spans="2:7">
      <c r="B174" s="164" t="s">
        <v>22</v>
      </c>
      <c r="C174" s="165" t="s">
        <v>22</v>
      </c>
      <c r="D174" s="164" t="s">
        <v>22</v>
      </c>
      <c r="E174" s="166" t="s">
        <v>22</v>
      </c>
      <c r="F174" s="167" t="s">
        <v>22</v>
      </c>
    </row>
    <row r="175" spans="2:7" ht="13">
      <c r="B175" s="148" t="s">
        <v>45</v>
      </c>
    </row>
    <row r="176" spans="2:7" ht="13">
      <c r="B176" s="148"/>
    </row>
    <row r="177" spans="2:4" ht="13">
      <c r="B177" s="148" t="s">
        <v>699</v>
      </c>
    </row>
    <row r="178" spans="2:4" ht="13">
      <c r="B178" s="156" t="s">
        <v>46</v>
      </c>
      <c r="C178" s="161" t="s">
        <v>47</v>
      </c>
      <c r="D178" s="148"/>
    </row>
    <row r="179" spans="2:4">
      <c r="B179" s="158" t="s">
        <v>22</v>
      </c>
      <c r="C179" s="170" t="s">
        <v>22</v>
      </c>
    </row>
    <row r="181" spans="2:4" ht="13">
      <c r="B181" s="156" t="s">
        <v>48</v>
      </c>
      <c r="C181" s="161" t="s">
        <v>47</v>
      </c>
    </row>
    <row r="182" spans="2:4">
      <c r="B182" s="158" t="s">
        <v>22</v>
      </c>
      <c r="C182" s="170" t="s">
        <v>22</v>
      </c>
    </row>
    <row r="184" spans="2:4" ht="13">
      <c r="B184" s="156" t="s">
        <v>49</v>
      </c>
      <c r="C184" s="161" t="s">
        <v>50</v>
      </c>
    </row>
    <row r="185" spans="2:4">
      <c r="B185" s="158" t="s">
        <v>22</v>
      </c>
      <c r="C185" s="170" t="s">
        <v>22</v>
      </c>
    </row>
    <row r="187" spans="2:4" ht="13">
      <c r="B187" s="162" t="s">
        <v>51</v>
      </c>
      <c r="C187" s="161" t="s">
        <v>50</v>
      </c>
    </row>
    <row r="188" spans="2:4">
      <c r="B188" s="159" t="s">
        <v>22</v>
      </c>
      <c r="C188" s="170" t="s">
        <v>22</v>
      </c>
    </row>
    <row r="190" spans="2:4" ht="13">
      <c r="B190" s="156" t="s">
        <v>52</v>
      </c>
      <c r="C190" s="161" t="s">
        <v>22</v>
      </c>
    </row>
    <row r="193" spans="2:80" ht="13">
      <c r="B193" s="148" t="s">
        <v>700</v>
      </c>
    </row>
    <row r="195" spans="2:80" ht="13">
      <c r="B195" s="156" t="s">
        <v>40</v>
      </c>
      <c r="C195" s="161" t="s">
        <v>54</v>
      </c>
      <c r="D195" s="156" t="s">
        <v>55</v>
      </c>
      <c r="E195" s="156" t="s">
        <v>56</v>
      </c>
      <c r="F195" s="150"/>
    </row>
    <row r="196" spans="2:80">
      <c r="B196" s="158" t="s">
        <v>22</v>
      </c>
      <c r="C196" s="170" t="s">
        <v>22</v>
      </c>
      <c r="D196" s="158" t="s">
        <v>22</v>
      </c>
      <c r="E196" s="158" t="s">
        <v>22</v>
      </c>
    </row>
    <row r="199" spans="2:80" ht="13">
      <c r="B199" s="148" t="s">
        <v>57</v>
      </c>
      <c r="C199" s="149" t="s">
        <v>22</v>
      </c>
      <c r="D199" s="148"/>
      <c r="E199" s="148"/>
      <c r="F199" s="150"/>
      <c r="G199" s="150"/>
      <c r="H199" s="150"/>
      <c r="I199" s="148"/>
      <c r="J199" s="148"/>
      <c r="K199" s="148"/>
      <c r="L199" s="148"/>
      <c r="M199" s="148"/>
      <c r="N199" s="148"/>
      <c r="O199" s="148"/>
      <c r="P199" s="148"/>
      <c r="Q199" s="148"/>
      <c r="R199" s="148"/>
      <c r="S199" s="148"/>
      <c r="T199" s="148"/>
      <c r="U199" s="148"/>
      <c r="V199" s="148"/>
      <c r="W199" s="148"/>
      <c r="X199" s="148"/>
      <c r="Y199" s="148"/>
      <c r="Z199" s="148"/>
      <c r="AA199" s="148"/>
      <c r="AB199" s="148"/>
      <c r="AC199" s="148"/>
      <c r="AD199" s="148"/>
      <c r="AE199" s="148"/>
      <c r="AF199" s="148"/>
      <c r="AG199" s="148"/>
      <c r="AH199" s="148"/>
      <c r="AI199" s="148"/>
      <c r="AJ199" s="148"/>
      <c r="AK199" s="148"/>
      <c r="AL199" s="148"/>
      <c r="AM199" s="148"/>
      <c r="AN199" s="148"/>
      <c r="AO199" s="148"/>
      <c r="AP199" s="148"/>
      <c r="AQ199" s="148"/>
      <c r="AR199" s="148"/>
      <c r="AS199" s="148"/>
      <c r="AT199" s="148"/>
      <c r="AU199" s="148"/>
      <c r="AV199" s="148"/>
      <c r="AW199" s="148"/>
      <c r="AX199" s="148"/>
      <c r="AY199" s="148"/>
      <c r="AZ199" s="148"/>
      <c r="BA199" s="148"/>
      <c r="BB199" s="148"/>
      <c r="BC199" s="148"/>
      <c r="BD199" s="148"/>
      <c r="BE199" s="148"/>
      <c r="BF199" s="148"/>
      <c r="BG199" s="148"/>
      <c r="BH199" s="148"/>
      <c r="BI199" s="148"/>
      <c r="BJ199" s="148"/>
      <c r="BK199" s="148"/>
      <c r="BL199" s="148"/>
      <c r="BM199" s="148"/>
      <c r="BN199" s="148"/>
      <c r="BO199" s="148"/>
      <c r="BP199" s="148"/>
      <c r="BQ199" s="148"/>
      <c r="BR199" s="148"/>
      <c r="BS199" s="148"/>
      <c r="BT199" s="148"/>
      <c r="BU199" s="148"/>
      <c r="BV199" s="148"/>
      <c r="BW199" s="148"/>
      <c r="BX199" s="148"/>
      <c r="BY199" s="148"/>
      <c r="BZ199" s="148"/>
      <c r="CA199" s="148"/>
      <c r="CB199" s="148"/>
    </row>
    <row r="201" spans="2:80" ht="13">
      <c r="B201" s="148" t="s">
        <v>701</v>
      </c>
    </row>
    <row r="203" spans="2:80" ht="13">
      <c r="B203" s="156" t="s">
        <v>58</v>
      </c>
      <c r="C203" s="161" t="s">
        <v>47</v>
      </c>
      <c r="D203" s="148"/>
    </row>
    <row r="204" spans="2:80">
      <c r="B204" s="158" t="s">
        <v>22</v>
      </c>
      <c r="C204" s="170" t="s">
        <v>22</v>
      </c>
    </row>
    <row r="207" spans="2:80" ht="13">
      <c r="B207" s="156" t="s">
        <v>59</v>
      </c>
      <c r="C207" s="161" t="s">
        <v>60</v>
      </c>
      <c r="D207" s="148"/>
    </row>
    <row r="208" spans="2:80">
      <c r="B208" s="158" t="s">
        <v>22</v>
      </c>
      <c r="C208" s="170" t="s">
        <v>22</v>
      </c>
    </row>
    <row r="211" spans="2:80" ht="13">
      <c r="B211" s="148" t="s">
        <v>61</v>
      </c>
    </row>
    <row r="214" spans="2:80" ht="13">
      <c r="B214" s="148" t="s">
        <v>702</v>
      </c>
    </row>
    <row r="216" spans="2:80" ht="13">
      <c r="B216" s="156" t="s">
        <v>40</v>
      </c>
      <c r="C216" s="161" t="s">
        <v>62</v>
      </c>
      <c r="D216" s="156" t="s">
        <v>54</v>
      </c>
      <c r="E216" s="156" t="s">
        <v>55</v>
      </c>
      <c r="F216" s="163" t="s">
        <v>56</v>
      </c>
      <c r="G216" s="150"/>
    </row>
    <row r="217" spans="2:80">
      <c r="B217" s="158" t="s">
        <v>22</v>
      </c>
      <c r="C217" s="170" t="s">
        <v>22</v>
      </c>
      <c r="D217" s="158" t="s">
        <v>22</v>
      </c>
      <c r="E217" s="158" t="s">
        <v>22</v>
      </c>
      <c r="F217" s="171" t="s">
        <v>22</v>
      </c>
    </row>
    <row r="220" spans="2:80" ht="13">
      <c r="B220" s="148" t="s">
        <v>57</v>
      </c>
      <c r="C220" s="149" t="s">
        <v>22</v>
      </c>
      <c r="D220" s="148"/>
      <c r="E220" s="148"/>
      <c r="F220" s="150"/>
      <c r="G220" s="150"/>
      <c r="H220" s="150"/>
      <c r="I220" s="148"/>
      <c r="J220" s="148"/>
      <c r="K220" s="148"/>
      <c r="L220" s="148"/>
      <c r="M220" s="148"/>
      <c r="N220" s="148"/>
      <c r="O220" s="148"/>
      <c r="P220" s="148"/>
      <c r="Q220" s="148"/>
      <c r="R220" s="148"/>
      <c r="S220" s="148"/>
      <c r="T220" s="148"/>
      <c r="U220" s="148"/>
      <c r="V220" s="148"/>
      <c r="W220" s="148"/>
      <c r="X220" s="148"/>
      <c r="Y220" s="148"/>
      <c r="Z220" s="148"/>
      <c r="AA220" s="148"/>
      <c r="AB220" s="148"/>
      <c r="AC220" s="148"/>
      <c r="AD220" s="148"/>
      <c r="AE220" s="148"/>
      <c r="AF220" s="148"/>
      <c r="AG220" s="148"/>
      <c r="AH220" s="148"/>
      <c r="AI220" s="148"/>
      <c r="AJ220" s="148"/>
      <c r="AK220" s="148"/>
      <c r="AL220" s="148"/>
      <c r="AM220" s="148"/>
      <c r="AN220" s="148"/>
      <c r="AO220" s="148"/>
      <c r="AP220" s="148"/>
      <c r="AQ220" s="148"/>
      <c r="AR220" s="148"/>
      <c r="AS220" s="148"/>
      <c r="AT220" s="148"/>
      <c r="AU220" s="148"/>
      <c r="AV220" s="148"/>
      <c r="AW220" s="148"/>
      <c r="AX220" s="148"/>
      <c r="AY220" s="148"/>
      <c r="AZ220" s="148"/>
      <c r="BA220" s="148"/>
      <c r="BB220" s="148"/>
      <c r="BC220" s="148"/>
      <c r="BD220" s="148"/>
      <c r="BE220" s="148"/>
      <c r="BF220" s="148"/>
      <c r="BG220" s="148"/>
      <c r="BH220" s="148"/>
      <c r="BI220" s="148"/>
      <c r="BJ220" s="148"/>
      <c r="BK220" s="148"/>
      <c r="BL220" s="148"/>
      <c r="BM220" s="148"/>
      <c r="BN220" s="148"/>
      <c r="BO220" s="148"/>
      <c r="BP220" s="148"/>
      <c r="BQ220" s="148"/>
      <c r="BR220" s="148"/>
      <c r="BS220" s="148"/>
      <c r="BT220" s="148"/>
      <c r="BU220" s="148"/>
      <c r="BV220" s="148"/>
      <c r="BW220" s="148"/>
      <c r="BX220" s="148"/>
      <c r="BY220" s="148"/>
      <c r="BZ220" s="148"/>
      <c r="CA220" s="148"/>
      <c r="CB220" s="148"/>
    </row>
    <row r="222" spans="2:80" ht="13">
      <c r="B222" s="148" t="s">
        <v>701</v>
      </c>
    </row>
    <row r="224" spans="2:80" ht="13">
      <c r="B224" s="156" t="s">
        <v>58</v>
      </c>
      <c r="C224" s="161" t="s">
        <v>47</v>
      </c>
      <c r="D224" s="148"/>
    </row>
    <row r="225" spans="2:7">
      <c r="B225" s="158" t="s">
        <v>22</v>
      </c>
      <c r="C225" s="170" t="s">
        <v>22</v>
      </c>
    </row>
    <row r="228" spans="2:7" ht="13">
      <c r="B228" s="156" t="s">
        <v>59</v>
      </c>
      <c r="C228" s="161" t="s">
        <v>60</v>
      </c>
      <c r="D228" s="148"/>
    </row>
    <row r="229" spans="2:7">
      <c r="B229" s="158" t="s">
        <v>22</v>
      </c>
      <c r="C229" s="170" t="s">
        <v>22</v>
      </c>
    </row>
    <row r="232" spans="2:7" ht="13">
      <c r="B232" s="148" t="s">
        <v>61</v>
      </c>
    </row>
    <row r="235" spans="2:7" ht="13">
      <c r="B235" s="148" t="s">
        <v>703</v>
      </c>
    </row>
    <row r="236" spans="2:7" ht="13">
      <c r="B236" s="156" t="s">
        <v>40</v>
      </c>
      <c r="C236" s="161" t="s">
        <v>63</v>
      </c>
      <c r="D236" s="156" t="s">
        <v>64</v>
      </c>
      <c r="E236" s="156" t="s">
        <v>65</v>
      </c>
      <c r="F236" s="163" t="s">
        <v>66</v>
      </c>
      <c r="G236" s="150"/>
    </row>
    <row r="237" spans="2:7">
      <c r="B237" s="158" t="s">
        <v>22</v>
      </c>
      <c r="C237" s="170" t="s">
        <v>22</v>
      </c>
      <c r="D237" s="158" t="s">
        <v>22</v>
      </c>
      <c r="E237" s="158" t="s">
        <v>22</v>
      </c>
      <c r="F237" s="171" t="s">
        <v>22</v>
      </c>
    </row>
    <row r="238" spans="2:7">
      <c r="B238" s="126" t="s">
        <v>2543</v>
      </c>
    </row>
  </sheetData>
  <mergeCells count="10">
    <mergeCell ref="B141:C141"/>
    <mergeCell ref="B148:E148"/>
    <mergeCell ref="B1:E1"/>
    <mergeCell ref="C3:C8"/>
    <mergeCell ref="D3:D8"/>
    <mergeCell ref="B11:E11"/>
    <mergeCell ref="B12:E12"/>
    <mergeCell ref="C13:C14"/>
    <mergeCell ref="D13:D14"/>
    <mergeCell ref="E13:E14"/>
  </mergeCells>
  <hyperlinks>
    <hyperlink ref="A1" location="Index!A1" display="Index" xr:uid="{AF3D50DD-88F9-4D67-AEC6-930A1B4A704C}"/>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D1C84-D004-44A1-B9F9-BF94F223FCCD}">
  <dimension ref="A1:CB163"/>
  <sheetViews>
    <sheetView workbookViewId="0"/>
  </sheetViews>
  <sheetFormatPr defaultColWidth="9.1796875" defaultRowHeight="12.5"/>
  <cols>
    <col min="1" max="1" width="5.453125" style="126" bestFit="1" customWidth="1"/>
    <col min="2" max="2" width="90.90625" style="126" customWidth="1"/>
    <col min="3" max="3" width="30.7265625" style="144" customWidth="1"/>
    <col min="4" max="4" width="30.7265625" style="126" customWidth="1"/>
    <col min="5" max="5" width="34.1796875" style="126" customWidth="1"/>
    <col min="6" max="6" width="29" style="125" bestFit="1" customWidth="1"/>
    <col min="7" max="7" width="18.1796875" style="125" bestFit="1" customWidth="1"/>
    <col min="8" max="8" width="9.1796875" style="125" bestFit="1" customWidth="1"/>
    <col min="9" max="16384" width="9.1796875" style="126"/>
  </cols>
  <sheetData>
    <row r="1" spans="1:5" ht="13">
      <c r="A1" s="3" t="s">
        <v>0</v>
      </c>
      <c r="B1" s="320" t="s">
        <v>303</v>
      </c>
      <c r="C1" s="320"/>
      <c r="D1" s="320"/>
      <c r="E1" s="320"/>
    </row>
    <row r="3" spans="1:5" ht="14.5">
      <c r="B3" s="127" t="s">
        <v>304</v>
      </c>
      <c r="C3" s="321"/>
      <c r="D3" s="322"/>
      <c r="E3" s="128"/>
    </row>
    <row r="4" spans="1:5" ht="29">
      <c r="B4" s="129" t="s">
        <v>305</v>
      </c>
      <c r="C4" s="321"/>
      <c r="D4" s="322"/>
      <c r="E4" s="128"/>
    </row>
    <row r="5" spans="1:5" ht="14.5">
      <c r="B5" s="129" t="s">
        <v>97</v>
      </c>
      <c r="C5" s="321"/>
      <c r="D5" s="322"/>
      <c r="E5" s="128"/>
    </row>
    <row r="6" spans="1:5" ht="14.5">
      <c r="B6" s="129" t="s">
        <v>306</v>
      </c>
      <c r="C6" s="321"/>
      <c r="D6" s="322"/>
      <c r="E6" s="128"/>
    </row>
    <row r="7" spans="1:5" ht="14.5">
      <c r="B7" s="129" t="s">
        <v>307</v>
      </c>
      <c r="C7" s="321"/>
      <c r="D7" s="322"/>
      <c r="E7" s="128"/>
    </row>
    <row r="8" spans="1:5" ht="14.5">
      <c r="B8" s="131" t="s">
        <v>100</v>
      </c>
      <c r="C8" s="132" t="s">
        <v>101</v>
      </c>
      <c r="D8" s="132" t="s">
        <v>102</v>
      </c>
      <c r="E8" s="128"/>
    </row>
    <row r="9" spans="1:5" ht="14.5">
      <c r="B9" s="128"/>
      <c r="C9" s="133"/>
      <c r="D9" s="128"/>
      <c r="E9" s="128"/>
    </row>
    <row r="10" spans="1:5" ht="14.5">
      <c r="B10" s="323"/>
      <c r="C10" s="323"/>
      <c r="D10" s="323"/>
      <c r="E10" s="323"/>
    </row>
    <row r="11" spans="1:5" ht="14.5">
      <c r="B11" s="324" t="s">
        <v>103</v>
      </c>
      <c r="C11" s="324"/>
      <c r="D11" s="324"/>
      <c r="E11" s="324"/>
    </row>
    <row r="12" spans="1:5" ht="14.5">
      <c r="B12" s="134" t="s">
        <v>104</v>
      </c>
      <c r="C12" s="325" t="s">
        <v>105</v>
      </c>
      <c r="D12" s="324" t="s">
        <v>106</v>
      </c>
      <c r="E12" s="324" t="s">
        <v>107</v>
      </c>
    </row>
    <row r="13" spans="1:5" ht="14.5">
      <c r="B13" s="134" t="s">
        <v>108</v>
      </c>
      <c r="C13" s="325"/>
      <c r="D13" s="324"/>
      <c r="E13" s="324"/>
    </row>
    <row r="14" spans="1:5" ht="14.5">
      <c r="B14" s="127" t="s">
        <v>109</v>
      </c>
      <c r="C14" s="137"/>
      <c r="D14" s="139"/>
      <c r="E14" s="139"/>
    </row>
    <row r="15" spans="1:5" ht="14.5">
      <c r="B15" s="127" t="s">
        <v>110</v>
      </c>
      <c r="C15" s="137"/>
      <c r="D15" s="139"/>
      <c r="E15" s="139"/>
    </row>
    <row r="16" spans="1:5" ht="14.5">
      <c r="B16" s="127" t="s">
        <v>111</v>
      </c>
      <c r="C16" s="137" t="s">
        <v>269</v>
      </c>
      <c r="D16" s="139"/>
      <c r="E16" s="139"/>
    </row>
    <row r="17" spans="2:8" ht="14.5">
      <c r="B17" s="142" t="s">
        <v>113</v>
      </c>
      <c r="C17" s="135"/>
      <c r="D17" s="134"/>
      <c r="E17" s="134"/>
    </row>
    <row r="18" spans="2:8" ht="14.5">
      <c r="B18" s="128"/>
      <c r="C18" s="143"/>
      <c r="D18" s="128"/>
      <c r="E18" s="128"/>
    </row>
    <row r="20" spans="2:8">
      <c r="B20" s="126" t="s">
        <v>2509</v>
      </c>
    </row>
    <row r="22" spans="2:8" ht="13">
      <c r="B22" s="145" t="s">
        <v>1</v>
      </c>
      <c r="C22" s="146" t="s">
        <v>2</v>
      </c>
      <c r="D22" s="145" t="s">
        <v>3</v>
      </c>
      <c r="E22" s="145" t="s">
        <v>4</v>
      </c>
      <c r="F22" s="147" t="s">
        <v>5</v>
      </c>
      <c r="G22" s="147" t="s">
        <v>6</v>
      </c>
      <c r="H22" s="147" t="s">
        <v>7</v>
      </c>
    </row>
    <row r="23" spans="2:8" ht="13">
      <c r="B23" s="148" t="s">
        <v>8</v>
      </c>
    </row>
    <row r="24" spans="2:8" ht="13">
      <c r="B24" s="148" t="s">
        <v>9</v>
      </c>
    </row>
    <row r="25" spans="2:8" ht="13">
      <c r="B25" s="148" t="s">
        <v>10</v>
      </c>
    </row>
    <row r="26" spans="2:8">
      <c r="B26" s="126" t="s">
        <v>2793</v>
      </c>
      <c r="C26" s="144">
        <v>7.75</v>
      </c>
      <c r="D26" s="126" t="s">
        <v>11</v>
      </c>
      <c r="E26" s="126" t="s">
        <v>308</v>
      </c>
      <c r="F26" s="125">
        <v>30000000</v>
      </c>
      <c r="G26" s="125">
        <v>28242.42</v>
      </c>
      <c r="H26" s="125">
        <v>26.75</v>
      </c>
    </row>
    <row r="27" spans="2:8">
      <c r="B27" s="126" t="s">
        <v>309</v>
      </c>
      <c r="C27" s="144">
        <v>7.8</v>
      </c>
      <c r="D27" s="126" t="s">
        <v>11</v>
      </c>
      <c r="E27" s="126" t="s">
        <v>310</v>
      </c>
      <c r="F27" s="125">
        <v>22500000</v>
      </c>
      <c r="G27" s="125">
        <v>20027.52</v>
      </c>
      <c r="H27" s="125">
        <v>18.97</v>
      </c>
    </row>
    <row r="28" spans="2:8">
      <c r="B28" s="126" t="s">
        <v>158</v>
      </c>
      <c r="C28" s="144">
        <v>7.76</v>
      </c>
      <c r="D28" s="126" t="s">
        <v>11</v>
      </c>
      <c r="E28" s="126" t="s">
        <v>159</v>
      </c>
      <c r="F28" s="125">
        <v>20000000</v>
      </c>
      <c r="G28" s="125">
        <v>18469.7</v>
      </c>
      <c r="H28" s="125">
        <v>17.489999999999998</v>
      </c>
    </row>
    <row r="29" spans="2:8">
      <c r="B29" s="126" t="s">
        <v>150</v>
      </c>
      <c r="C29" s="144">
        <v>7.44</v>
      </c>
      <c r="D29" s="126" t="s">
        <v>11</v>
      </c>
      <c r="E29" s="126" t="s">
        <v>151</v>
      </c>
      <c r="F29" s="125">
        <v>15500000</v>
      </c>
      <c r="G29" s="125">
        <v>14470.97</v>
      </c>
      <c r="H29" s="125">
        <v>13.71</v>
      </c>
    </row>
    <row r="30" spans="2:8">
      <c r="B30" s="126" t="s">
        <v>118</v>
      </c>
      <c r="C30" s="144">
        <v>7.76</v>
      </c>
      <c r="D30" s="126" t="s">
        <v>11</v>
      </c>
      <c r="E30" s="126" t="s">
        <v>119</v>
      </c>
      <c r="F30" s="125">
        <v>10000000</v>
      </c>
      <c r="G30" s="125">
        <v>9492.4599999999991</v>
      </c>
      <c r="H30" s="125">
        <v>8.99</v>
      </c>
    </row>
    <row r="31" spans="2:8">
      <c r="B31" s="126" t="s">
        <v>311</v>
      </c>
      <c r="C31" s="144">
        <v>7.15</v>
      </c>
      <c r="D31" s="126" t="s">
        <v>11</v>
      </c>
      <c r="E31" s="126" t="s">
        <v>312</v>
      </c>
      <c r="F31" s="125">
        <v>5000000</v>
      </c>
      <c r="G31" s="125">
        <v>4970.21</v>
      </c>
      <c r="H31" s="125">
        <v>4.71</v>
      </c>
    </row>
    <row r="32" spans="2:8">
      <c r="B32" s="126" t="s">
        <v>128</v>
      </c>
      <c r="C32" s="144">
        <v>7.09</v>
      </c>
      <c r="D32" s="126" t="s">
        <v>11</v>
      </c>
      <c r="E32" s="126" t="s">
        <v>129</v>
      </c>
      <c r="F32" s="125">
        <v>2500000</v>
      </c>
      <c r="G32" s="125">
        <v>2512.52</v>
      </c>
      <c r="H32" s="125">
        <v>2.38</v>
      </c>
    </row>
    <row r="33" spans="2:8">
      <c r="B33" s="126" t="s">
        <v>126</v>
      </c>
      <c r="C33" s="144">
        <v>7.02</v>
      </c>
      <c r="D33" s="126" t="s">
        <v>11</v>
      </c>
      <c r="E33" s="126" t="s">
        <v>127</v>
      </c>
      <c r="F33" s="125">
        <v>2500000</v>
      </c>
      <c r="G33" s="125">
        <v>2511.42</v>
      </c>
      <c r="H33" s="125">
        <v>2.38</v>
      </c>
    </row>
    <row r="34" spans="2:8">
      <c r="B34" s="126" t="s">
        <v>122</v>
      </c>
      <c r="C34" s="144">
        <v>7.02</v>
      </c>
      <c r="D34" s="126" t="s">
        <v>11</v>
      </c>
      <c r="E34" s="126" t="s">
        <v>123</v>
      </c>
      <c r="F34" s="125">
        <v>2500000</v>
      </c>
      <c r="G34" s="125">
        <v>2407.4699999999998</v>
      </c>
      <c r="H34" s="125">
        <v>2.2799999999999998</v>
      </c>
    </row>
    <row r="35" spans="2:8" ht="13">
      <c r="B35" s="148" t="s">
        <v>12</v>
      </c>
      <c r="C35" s="149"/>
      <c r="D35" s="148"/>
      <c r="E35" s="148"/>
      <c r="F35" s="150"/>
      <c r="G35" s="150">
        <f>SUM(G22:G34)</f>
        <v>103104.69000000002</v>
      </c>
      <c r="H35" s="150">
        <f>SUM(H22:H34)</f>
        <v>97.659999999999968</v>
      </c>
    </row>
    <row r="36" spans="2:8" ht="13">
      <c r="B36" s="148" t="s">
        <v>276</v>
      </c>
      <c r="C36" s="149"/>
      <c r="D36" s="148"/>
      <c r="E36" s="148"/>
      <c r="F36" s="150"/>
      <c r="G36" s="150">
        <v>643.05999999999995</v>
      </c>
      <c r="H36" s="150">
        <v>0.61</v>
      </c>
    </row>
    <row r="37" spans="2:8" ht="13">
      <c r="B37" s="148" t="s">
        <v>15</v>
      </c>
      <c r="C37" s="149"/>
      <c r="D37" s="148"/>
      <c r="E37" s="148"/>
      <c r="F37" s="150"/>
      <c r="G37" s="150">
        <v>103747.75</v>
      </c>
      <c r="H37" s="150">
        <v>98.27</v>
      </c>
    </row>
    <row r="38" spans="2:8" ht="13">
      <c r="B38" s="148" t="s">
        <v>16</v>
      </c>
      <c r="C38" s="149"/>
      <c r="D38" s="148"/>
      <c r="E38" s="148"/>
      <c r="F38" s="150"/>
      <c r="G38" s="150">
        <v>1823.6225138699933</v>
      </c>
      <c r="H38" s="150">
        <v>1.730000000000004</v>
      </c>
    </row>
    <row r="39" spans="2:8" ht="13">
      <c r="B39" s="148" t="s">
        <v>17</v>
      </c>
      <c r="C39" s="149"/>
      <c r="D39" s="148"/>
      <c r="E39" s="148"/>
      <c r="F39" s="150"/>
      <c r="G39" s="150">
        <v>105571.37251387</v>
      </c>
      <c r="H39" s="150">
        <v>100</v>
      </c>
    </row>
    <row r="40" spans="2:8">
      <c r="B40" s="126" t="s">
        <v>18</v>
      </c>
    </row>
    <row r="41" spans="2:8">
      <c r="B41" s="126" t="s">
        <v>19</v>
      </c>
    </row>
    <row r="42" spans="2:8">
      <c r="B42" s="126" t="s">
        <v>20</v>
      </c>
      <c r="C42" s="144" t="s">
        <v>682</v>
      </c>
    </row>
    <row r="43" spans="2:8" ht="13">
      <c r="B43" s="148" t="s">
        <v>2539</v>
      </c>
    </row>
    <row r="44" spans="2:8" ht="26">
      <c r="B44" s="151" t="s">
        <v>21</v>
      </c>
      <c r="C44" s="144" t="s">
        <v>22</v>
      </c>
    </row>
    <row r="45" spans="2:8" ht="13">
      <c r="B45" s="148"/>
    </row>
    <row r="46" spans="2:8" ht="13">
      <c r="B46" s="148" t="s">
        <v>23</v>
      </c>
      <c r="C46" s="144" t="s">
        <v>22</v>
      </c>
    </row>
    <row r="47" spans="2:8" ht="13">
      <c r="B47" s="148" t="s">
        <v>24</v>
      </c>
      <c r="C47" s="144" t="s">
        <v>25</v>
      </c>
    </row>
    <row r="48" spans="2:8" ht="13">
      <c r="B48" s="148" t="s">
        <v>720</v>
      </c>
      <c r="C48" s="149"/>
    </row>
    <row r="49" spans="2:3" ht="13">
      <c r="B49" s="148" t="s">
        <v>721</v>
      </c>
      <c r="C49" s="149"/>
    </row>
    <row r="50" spans="2:3" ht="13">
      <c r="B50" s="148" t="s">
        <v>722</v>
      </c>
      <c r="C50" s="149"/>
    </row>
    <row r="51" spans="2:3" ht="13">
      <c r="B51" s="148" t="s">
        <v>723</v>
      </c>
      <c r="C51" s="149"/>
    </row>
    <row r="52" spans="2:3" ht="13">
      <c r="B52" s="148" t="s">
        <v>724</v>
      </c>
      <c r="C52" s="149"/>
    </row>
    <row r="53" spans="2:3" ht="13">
      <c r="B53" s="148" t="s">
        <v>725</v>
      </c>
      <c r="C53" s="149"/>
    </row>
    <row r="54" spans="2:3" ht="13">
      <c r="B54" s="148" t="s">
        <v>726</v>
      </c>
      <c r="C54" s="149"/>
    </row>
    <row r="55" spans="2:3" ht="13">
      <c r="B55" s="148" t="s">
        <v>727</v>
      </c>
      <c r="C55" s="149"/>
    </row>
    <row r="56" spans="2:3" ht="13">
      <c r="B56" s="148" t="s">
        <v>2794</v>
      </c>
      <c r="C56" s="149"/>
    </row>
    <row r="57" spans="2:3">
      <c r="B57" s="126" t="s">
        <v>26</v>
      </c>
    </row>
    <row r="59" spans="2:3" ht="14.5">
      <c r="B59" s="131"/>
      <c r="C59" s="152" t="s">
        <v>27</v>
      </c>
    </row>
    <row r="60" spans="2:3" ht="14.5">
      <c r="B60" s="131" t="s">
        <v>28</v>
      </c>
      <c r="C60" s="153" t="s">
        <v>303</v>
      </c>
    </row>
    <row r="61" spans="2:3" ht="14.5">
      <c r="B61" s="131" t="s">
        <v>29</v>
      </c>
      <c r="C61" s="152"/>
    </row>
    <row r="62" spans="2:3" ht="14.5">
      <c r="B62" s="131"/>
      <c r="C62" s="152"/>
    </row>
    <row r="63" spans="2:3" ht="14.5">
      <c r="B63" s="131" t="s">
        <v>30</v>
      </c>
      <c r="C63" s="108">
        <v>7.7799999999999994E-2</v>
      </c>
    </row>
    <row r="64" spans="2:3" ht="14.5">
      <c r="B64" s="131"/>
      <c r="C64" s="154"/>
    </row>
    <row r="65" spans="2:7" ht="14.5">
      <c r="B65" s="131" t="s">
        <v>31</v>
      </c>
      <c r="C65" s="154" t="s">
        <v>2795</v>
      </c>
    </row>
    <row r="66" spans="2:7" ht="14.5">
      <c r="B66" s="131" t="s">
        <v>32</v>
      </c>
      <c r="C66" s="154" t="s">
        <v>2796</v>
      </c>
    </row>
    <row r="67" spans="2:7" ht="14.5">
      <c r="B67" s="131"/>
      <c r="C67" s="152"/>
    </row>
    <row r="68" spans="2:7" ht="14.5">
      <c r="B68" s="131" t="s">
        <v>33</v>
      </c>
      <c r="C68" s="152" t="s">
        <v>682</v>
      </c>
    </row>
    <row r="69" spans="2:7" ht="14.5">
      <c r="B69" s="318" t="s">
        <v>34</v>
      </c>
      <c r="C69" s="318"/>
    </row>
    <row r="71" spans="2:7" ht="14.5">
      <c r="B71" s="131" t="s">
        <v>35</v>
      </c>
      <c r="C71" s="152"/>
      <c r="D71" s="131"/>
    </row>
    <row r="72" spans="2:7" ht="29">
      <c r="B72" s="155" t="s">
        <v>36</v>
      </c>
      <c r="C72" s="153" t="s">
        <v>37</v>
      </c>
      <c r="D72" s="155" t="s">
        <v>38</v>
      </c>
    </row>
    <row r="73" spans="2:7" ht="14.5">
      <c r="B73" s="131" t="s">
        <v>22</v>
      </c>
      <c r="C73" s="152" t="s">
        <v>22</v>
      </c>
      <c r="D73" s="131" t="s">
        <v>22</v>
      </c>
    </row>
    <row r="75" spans="2:7" ht="13">
      <c r="B75" s="156" t="s">
        <v>39</v>
      </c>
      <c r="C75" s="157">
        <v>46112</v>
      </c>
      <c r="D75" s="158"/>
      <c r="E75" s="159"/>
      <c r="F75" s="160"/>
    </row>
    <row r="76" spans="2:7" ht="13">
      <c r="B76" s="156" t="s">
        <v>40</v>
      </c>
      <c r="C76" s="161" t="s">
        <v>41</v>
      </c>
      <c r="D76" s="156" t="s">
        <v>42</v>
      </c>
      <c r="E76" s="162" t="s">
        <v>43</v>
      </c>
      <c r="F76" s="163" t="s">
        <v>44</v>
      </c>
      <c r="G76" s="150"/>
    </row>
    <row r="77" spans="2:7">
      <c r="B77" s="164" t="s">
        <v>22</v>
      </c>
      <c r="C77" s="165" t="s">
        <v>22</v>
      </c>
      <c r="D77" s="164" t="s">
        <v>22</v>
      </c>
      <c r="E77" s="166" t="s">
        <v>22</v>
      </c>
      <c r="F77" s="167" t="s">
        <v>22</v>
      </c>
    </row>
    <row r="80" spans="2:7" ht="13">
      <c r="B80" s="148" t="s">
        <v>45</v>
      </c>
    </row>
    <row r="81" spans="2:4" ht="13">
      <c r="B81" s="148"/>
    </row>
    <row r="82" spans="2:4" ht="13">
      <c r="B82" s="148" t="s">
        <v>699</v>
      </c>
    </row>
    <row r="83" spans="2:4" ht="13">
      <c r="B83" s="156" t="s">
        <v>46</v>
      </c>
      <c r="C83" s="161" t="s">
        <v>47</v>
      </c>
      <c r="D83" s="148"/>
    </row>
    <row r="84" spans="2:4">
      <c r="B84" s="158" t="s">
        <v>22</v>
      </c>
      <c r="C84" s="170" t="s">
        <v>22</v>
      </c>
    </row>
    <row r="86" spans="2:4" ht="13">
      <c r="B86" s="156" t="s">
        <v>48</v>
      </c>
      <c r="C86" s="161" t="s">
        <v>47</v>
      </c>
    </row>
    <row r="87" spans="2:4">
      <c r="B87" s="158" t="s">
        <v>22</v>
      </c>
      <c r="C87" s="170" t="s">
        <v>22</v>
      </c>
    </row>
    <row r="89" spans="2:4" ht="13">
      <c r="B89" s="156" t="s">
        <v>49</v>
      </c>
      <c r="C89" s="161" t="s">
        <v>50</v>
      </c>
    </row>
    <row r="90" spans="2:4">
      <c r="B90" s="158" t="s">
        <v>22</v>
      </c>
      <c r="C90" s="170" t="s">
        <v>22</v>
      </c>
    </row>
    <row r="92" spans="2:4" ht="13">
      <c r="B92" s="162" t="s">
        <v>51</v>
      </c>
      <c r="C92" s="161" t="s">
        <v>50</v>
      </c>
    </row>
    <row r="93" spans="2:4">
      <c r="B93" s="159" t="s">
        <v>22</v>
      </c>
      <c r="C93" s="170" t="s">
        <v>22</v>
      </c>
    </row>
    <row r="95" spans="2:4" ht="13">
      <c r="B95" s="156" t="s">
        <v>52</v>
      </c>
      <c r="C95" s="161" t="s">
        <v>22</v>
      </c>
    </row>
    <row r="97" spans="2:7" ht="13">
      <c r="B97" s="156" t="s">
        <v>53</v>
      </c>
      <c r="C97" s="157">
        <v>46112</v>
      </c>
      <c r="D97" s="158"/>
      <c r="E97" s="159"/>
      <c r="F97" s="160"/>
    </row>
    <row r="98" spans="2:7" ht="13">
      <c r="B98" s="156" t="s">
        <v>40</v>
      </c>
      <c r="C98" s="161" t="s">
        <v>41</v>
      </c>
      <c r="D98" s="156" t="s">
        <v>42</v>
      </c>
      <c r="E98" s="162" t="s">
        <v>43</v>
      </c>
      <c r="F98" s="163" t="s">
        <v>44</v>
      </c>
      <c r="G98" s="150"/>
    </row>
    <row r="99" spans="2:7">
      <c r="B99" s="164" t="s">
        <v>22</v>
      </c>
      <c r="C99" s="165" t="s">
        <v>22</v>
      </c>
      <c r="D99" s="164" t="s">
        <v>22</v>
      </c>
      <c r="E99" s="166" t="s">
        <v>22</v>
      </c>
      <c r="F99" s="167" t="s">
        <v>22</v>
      </c>
    </row>
    <row r="100" spans="2:7" ht="13">
      <c r="B100" s="148" t="s">
        <v>45</v>
      </c>
    </row>
    <row r="101" spans="2:7" ht="13">
      <c r="B101" s="148"/>
    </row>
    <row r="102" spans="2:7" ht="13">
      <c r="B102" s="148" t="s">
        <v>699</v>
      </c>
    </row>
    <row r="103" spans="2:7" ht="13">
      <c r="B103" s="156" t="s">
        <v>46</v>
      </c>
      <c r="C103" s="161" t="s">
        <v>47</v>
      </c>
      <c r="D103" s="148"/>
    </row>
    <row r="104" spans="2:7">
      <c r="B104" s="158" t="s">
        <v>22</v>
      </c>
      <c r="C104" s="170" t="s">
        <v>22</v>
      </c>
    </row>
    <row r="106" spans="2:7" ht="13">
      <c r="B106" s="156" t="s">
        <v>48</v>
      </c>
      <c r="C106" s="161" t="s">
        <v>47</v>
      </c>
    </row>
    <row r="107" spans="2:7">
      <c r="B107" s="158" t="s">
        <v>22</v>
      </c>
      <c r="C107" s="170" t="s">
        <v>22</v>
      </c>
    </row>
    <row r="109" spans="2:7" ht="13">
      <c r="B109" s="156" t="s">
        <v>49</v>
      </c>
      <c r="C109" s="161" t="s">
        <v>50</v>
      </c>
    </row>
    <row r="110" spans="2:7">
      <c r="B110" s="158" t="s">
        <v>22</v>
      </c>
      <c r="C110" s="170" t="s">
        <v>22</v>
      </c>
    </row>
    <row r="112" spans="2:7" ht="13">
      <c r="B112" s="162" t="s">
        <v>51</v>
      </c>
      <c r="C112" s="161" t="s">
        <v>50</v>
      </c>
    </row>
    <row r="113" spans="2:80">
      <c r="B113" s="159" t="s">
        <v>22</v>
      </c>
      <c r="C113" s="170" t="s">
        <v>22</v>
      </c>
    </row>
    <row r="115" spans="2:80" ht="13">
      <c r="B115" s="156" t="s">
        <v>52</v>
      </c>
      <c r="C115" s="161" t="s">
        <v>22</v>
      </c>
    </row>
    <row r="118" spans="2:80" ht="13">
      <c r="B118" s="148" t="s">
        <v>700</v>
      </c>
    </row>
    <row r="120" spans="2:80" ht="13">
      <c r="B120" s="156" t="s">
        <v>40</v>
      </c>
      <c r="C120" s="161" t="s">
        <v>54</v>
      </c>
      <c r="D120" s="156" t="s">
        <v>55</v>
      </c>
      <c r="E120" s="156" t="s">
        <v>56</v>
      </c>
      <c r="F120" s="150"/>
    </row>
    <row r="121" spans="2:80">
      <c r="B121" s="158" t="s">
        <v>22</v>
      </c>
      <c r="C121" s="170" t="s">
        <v>22</v>
      </c>
      <c r="D121" s="158" t="s">
        <v>22</v>
      </c>
      <c r="E121" s="158" t="s">
        <v>22</v>
      </c>
    </row>
    <row r="124" spans="2:80" ht="13">
      <c r="B124" s="148" t="s">
        <v>57</v>
      </c>
      <c r="C124" s="149" t="s">
        <v>22</v>
      </c>
      <c r="D124" s="148"/>
      <c r="E124" s="148"/>
      <c r="F124" s="150"/>
      <c r="G124" s="150"/>
      <c r="H124" s="150"/>
      <c r="I124" s="148"/>
      <c r="J124" s="148"/>
      <c r="K124" s="148"/>
      <c r="L124" s="148"/>
      <c r="M124" s="148"/>
      <c r="N124" s="148"/>
      <c r="O124" s="148"/>
      <c r="P124" s="148"/>
      <c r="Q124" s="148"/>
      <c r="R124" s="148"/>
      <c r="S124" s="148"/>
      <c r="T124" s="148"/>
      <c r="U124" s="148"/>
      <c r="V124" s="148"/>
      <c r="W124" s="148"/>
      <c r="X124" s="148"/>
      <c r="Y124" s="148"/>
      <c r="Z124" s="148"/>
      <c r="AA124" s="148"/>
      <c r="AB124" s="148"/>
      <c r="AC124" s="148"/>
      <c r="AD124" s="148"/>
      <c r="AE124" s="148"/>
      <c r="AF124" s="148"/>
      <c r="AG124" s="148"/>
      <c r="AH124" s="148"/>
      <c r="AI124" s="148"/>
      <c r="AJ124" s="148"/>
      <c r="AK124" s="148"/>
      <c r="AL124" s="148"/>
      <c r="AM124" s="148"/>
      <c r="AN124" s="148"/>
      <c r="AO124" s="148"/>
      <c r="AP124" s="148"/>
      <c r="AQ124" s="148"/>
      <c r="AR124" s="148"/>
      <c r="AS124" s="148"/>
      <c r="AT124" s="148"/>
      <c r="AU124" s="148"/>
      <c r="AV124" s="148"/>
      <c r="AW124" s="148"/>
      <c r="AX124" s="148"/>
      <c r="AY124" s="148"/>
      <c r="AZ124" s="148"/>
      <c r="BA124" s="148"/>
      <c r="BB124" s="148"/>
      <c r="BC124" s="148"/>
      <c r="BD124" s="148"/>
      <c r="BE124" s="148"/>
      <c r="BF124" s="148"/>
      <c r="BG124" s="148"/>
      <c r="BH124" s="148"/>
      <c r="BI124" s="148"/>
      <c r="BJ124" s="148"/>
      <c r="BK124" s="148"/>
      <c r="BL124" s="148"/>
      <c r="BM124" s="148"/>
      <c r="BN124" s="148"/>
      <c r="BO124" s="148"/>
      <c r="BP124" s="148"/>
      <c r="BQ124" s="148"/>
      <c r="BR124" s="148"/>
      <c r="BS124" s="148"/>
      <c r="BT124" s="148"/>
      <c r="BU124" s="148"/>
      <c r="BV124" s="148"/>
      <c r="BW124" s="148"/>
      <c r="BX124" s="148"/>
      <c r="BY124" s="148"/>
      <c r="BZ124" s="148"/>
      <c r="CA124" s="148"/>
      <c r="CB124" s="148"/>
    </row>
    <row r="126" spans="2:80" ht="13">
      <c r="B126" s="148" t="s">
        <v>701</v>
      </c>
    </row>
    <row r="128" spans="2:80" ht="13">
      <c r="B128" s="156" t="s">
        <v>58</v>
      </c>
      <c r="C128" s="161" t="s">
        <v>47</v>
      </c>
      <c r="D128" s="148"/>
    </row>
    <row r="129" spans="2:7">
      <c r="B129" s="158" t="s">
        <v>22</v>
      </c>
      <c r="C129" s="170" t="s">
        <v>22</v>
      </c>
    </row>
    <row r="132" spans="2:7" ht="13">
      <c r="B132" s="156" t="s">
        <v>59</v>
      </c>
      <c r="C132" s="161" t="s">
        <v>60</v>
      </c>
      <c r="D132" s="148"/>
    </row>
    <row r="133" spans="2:7">
      <c r="B133" s="158" t="s">
        <v>22</v>
      </c>
      <c r="C133" s="170" t="s">
        <v>22</v>
      </c>
    </row>
    <row r="136" spans="2:7" ht="13">
      <c r="B136" s="148" t="s">
        <v>61</v>
      </c>
    </row>
    <row r="139" spans="2:7" ht="13">
      <c r="B139" s="148" t="s">
        <v>702</v>
      </c>
    </row>
    <row r="141" spans="2:7" ht="13">
      <c r="B141" s="156" t="s">
        <v>40</v>
      </c>
      <c r="C141" s="161" t="s">
        <v>62</v>
      </c>
      <c r="D141" s="156" t="s">
        <v>54</v>
      </c>
      <c r="E141" s="156" t="s">
        <v>55</v>
      </c>
      <c r="F141" s="163" t="s">
        <v>56</v>
      </c>
      <c r="G141" s="150"/>
    </row>
    <row r="142" spans="2:7">
      <c r="B142" s="158" t="s">
        <v>22</v>
      </c>
      <c r="C142" s="170" t="s">
        <v>22</v>
      </c>
      <c r="D142" s="158" t="s">
        <v>22</v>
      </c>
      <c r="E142" s="158" t="s">
        <v>22</v>
      </c>
      <c r="F142" s="171" t="s">
        <v>22</v>
      </c>
    </row>
    <row r="145" spans="2:80" ht="13">
      <c r="B145" s="148" t="s">
        <v>57</v>
      </c>
      <c r="C145" s="149" t="s">
        <v>22</v>
      </c>
      <c r="D145" s="148"/>
      <c r="E145" s="148"/>
      <c r="F145" s="150"/>
      <c r="G145" s="150"/>
      <c r="H145" s="150"/>
      <c r="I145" s="148"/>
      <c r="J145" s="148"/>
      <c r="K145" s="148"/>
      <c r="L145" s="148"/>
      <c r="M145" s="148"/>
      <c r="N145" s="148"/>
      <c r="O145" s="148"/>
      <c r="P145" s="148"/>
      <c r="Q145" s="148"/>
      <c r="R145" s="148"/>
      <c r="S145" s="148"/>
      <c r="T145" s="148"/>
      <c r="U145" s="148"/>
      <c r="V145" s="148"/>
      <c r="W145" s="148"/>
      <c r="X145" s="148"/>
      <c r="Y145" s="148"/>
      <c r="Z145" s="148"/>
      <c r="AA145" s="148"/>
      <c r="AB145" s="148"/>
      <c r="AC145" s="148"/>
      <c r="AD145" s="148"/>
      <c r="AE145" s="148"/>
      <c r="AF145" s="148"/>
      <c r="AG145" s="148"/>
      <c r="AH145" s="148"/>
      <c r="AI145" s="148"/>
      <c r="AJ145" s="148"/>
      <c r="AK145" s="148"/>
      <c r="AL145" s="148"/>
      <c r="AM145" s="148"/>
      <c r="AN145" s="148"/>
      <c r="AO145" s="148"/>
      <c r="AP145" s="148"/>
      <c r="AQ145" s="148"/>
      <c r="AR145" s="148"/>
      <c r="AS145" s="148"/>
      <c r="AT145" s="148"/>
      <c r="AU145" s="148"/>
      <c r="AV145" s="148"/>
      <c r="AW145" s="148"/>
      <c r="AX145" s="148"/>
      <c r="AY145" s="148"/>
      <c r="AZ145" s="148"/>
      <c r="BA145" s="148"/>
      <c r="BB145" s="148"/>
      <c r="BC145" s="148"/>
      <c r="BD145" s="148"/>
      <c r="BE145" s="148"/>
      <c r="BF145" s="148"/>
      <c r="BG145" s="148"/>
      <c r="BH145" s="148"/>
      <c r="BI145" s="148"/>
      <c r="BJ145" s="148"/>
      <c r="BK145" s="148"/>
      <c r="BL145" s="148"/>
      <c r="BM145" s="148"/>
      <c r="BN145" s="148"/>
      <c r="BO145" s="148"/>
      <c r="BP145" s="148"/>
      <c r="BQ145" s="148"/>
      <c r="BR145" s="148"/>
      <c r="BS145" s="148"/>
      <c r="BT145" s="148"/>
      <c r="BU145" s="148"/>
      <c r="BV145" s="148"/>
      <c r="BW145" s="148"/>
      <c r="BX145" s="148"/>
      <c r="BY145" s="148"/>
      <c r="BZ145" s="148"/>
      <c r="CA145" s="148"/>
      <c r="CB145" s="148"/>
    </row>
    <row r="147" spans="2:80" ht="13">
      <c r="B147" s="148" t="s">
        <v>701</v>
      </c>
    </row>
    <row r="149" spans="2:80" ht="13">
      <c r="B149" s="156" t="s">
        <v>58</v>
      </c>
      <c r="C149" s="161" t="s">
        <v>47</v>
      </c>
      <c r="D149" s="148"/>
    </row>
    <row r="150" spans="2:80">
      <c r="B150" s="158" t="s">
        <v>22</v>
      </c>
      <c r="C150" s="170" t="s">
        <v>22</v>
      </c>
    </row>
    <row r="153" spans="2:80" ht="13">
      <c r="B153" s="156" t="s">
        <v>59</v>
      </c>
      <c r="C153" s="161" t="s">
        <v>60</v>
      </c>
      <c r="D153" s="148"/>
    </row>
    <row r="154" spans="2:80">
      <c r="B154" s="158" t="s">
        <v>22</v>
      </c>
      <c r="C154" s="170" t="s">
        <v>22</v>
      </c>
    </row>
    <row r="157" spans="2:80" ht="13">
      <c r="B157" s="148" t="s">
        <v>61</v>
      </c>
    </row>
    <row r="160" spans="2:80" ht="13">
      <c r="B160" s="148" t="s">
        <v>703</v>
      </c>
    </row>
    <row r="161" spans="2:7" ht="13">
      <c r="B161" s="156" t="s">
        <v>40</v>
      </c>
      <c r="C161" s="161" t="s">
        <v>63</v>
      </c>
      <c r="D161" s="156" t="s">
        <v>64</v>
      </c>
      <c r="E161" s="156" t="s">
        <v>65</v>
      </c>
      <c r="F161" s="163" t="s">
        <v>66</v>
      </c>
      <c r="G161" s="150"/>
    </row>
    <row r="162" spans="2:7">
      <c r="B162" s="158" t="s">
        <v>22</v>
      </c>
      <c r="C162" s="170" t="s">
        <v>22</v>
      </c>
      <c r="D162" s="158" t="s">
        <v>22</v>
      </c>
      <c r="E162" s="158" t="s">
        <v>22</v>
      </c>
      <c r="F162" s="171" t="s">
        <v>22</v>
      </c>
    </row>
    <row r="163" spans="2:7">
      <c r="B163" s="126" t="s">
        <v>2543</v>
      </c>
    </row>
  </sheetData>
  <mergeCells count="9">
    <mergeCell ref="B69:C69"/>
    <mergeCell ref="B1:E1"/>
    <mergeCell ref="C3:C7"/>
    <mergeCell ref="D3:D7"/>
    <mergeCell ref="B10:E10"/>
    <mergeCell ref="B11:E11"/>
    <mergeCell ref="C12:C13"/>
    <mergeCell ref="D12:D13"/>
    <mergeCell ref="E12:E13"/>
  </mergeCells>
  <hyperlinks>
    <hyperlink ref="A1" location="Index!A1" display="Index" xr:uid="{51EBFFB9-A894-4CA9-920F-4287C17EB016}"/>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0BC-23CC-472D-885C-750547F7BB81}">
  <dimension ref="A1:CB210"/>
  <sheetViews>
    <sheetView workbookViewId="0"/>
  </sheetViews>
  <sheetFormatPr defaultColWidth="9.1796875" defaultRowHeight="12.5"/>
  <cols>
    <col min="1" max="1" width="5.453125" style="126" bestFit="1" customWidth="1"/>
    <col min="2" max="2" width="90.90625" style="126" customWidth="1"/>
    <col min="3" max="3" width="30.7265625" style="144" customWidth="1"/>
    <col min="4" max="4" width="30.7265625" style="126" customWidth="1"/>
    <col min="5" max="5" width="34.1796875" style="126" customWidth="1"/>
    <col min="6" max="6" width="29" style="125" bestFit="1" customWidth="1"/>
    <col min="7" max="7" width="18.1796875" style="125" bestFit="1" customWidth="1"/>
    <col min="8" max="8" width="9.1796875" style="125" bestFit="1" customWidth="1"/>
    <col min="9" max="16384" width="9.1796875" style="126"/>
  </cols>
  <sheetData>
    <row r="1" spans="1:5" ht="13">
      <c r="A1" s="3" t="s">
        <v>0</v>
      </c>
      <c r="B1" s="320" t="s">
        <v>277</v>
      </c>
      <c r="C1" s="320"/>
      <c r="D1" s="320"/>
      <c r="E1" s="320"/>
    </row>
    <row r="3" spans="1:5" ht="14.5">
      <c r="B3" s="127" t="s">
        <v>278</v>
      </c>
      <c r="C3" s="321"/>
      <c r="D3" s="322"/>
      <c r="E3" s="128"/>
    </row>
    <row r="4" spans="1:5" ht="43.5">
      <c r="B4" s="129" t="s">
        <v>279</v>
      </c>
      <c r="C4" s="321"/>
      <c r="D4" s="322"/>
      <c r="E4" s="128"/>
    </row>
    <row r="5" spans="1:5" ht="14.5">
      <c r="B5" s="129" t="s">
        <v>280</v>
      </c>
      <c r="C5" s="321"/>
      <c r="D5" s="322"/>
      <c r="E5" s="128"/>
    </row>
    <row r="6" spans="1:5" ht="29">
      <c r="B6" s="129" t="s">
        <v>281</v>
      </c>
      <c r="C6" s="321"/>
      <c r="D6" s="322"/>
      <c r="E6" s="128"/>
    </row>
    <row r="7" spans="1:5" ht="14.5">
      <c r="B7" s="131" t="s">
        <v>100</v>
      </c>
      <c r="C7" s="132" t="s">
        <v>101</v>
      </c>
      <c r="D7" s="132" t="s">
        <v>102</v>
      </c>
      <c r="E7" s="128"/>
    </row>
    <row r="8" spans="1:5" ht="14.5">
      <c r="B8" s="128"/>
      <c r="C8" s="176"/>
      <c r="D8" s="176"/>
      <c r="E8" s="128"/>
    </row>
    <row r="9" spans="1:5" ht="14.5">
      <c r="B9" s="128"/>
      <c r="C9" s="133"/>
      <c r="D9" s="128"/>
      <c r="E9" s="128"/>
    </row>
    <row r="10" spans="1:5" ht="14.5">
      <c r="B10" s="323"/>
      <c r="C10" s="323"/>
      <c r="D10" s="323"/>
      <c r="E10" s="323"/>
    </row>
    <row r="11" spans="1:5" ht="14.5">
      <c r="B11" s="324" t="s">
        <v>103</v>
      </c>
      <c r="C11" s="324"/>
      <c r="D11" s="324"/>
      <c r="E11" s="324"/>
    </row>
    <row r="12" spans="1:5" ht="14.5">
      <c r="B12" s="134" t="s">
        <v>104</v>
      </c>
      <c r="C12" s="325" t="s">
        <v>105</v>
      </c>
      <c r="D12" s="324" t="s">
        <v>106</v>
      </c>
      <c r="E12" s="324" t="s">
        <v>107</v>
      </c>
    </row>
    <row r="13" spans="1:5" ht="14.5">
      <c r="B13" s="134" t="s">
        <v>108</v>
      </c>
      <c r="C13" s="325"/>
      <c r="D13" s="324"/>
      <c r="E13" s="324"/>
    </row>
    <row r="14" spans="1:5" ht="14.5">
      <c r="B14" s="127" t="s">
        <v>109</v>
      </c>
      <c r="C14" s="137"/>
      <c r="D14" s="139"/>
      <c r="E14" s="139"/>
    </row>
    <row r="15" spans="1:5" ht="14.5">
      <c r="B15" s="127" t="s">
        <v>110</v>
      </c>
      <c r="C15" s="137"/>
      <c r="D15" s="139"/>
      <c r="E15" s="139"/>
    </row>
    <row r="16" spans="1:5" ht="14.5">
      <c r="B16" s="127" t="s">
        <v>111</v>
      </c>
      <c r="C16" s="137"/>
      <c r="D16" s="139" t="s">
        <v>112</v>
      </c>
      <c r="E16" s="139"/>
    </row>
    <row r="17" spans="2:8" ht="14.5">
      <c r="B17" s="142" t="s">
        <v>113</v>
      </c>
      <c r="C17" s="137"/>
      <c r="D17" s="134"/>
      <c r="E17" s="134"/>
    </row>
    <row r="18" spans="2:8" ht="14.5">
      <c r="B18" s="128"/>
      <c r="C18" s="143"/>
      <c r="D18" s="128"/>
      <c r="E18" s="128"/>
    </row>
    <row r="20" spans="2:8">
      <c r="B20" s="126" t="s">
        <v>2509</v>
      </c>
    </row>
    <row r="22" spans="2:8" ht="13">
      <c r="B22" s="145" t="s">
        <v>1</v>
      </c>
      <c r="C22" s="146" t="s">
        <v>2</v>
      </c>
      <c r="D22" s="145" t="s">
        <v>3</v>
      </c>
      <c r="E22" s="145" t="s">
        <v>4</v>
      </c>
      <c r="F22" s="147" t="s">
        <v>5</v>
      </c>
      <c r="G22" s="147" t="s">
        <v>6</v>
      </c>
      <c r="H22" s="147" t="s">
        <v>7</v>
      </c>
    </row>
    <row r="23" spans="2:8" ht="13">
      <c r="B23" s="148" t="s">
        <v>8</v>
      </c>
    </row>
    <row r="24" spans="2:8" ht="13">
      <c r="B24" s="148" t="s">
        <v>9</v>
      </c>
    </row>
    <row r="25" spans="2:8" ht="13">
      <c r="B25" s="148" t="s">
        <v>10</v>
      </c>
    </row>
    <row r="26" spans="2:8">
      <c r="B26" s="126" t="s">
        <v>2797</v>
      </c>
      <c r="C26" s="144">
        <v>7.13</v>
      </c>
      <c r="D26" s="126" t="s">
        <v>11</v>
      </c>
      <c r="E26" s="126" t="s">
        <v>283</v>
      </c>
      <c r="F26" s="125">
        <v>1000000</v>
      </c>
      <c r="G26" s="125">
        <v>1018.02</v>
      </c>
      <c r="H26" s="125">
        <v>9.27</v>
      </c>
    </row>
    <row r="27" spans="2:8">
      <c r="B27" s="126" t="s">
        <v>284</v>
      </c>
      <c r="C27" s="144">
        <v>6.72</v>
      </c>
      <c r="D27" s="126" t="s">
        <v>11</v>
      </c>
      <c r="E27" s="126" t="s">
        <v>285</v>
      </c>
      <c r="F27" s="125">
        <v>500000</v>
      </c>
      <c r="G27" s="125">
        <v>501.04</v>
      </c>
      <c r="H27" s="125">
        <v>4.5599999999999996</v>
      </c>
    </row>
    <row r="28" spans="2:8" ht="13">
      <c r="B28" s="148" t="s">
        <v>12</v>
      </c>
      <c r="C28" s="149"/>
      <c r="D28" s="148"/>
      <c r="E28" s="148"/>
      <c r="F28" s="150"/>
      <c r="G28" s="150">
        <f>SUM(G26:G27)</f>
        <v>1519.06</v>
      </c>
      <c r="H28" s="150">
        <f>SUM(H26:H27)</f>
        <v>13.829999999999998</v>
      </c>
    </row>
    <row r="29" spans="2:8" ht="13">
      <c r="B29" s="148" t="s">
        <v>288</v>
      </c>
    </row>
    <row r="30" spans="2:8">
      <c r="B30" s="126" t="s">
        <v>2798</v>
      </c>
      <c r="C30" s="144">
        <v>7.42</v>
      </c>
      <c r="D30" s="126" t="s">
        <v>170</v>
      </c>
      <c r="E30" s="126" t="s">
        <v>171</v>
      </c>
      <c r="F30" s="125">
        <v>1000</v>
      </c>
      <c r="G30" s="125">
        <v>1002.15</v>
      </c>
      <c r="H30" s="125">
        <v>9.1300000000000008</v>
      </c>
    </row>
    <row r="31" spans="2:8">
      <c r="B31" s="126" t="s">
        <v>2799</v>
      </c>
      <c r="C31" s="144">
        <v>7.52</v>
      </c>
      <c r="D31" s="126" t="s">
        <v>170</v>
      </c>
      <c r="E31" s="126" t="s">
        <v>290</v>
      </c>
      <c r="F31" s="125">
        <v>100</v>
      </c>
      <c r="G31" s="125">
        <v>998.95</v>
      </c>
      <c r="H31" s="125">
        <v>9.1</v>
      </c>
    </row>
    <row r="32" spans="2:8">
      <c r="B32" s="126" t="s">
        <v>2800</v>
      </c>
      <c r="C32" s="144">
        <v>7.42</v>
      </c>
      <c r="D32" s="126" t="s">
        <v>170</v>
      </c>
      <c r="E32" s="126" t="s">
        <v>289</v>
      </c>
      <c r="F32" s="125">
        <v>1000</v>
      </c>
      <c r="G32" s="125">
        <v>998.84</v>
      </c>
      <c r="H32" s="125">
        <v>9.1</v>
      </c>
    </row>
    <row r="33" spans="2:8">
      <c r="B33" s="126" t="s">
        <v>2801</v>
      </c>
      <c r="C33" s="144">
        <v>7.98</v>
      </c>
      <c r="D33" s="126" t="s">
        <v>170</v>
      </c>
      <c r="E33" s="126" t="s">
        <v>291</v>
      </c>
      <c r="F33" s="125">
        <v>1000</v>
      </c>
      <c r="G33" s="125">
        <v>993.26</v>
      </c>
      <c r="H33" s="125">
        <v>9.0500000000000007</v>
      </c>
    </row>
    <row r="34" spans="2:8">
      <c r="B34" s="126" t="s">
        <v>2802</v>
      </c>
      <c r="C34" s="144">
        <v>7.43</v>
      </c>
      <c r="D34" s="126" t="s">
        <v>170</v>
      </c>
      <c r="E34" s="126" t="s">
        <v>206</v>
      </c>
      <c r="F34" s="125">
        <v>1000</v>
      </c>
      <c r="G34" s="125">
        <v>981.61</v>
      </c>
      <c r="H34" s="125">
        <v>8.94</v>
      </c>
    </row>
    <row r="35" spans="2:8">
      <c r="B35" s="126" t="s">
        <v>2803</v>
      </c>
      <c r="C35" s="144">
        <v>7.8</v>
      </c>
      <c r="D35" s="126" t="s">
        <v>292</v>
      </c>
      <c r="E35" s="126" t="s">
        <v>293</v>
      </c>
      <c r="F35" s="125">
        <v>500</v>
      </c>
      <c r="G35" s="125">
        <v>501.93</v>
      </c>
      <c r="H35" s="125">
        <v>4.57</v>
      </c>
    </row>
    <row r="36" spans="2:8">
      <c r="B36" s="126" t="s">
        <v>2804</v>
      </c>
      <c r="C36" s="144">
        <v>8.06</v>
      </c>
      <c r="D36" s="126" t="s">
        <v>296</v>
      </c>
      <c r="E36" s="126" t="s">
        <v>297</v>
      </c>
      <c r="F36" s="125">
        <v>500</v>
      </c>
      <c r="G36" s="125">
        <v>501.67</v>
      </c>
      <c r="H36" s="125">
        <v>4.57</v>
      </c>
    </row>
    <row r="37" spans="2:8">
      <c r="B37" s="126" t="s">
        <v>2805</v>
      </c>
      <c r="C37" s="144">
        <v>8.09</v>
      </c>
      <c r="D37" s="126" t="s">
        <v>187</v>
      </c>
      <c r="E37" s="126" t="s">
        <v>295</v>
      </c>
      <c r="F37" s="125">
        <v>500</v>
      </c>
      <c r="G37" s="125">
        <v>500.91</v>
      </c>
      <c r="H37" s="125">
        <v>4.5599999999999996</v>
      </c>
    </row>
    <row r="38" spans="2:8">
      <c r="B38" s="126" t="s">
        <v>2806</v>
      </c>
      <c r="C38" s="144">
        <v>8.14</v>
      </c>
      <c r="D38" s="126" t="s">
        <v>170</v>
      </c>
      <c r="E38" s="126" t="s">
        <v>294</v>
      </c>
      <c r="F38" s="125">
        <v>500</v>
      </c>
      <c r="G38" s="125">
        <v>500.79</v>
      </c>
      <c r="H38" s="125">
        <v>4.5599999999999996</v>
      </c>
    </row>
    <row r="39" spans="2:8">
      <c r="B39" s="126" t="s">
        <v>298</v>
      </c>
      <c r="C39" s="144">
        <v>7.77</v>
      </c>
      <c r="D39" s="126" t="s">
        <v>170</v>
      </c>
      <c r="E39" s="126" t="s">
        <v>299</v>
      </c>
      <c r="F39" s="125">
        <v>500</v>
      </c>
      <c r="G39" s="125">
        <v>497.14</v>
      </c>
      <c r="H39" s="125">
        <v>4.53</v>
      </c>
    </row>
    <row r="40" spans="2:8">
      <c r="B40" s="126" t="s">
        <v>2807</v>
      </c>
      <c r="C40" s="144">
        <v>7.65</v>
      </c>
      <c r="D40" s="126" t="s">
        <v>170</v>
      </c>
      <c r="E40" s="126" t="s">
        <v>300</v>
      </c>
      <c r="F40" s="125">
        <v>40</v>
      </c>
      <c r="G40" s="125">
        <v>401.82</v>
      </c>
      <c r="H40" s="125">
        <v>3.66</v>
      </c>
    </row>
    <row r="41" spans="2:8">
      <c r="B41" s="126" t="s">
        <v>2808</v>
      </c>
      <c r="C41" s="144">
        <v>7.48</v>
      </c>
      <c r="D41" s="126" t="s">
        <v>170</v>
      </c>
      <c r="E41" s="126" t="s">
        <v>301</v>
      </c>
      <c r="F41" s="125">
        <v>400</v>
      </c>
      <c r="G41" s="125">
        <v>400.71</v>
      </c>
      <c r="H41" s="125">
        <v>3.65</v>
      </c>
    </row>
    <row r="42" spans="2:8" ht="13">
      <c r="B42" s="148" t="s">
        <v>257</v>
      </c>
      <c r="C42" s="149"/>
      <c r="D42" s="148"/>
      <c r="E42" s="148"/>
      <c r="F42" s="150"/>
      <c r="G42" s="150">
        <f>SUM(G30:G41)</f>
        <v>8279.7799999999988</v>
      </c>
      <c r="H42" s="150">
        <f>SUM(H30:H41)</f>
        <v>75.42</v>
      </c>
    </row>
    <row r="43" spans="2:8" ht="13">
      <c r="B43" s="148" t="s">
        <v>2557</v>
      </c>
    </row>
    <row r="44" spans="2:8">
      <c r="B44" s="126" t="s">
        <v>2809</v>
      </c>
      <c r="C44" s="144">
        <v>9.4600000000000009</v>
      </c>
      <c r="D44" s="126" t="s">
        <v>259</v>
      </c>
      <c r="E44" s="126" t="s">
        <v>260</v>
      </c>
      <c r="F44" s="125">
        <v>50000000</v>
      </c>
      <c r="G44" s="125">
        <v>442.45</v>
      </c>
      <c r="H44" s="125">
        <v>4.03</v>
      </c>
    </row>
    <row r="45" spans="2:8" ht="13">
      <c r="B45" s="148" t="s">
        <v>2559</v>
      </c>
      <c r="C45" s="149"/>
      <c r="D45" s="148"/>
      <c r="E45" s="148"/>
      <c r="F45" s="150"/>
      <c r="G45" s="150">
        <f>G44</f>
        <v>442.45</v>
      </c>
      <c r="H45" s="150">
        <f>H44</f>
        <v>4.03</v>
      </c>
    </row>
    <row r="46" spans="2:8" ht="13">
      <c r="B46" s="148" t="s">
        <v>265</v>
      </c>
    </row>
    <row r="47" spans="2:8">
      <c r="B47" s="126" t="s">
        <v>266</v>
      </c>
      <c r="C47" s="144" t="s">
        <v>13</v>
      </c>
      <c r="E47" s="126" t="s">
        <v>267</v>
      </c>
      <c r="F47" s="125">
        <v>696.06500000000005</v>
      </c>
      <c r="G47" s="125">
        <v>81.39</v>
      </c>
      <c r="H47" s="125">
        <v>0.74</v>
      </c>
    </row>
    <row r="48" spans="2:8" ht="13">
      <c r="B48" s="148" t="s">
        <v>268</v>
      </c>
      <c r="C48" s="149"/>
      <c r="D48" s="148"/>
      <c r="E48" s="148"/>
      <c r="F48" s="150"/>
      <c r="G48" s="150">
        <f>G47</f>
        <v>81.39</v>
      </c>
      <c r="H48" s="150">
        <f>H47</f>
        <v>0.74</v>
      </c>
    </row>
    <row r="49" spans="2:8" ht="13">
      <c r="B49" s="148" t="s">
        <v>14</v>
      </c>
      <c r="C49" s="149"/>
      <c r="D49" s="148"/>
      <c r="E49" s="148"/>
      <c r="F49" s="150"/>
      <c r="G49" s="150">
        <v>298.08999999999997</v>
      </c>
      <c r="H49" s="150">
        <v>2.73</v>
      </c>
    </row>
    <row r="50" spans="2:8" ht="13">
      <c r="B50" s="148" t="s">
        <v>15</v>
      </c>
      <c r="C50" s="149"/>
      <c r="D50" s="148"/>
      <c r="E50" s="148"/>
      <c r="F50" s="150"/>
      <c r="G50" s="150">
        <f>G49+G48+G45+G42+G28</f>
        <v>10620.769999999999</v>
      </c>
      <c r="H50" s="150">
        <f>H49+H48+H45+H42+H28</f>
        <v>96.75</v>
      </c>
    </row>
    <row r="51" spans="2:8" ht="13">
      <c r="B51" s="148" t="s">
        <v>2573</v>
      </c>
      <c r="C51" s="149"/>
      <c r="D51" s="148"/>
      <c r="E51" s="148"/>
      <c r="F51" s="150"/>
      <c r="G51" s="150">
        <f>G52-G50</f>
        <v>357.80107020000105</v>
      </c>
      <c r="H51" s="150">
        <f>H52-H50</f>
        <v>3.25</v>
      </c>
    </row>
    <row r="52" spans="2:8" ht="13">
      <c r="B52" s="148" t="s">
        <v>17</v>
      </c>
      <c r="C52" s="149"/>
      <c r="D52" s="148"/>
      <c r="E52" s="148"/>
      <c r="F52" s="150"/>
      <c r="G52" s="150">
        <v>10978.5710702</v>
      </c>
      <c r="H52" s="150">
        <v>100</v>
      </c>
    </row>
    <row r="53" spans="2:8">
      <c r="B53" s="126" t="s">
        <v>18</v>
      </c>
    </row>
    <row r="54" spans="2:8">
      <c r="B54" s="126" t="s">
        <v>19</v>
      </c>
    </row>
    <row r="55" spans="2:8">
      <c r="B55" s="126" t="s">
        <v>20</v>
      </c>
      <c r="C55" s="144" t="s">
        <v>682</v>
      </c>
    </row>
    <row r="56" spans="2:8" ht="13">
      <c r="B56" s="148" t="s">
        <v>2574</v>
      </c>
    </row>
    <row r="57" spans="2:8" ht="26">
      <c r="B57" s="151" t="s">
        <v>21</v>
      </c>
      <c r="C57" s="144" t="s">
        <v>22</v>
      </c>
    </row>
    <row r="58" spans="2:8" ht="13">
      <c r="B58" s="148"/>
    </row>
    <row r="59" spans="2:8" ht="13">
      <c r="B59" s="148" t="s">
        <v>23</v>
      </c>
      <c r="C59" s="144" t="s">
        <v>22</v>
      </c>
    </row>
    <row r="60" spans="2:8" ht="13">
      <c r="B60" s="148" t="s">
        <v>24</v>
      </c>
      <c r="C60" s="144" t="s">
        <v>25</v>
      </c>
    </row>
    <row r="61" spans="2:8" ht="13">
      <c r="B61" s="148" t="s">
        <v>704</v>
      </c>
      <c r="C61" s="149"/>
    </row>
    <row r="62" spans="2:8" ht="13">
      <c r="B62" s="148" t="s">
        <v>705</v>
      </c>
      <c r="C62" s="149"/>
    </row>
    <row r="63" spans="2:8" ht="13">
      <c r="B63" s="148" t="s">
        <v>706</v>
      </c>
      <c r="C63" s="149"/>
    </row>
    <row r="64" spans="2:8" ht="13">
      <c r="B64" s="148" t="s">
        <v>707</v>
      </c>
      <c r="C64" s="149"/>
    </row>
    <row r="65" spans="2:3" ht="13">
      <c r="B65" s="148" t="s">
        <v>708</v>
      </c>
      <c r="C65" s="149"/>
    </row>
    <row r="66" spans="2:3" ht="13">
      <c r="B66" s="148" t="s">
        <v>709</v>
      </c>
      <c r="C66" s="149"/>
    </row>
    <row r="67" spans="2:3" ht="13">
      <c r="B67" s="148" t="s">
        <v>710</v>
      </c>
      <c r="C67" s="149"/>
    </row>
    <row r="68" spans="2:3" ht="13">
      <c r="B68" s="148" t="s">
        <v>711</v>
      </c>
      <c r="C68" s="149"/>
    </row>
    <row r="69" spans="2:3" ht="13">
      <c r="B69" s="148" t="s">
        <v>712</v>
      </c>
      <c r="C69" s="149"/>
    </row>
    <row r="70" spans="2:3" ht="13">
      <c r="B70" s="148" t="s">
        <v>713</v>
      </c>
      <c r="C70" s="149"/>
    </row>
    <row r="71" spans="2:3" ht="13">
      <c r="B71" s="148" t="s">
        <v>714</v>
      </c>
      <c r="C71" s="149"/>
    </row>
    <row r="72" spans="2:3" ht="13">
      <c r="B72" s="148" t="s">
        <v>715</v>
      </c>
      <c r="C72" s="149"/>
    </row>
    <row r="73" spans="2:3" ht="13">
      <c r="B73" s="148" t="s">
        <v>716</v>
      </c>
      <c r="C73" s="149"/>
    </row>
    <row r="74" spans="2:3" ht="13">
      <c r="B74" s="148" t="s">
        <v>717</v>
      </c>
      <c r="C74" s="149"/>
    </row>
    <row r="75" spans="2:3" ht="13">
      <c r="B75" s="148" t="s">
        <v>718</v>
      </c>
      <c r="C75" s="149"/>
    </row>
    <row r="76" spans="2:3" ht="13">
      <c r="B76" s="148" t="s">
        <v>719</v>
      </c>
      <c r="C76" s="149"/>
    </row>
    <row r="77" spans="2:3" ht="13">
      <c r="B77" s="148" t="s">
        <v>2810</v>
      </c>
      <c r="C77" s="149"/>
    </row>
    <row r="78" spans="2:3">
      <c r="B78" s="126" t="s">
        <v>26</v>
      </c>
    </row>
    <row r="80" spans="2:3" ht="14.5">
      <c r="B80" s="131"/>
      <c r="C80" s="152" t="s">
        <v>27</v>
      </c>
    </row>
    <row r="81" spans="2:6" ht="14.5">
      <c r="B81" s="131" t="s">
        <v>28</v>
      </c>
      <c r="C81" s="153" t="s">
        <v>277</v>
      </c>
    </row>
    <row r="82" spans="2:6" ht="14.5">
      <c r="B82" s="131" t="s">
        <v>29</v>
      </c>
      <c r="C82" s="152"/>
    </row>
    <row r="83" spans="2:6" ht="14.5">
      <c r="B83" s="131"/>
      <c r="C83" s="152"/>
    </row>
    <row r="84" spans="2:6" ht="14.5">
      <c r="B84" s="131" t="s">
        <v>30</v>
      </c>
      <c r="C84" s="108">
        <v>6.9400000000000003E-2</v>
      </c>
    </row>
    <row r="85" spans="2:6" ht="14.5">
      <c r="B85" s="131"/>
      <c r="C85" s="154"/>
    </row>
    <row r="86" spans="2:6" ht="14.5">
      <c r="B86" s="131" t="s">
        <v>31</v>
      </c>
      <c r="C86" s="154" t="s">
        <v>2811</v>
      </c>
    </row>
    <row r="87" spans="2:6" ht="14.5">
      <c r="B87" s="131" t="s">
        <v>32</v>
      </c>
      <c r="C87" s="154" t="s">
        <v>2812</v>
      </c>
    </row>
    <row r="88" spans="2:6" ht="14.5">
      <c r="B88" s="131"/>
      <c r="C88" s="152"/>
    </row>
    <row r="89" spans="2:6" ht="14.5">
      <c r="B89" s="131" t="s">
        <v>33</v>
      </c>
      <c r="C89" s="152" t="s">
        <v>682</v>
      </c>
    </row>
    <row r="90" spans="2:6" ht="14.5">
      <c r="B90" s="318" t="s">
        <v>34</v>
      </c>
      <c r="C90" s="318"/>
    </row>
    <row r="92" spans="2:6" ht="14.5">
      <c r="B92" s="131" t="s">
        <v>35</v>
      </c>
      <c r="C92" s="152"/>
      <c r="D92" s="131"/>
    </row>
    <row r="93" spans="2:6" ht="29">
      <c r="B93" s="155" t="s">
        <v>36</v>
      </c>
      <c r="C93" s="153" t="s">
        <v>37</v>
      </c>
      <c r="D93" s="155" t="s">
        <v>38</v>
      </c>
    </row>
    <row r="94" spans="2:6" ht="14.5">
      <c r="B94" s="131" t="s">
        <v>22</v>
      </c>
      <c r="C94" s="152" t="s">
        <v>22</v>
      </c>
      <c r="D94" s="131" t="s">
        <v>22</v>
      </c>
    </row>
    <row r="96" spans="2:6" ht="13">
      <c r="B96" s="156" t="s">
        <v>39</v>
      </c>
      <c r="C96" s="157">
        <v>46112</v>
      </c>
      <c r="D96" s="158"/>
      <c r="E96" s="159"/>
      <c r="F96" s="160"/>
    </row>
    <row r="97" spans="2:7" ht="13">
      <c r="B97" s="156" t="s">
        <v>40</v>
      </c>
      <c r="C97" s="161" t="s">
        <v>41</v>
      </c>
      <c r="D97" s="156" t="s">
        <v>42</v>
      </c>
      <c r="E97" s="162" t="s">
        <v>43</v>
      </c>
      <c r="F97" s="163" t="s">
        <v>44</v>
      </c>
      <c r="G97" s="150"/>
    </row>
    <row r="98" spans="2:7">
      <c r="B98" s="164" t="s">
        <v>22</v>
      </c>
      <c r="C98" s="165" t="s">
        <v>22</v>
      </c>
      <c r="D98" s="164" t="s">
        <v>22</v>
      </c>
      <c r="E98" s="166" t="s">
        <v>22</v>
      </c>
      <c r="F98" s="167" t="s">
        <v>22</v>
      </c>
    </row>
    <row r="100" spans="2:7" ht="14.5">
      <c r="B100" s="312" t="s">
        <v>2813</v>
      </c>
      <c r="C100" s="312"/>
      <c r="D100" s="312"/>
      <c r="E100" s="312"/>
      <c r="F100" s="312"/>
    </row>
    <row r="102" spans="2:7" ht="14.5">
      <c r="B102" s="319" t="s">
        <v>2579</v>
      </c>
      <c r="C102" s="319"/>
      <c r="D102" s="319"/>
      <c r="E102" s="319"/>
      <c r="F102" s="319"/>
    </row>
    <row r="103" spans="2:7" ht="14.5">
      <c r="B103" s="178"/>
      <c r="C103" s="178"/>
      <c r="D103" s="178"/>
      <c r="E103" s="178"/>
      <c r="F103" s="178"/>
    </row>
    <row r="104" spans="2:7" ht="13">
      <c r="B104" s="148" t="s">
        <v>45</v>
      </c>
    </row>
    <row r="105" spans="2:7" ht="13">
      <c r="B105" s="148"/>
    </row>
    <row r="106" spans="2:7" ht="13">
      <c r="B106" s="148" t="s">
        <v>699</v>
      </c>
    </row>
    <row r="107" spans="2:7" ht="13">
      <c r="B107" s="156" t="s">
        <v>46</v>
      </c>
      <c r="C107" s="161" t="s">
        <v>47</v>
      </c>
      <c r="D107" s="148"/>
    </row>
    <row r="108" spans="2:7">
      <c r="B108" s="158" t="s">
        <v>22</v>
      </c>
      <c r="C108" s="170" t="s">
        <v>22</v>
      </c>
    </row>
    <row r="110" spans="2:7" ht="13">
      <c r="B110" s="156" t="s">
        <v>48</v>
      </c>
      <c r="C110" s="161" t="s">
        <v>47</v>
      </c>
    </row>
    <row r="111" spans="2:7">
      <c r="B111" s="158" t="s">
        <v>22</v>
      </c>
      <c r="C111" s="170" t="s">
        <v>22</v>
      </c>
    </row>
    <row r="113" spans="2:7" ht="13">
      <c r="B113" s="156" t="s">
        <v>49</v>
      </c>
      <c r="C113" s="161" t="s">
        <v>50</v>
      </c>
    </row>
    <row r="114" spans="2:7">
      <c r="B114" s="158" t="s">
        <v>22</v>
      </c>
      <c r="C114" s="170" t="s">
        <v>22</v>
      </c>
    </row>
    <row r="116" spans="2:7" ht="13">
      <c r="B116" s="162" t="s">
        <v>51</v>
      </c>
      <c r="C116" s="161" t="s">
        <v>50</v>
      </c>
    </row>
    <row r="117" spans="2:7">
      <c r="B117" s="159" t="s">
        <v>22</v>
      </c>
      <c r="C117" s="170" t="s">
        <v>22</v>
      </c>
    </row>
    <row r="119" spans="2:7" ht="13">
      <c r="B119" s="156" t="s">
        <v>52</v>
      </c>
      <c r="C119" s="161" t="s">
        <v>22</v>
      </c>
    </row>
    <row r="121" spans="2:7" ht="13">
      <c r="B121" s="156" t="s">
        <v>53</v>
      </c>
      <c r="C121" s="157">
        <v>46112</v>
      </c>
      <c r="D121" s="158"/>
      <c r="E121" s="159"/>
      <c r="F121" s="160"/>
    </row>
    <row r="122" spans="2:7" ht="13">
      <c r="B122" s="156" t="s">
        <v>40</v>
      </c>
      <c r="C122" s="161" t="s">
        <v>41</v>
      </c>
      <c r="D122" s="156" t="s">
        <v>42</v>
      </c>
      <c r="E122" s="162" t="s">
        <v>43</v>
      </c>
      <c r="F122" s="163" t="s">
        <v>44</v>
      </c>
      <c r="G122" s="150"/>
    </row>
    <row r="123" spans="2:7">
      <c r="B123" s="164" t="s">
        <v>22</v>
      </c>
      <c r="C123" s="165" t="s">
        <v>22</v>
      </c>
      <c r="D123" s="164" t="s">
        <v>22</v>
      </c>
      <c r="E123" s="166" t="s">
        <v>22</v>
      </c>
      <c r="F123" s="167" t="s">
        <v>22</v>
      </c>
    </row>
    <row r="124" spans="2:7" ht="13">
      <c r="B124" s="148" t="s">
        <v>45</v>
      </c>
    </row>
    <row r="125" spans="2:7" ht="13">
      <c r="B125" s="148"/>
    </row>
    <row r="126" spans="2:7" ht="13">
      <c r="B126" s="148" t="s">
        <v>699</v>
      </c>
    </row>
    <row r="127" spans="2:7" ht="13">
      <c r="B127" s="156" t="s">
        <v>46</v>
      </c>
      <c r="C127" s="161" t="s">
        <v>47</v>
      </c>
      <c r="D127" s="148"/>
    </row>
    <row r="128" spans="2:7">
      <c r="B128" s="158" t="s">
        <v>22</v>
      </c>
      <c r="C128" s="170" t="s">
        <v>22</v>
      </c>
    </row>
    <row r="130" spans="2:6" ht="13">
      <c r="B130" s="156" t="s">
        <v>48</v>
      </c>
      <c r="C130" s="161" t="s">
        <v>47</v>
      </c>
    </row>
    <row r="131" spans="2:6">
      <c r="B131" s="158" t="s">
        <v>22</v>
      </c>
      <c r="C131" s="170" t="s">
        <v>22</v>
      </c>
    </row>
    <row r="133" spans="2:6" ht="13">
      <c r="B133" s="156" t="s">
        <v>49</v>
      </c>
      <c r="C133" s="161" t="s">
        <v>50</v>
      </c>
    </row>
    <row r="134" spans="2:6">
      <c r="B134" s="158" t="s">
        <v>22</v>
      </c>
      <c r="C134" s="170" t="s">
        <v>22</v>
      </c>
    </row>
    <row r="136" spans="2:6" ht="13">
      <c r="B136" s="162" t="s">
        <v>51</v>
      </c>
      <c r="C136" s="161" t="s">
        <v>50</v>
      </c>
    </row>
    <row r="137" spans="2:6">
      <c r="B137" s="159" t="s">
        <v>22</v>
      </c>
      <c r="C137" s="170" t="s">
        <v>22</v>
      </c>
    </row>
    <row r="139" spans="2:6" ht="13">
      <c r="B139" s="156" t="s">
        <v>52</v>
      </c>
      <c r="C139" s="161" t="s">
        <v>22</v>
      </c>
    </row>
    <row r="142" spans="2:6" ht="13">
      <c r="B142" s="148" t="s">
        <v>700</v>
      </c>
    </row>
    <row r="144" spans="2:6" ht="13">
      <c r="B144" s="156" t="s">
        <v>40</v>
      </c>
      <c r="C144" s="161" t="s">
        <v>54</v>
      </c>
      <c r="D144" s="156" t="s">
        <v>55</v>
      </c>
      <c r="E144" s="156" t="s">
        <v>56</v>
      </c>
      <c r="F144" s="150"/>
    </row>
    <row r="145" spans="2:80">
      <c r="B145" s="158" t="s">
        <v>22</v>
      </c>
      <c r="C145" s="170" t="s">
        <v>22</v>
      </c>
      <c r="D145" s="158" t="s">
        <v>22</v>
      </c>
      <c r="E145" s="158" t="s">
        <v>22</v>
      </c>
    </row>
    <row r="148" spans="2:80" ht="13">
      <c r="B148" s="148" t="s">
        <v>57</v>
      </c>
      <c r="C148" s="149" t="s">
        <v>22</v>
      </c>
      <c r="D148" s="148"/>
      <c r="E148" s="148"/>
      <c r="F148" s="150"/>
      <c r="G148" s="150"/>
      <c r="H148" s="150"/>
      <c r="I148" s="148"/>
      <c r="J148" s="148"/>
      <c r="K148" s="148"/>
      <c r="L148" s="148"/>
      <c r="M148" s="148"/>
      <c r="N148" s="148"/>
      <c r="O148" s="148"/>
      <c r="P148" s="148"/>
      <c r="Q148" s="148"/>
      <c r="R148" s="148"/>
      <c r="S148" s="148"/>
      <c r="T148" s="148"/>
      <c r="U148" s="148"/>
      <c r="V148" s="148"/>
      <c r="W148" s="148"/>
      <c r="X148" s="148"/>
      <c r="Y148" s="148"/>
      <c r="Z148" s="148"/>
      <c r="AA148" s="148"/>
      <c r="AB148" s="148"/>
      <c r="AC148" s="148"/>
      <c r="AD148" s="148"/>
      <c r="AE148" s="148"/>
      <c r="AF148" s="148"/>
      <c r="AG148" s="148"/>
      <c r="AH148" s="148"/>
      <c r="AI148" s="148"/>
      <c r="AJ148" s="148"/>
      <c r="AK148" s="148"/>
      <c r="AL148" s="148"/>
      <c r="AM148" s="148"/>
      <c r="AN148" s="148"/>
      <c r="AO148" s="148"/>
      <c r="AP148" s="148"/>
      <c r="AQ148" s="148"/>
      <c r="AR148" s="148"/>
      <c r="AS148" s="148"/>
      <c r="AT148" s="148"/>
      <c r="AU148" s="148"/>
      <c r="AV148" s="148"/>
      <c r="AW148" s="148"/>
      <c r="AX148" s="148"/>
      <c r="AY148" s="148"/>
      <c r="AZ148" s="148"/>
      <c r="BA148" s="148"/>
      <c r="BB148" s="148"/>
      <c r="BC148" s="148"/>
      <c r="BD148" s="148"/>
      <c r="BE148" s="148"/>
      <c r="BF148" s="148"/>
      <c r="BG148" s="148"/>
      <c r="BH148" s="148"/>
      <c r="BI148" s="148"/>
      <c r="BJ148" s="148"/>
      <c r="BK148" s="148"/>
      <c r="BL148" s="148"/>
      <c r="BM148" s="148"/>
      <c r="BN148" s="148"/>
      <c r="BO148" s="148"/>
      <c r="BP148" s="148"/>
      <c r="BQ148" s="148"/>
      <c r="BR148" s="148"/>
      <c r="BS148" s="148"/>
      <c r="BT148" s="148"/>
      <c r="BU148" s="148"/>
      <c r="BV148" s="148"/>
      <c r="BW148" s="148"/>
      <c r="BX148" s="148"/>
      <c r="BY148" s="148"/>
      <c r="BZ148" s="148"/>
      <c r="CA148" s="148"/>
      <c r="CB148" s="148"/>
    </row>
    <row r="150" spans="2:80" ht="13">
      <c r="B150" s="148" t="s">
        <v>701</v>
      </c>
    </row>
    <row r="152" spans="2:80" ht="13">
      <c r="B152" s="156" t="s">
        <v>58</v>
      </c>
      <c r="C152" s="161" t="s">
        <v>47</v>
      </c>
      <c r="D152" s="148"/>
    </row>
    <row r="153" spans="2:80">
      <c r="B153" s="158" t="s">
        <v>22</v>
      </c>
      <c r="C153" s="170" t="s">
        <v>22</v>
      </c>
    </row>
    <row r="156" spans="2:80" ht="13">
      <c r="B156" s="156" t="s">
        <v>59</v>
      </c>
      <c r="C156" s="161" t="s">
        <v>60</v>
      </c>
      <c r="D156" s="148"/>
    </row>
    <row r="157" spans="2:80">
      <c r="B157" s="158" t="s">
        <v>22</v>
      </c>
      <c r="C157" s="170" t="s">
        <v>22</v>
      </c>
    </row>
    <row r="160" spans="2:80" ht="13">
      <c r="B160" s="148" t="s">
        <v>61</v>
      </c>
    </row>
    <row r="163" spans="2:80" ht="13">
      <c r="B163" s="148" t="s">
        <v>702</v>
      </c>
    </row>
    <row r="165" spans="2:80" ht="13">
      <c r="B165" s="156" t="s">
        <v>40</v>
      </c>
      <c r="C165" s="161" t="s">
        <v>62</v>
      </c>
      <c r="D165" s="156" t="s">
        <v>54</v>
      </c>
      <c r="E165" s="156" t="s">
        <v>55</v>
      </c>
      <c r="F165" s="163" t="s">
        <v>56</v>
      </c>
      <c r="G165" s="150"/>
    </row>
    <row r="166" spans="2:80">
      <c r="B166" s="158" t="s">
        <v>22</v>
      </c>
      <c r="C166" s="170" t="s">
        <v>22</v>
      </c>
      <c r="D166" s="158" t="s">
        <v>22</v>
      </c>
      <c r="E166" s="158" t="s">
        <v>22</v>
      </c>
      <c r="F166" s="171" t="s">
        <v>22</v>
      </c>
    </row>
    <row r="169" spans="2:80" ht="13">
      <c r="B169" s="148" t="s">
        <v>57</v>
      </c>
      <c r="C169" s="149" t="s">
        <v>22</v>
      </c>
      <c r="D169" s="148"/>
      <c r="E169" s="148"/>
      <c r="F169" s="150"/>
      <c r="G169" s="150"/>
      <c r="H169" s="150"/>
      <c r="I169" s="148"/>
      <c r="J169" s="148"/>
      <c r="K169" s="148"/>
      <c r="L169" s="148"/>
      <c r="M169" s="148"/>
      <c r="N169" s="148"/>
      <c r="O169" s="148"/>
      <c r="P169" s="148"/>
      <c r="Q169" s="148"/>
      <c r="R169" s="148"/>
      <c r="S169" s="148"/>
      <c r="T169" s="148"/>
      <c r="U169" s="148"/>
      <c r="V169" s="148"/>
      <c r="W169" s="148"/>
      <c r="X169" s="148"/>
      <c r="Y169" s="148"/>
      <c r="Z169" s="148"/>
      <c r="AA169" s="148"/>
      <c r="AB169" s="148"/>
      <c r="AC169" s="148"/>
      <c r="AD169" s="148"/>
      <c r="AE169" s="148"/>
      <c r="AF169" s="148"/>
      <c r="AG169" s="148"/>
      <c r="AH169" s="148"/>
      <c r="AI169" s="148"/>
      <c r="AJ169" s="148"/>
      <c r="AK169" s="148"/>
      <c r="AL169" s="148"/>
      <c r="AM169" s="148"/>
      <c r="AN169" s="148"/>
      <c r="AO169" s="148"/>
      <c r="AP169" s="148"/>
      <c r="AQ169" s="148"/>
      <c r="AR169" s="148"/>
      <c r="AS169" s="148"/>
      <c r="AT169" s="148"/>
      <c r="AU169" s="148"/>
      <c r="AV169" s="148"/>
      <c r="AW169" s="148"/>
      <c r="AX169" s="148"/>
      <c r="AY169" s="148"/>
      <c r="AZ169" s="148"/>
      <c r="BA169" s="148"/>
      <c r="BB169" s="148"/>
      <c r="BC169" s="148"/>
      <c r="BD169" s="148"/>
      <c r="BE169" s="148"/>
      <c r="BF169" s="148"/>
      <c r="BG169" s="148"/>
      <c r="BH169" s="148"/>
      <c r="BI169" s="148"/>
      <c r="BJ169" s="148"/>
      <c r="BK169" s="148"/>
      <c r="BL169" s="148"/>
      <c r="BM169" s="148"/>
      <c r="BN169" s="148"/>
      <c r="BO169" s="148"/>
      <c r="BP169" s="148"/>
      <c r="BQ169" s="148"/>
      <c r="BR169" s="148"/>
      <c r="BS169" s="148"/>
      <c r="BT169" s="148"/>
      <c r="BU169" s="148"/>
      <c r="BV169" s="148"/>
      <c r="BW169" s="148"/>
      <c r="BX169" s="148"/>
      <c r="BY169" s="148"/>
      <c r="BZ169" s="148"/>
      <c r="CA169" s="148"/>
      <c r="CB169" s="148"/>
    </row>
    <row r="171" spans="2:80" ht="13">
      <c r="B171" s="148" t="s">
        <v>701</v>
      </c>
    </row>
    <row r="173" spans="2:80" ht="13">
      <c r="B173" s="156" t="s">
        <v>58</v>
      </c>
      <c r="C173" s="161" t="s">
        <v>47</v>
      </c>
      <c r="D173" s="148"/>
    </row>
    <row r="174" spans="2:80">
      <c r="B174" s="158" t="s">
        <v>22</v>
      </c>
      <c r="C174" s="170" t="s">
        <v>22</v>
      </c>
    </row>
    <row r="177" spans="2:7" ht="13">
      <c r="B177" s="156" t="s">
        <v>59</v>
      </c>
      <c r="C177" s="161" t="s">
        <v>60</v>
      </c>
      <c r="D177" s="148"/>
    </row>
    <row r="178" spans="2:7">
      <c r="B178" s="158" t="s">
        <v>22</v>
      </c>
      <c r="C178" s="170" t="s">
        <v>22</v>
      </c>
    </row>
    <row r="181" spans="2:7" ht="13">
      <c r="B181" s="148" t="s">
        <v>61</v>
      </c>
    </row>
    <row r="184" spans="2:7" ht="13">
      <c r="B184" s="148" t="s">
        <v>703</v>
      </c>
    </row>
    <row r="185" spans="2:7" ht="13">
      <c r="B185" s="156" t="s">
        <v>40</v>
      </c>
      <c r="C185" s="161" t="s">
        <v>63</v>
      </c>
      <c r="D185" s="156" t="s">
        <v>64</v>
      </c>
      <c r="E185" s="156" t="s">
        <v>65</v>
      </c>
      <c r="F185" s="163" t="s">
        <v>66</v>
      </c>
      <c r="G185" s="150"/>
    </row>
    <row r="186" spans="2:7">
      <c r="B186" s="172" t="s">
        <v>2814</v>
      </c>
      <c r="C186" s="173" t="s">
        <v>2581</v>
      </c>
      <c r="D186" s="173" t="s">
        <v>2582</v>
      </c>
      <c r="E186" s="174">
        <v>46231</v>
      </c>
      <c r="F186" s="175">
        <v>500</v>
      </c>
    </row>
    <row r="187" spans="2:7">
      <c r="B187" s="172" t="s">
        <v>2814</v>
      </c>
      <c r="C187" s="173" t="s">
        <v>2583</v>
      </c>
      <c r="D187" s="173" t="s">
        <v>2584</v>
      </c>
      <c r="E187" s="174">
        <v>46415</v>
      </c>
      <c r="F187" s="175">
        <v>-500</v>
      </c>
    </row>
    <row r="188" spans="2:7">
      <c r="B188" s="172" t="s">
        <v>2815</v>
      </c>
      <c r="C188" s="173" t="s">
        <v>2581</v>
      </c>
      <c r="D188" s="173" t="s">
        <v>2582</v>
      </c>
      <c r="E188" s="174">
        <v>46231</v>
      </c>
      <c r="F188" s="175">
        <v>250</v>
      </c>
    </row>
    <row r="189" spans="2:7">
      <c r="B189" s="172" t="s">
        <v>2815</v>
      </c>
      <c r="C189" s="173" t="s">
        <v>2583</v>
      </c>
      <c r="D189" s="173" t="s">
        <v>2584</v>
      </c>
      <c r="E189" s="174">
        <v>46415</v>
      </c>
      <c r="F189" s="175">
        <v>-250</v>
      </c>
    </row>
    <row r="190" spans="2:7">
      <c r="B190" s="172" t="s">
        <v>2816</v>
      </c>
      <c r="C190" s="173" t="s">
        <v>2581</v>
      </c>
      <c r="D190" s="173" t="s">
        <v>2582</v>
      </c>
      <c r="E190" s="174">
        <v>46231</v>
      </c>
      <c r="F190" s="175">
        <v>250</v>
      </c>
    </row>
    <row r="191" spans="2:7">
      <c r="B191" s="172" t="s">
        <v>2816</v>
      </c>
      <c r="C191" s="173" t="s">
        <v>2583</v>
      </c>
      <c r="D191" s="173" t="s">
        <v>2584</v>
      </c>
      <c r="E191" s="174">
        <v>46415</v>
      </c>
      <c r="F191" s="175">
        <v>-250</v>
      </c>
    </row>
    <row r="192" spans="2:7">
      <c r="B192" s="172" t="s">
        <v>2817</v>
      </c>
      <c r="C192" s="173" t="s">
        <v>2581</v>
      </c>
      <c r="D192" s="173" t="s">
        <v>2582</v>
      </c>
      <c r="E192" s="174">
        <v>46237</v>
      </c>
      <c r="F192" s="175">
        <v>1000</v>
      </c>
    </row>
    <row r="193" spans="2:6">
      <c r="B193" s="172" t="s">
        <v>2817</v>
      </c>
      <c r="C193" s="173" t="s">
        <v>2583</v>
      </c>
      <c r="D193" s="173" t="s">
        <v>2584</v>
      </c>
      <c r="E193" s="174">
        <v>46421</v>
      </c>
      <c r="F193" s="175">
        <v>-1000</v>
      </c>
    </row>
    <row r="194" spans="2:6">
      <c r="B194" s="172" t="s">
        <v>2818</v>
      </c>
      <c r="C194" s="173" t="s">
        <v>2581</v>
      </c>
      <c r="D194" s="173" t="s">
        <v>2582</v>
      </c>
      <c r="E194" s="174">
        <v>46251</v>
      </c>
      <c r="F194" s="175">
        <v>1000</v>
      </c>
    </row>
    <row r="195" spans="2:6">
      <c r="B195" s="172" t="s">
        <v>2818</v>
      </c>
      <c r="C195" s="173" t="s">
        <v>2583</v>
      </c>
      <c r="D195" s="173" t="s">
        <v>2584</v>
      </c>
      <c r="E195" s="174">
        <v>46435</v>
      </c>
      <c r="F195" s="175">
        <v>-1000</v>
      </c>
    </row>
    <row r="196" spans="2:6">
      <c r="B196" s="172" t="s">
        <v>2819</v>
      </c>
      <c r="C196" s="173" t="s">
        <v>2581</v>
      </c>
      <c r="D196" s="173" t="s">
        <v>2582</v>
      </c>
      <c r="E196" s="174">
        <v>46251</v>
      </c>
      <c r="F196" s="175">
        <v>500</v>
      </c>
    </row>
    <row r="197" spans="2:6">
      <c r="B197" s="172" t="s">
        <v>2819</v>
      </c>
      <c r="C197" s="173" t="s">
        <v>2583</v>
      </c>
      <c r="D197" s="173" t="s">
        <v>2584</v>
      </c>
      <c r="E197" s="174">
        <v>46435</v>
      </c>
      <c r="F197" s="175">
        <v>-500</v>
      </c>
    </row>
    <row r="198" spans="2:6">
      <c r="B198" s="172" t="s">
        <v>2820</v>
      </c>
      <c r="C198" s="173" t="s">
        <v>2581</v>
      </c>
      <c r="D198" s="173" t="s">
        <v>2582</v>
      </c>
      <c r="E198" s="174">
        <v>46251</v>
      </c>
      <c r="F198" s="175">
        <v>1000</v>
      </c>
    </row>
    <row r="199" spans="2:6">
      <c r="B199" s="172" t="s">
        <v>2820</v>
      </c>
      <c r="C199" s="173" t="s">
        <v>2583</v>
      </c>
      <c r="D199" s="173" t="s">
        <v>2584</v>
      </c>
      <c r="E199" s="174">
        <v>46435</v>
      </c>
      <c r="F199" s="175">
        <v>-1000</v>
      </c>
    </row>
    <row r="200" spans="2:6">
      <c r="B200" s="172" t="s">
        <v>282</v>
      </c>
      <c r="C200" s="173" t="s">
        <v>2581</v>
      </c>
      <c r="D200" s="173" t="s">
        <v>2582</v>
      </c>
      <c r="E200" s="174">
        <v>46251</v>
      </c>
      <c r="F200" s="175">
        <v>500</v>
      </c>
    </row>
    <row r="201" spans="2:6">
      <c r="B201" s="172" t="s">
        <v>282</v>
      </c>
      <c r="C201" s="173" t="s">
        <v>2583</v>
      </c>
      <c r="D201" s="173" t="s">
        <v>2584</v>
      </c>
      <c r="E201" s="174">
        <v>46435</v>
      </c>
      <c r="F201" s="175">
        <v>-500</v>
      </c>
    </row>
    <row r="202" spans="2:6">
      <c r="B202" s="172" t="s">
        <v>2821</v>
      </c>
      <c r="C202" s="173" t="s">
        <v>2581</v>
      </c>
      <c r="D202" s="173" t="s">
        <v>2582</v>
      </c>
      <c r="E202" s="174">
        <v>46277</v>
      </c>
      <c r="F202" s="175">
        <v>500</v>
      </c>
    </row>
    <row r="203" spans="2:6">
      <c r="B203" s="172" t="s">
        <v>2821</v>
      </c>
      <c r="C203" s="173" t="s">
        <v>2583</v>
      </c>
      <c r="D203" s="173" t="s">
        <v>2584</v>
      </c>
      <c r="E203" s="174">
        <v>46279</v>
      </c>
      <c r="F203" s="175">
        <v>-500</v>
      </c>
    </row>
    <row r="204" spans="2:6">
      <c r="B204" s="172" t="s">
        <v>2822</v>
      </c>
      <c r="C204" s="173" t="s">
        <v>2581</v>
      </c>
      <c r="D204" s="173" t="s">
        <v>2582</v>
      </c>
      <c r="E204" s="174">
        <v>46277</v>
      </c>
      <c r="F204" s="175">
        <v>1000</v>
      </c>
    </row>
    <row r="205" spans="2:6">
      <c r="B205" s="172" t="s">
        <v>2822</v>
      </c>
      <c r="C205" s="173" t="s">
        <v>2583</v>
      </c>
      <c r="D205" s="173" t="s">
        <v>2584</v>
      </c>
      <c r="E205" s="174">
        <v>46279</v>
      </c>
      <c r="F205" s="175">
        <v>-1000</v>
      </c>
    </row>
    <row r="206" spans="2:6">
      <c r="B206" s="172" t="s">
        <v>2823</v>
      </c>
      <c r="C206" s="173" t="s">
        <v>2581</v>
      </c>
      <c r="D206" s="173" t="s">
        <v>2582</v>
      </c>
      <c r="E206" s="174">
        <v>46255</v>
      </c>
      <c r="F206" s="175">
        <v>500</v>
      </c>
    </row>
    <row r="207" spans="2:6">
      <c r="B207" s="172" t="s">
        <v>2823</v>
      </c>
      <c r="C207" s="173" t="s">
        <v>2583</v>
      </c>
      <c r="D207" s="173" t="s">
        <v>2584</v>
      </c>
      <c r="E207" s="174">
        <v>46255</v>
      </c>
      <c r="F207" s="175">
        <v>-500</v>
      </c>
    </row>
    <row r="208" spans="2:6">
      <c r="B208" s="172" t="s">
        <v>282</v>
      </c>
      <c r="C208" s="173" t="s">
        <v>2581</v>
      </c>
      <c r="D208" s="173" t="s">
        <v>2582</v>
      </c>
      <c r="E208" s="174">
        <v>46255</v>
      </c>
      <c r="F208" s="175">
        <v>500</v>
      </c>
    </row>
    <row r="209" spans="2:6">
      <c r="B209" s="172" t="s">
        <v>282</v>
      </c>
      <c r="C209" s="173" t="s">
        <v>2583</v>
      </c>
      <c r="D209" s="173" t="s">
        <v>2584</v>
      </c>
      <c r="E209" s="174">
        <v>46255</v>
      </c>
      <c r="F209" s="175">
        <v>-500</v>
      </c>
    </row>
    <row r="210" spans="2:6">
      <c r="B210" s="126" t="s">
        <v>2543</v>
      </c>
      <c r="C210" s="168"/>
      <c r="D210" s="168"/>
      <c r="E210" s="168"/>
      <c r="F210" s="168"/>
    </row>
  </sheetData>
  <mergeCells count="11">
    <mergeCell ref="B90:C90"/>
    <mergeCell ref="B100:F100"/>
    <mergeCell ref="B102:F102"/>
    <mergeCell ref="B1:E1"/>
    <mergeCell ref="C3:C6"/>
    <mergeCell ref="D3:D6"/>
    <mergeCell ref="B10:E10"/>
    <mergeCell ref="B11:E11"/>
    <mergeCell ref="C12:C13"/>
    <mergeCell ref="D12:D13"/>
    <mergeCell ref="E12:E13"/>
  </mergeCells>
  <hyperlinks>
    <hyperlink ref="A1" location="Index!A1" display="Index" xr:uid="{F576D2EA-DE79-4429-B728-95FFE5A1B7D4}"/>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BD008-C07C-4397-AB76-6C92E56A9FC1}">
  <dimension ref="A1:CB294"/>
  <sheetViews>
    <sheetView workbookViewId="0"/>
  </sheetViews>
  <sheetFormatPr defaultColWidth="9.1796875" defaultRowHeight="12.5"/>
  <cols>
    <col min="1" max="1" width="5.453125" style="126" bestFit="1" customWidth="1"/>
    <col min="2" max="2" width="90.90625" style="126" customWidth="1"/>
    <col min="3" max="3" width="30.7265625" style="144" customWidth="1"/>
    <col min="4" max="4" width="30.7265625" style="126" customWidth="1"/>
    <col min="5" max="5" width="34.1796875" style="126" customWidth="1"/>
    <col min="6" max="6" width="29" style="125" bestFit="1" customWidth="1"/>
    <col min="7" max="7" width="18.1796875" style="125" bestFit="1" customWidth="1"/>
    <col min="8" max="8" width="9.1796875" style="125" bestFit="1" customWidth="1"/>
    <col min="9" max="16384" width="9.1796875" style="126"/>
  </cols>
  <sheetData>
    <row r="1" spans="1:5" ht="13">
      <c r="A1" s="3" t="s">
        <v>0</v>
      </c>
      <c r="B1" s="360" t="s">
        <v>2462</v>
      </c>
      <c r="C1" s="361"/>
      <c r="D1" s="361"/>
      <c r="E1" s="362"/>
    </row>
    <row r="3" spans="1:5" ht="14.5">
      <c r="B3" s="127" t="s">
        <v>95</v>
      </c>
      <c r="C3" s="321"/>
      <c r="D3" s="322"/>
      <c r="E3" s="128"/>
    </row>
    <row r="4" spans="1:5" ht="58">
      <c r="B4" s="228" t="s">
        <v>96</v>
      </c>
      <c r="C4" s="321"/>
      <c r="D4" s="322"/>
      <c r="E4" s="218"/>
    </row>
    <row r="5" spans="1:5" ht="14.5">
      <c r="B5" s="129" t="s">
        <v>97</v>
      </c>
      <c r="C5" s="321"/>
      <c r="D5" s="322"/>
      <c r="E5" s="128"/>
    </row>
    <row r="6" spans="1:5" ht="14.5">
      <c r="B6" s="129" t="s">
        <v>98</v>
      </c>
      <c r="C6" s="321"/>
      <c r="D6" s="322"/>
      <c r="E6" s="128"/>
    </row>
    <row r="7" spans="1:5" ht="14.5">
      <c r="B7" s="129" t="s">
        <v>99</v>
      </c>
      <c r="C7" s="321"/>
      <c r="D7" s="322"/>
      <c r="E7" s="128"/>
    </row>
    <row r="8" spans="1:5" ht="14.5">
      <c r="B8" s="131" t="s">
        <v>100</v>
      </c>
      <c r="C8" s="132" t="s">
        <v>101</v>
      </c>
      <c r="D8" s="132" t="s">
        <v>102</v>
      </c>
      <c r="E8" s="128"/>
    </row>
    <row r="9" spans="1:5" ht="14.5">
      <c r="B9" s="128"/>
      <c r="C9" s="143"/>
      <c r="D9" s="128"/>
      <c r="E9" s="128"/>
    </row>
    <row r="10" spans="1:5" ht="14.5">
      <c r="B10" s="323"/>
      <c r="C10" s="323"/>
      <c r="D10" s="323"/>
      <c r="E10" s="323"/>
    </row>
    <row r="11" spans="1:5" ht="14.5">
      <c r="B11" s="324" t="s">
        <v>103</v>
      </c>
      <c r="C11" s="324"/>
      <c r="D11" s="324"/>
      <c r="E11" s="324"/>
    </row>
    <row r="12" spans="1:5" ht="14.5">
      <c r="B12" s="134" t="s">
        <v>104</v>
      </c>
      <c r="C12" s="325" t="s">
        <v>105</v>
      </c>
      <c r="D12" s="324" t="s">
        <v>106</v>
      </c>
      <c r="E12" s="324" t="s">
        <v>107</v>
      </c>
    </row>
    <row r="13" spans="1:5" ht="14.5">
      <c r="B13" s="134" t="s">
        <v>108</v>
      </c>
      <c r="C13" s="325"/>
      <c r="D13" s="324"/>
      <c r="E13" s="324"/>
    </row>
    <row r="14" spans="1:5" ht="14.5">
      <c r="B14" s="127" t="s">
        <v>109</v>
      </c>
      <c r="C14" s="137"/>
      <c r="D14" s="139"/>
      <c r="E14" s="139"/>
    </row>
    <row r="15" spans="1:5" ht="14.5">
      <c r="B15" s="127" t="s">
        <v>110</v>
      </c>
      <c r="C15" s="137"/>
      <c r="D15" s="139"/>
      <c r="E15" s="139"/>
    </row>
    <row r="16" spans="1:5" ht="14.5">
      <c r="B16" s="127" t="s">
        <v>111</v>
      </c>
      <c r="C16" s="137"/>
      <c r="D16" s="229" t="s">
        <v>112</v>
      </c>
      <c r="E16" s="141"/>
    </row>
    <row r="17" spans="2:8" ht="14.5">
      <c r="B17" s="142" t="s">
        <v>113</v>
      </c>
      <c r="C17" s="152"/>
      <c r="D17" s="131"/>
      <c r="E17" s="230"/>
    </row>
    <row r="18" spans="2:8" ht="14.5">
      <c r="B18" s="128"/>
      <c r="C18" s="143"/>
      <c r="D18" s="128"/>
      <c r="E18" s="128"/>
    </row>
    <row r="20" spans="2:8">
      <c r="B20" s="126" t="s">
        <v>2509</v>
      </c>
    </row>
    <row r="22" spans="2:8" ht="13">
      <c r="B22" s="145" t="s">
        <v>1</v>
      </c>
      <c r="C22" s="146" t="s">
        <v>2</v>
      </c>
      <c r="D22" s="145" t="s">
        <v>3</v>
      </c>
      <c r="E22" s="145" t="s">
        <v>4</v>
      </c>
      <c r="F22" s="147" t="s">
        <v>5</v>
      </c>
      <c r="G22" s="147" t="s">
        <v>6</v>
      </c>
      <c r="H22" s="147" t="s">
        <v>7</v>
      </c>
    </row>
    <row r="23" spans="2:8" ht="13">
      <c r="B23" s="148" t="s">
        <v>8</v>
      </c>
    </row>
    <row r="24" spans="2:8" ht="13">
      <c r="B24" s="148" t="s">
        <v>9</v>
      </c>
    </row>
    <row r="25" spans="2:8" ht="13">
      <c r="B25" s="148" t="s">
        <v>10</v>
      </c>
    </row>
    <row r="26" spans="2:8">
      <c r="B26" s="126" t="s">
        <v>116</v>
      </c>
      <c r="C26" s="144">
        <v>7.25</v>
      </c>
      <c r="D26" s="126" t="s">
        <v>11</v>
      </c>
      <c r="E26" s="126" t="s">
        <v>117</v>
      </c>
      <c r="F26" s="125">
        <v>10000000</v>
      </c>
      <c r="G26" s="125">
        <v>9715.2900000000009</v>
      </c>
      <c r="H26" s="125">
        <v>3.12</v>
      </c>
    </row>
    <row r="27" spans="2:8">
      <c r="B27" s="126" t="s">
        <v>2824</v>
      </c>
      <c r="C27" s="144">
        <v>7.76</v>
      </c>
      <c r="D27" s="126" t="s">
        <v>11</v>
      </c>
      <c r="E27" s="126" t="s">
        <v>119</v>
      </c>
      <c r="F27" s="125">
        <v>8545100</v>
      </c>
      <c r="G27" s="125">
        <v>8111.4</v>
      </c>
      <c r="H27" s="125">
        <v>2.6</v>
      </c>
    </row>
    <row r="28" spans="2:8">
      <c r="B28" s="126" t="s">
        <v>124</v>
      </c>
      <c r="C28" s="144">
        <v>7.33</v>
      </c>
      <c r="D28" s="126" t="s">
        <v>11</v>
      </c>
      <c r="E28" s="126" t="s">
        <v>125</v>
      </c>
      <c r="F28" s="125">
        <v>3000000</v>
      </c>
      <c r="G28" s="125">
        <v>3036.23</v>
      </c>
      <c r="H28" s="125">
        <v>0.97</v>
      </c>
    </row>
    <row r="29" spans="2:8">
      <c r="B29" s="126" t="s">
        <v>2825</v>
      </c>
      <c r="C29" s="144">
        <v>7.09</v>
      </c>
      <c r="D29" s="126" t="s">
        <v>11</v>
      </c>
      <c r="E29" s="126" t="s">
        <v>129</v>
      </c>
      <c r="F29" s="125">
        <v>2500000</v>
      </c>
      <c r="G29" s="125">
        <v>2512.52</v>
      </c>
      <c r="H29" s="125">
        <v>0.81</v>
      </c>
    </row>
    <row r="30" spans="2:8">
      <c r="B30" s="126" t="s">
        <v>130</v>
      </c>
      <c r="C30" s="144">
        <v>7.78</v>
      </c>
      <c r="D30" s="126" t="s">
        <v>11</v>
      </c>
      <c r="E30" s="126" t="s">
        <v>131</v>
      </c>
      <c r="F30" s="125">
        <v>2500000</v>
      </c>
      <c r="G30" s="125">
        <v>2448.8000000000002</v>
      </c>
      <c r="H30" s="125">
        <v>0.79</v>
      </c>
    </row>
    <row r="31" spans="2:8">
      <c r="B31" s="126" t="s">
        <v>132</v>
      </c>
      <c r="C31" s="144">
        <v>7.67</v>
      </c>
      <c r="D31" s="126" t="s">
        <v>11</v>
      </c>
      <c r="E31" s="126" t="s">
        <v>133</v>
      </c>
      <c r="F31" s="125">
        <v>2500000</v>
      </c>
      <c r="G31" s="125">
        <v>2399.16</v>
      </c>
      <c r="H31" s="125">
        <v>0.77</v>
      </c>
    </row>
    <row r="32" spans="2:8">
      <c r="B32" s="126" t="s">
        <v>2826</v>
      </c>
      <c r="C32" s="144">
        <v>7.82</v>
      </c>
      <c r="D32" s="126" t="s">
        <v>11</v>
      </c>
      <c r="E32" s="126" t="s">
        <v>135</v>
      </c>
      <c r="F32" s="125">
        <v>2000000</v>
      </c>
      <c r="G32" s="125">
        <v>1817.66</v>
      </c>
      <c r="H32" s="125">
        <v>0.57999999999999996</v>
      </c>
    </row>
    <row r="33" spans="2:8">
      <c r="B33" s="126" t="s">
        <v>136</v>
      </c>
      <c r="C33" s="144">
        <v>7.25</v>
      </c>
      <c r="D33" s="126" t="s">
        <v>11</v>
      </c>
      <c r="E33" s="126" t="s">
        <v>137</v>
      </c>
      <c r="F33" s="125">
        <v>1500000</v>
      </c>
      <c r="G33" s="125">
        <v>1497.19</v>
      </c>
      <c r="H33" s="125">
        <v>0.48</v>
      </c>
    </row>
    <row r="34" spans="2:8">
      <c r="B34" s="126" t="s">
        <v>138</v>
      </c>
      <c r="C34" s="144">
        <v>7.62</v>
      </c>
      <c r="D34" s="126" t="s">
        <v>11</v>
      </c>
      <c r="E34" s="126" t="s">
        <v>139</v>
      </c>
      <c r="F34" s="125">
        <v>1500000</v>
      </c>
      <c r="G34" s="125">
        <v>1480.85</v>
      </c>
      <c r="H34" s="125">
        <v>0.48</v>
      </c>
    </row>
    <row r="35" spans="2:8">
      <c r="B35" s="126" t="s">
        <v>140</v>
      </c>
      <c r="C35" s="144">
        <v>7.57</v>
      </c>
      <c r="D35" s="126" t="s">
        <v>11</v>
      </c>
      <c r="E35" s="126" t="s">
        <v>141</v>
      </c>
      <c r="F35" s="125">
        <v>1499500</v>
      </c>
      <c r="G35" s="125">
        <v>1478.85</v>
      </c>
      <c r="H35" s="125">
        <v>0.47</v>
      </c>
    </row>
    <row r="36" spans="2:8">
      <c r="B36" s="126" t="s">
        <v>142</v>
      </c>
      <c r="C36" s="144">
        <v>7.73</v>
      </c>
      <c r="D36" s="126" t="s">
        <v>11</v>
      </c>
      <c r="E36" s="126" t="s">
        <v>143</v>
      </c>
      <c r="F36" s="125">
        <v>1500000</v>
      </c>
      <c r="G36" s="125">
        <v>1468.94</v>
      </c>
      <c r="H36" s="125">
        <v>0.47</v>
      </c>
    </row>
    <row r="37" spans="2:8">
      <c r="B37" s="126" t="s">
        <v>144</v>
      </c>
      <c r="C37" s="144">
        <v>7.42</v>
      </c>
      <c r="D37" s="126" t="s">
        <v>11</v>
      </c>
      <c r="E37" s="126" t="s">
        <v>145</v>
      </c>
      <c r="F37" s="125">
        <v>1000000</v>
      </c>
      <c r="G37" s="125">
        <v>1014.09</v>
      </c>
      <c r="H37" s="125">
        <v>0.33</v>
      </c>
    </row>
    <row r="38" spans="2:8">
      <c r="B38" s="126" t="s">
        <v>146</v>
      </c>
      <c r="C38" s="144">
        <v>7.73</v>
      </c>
      <c r="D38" s="126" t="s">
        <v>11</v>
      </c>
      <c r="E38" s="126" t="s">
        <v>147</v>
      </c>
      <c r="F38" s="125">
        <v>1000000</v>
      </c>
      <c r="G38" s="125">
        <v>995.79</v>
      </c>
      <c r="H38" s="125">
        <v>0.32</v>
      </c>
    </row>
    <row r="39" spans="2:8">
      <c r="B39" s="126" t="s">
        <v>148</v>
      </c>
      <c r="C39" s="144">
        <v>7.62</v>
      </c>
      <c r="D39" s="126" t="s">
        <v>11</v>
      </c>
      <c r="E39" s="126" t="s">
        <v>149</v>
      </c>
      <c r="F39" s="125">
        <v>500000</v>
      </c>
      <c r="G39" s="125">
        <v>487.01</v>
      </c>
      <c r="H39" s="125">
        <v>0.16</v>
      </c>
    </row>
    <row r="40" spans="2:8">
      <c r="B40" s="126" t="s">
        <v>2827</v>
      </c>
      <c r="C40" s="144">
        <v>7.02</v>
      </c>
      <c r="D40" s="126" t="s">
        <v>11</v>
      </c>
      <c r="E40" s="126" t="s">
        <v>123</v>
      </c>
      <c r="F40" s="125">
        <v>463600</v>
      </c>
      <c r="G40" s="125">
        <v>446.44</v>
      </c>
      <c r="H40" s="125">
        <v>0.14000000000000001</v>
      </c>
    </row>
    <row r="41" spans="2:8">
      <c r="B41" s="126" t="s">
        <v>120</v>
      </c>
      <c r="C41" s="144">
        <v>6.92</v>
      </c>
      <c r="D41" s="126" t="s">
        <v>11</v>
      </c>
      <c r="E41" s="126" t="s">
        <v>121</v>
      </c>
      <c r="F41" s="125">
        <v>439800</v>
      </c>
      <c r="G41" s="125">
        <v>422.47</v>
      </c>
      <c r="H41" s="125">
        <v>0.14000000000000001</v>
      </c>
    </row>
    <row r="42" spans="2:8">
      <c r="B42" s="126" t="s">
        <v>150</v>
      </c>
      <c r="C42" s="144">
        <v>7.44</v>
      </c>
      <c r="D42" s="126" t="s">
        <v>11</v>
      </c>
      <c r="E42" s="126" t="s">
        <v>151</v>
      </c>
      <c r="F42" s="125">
        <v>391900</v>
      </c>
      <c r="G42" s="125">
        <v>365.88</v>
      </c>
      <c r="H42" s="125">
        <v>0.12</v>
      </c>
    </row>
    <row r="43" spans="2:8">
      <c r="B43" s="126" t="s">
        <v>152</v>
      </c>
      <c r="C43" s="144">
        <v>7.67</v>
      </c>
      <c r="D43" s="126" t="s">
        <v>11</v>
      </c>
      <c r="E43" s="126" t="s">
        <v>153</v>
      </c>
      <c r="F43" s="125">
        <v>255000</v>
      </c>
      <c r="G43" s="125">
        <v>255.99</v>
      </c>
      <c r="H43" s="125">
        <v>0.08</v>
      </c>
    </row>
    <row r="44" spans="2:8">
      <c r="B44" s="126" t="s">
        <v>2828</v>
      </c>
      <c r="C44" s="144">
        <v>7.06</v>
      </c>
      <c r="D44" s="126" t="s">
        <v>11</v>
      </c>
      <c r="E44" s="126" t="s">
        <v>115</v>
      </c>
      <c r="F44" s="125">
        <v>219700</v>
      </c>
      <c r="G44" s="125">
        <v>215.89</v>
      </c>
      <c r="H44" s="125">
        <v>7.0000000000000007E-2</v>
      </c>
    </row>
    <row r="45" spans="2:8">
      <c r="B45" s="126" t="s">
        <v>154</v>
      </c>
      <c r="C45" s="144">
        <v>6.92</v>
      </c>
      <c r="D45" s="126" t="s">
        <v>11</v>
      </c>
      <c r="E45" s="126" t="s">
        <v>155</v>
      </c>
      <c r="F45" s="125">
        <v>200000</v>
      </c>
      <c r="G45" s="125">
        <v>197.82</v>
      </c>
      <c r="H45" s="125">
        <v>0.06</v>
      </c>
    </row>
    <row r="46" spans="2:8">
      <c r="B46" s="126" t="s">
        <v>156</v>
      </c>
      <c r="C46" s="144">
        <v>7.67</v>
      </c>
      <c r="D46" s="126" t="s">
        <v>11</v>
      </c>
      <c r="E46" s="126" t="s">
        <v>157</v>
      </c>
      <c r="F46" s="125">
        <v>190600</v>
      </c>
      <c r="G46" s="125">
        <v>190.05</v>
      </c>
      <c r="H46" s="125">
        <v>0.06</v>
      </c>
    </row>
    <row r="47" spans="2:8">
      <c r="B47" s="126" t="s">
        <v>158</v>
      </c>
      <c r="C47" s="144">
        <v>7.76</v>
      </c>
      <c r="D47" s="126" t="s">
        <v>11</v>
      </c>
      <c r="E47" s="126" t="s">
        <v>159</v>
      </c>
      <c r="F47" s="125">
        <v>163100</v>
      </c>
      <c r="G47" s="125">
        <v>150.62</v>
      </c>
      <c r="H47" s="125">
        <v>0.05</v>
      </c>
    </row>
    <row r="48" spans="2:8">
      <c r="B48" s="126" t="s">
        <v>160</v>
      </c>
      <c r="C48" s="144">
        <v>7.72</v>
      </c>
      <c r="D48" s="126" t="s">
        <v>11</v>
      </c>
      <c r="E48" s="126" t="s">
        <v>161</v>
      </c>
      <c r="F48" s="125">
        <v>147800</v>
      </c>
      <c r="G48" s="125">
        <v>140.72</v>
      </c>
      <c r="H48" s="125">
        <v>0.05</v>
      </c>
    </row>
    <row r="49" spans="2:8">
      <c r="B49" s="126" t="s">
        <v>162</v>
      </c>
      <c r="C49" s="144">
        <v>7.62</v>
      </c>
      <c r="D49" s="126" t="s">
        <v>11</v>
      </c>
      <c r="E49" s="126" t="s">
        <v>163</v>
      </c>
      <c r="F49" s="125">
        <v>128500</v>
      </c>
      <c r="G49" s="125">
        <v>126.85</v>
      </c>
      <c r="H49" s="125">
        <v>0.04</v>
      </c>
    </row>
    <row r="50" spans="2:8">
      <c r="B50" s="126" t="s">
        <v>164</v>
      </c>
      <c r="C50" s="144">
        <v>7.46</v>
      </c>
      <c r="D50" s="126" t="s">
        <v>11</v>
      </c>
      <c r="E50" s="126" t="s">
        <v>165</v>
      </c>
      <c r="F50" s="125">
        <v>71000</v>
      </c>
      <c r="G50" s="125">
        <v>72.540000000000006</v>
      </c>
      <c r="H50" s="125">
        <v>0.02</v>
      </c>
    </row>
    <row r="51" spans="2:8">
      <c r="B51" s="126" t="s">
        <v>166</v>
      </c>
      <c r="C51" s="144">
        <v>7.57</v>
      </c>
      <c r="D51" s="126" t="s">
        <v>11</v>
      </c>
      <c r="E51" s="126" t="s">
        <v>167</v>
      </c>
      <c r="F51" s="125">
        <v>59400</v>
      </c>
      <c r="G51" s="125">
        <v>59.86</v>
      </c>
      <c r="H51" s="125">
        <v>0.02</v>
      </c>
    </row>
    <row r="52" spans="2:8" ht="13">
      <c r="B52" s="148" t="s">
        <v>12</v>
      </c>
      <c r="C52" s="149"/>
      <c r="D52" s="148"/>
      <c r="E52" s="148"/>
      <c r="F52" s="150"/>
      <c r="G52" s="150">
        <f>SUM(G22:G51)</f>
        <v>41108.910000000003</v>
      </c>
      <c r="H52" s="150">
        <f>SUM(H22:H51)</f>
        <v>13.200000000000003</v>
      </c>
    </row>
    <row r="53" spans="2:8" ht="13">
      <c r="B53" s="148" t="s">
        <v>168</v>
      </c>
    </row>
    <row r="54" spans="2:8">
      <c r="B54" s="126" t="s">
        <v>172</v>
      </c>
      <c r="C54" s="144">
        <v>7.54</v>
      </c>
      <c r="D54" s="126" t="s">
        <v>170</v>
      </c>
      <c r="E54" s="126" t="s">
        <v>173</v>
      </c>
      <c r="F54" s="125">
        <v>12500</v>
      </c>
      <c r="G54" s="125">
        <v>12475.29</v>
      </c>
      <c r="H54" s="125">
        <v>4</v>
      </c>
    </row>
    <row r="55" spans="2:8">
      <c r="B55" s="126" t="s">
        <v>174</v>
      </c>
      <c r="C55" s="144">
        <v>7.54</v>
      </c>
      <c r="D55" s="126" t="s">
        <v>170</v>
      </c>
      <c r="E55" s="126" t="s">
        <v>175</v>
      </c>
      <c r="F55" s="125">
        <v>12500</v>
      </c>
      <c r="G55" s="125">
        <v>12435.08</v>
      </c>
      <c r="H55" s="125">
        <v>3.99</v>
      </c>
    </row>
    <row r="56" spans="2:8">
      <c r="B56" s="126" t="s">
        <v>2650</v>
      </c>
      <c r="C56" s="144">
        <v>7.95</v>
      </c>
      <c r="D56" s="126" t="s">
        <v>170</v>
      </c>
      <c r="E56" s="126" t="s">
        <v>176</v>
      </c>
      <c r="F56" s="125">
        <v>10000</v>
      </c>
      <c r="G56" s="125">
        <v>9959.4</v>
      </c>
      <c r="H56" s="125">
        <v>3.2</v>
      </c>
    </row>
    <row r="57" spans="2:8">
      <c r="B57" s="126" t="s">
        <v>177</v>
      </c>
      <c r="C57" s="144">
        <v>7.56</v>
      </c>
      <c r="D57" s="126" t="s">
        <v>170</v>
      </c>
      <c r="E57" s="126" t="s">
        <v>178</v>
      </c>
      <c r="F57" s="125">
        <v>10000</v>
      </c>
      <c r="G57" s="125">
        <v>9638.67</v>
      </c>
      <c r="H57" s="125">
        <v>3.09</v>
      </c>
    </row>
    <row r="58" spans="2:8">
      <c r="B58" s="126" t="s">
        <v>179</v>
      </c>
      <c r="C58" s="144">
        <v>7.55</v>
      </c>
      <c r="D58" s="126" t="s">
        <v>170</v>
      </c>
      <c r="E58" s="126" t="s">
        <v>180</v>
      </c>
      <c r="F58" s="125">
        <v>7500</v>
      </c>
      <c r="G58" s="125">
        <v>7524.38</v>
      </c>
      <c r="H58" s="125">
        <v>2.42</v>
      </c>
    </row>
    <row r="59" spans="2:8">
      <c r="B59" s="126" t="s">
        <v>181</v>
      </c>
      <c r="C59" s="144">
        <v>7.87</v>
      </c>
      <c r="D59" s="126" t="s">
        <v>170</v>
      </c>
      <c r="E59" s="126" t="s">
        <v>182</v>
      </c>
      <c r="F59" s="125">
        <v>7500</v>
      </c>
      <c r="G59" s="125">
        <v>7382.79</v>
      </c>
      <c r="H59" s="125">
        <v>2.37</v>
      </c>
    </row>
    <row r="60" spans="2:8">
      <c r="B60" s="126" t="s">
        <v>183</v>
      </c>
      <c r="C60" s="144">
        <v>7.55</v>
      </c>
      <c r="D60" s="126" t="s">
        <v>170</v>
      </c>
      <c r="E60" s="126" t="s">
        <v>184</v>
      </c>
      <c r="F60" s="125">
        <v>600</v>
      </c>
      <c r="G60" s="125">
        <v>6209.94</v>
      </c>
      <c r="H60" s="125">
        <v>1.99</v>
      </c>
    </row>
    <row r="61" spans="2:8">
      <c r="B61" s="126" t="s">
        <v>2829</v>
      </c>
      <c r="C61" s="144">
        <v>8.07</v>
      </c>
      <c r="D61" s="126" t="s">
        <v>185</v>
      </c>
      <c r="E61" s="126" t="s">
        <v>186</v>
      </c>
      <c r="F61" s="125">
        <v>6000</v>
      </c>
      <c r="G61" s="125">
        <v>6001.13</v>
      </c>
      <c r="H61" s="125">
        <v>1.93</v>
      </c>
    </row>
    <row r="62" spans="2:8">
      <c r="B62" s="126" t="s">
        <v>2830</v>
      </c>
      <c r="C62" s="144">
        <v>8.7899999999999991</v>
      </c>
      <c r="D62" s="126" t="s">
        <v>187</v>
      </c>
      <c r="E62" s="126" t="s">
        <v>188</v>
      </c>
      <c r="F62" s="125">
        <v>5500</v>
      </c>
      <c r="G62" s="125">
        <v>5566.29</v>
      </c>
      <c r="H62" s="125">
        <v>1.79</v>
      </c>
    </row>
    <row r="63" spans="2:8">
      <c r="B63" s="126" t="s">
        <v>2831</v>
      </c>
      <c r="C63" s="144">
        <v>7.33</v>
      </c>
      <c r="D63" s="126" t="s">
        <v>170</v>
      </c>
      <c r="E63" s="126" t="s">
        <v>189</v>
      </c>
      <c r="F63" s="125">
        <v>500</v>
      </c>
      <c r="G63" s="125">
        <v>5132.13</v>
      </c>
      <c r="H63" s="125">
        <v>1.65</v>
      </c>
    </row>
    <row r="64" spans="2:8">
      <c r="B64" s="126" t="s">
        <v>2656</v>
      </c>
      <c r="C64" s="144">
        <v>7.46</v>
      </c>
      <c r="D64" s="126" t="s">
        <v>170</v>
      </c>
      <c r="E64" s="126" t="s">
        <v>190</v>
      </c>
      <c r="F64" s="125">
        <v>500</v>
      </c>
      <c r="G64" s="125">
        <v>5113.9399999999996</v>
      </c>
      <c r="H64" s="125">
        <v>1.64</v>
      </c>
    </row>
    <row r="65" spans="2:8">
      <c r="B65" s="126" t="s">
        <v>2832</v>
      </c>
      <c r="C65" s="144">
        <v>8.09</v>
      </c>
      <c r="D65" s="126" t="s">
        <v>170</v>
      </c>
      <c r="E65" s="126" t="s">
        <v>191</v>
      </c>
      <c r="F65" s="125">
        <v>5000</v>
      </c>
      <c r="G65" s="125">
        <v>5096.26</v>
      </c>
      <c r="H65" s="125">
        <v>1.64</v>
      </c>
    </row>
    <row r="66" spans="2:8">
      <c r="B66" s="126" t="s">
        <v>2833</v>
      </c>
      <c r="C66" s="144">
        <v>8.09</v>
      </c>
      <c r="D66" s="126" t="s">
        <v>185</v>
      </c>
      <c r="E66" s="126" t="s">
        <v>192</v>
      </c>
      <c r="F66" s="125">
        <v>5000</v>
      </c>
      <c r="G66" s="125">
        <v>5051.45</v>
      </c>
      <c r="H66" s="125">
        <v>1.62</v>
      </c>
    </row>
    <row r="67" spans="2:8">
      <c r="B67" s="126" t="s">
        <v>193</v>
      </c>
      <c r="C67" s="144">
        <v>7.55</v>
      </c>
      <c r="D67" s="126" t="s">
        <v>170</v>
      </c>
      <c r="E67" s="126" t="s">
        <v>194</v>
      </c>
      <c r="F67" s="125">
        <v>5000</v>
      </c>
      <c r="G67" s="125">
        <v>5008.41</v>
      </c>
      <c r="H67" s="125">
        <v>1.61</v>
      </c>
    </row>
    <row r="68" spans="2:8">
      <c r="B68" s="126" t="s">
        <v>199</v>
      </c>
      <c r="C68" s="144">
        <v>7.91</v>
      </c>
      <c r="D68" s="126" t="s">
        <v>170</v>
      </c>
      <c r="E68" s="126" t="s">
        <v>200</v>
      </c>
      <c r="F68" s="125">
        <v>5000</v>
      </c>
      <c r="G68" s="125">
        <v>5000.43</v>
      </c>
      <c r="H68" s="125">
        <v>1.6</v>
      </c>
    </row>
    <row r="69" spans="2:8">
      <c r="B69" s="126" t="s">
        <v>2834</v>
      </c>
      <c r="C69" s="144">
        <v>8.09</v>
      </c>
      <c r="D69" s="126" t="s">
        <v>185</v>
      </c>
      <c r="E69" s="126" t="s">
        <v>203</v>
      </c>
      <c r="F69" s="125">
        <v>5000</v>
      </c>
      <c r="G69" s="125">
        <v>4993.49</v>
      </c>
      <c r="H69" s="125">
        <v>1.6</v>
      </c>
    </row>
    <row r="70" spans="2:8">
      <c r="B70" s="126" t="s">
        <v>197</v>
      </c>
      <c r="C70" s="144">
        <v>7.52</v>
      </c>
      <c r="D70" s="126" t="s">
        <v>170</v>
      </c>
      <c r="E70" s="126" t="s">
        <v>198</v>
      </c>
      <c r="F70" s="125">
        <v>500</v>
      </c>
      <c r="G70" s="125">
        <v>4993.47</v>
      </c>
      <c r="H70" s="125">
        <v>1.6</v>
      </c>
    </row>
    <row r="71" spans="2:8">
      <c r="B71" s="126" t="s">
        <v>195</v>
      </c>
      <c r="C71" s="144">
        <v>7.56</v>
      </c>
      <c r="D71" s="126" t="s">
        <v>170</v>
      </c>
      <c r="E71" s="126" t="s">
        <v>196</v>
      </c>
      <c r="F71" s="125">
        <v>5000</v>
      </c>
      <c r="G71" s="125">
        <v>4983.5</v>
      </c>
      <c r="H71" s="125">
        <v>1.6</v>
      </c>
    </row>
    <row r="72" spans="2:8">
      <c r="B72" s="126" t="s">
        <v>201</v>
      </c>
      <c r="C72" s="144">
        <v>7.54</v>
      </c>
      <c r="D72" s="126" t="s">
        <v>170</v>
      </c>
      <c r="E72" s="126" t="s">
        <v>202</v>
      </c>
      <c r="F72" s="125">
        <v>5000</v>
      </c>
      <c r="G72" s="125">
        <v>4957.03</v>
      </c>
      <c r="H72" s="125">
        <v>1.59</v>
      </c>
    </row>
    <row r="73" spans="2:8">
      <c r="B73" s="126" t="s">
        <v>204</v>
      </c>
      <c r="C73" s="144">
        <v>7.9</v>
      </c>
      <c r="D73" s="126" t="s">
        <v>170</v>
      </c>
      <c r="E73" s="126" t="s">
        <v>205</v>
      </c>
      <c r="F73" s="125">
        <v>5000</v>
      </c>
      <c r="G73" s="125">
        <v>4946.33</v>
      </c>
      <c r="H73" s="125">
        <v>1.59</v>
      </c>
    </row>
    <row r="74" spans="2:8">
      <c r="B74" s="126" t="s">
        <v>2835</v>
      </c>
      <c r="C74" s="144">
        <v>7.43</v>
      </c>
      <c r="D74" s="126" t="s">
        <v>170</v>
      </c>
      <c r="E74" s="126" t="s">
        <v>206</v>
      </c>
      <c r="F74" s="125">
        <v>5000</v>
      </c>
      <c r="G74" s="125">
        <v>4908.03</v>
      </c>
      <c r="H74" s="125">
        <v>1.58</v>
      </c>
    </row>
    <row r="75" spans="2:8">
      <c r="B75" s="126" t="s">
        <v>209</v>
      </c>
      <c r="C75" s="144">
        <v>7.51</v>
      </c>
      <c r="D75" s="126" t="s">
        <v>170</v>
      </c>
      <c r="E75" s="126" t="s">
        <v>210</v>
      </c>
      <c r="F75" s="125">
        <v>500</v>
      </c>
      <c r="G75" s="125">
        <v>4890.75</v>
      </c>
      <c r="H75" s="125">
        <v>1.57</v>
      </c>
    </row>
    <row r="76" spans="2:8">
      <c r="B76" s="126" t="s">
        <v>207</v>
      </c>
      <c r="C76" s="144">
        <v>7.66</v>
      </c>
      <c r="D76" s="126" t="s">
        <v>170</v>
      </c>
      <c r="E76" s="126" t="s">
        <v>208</v>
      </c>
      <c r="F76" s="125">
        <v>5000</v>
      </c>
      <c r="G76" s="125">
        <v>4869.3900000000003</v>
      </c>
      <c r="H76" s="125">
        <v>1.56</v>
      </c>
    </row>
    <row r="77" spans="2:8">
      <c r="B77" s="126" t="s">
        <v>2836</v>
      </c>
      <c r="C77" s="144">
        <v>7.65</v>
      </c>
      <c r="D77" s="126" t="s">
        <v>170</v>
      </c>
      <c r="E77" s="126" t="s">
        <v>211</v>
      </c>
      <c r="F77" s="125">
        <v>450</v>
      </c>
      <c r="G77" s="125">
        <v>4540.2700000000004</v>
      </c>
      <c r="H77" s="125">
        <v>1.46</v>
      </c>
    </row>
    <row r="78" spans="2:8">
      <c r="B78" s="126" t="s">
        <v>2837</v>
      </c>
      <c r="C78" s="144">
        <v>8.27</v>
      </c>
      <c r="D78" s="126" t="s">
        <v>185</v>
      </c>
      <c r="E78" s="126" t="s">
        <v>212</v>
      </c>
      <c r="F78" s="125">
        <v>4500</v>
      </c>
      <c r="G78" s="125">
        <v>4525.96</v>
      </c>
      <c r="H78" s="125">
        <v>1.45</v>
      </c>
    </row>
    <row r="79" spans="2:8">
      <c r="B79" s="126" t="s">
        <v>2838</v>
      </c>
      <c r="C79" s="144">
        <v>7.51</v>
      </c>
      <c r="D79" s="126" t="s">
        <v>170</v>
      </c>
      <c r="E79" s="126" t="s">
        <v>213</v>
      </c>
      <c r="F79" s="125">
        <v>4500</v>
      </c>
      <c r="G79" s="125">
        <v>4492.8900000000003</v>
      </c>
      <c r="H79" s="125">
        <v>1.44</v>
      </c>
    </row>
    <row r="80" spans="2:8">
      <c r="B80" s="126" t="s">
        <v>2839</v>
      </c>
      <c r="C80" s="144">
        <v>7.79</v>
      </c>
      <c r="D80" s="126" t="s">
        <v>170</v>
      </c>
      <c r="E80" s="126" t="s">
        <v>214</v>
      </c>
      <c r="F80" s="125">
        <v>4000</v>
      </c>
      <c r="G80" s="125">
        <v>3991.77</v>
      </c>
      <c r="H80" s="125">
        <v>1.28</v>
      </c>
    </row>
    <row r="81" spans="2:8">
      <c r="B81" s="126" t="s">
        <v>2840</v>
      </c>
      <c r="C81" s="144">
        <v>7.32</v>
      </c>
      <c r="D81" s="126" t="s">
        <v>170</v>
      </c>
      <c r="E81" s="126" t="s">
        <v>215</v>
      </c>
      <c r="F81" s="125">
        <v>350</v>
      </c>
      <c r="G81" s="125">
        <v>3571.86</v>
      </c>
      <c r="H81" s="125">
        <v>1.1499999999999999</v>
      </c>
    </row>
    <row r="82" spans="2:8">
      <c r="B82" s="126" t="s">
        <v>2841</v>
      </c>
      <c r="C82" s="144">
        <v>8.1300000000000008</v>
      </c>
      <c r="D82" s="126" t="s">
        <v>170</v>
      </c>
      <c r="E82" s="126" t="s">
        <v>216</v>
      </c>
      <c r="F82" s="125">
        <v>3000</v>
      </c>
      <c r="G82" s="125">
        <v>3098.85</v>
      </c>
      <c r="H82" s="125">
        <v>0.99</v>
      </c>
    </row>
    <row r="83" spans="2:8">
      <c r="B83" s="126" t="s">
        <v>2842</v>
      </c>
      <c r="C83" s="144">
        <v>7.5</v>
      </c>
      <c r="D83" s="126" t="s">
        <v>170</v>
      </c>
      <c r="E83" s="126" t="s">
        <v>217</v>
      </c>
      <c r="F83" s="125">
        <v>300</v>
      </c>
      <c r="G83" s="125">
        <v>2975.52</v>
      </c>
      <c r="H83" s="125">
        <v>0.96</v>
      </c>
    </row>
    <row r="84" spans="2:8">
      <c r="B84" s="126" t="s">
        <v>2843</v>
      </c>
      <c r="C84" s="144">
        <v>8.85</v>
      </c>
      <c r="D84" s="126" t="s">
        <v>187</v>
      </c>
      <c r="E84" s="126" t="s">
        <v>218</v>
      </c>
      <c r="F84" s="125">
        <v>2500</v>
      </c>
      <c r="G84" s="125">
        <v>2521.75</v>
      </c>
      <c r="H84" s="125">
        <v>0.81</v>
      </c>
    </row>
    <row r="85" spans="2:8">
      <c r="B85" s="126" t="s">
        <v>2844</v>
      </c>
      <c r="C85" s="144">
        <v>7.53</v>
      </c>
      <c r="D85" s="126" t="s">
        <v>185</v>
      </c>
      <c r="E85" s="126" t="s">
        <v>231</v>
      </c>
      <c r="F85" s="125">
        <v>2500</v>
      </c>
      <c r="G85" s="125">
        <v>2513.23</v>
      </c>
      <c r="H85" s="125">
        <v>0.81</v>
      </c>
    </row>
    <row r="86" spans="2:8">
      <c r="B86" s="126" t="s">
        <v>2845</v>
      </c>
      <c r="C86" s="144">
        <v>7.5</v>
      </c>
      <c r="D86" s="126" t="s">
        <v>170</v>
      </c>
      <c r="E86" s="126" t="s">
        <v>219</v>
      </c>
      <c r="F86" s="125">
        <v>2500</v>
      </c>
      <c r="G86" s="125">
        <v>2512.09</v>
      </c>
      <c r="H86" s="125">
        <v>0.81</v>
      </c>
    </row>
    <row r="87" spans="2:8">
      <c r="B87" s="126" t="s">
        <v>220</v>
      </c>
      <c r="C87" s="144">
        <v>7.47</v>
      </c>
      <c r="D87" s="126" t="s">
        <v>170</v>
      </c>
      <c r="E87" s="126" t="s">
        <v>221</v>
      </c>
      <c r="F87" s="125">
        <v>250</v>
      </c>
      <c r="G87" s="125">
        <v>2510.17</v>
      </c>
      <c r="H87" s="125">
        <v>0.81</v>
      </c>
    </row>
    <row r="88" spans="2:8">
      <c r="B88" s="126" t="s">
        <v>2652</v>
      </c>
      <c r="C88" s="144">
        <v>7.97</v>
      </c>
      <c r="D88" s="126" t="s">
        <v>229</v>
      </c>
      <c r="E88" s="126" t="s">
        <v>230</v>
      </c>
      <c r="F88" s="125">
        <v>2500</v>
      </c>
      <c r="G88" s="125">
        <v>2510.15</v>
      </c>
      <c r="H88" s="125">
        <v>0.81</v>
      </c>
    </row>
    <row r="89" spans="2:8">
      <c r="B89" s="126" t="s">
        <v>2846</v>
      </c>
      <c r="C89" s="144">
        <v>7.68</v>
      </c>
      <c r="D89" s="126" t="s">
        <v>170</v>
      </c>
      <c r="E89" s="126" t="s">
        <v>222</v>
      </c>
      <c r="F89" s="125">
        <v>250</v>
      </c>
      <c r="G89" s="125">
        <v>2509.79</v>
      </c>
      <c r="H89" s="125">
        <v>0.81</v>
      </c>
    </row>
    <row r="90" spans="2:8">
      <c r="B90" s="126" t="s">
        <v>2847</v>
      </c>
      <c r="C90" s="144">
        <v>7.69</v>
      </c>
      <c r="D90" s="126" t="s">
        <v>170</v>
      </c>
      <c r="E90" s="126" t="s">
        <v>227</v>
      </c>
      <c r="F90" s="125">
        <v>2500</v>
      </c>
      <c r="G90" s="125">
        <v>2506.75</v>
      </c>
      <c r="H90" s="125">
        <v>0.8</v>
      </c>
    </row>
    <row r="91" spans="2:8">
      <c r="B91" s="126" t="s">
        <v>2848</v>
      </c>
      <c r="C91" s="144">
        <v>7.65</v>
      </c>
      <c r="D91" s="126" t="s">
        <v>170</v>
      </c>
      <c r="E91" s="126" t="s">
        <v>224</v>
      </c>
      <c r="F91" s="125">
        <v>2500</v>
      </c>
      <c r="G91" s="125">
        <v>2502.96</v>
      </c>
      <c r="H91" s="125">
        <v>0.8</v>
      </c>
    </row>
    <row r="92" spans="2:8">
      <c r="B92" s="126" t="s">
        <v>225</v>
      </c>
      <c r="C92" s="144">
        <v>7.46</v>
      </c>
      <c r="D92" s="126" t="s">
        <v>170</v>
      </c>
      <c r="E92" s="126" t="s">
        <v>226</v>
      </c>
      <c r="F92" s="125">
        <v>2500</v>
      </c>
      <c r="G92" s="125">
        <v>2500.61</v>
      </c>
      <c r="H92" s="125">
        <v>0.8</v>
      </c>
    </row>
    <row r="93" spans="2:8">
      <c r="B93" s="126" t="s">
        <v>2849</v>
      </c>
      <c r="C93" s="144">
        <v>7.89</v>
      </c>
      <c r="D93" s="126" t="s">
        <v>185</v>
      </c>
      <c r="E93" s="126" t="s">
        <v>235</v>
      </c>
      <c r="F93" s="125">
        <v>2500</v>
      </c>
      <c r="G93" s="125">
        <v>2499.92</v>
      </c>
      <c r="H93" s="125">
        <v>0.8</v>
      </c>
    </row>
    <row r="94" spans="2:8">
      <c r="B94" s="126" t="s">
        <v>236</v>
      </c>
      <c r="C94" s="144">
        <v>8.18</v>
      </c>
      <c r="D94" s="126" t="s">
        <v>170</v>
      </c>
      <c r="E94" s="126" t="s">
        <v>237</v>
      </c>
      <c r="F94" s="125">
        <v>2500</v>
      </c>
      <c r="G94" s="125">
        <v>2499.87</v>
      </c>
      <c r="H94" s="125">
        <v>0.8</v>
      </c>
    </row>
    <row r="95" spans="2:8">
      <c r="B95" s="126" t="s">
        <v>2850</v>
      </c>
      <c r="C95" s="144">
        <v>7.73</v>
      </c>
      <c r="D95" s="126" t="s">
        <v>170</v>
      </c>
      <c r="E95" s="126" t="s">
        <v>223</v>
      </c>
      <c r="F95" s="125">
        <v>2500</v>
      </c>
      <c r="G95" s="125">
        <v>2493.39</v>
      </c>
      <c r="H95" s="125">
        <v>0.8</v>
      </c>
    </row>
    <row r="96" spans="2:8">
      <c r="B96" s="126" t="s">
        <v>2851</v>
      </c>
      <c r="C96" s="144">
        <v>7.73</v>
      </c>
      <c r="D96" s="126" t="s">
        <v>170</v>
      </c>
      <c r="E96" s="126" t="s">
        <v>228</v>
      </c>
      <c r="F96" s="125">
        <v>2500</v>
      </c>
      <c r="G96" s="125">
        <v>2491.69</v>
      </c>
      <c r="H96" s="125">
        <v>0.8</v>
      </c>
    </row>
    <row r="97" spans="2:8">
      <c r="B97" s="126" t="s">
        <v>2852</v>
      </c>
      <c r="C97" s="144">
        <v>7.65</v>
      </c>
      <c r="D97" s="126" t="s">
        <v>170</v>
      </c>
      <c r="E97" s="126" t="s">
        <v>232</v>
      </c>
      <c r="F97" s="125">
        <v>2500</v>
      </c>
      <c r="G97" s="125">
        <v>2482.04</v>
      </c>
      <c r="H97" s="125">
        <v>0.8</v>
      </c>
    </row>
    <row r="98" spans="2:8">
      <c r="B98" s="126" t="s">
        <v>233</v>
      </c>
      <c r="C98" s="144">
        <v>7.65</v>
      </c>
      <c r="D98" s="126" t="s">
        <v>170</v>
      </c>
      <c r="E98" s="126" t="s">
        <v>234</v>
      </c>
      <c r="F98" s="125">
        <v>2500</v>
      </c>
      <c r="G98" s="125">
        <v>2478.31</v>
      </c>
      <c r="H98" s="125">
        <v>0.8</v>
      </c>
    </row>
    <row r="99" spans="2:8">
      <c r="B99" s="126" t="s">
        <v>2853</v>
      </c>
      <c r="C99" s="144">
        <v>7.79</v>
      </c>
      <c r="D99" s="126" t="s">
        <v>170</v>
      </c>
      <c r="E99" s="126" t="s">
        <v>239</v>
      </c>
      <c r="F99" s="125">
        <v>2500</v>
      </c>
      <c r="G99" s="125">
        <v>2477.63</v>
      </c>
      <c r="H99" s="125">
        <v>0.8</v>
      </c>
    </row>
    <row r="100" spans="2:8">
      <c r="B100" s="126" t="s">
        <v>2854</v>
      </c>
      <c r="C100" s="144">
        <v>8.09</v>
      </c>
      <c r="D100" s="126" t="s">
        <v>170</v>
      </c>
      <c r="E100" s="126" t="s">
        <v>240</v>
      </c>
      <c r="F100" s="125">
        <v>2500</v>
      </c>
      <c r="G100" s="125">
        <v>2475.56</v>
      </c>
      <c r="H100" s="125">
        <v>0.79</v>
      </c>
    </row>
    <row r="101" spans="2:8">
      <c r="B101" s="126" t="s">
        <v>2855</v>
      </c>
      <c r="C101" s="144">
        <v>7.65</v>
      </c>
      <c r="D101" s="126" t="s">
        <v>170</v>
      </c>
      <c r="E101" s="126" t="s">
        <v>238</v>
      </c>
      <c r="F101" s="125">
        <v>2500</v>
      </c>
      <c r="G101" s="125">
        <v>2470.91</v>
      </c>
      <c r="H101" s="125">
        <v>0.79</v>
      </c>
    </row>
    <row r="102" spans="2:8">
      <c r="B102" s="126" t="s">
        <v>2856</v>
      </c>
      <c r="C102" s="144">
        <v>7.71</v>
      </c>
      <c r="D102" s="126" t="s">
        <v>170</v>
      </c>
      <c r="E102" s="126" t="s">
        <v>242</v>
      </c>
      <c r="F102" s="125">
        <v>2500</v>
      </c>
      <c r="G102" s="125">
        <v>2466.85</v>
      </c>
      <c r="H102" s="125">
        <v>0.79</v>
      </c>
    </row>
    <row r="103" spans="2:8">
      <c r="B103" s="126" t="s">
        <v>2857</v>
      </c>
      <c r="C103" s="144">
        <v>7.7</v>
      </c>
      <c r="D103" s="126" t="s">
        <v>170</v>
      </c>
      <c r="E103" s="126" t="s">
        <v>241</v>
      </c>
      <c r="F103" s="125">
        <v>2500</v>
      </c>
      <c r="G103" s="125">
        <v>2466.84</v>
      </c>
      <c r="H103" s="125">
        <v>0.79</v>
      </c>
    </row>
    <row r="104" spans="2:8">
      <c r="B104" s="126" t="s">
        <v>243</v>
      </c>
      <c r="C104" s="144">
        <v>7.97</v>
      </c>
      <c r="D104" s="126" t="s">
        <v>170</v>
      </c>
      <c r="E104" s="126" t="s">
        <v>244</v>
      </c>
      <c r="F104" s="125">
        <v>150</v>
      </c>
      <c r="G104" s="125">
        <v>1503.98</v>
      </c>
      <c r="H104" s="125">
        <v>0.48</v>
      </c>
    </row>
    <row r="105" spans="2:8">
      <c r="B105" s="126" t="s">
        <v>2858</v>
      </c>
      <c r="C105" s="144">
        <v>6.95</v>
      </c>
      <c r="D105" s="126" t="s">
        <v>170</v>
      </c>
      <c r="E105" s="126" t="s">
        <v>245</v>
      </c>
      <c r="F105" s="125">
        <v>2500</v>
      </c>
      <c r="G105" s="125">
        <v>1305.5899999999999</v>
      </c>
      <c r="H105" s="125">
        <v>0.42</v>
      </c>
    </row>
    <row r="106" spans="2:8">
      <c r="B106" s="126" t="s">
        <v>2859</v>
      </c>
      <c r="C106" s="144">
        <v>7.92</v>
      </c>
      <c r="D106" s="126" t="s">
        <v>246</v>
      </c>
      <c r="E106" s="126" t="s">
        <v>247</v>
      </c>
      <c r="F106" s="125">
        <v>100</v>
      </c>
      <c r="G106" s="125">
        <v>997.35</v>
      </c>
      <c r="H106" s="125">
        <v>0.32</v>
      </c>
    </row>
    <row r="107" spans="2:8">
      <c r="B107" s="126" t="s">
        <v>248</v>
      </c>
      <c r="C107" s="144">
        <v>7.71</v>
      </c>
      <c r="D107" s="126" t="s">
        <v>170</v>
      </c>
      <c r="E107" s="126" t="s">
        <v>249</v>
      </c>
      <c r="F107" s="125">
        <v>50</v>
      </c>
      <c r="G107" s="125">
        <v>517.91999999999996</v>
      </c>
      <c r="H107" s="125">
        <v>0.17</v>
      </c>
    </row>
    <row r="108" spans="2:8">
      <c r="B108" s="126" t="s">
        <v>2860</v>
      </c>
      <c r="C108" s="144">
        <v>8.31</v>
      </c>
      <c r="D108" s="126" t="s">
        <v>185</v>
      </c>
      <c r="E108" s="126" t="s">
        <v>250</v>
      </c>
      <c r="F108" s="125">
        <v>500</v>
      </c>
      <c r="G108" s="125">
        <v>501.82</v>
      </c>
      <c r="H108" s="125">
        <v>0.16</v>
      </c>
    </row>
    <row r="109" spans="2:8">
      <c r="B109" s="126" t="s">
        <v>2861</v>
      </c>
      <c r="C109" s="144">
        <v>7.56</v>
      </c>
      <c r="D109" s="126" t="s">
        <v>170</v>
      </c>
      <c r="E109" s="126" t="s">
        <v>251</v>
      </c>
      <c r="F109" s="125">
        <v>50</v>
      </c>
      <c r="G109" s="125">
        <v>499.78</v>
      </c>
      <c r="H109" s="125">
        <v>0.16</v>
      </c>
    </row>
    <row r="110" spans="2:8">
      <c r="B110" s="126" t="s">
        <v>2862</v>
      </c>
      <c r="C110" s="144">
        <v>7.5</v>
      </c>
      <c r="D110" s="126" t="s">
        <v>170</v>
      </c>
      <c r="E110" s="126" t="s">
        <v>252</v>
      </c>
      <c r="F110" s="125">
        <v>30</v>
      </c>
      <c r="G110" s="125">
        <v>307.87</v>
      </c>
      <c r="H110" s="125">
        <v>0.1</v>
      </c>
    </row>
    <row r="111" spans="2:8">
      <c r="B111" s="126" t="s">
        <v>2863</v>
      </c>
      <c r="C111" s="144">
        <v>7.69</v>
      </c>
      <c r="D111" s="126" t="s">
        <v>170</v>
      </c>
      <c r="E111" s="126" t="s">
        <v>253</v>
      </c>
      <c r="F111" s="125">
        <v>12</v>
      </c>
      <c r="G111" s="125">
        <v>121.05</v>
      </c>
      <c r="H111" s="125">
        <v>0.04</v>
      </c>
    </row>
    <row r="112" spans="2:8">
      <c r="B112" s="126" t="s">
        <v>2864</v>
      </c>
      <c r="C112" s="144">
        <v>7.5</v>
      </c>
      <c r="D112" s="126" t="s">
        <v>170</v>
      </c>
      <c r="E112" s="126" t="s">
        <v>254</v>
      </c>
      <c r="F112" s="125">
        <v>10</v>
      </c>
      <c r="G112" s="125">
        <v>102.16</v>
      </c>
      <c r="H112" s="125">
        <v>0.03</v>
      </c>
    </row>
    <row r="113" spans="2:8">
      <c r="B113" s="126" t="s">
        <v>2865</v>
      </c>
      <c r="C113" s="144">
        <v>8.1999999999999993</v>
      </c>
      <c r="D113" s="126" t="s">
        <v>170</v>
      </c>
      <c r="E113" s="126" t="s">
        <v>255</v>
      </c>
      <c r="F113" s="125">
        <v>10</v>
      </c>
      <c r="G113" s="125">
        <v>99.89</v>
      </c>
      <c r="H113" s="125">
        <v>0.03</v>
      </c>
    </row>
    <row r="114" spans="2:8">
      <c r="B114" s="126" t="s">
        <v>2866</v>
      </c>
      <c r="C114" s="144">
        <v>7.55</v>
      </c>
      <c r="D114" s="126" t="s">
        <v>170</v>
      </c>
      <c r="E114" s="126" t="s">
        <v>256</v>
      </c>
      <c r="F114" s="125">
        <v>10</v>
      </c>
      <c r="G114" s="125">
        <v>97.34</v>
      </c>
      <c r="H114" s="125">
        <v>0.03</v>
      </c>
    </row>
    <row r="115" spans="2:8" ht="13">
      <c r="B115" s="148" t="s">
        <v>257</v>
      </c>
      <c r="C115" s="149"/>
      <c r="D115" s="148"/>
      <c r="E115" s="148"/>
      <c r="F115" s="150"/>
      <c r="G115" s="150">
        <f>SUM(G53:G114)</f>
        <v>230279.96000000005</v>
      </c>
      <c r="H115" s="150">
        <f>SUM(H53:H114)</f>
        <v>73.92000000000003</v>
      </c>
    </row>
    <row r="116" spans="2:8" ht="13">
      <c r="B116" s="148" t="s">
        <v>2557</v>
      </c>
    </row>
    <row r="117" spans="2:8">
      <c r="B117" s="126" t="s">
        <v>2867</v>
      </c>
      <c r="C117" s="144">
        <v>7.89</v>
      </c>
      <c r="D117" s="126" t="s">
        <v>259</v>
      </c>
      <c r="E117" s="126" t="s">
        <v>258</v>
      </c>
      <c r="F117" s="125">
        <v>100</v>
      </c>
      <c r="G117" s="125">
        <v>9833.7900000000009</v>
      </c>
      <c r="H117" s="125">
        <v>3.16</v>
      </c>
    </row>
    <row r="118" spans="2:8">
      <c r="B118" s="126" t="s">
        <v>2558</v>
      </c>
      <c r="C118" s="144">
        <v>9.81</v>
      </c>
      <c r="D118" s="126" t="s">
        <v>259</v>
      </c>
      <c r="E118" s="126" t="s">
        <v>681</v>
      </c>
      <c r="F118" s="125">
        <v>1143</v>
      </c>
      <c r="G118" s="125">
        <v>9334.2900000000009</v>
      </c>
      <c r="H118" s="125">
        <v>3</v>
      </c>
    </row>
    <row r="119" spans="2:8">
      <c r="B119" s="126" t="s">
        <v>2809</v>
      </c>
      <c r="C119" s="144">
        <v>9.4600000000000009</v>
      </c>
      <c r="D119" s="126" t="s">
        <v>259</v>
      </c>
      <c r="E119" s="126" t="s">
        <v>260</v>
      </c>
      <c r="F119" s="125">
        <v>500000000</v>
      </c>
      <c r="G119" s="125">
        <v>4424.5</v>
      </c>
      <c r="H119" s="125">
        <v>1.42</v>
      </c>
    </row>
    <row r="120" spans="2:8">
      <c r="B120" s="126" t="s">
        <v>2868</v>
      </c>
      <c r="C120" s="144">
        <v>8.48</v>
      </c>
      <c r="D120" s="126" t="s">
        <v>261</v>
      </c>
      <c r="E120" s="126" t="s">
        <v>262</v>
      </c>
      <c r="F120" s="125">
        <v>47</v>
      </c>
      <c r="G120" s="125">
        <v>4213.1099999999997</v>
      </c>
      <c r="H120" s="125">
        <v>1.35</v>
      </c>
    </row>
    <row r="121" spans="2:8">
      <c r="B121" s="126" t="s">
        <v>2869</v>
      </c>
      <c r="C121" s="144">
        <v>8.49</v>
      </c>
      <c r="D121" s="126" t="s">
        <v>259</v>
      </c>
      <c r="E121" s="126" t="s">
        <v>264</v>
      </c>
      <c r="F121" s="125">
        <v>24</v>
      </c>
      <c r="G121" s="125">
        <v>2243.4899999999998</v>
      </c>
      <c r="H121" s="125">
        <v>0.72</v>
      </c>
    </row>
    <row r="122" spans="2:8">
      <c r="B122" s="126" t="s">
        <v>2659</v>
      </c>
      <c r="C122" s="144">
        <v>9.2200000000000006</v>
      </c>
      <c r="D122" s="126" t="s">
        <v>259</v>
      </c>
      <c r="E122" s="126" t="s">
        <v>263</v>
      </c>
      <c r="F122" s="125">
        <v>750000000</v>
      </c>
      <c r="G122" s="125">
        <v>1980.75</v>
      </c>
      <c r="H122" s="125">
        <v>0.64</v>
      </c>
    </row>
    <row r="123" spans="2:8" ht="13">
      <c r="B123" s="148" t="s">
        <v>2559</v>
      </c>
      <c r="C123" s="149"/>
      <c r="D123" s="148"/>
      <c r="E123" s="148"/>
      <c r="F123" s="150"/>
      <c r="G123" s="150">
        <f>SUM(G116:G122)</f>
        <v>32029.93</v>
      </c>
      <c r="H123" s="150">
        <f>SUM(H116:H122)</f>
        <v>10.290000000000001</v>
      </c>
    </row>
    <row r="124" spans="2:8" ht="13">
      <c r="B124" s="148" t="s">
        <v>265</v>
      </c>
    </row>
    <row r="125" spans="2:8">
      <c r="B125" s="126" t="s">
        <v>266</v>
      </c>
      <c r="C125" s="144" t="s">
        <v>13</v>
      </c>
      <c r="E125" s="126" t="s">
        <v>267</v>
      </c>
      <c r="F125" s="125">
        <v>9871.7199999999993</v>
      </c>
      <c r="G125" s="125">
        <v>1154.28</v>
      </c>
      <c r="H125" s="125">
        <v>0.37</v>
      </c>
    </row>
    <row r="126" spans="2:8" ht="13">
      <c r="B126" s="148" t="s">
        <v>268</v>
      </c>
      <c r="C126" s="149"/>
      <c r="D126" s="148"/>
      <c r="E126" s="148"/>
      <c r="F126" s="150"/>
      <c r="G126" s="150">
        <f>SUM(G124:G125)</f>
        <v>1154.28</v>
      </c>
      <c r="H126" s="150">
        <f>SUM(H124:H125)</f>
        <v>0.37</v>
      </c>
    </row>
    <row r="127" spans="2:8" ht="13">
      <c r="B127" s="148" t="s">
        <v>14</v>
      </c>
      <c r="C127" s="149"/>
      <c r="D127" s="148"/>
      <c r="E127" s="148"/>
      <c r="F127" s="150"/>
      <c r="G127" s="150">
        <v>2526.08</v>
      </c>
      <c r="H127" s="150">
        <v>0.82</v>
      </c>
    </row>
    <row r="128" spans="2:8" ht="13">
      <c r="B128" s="148" t="s">
        <v>15</v>
      </c>
      <c r="C128" s="149"/>
      <c r="D128" s="148"/>
      <c r="E128" s="148"/>
      <c r="F128" s="150"/>
      <c r="G128" s="150">
        <v>307099.16000000003</v>
      </c>
      <c r="H128" s="150">
        <v>98.6</v>
      </c>
    </row>
    <row r="129" spans="2:8" ht="13">
      <c r="B129" s="148" t="s">
        <v>16</v>
      </c>
      <c r="C129" s="149"/>
      <c r="D129" s="148"/>
      <c r="E129" s="148"/>
      <c r="F129" s="150"/>
      <c r="G129" s="150">
        <v>4462.5625448899973</v>
      </c>
      <c r="H129" s="150">
        <v>1.4000000000000057</v>
      </c>
    </row>
    <row r="130" spans="2:8" ht="13">
      <c r="B130" s="148" t="s">
        <v>17</v>
      </c>
      <c r="C130" s="149"/>
      <c r="D130" s="148"/>
      <c r="E130" s="148"/>
      <c r="F130" s="150"/>
      <c r="G130" s="150">
        <v>311561.72254489001</v>
      </c>
      <c r="H130" s="150">
        <v>100</v>
      </c>
    </row>
    <row r="131" spans="2:8">
      <c r="B131" s="126" t="s">
        <v>18</v>
      </c>
    </row>
    <row r="132" spans="2:8">
      <c r="B132" s="126" t="s">
        <v>19</v>
      </c>
    </row>
    <row r="133" spans="2:8">
      <c r="B133" s="126" t="s">
        <v>20</v>
      </c>
      <c r="C133" s="144" t="s">
        <v>682</v>
      </c>
    </row>
    <row r="134" spans="2:8" ht="13">
      <c r="B134" s="148" t="s">
        <v>2539</v>
      </c>
    </row>
    <row r="135" spans="2:8" ht="26">
      <c r="B135" s="151" t="s">
        <v>21</v>
      </c>
      <c r="C135" s="144" t="s">
        <v>22</v>
      </c>
    </row>
    <row r="136" spans="2:8" ht="13">
      <c r="B136" s="148"/>
    </row>
    <row r="137" spans="2:8" ht="13">
      <c r="B137" s="148" t="s">
        <v>23</v>
      </c>
      <c r="C137" s="144" t="s">
        <v>22</v>
      </c>
    </row>
    <row r="138" spans="2:8" ht="13">
      <c r="B138" s="148" t="s">
        <v>24</v>
      </c>
      <c r="C138" s="144" t="s">
        <v>25</v>
      </c>
    </row>
    <row r="139" spans="2:8" ht="13">
      <c r="B139" s="148" t="s">
        <v>683</v>
      </c>
      <c r="C139" s="149"/>
    </row>
    <row r="140" spans="2:8" ht="13">
      <c r="B140" s="148" t="s">
        <v>684</v>
      </c>
      <c r="C140" s="149"/>
    </row>
    <row r="141" spans="2:8" ht="13">
      <c r="B141" s="148" t="s">
        <v>685</v>
      </c>
      <c r="C141" s="149"/>
    </row>
    <row r="142" spans="2:8" ht="13">
      <c r="B142" s="148" t="s">
        <v>686</v>
      </c>
      <c r="C142" s="149"/>
    </row>
    <row r="143" spans="2:8" ht="13">
      <c r="B143" s="148" t="s">
        <v>687</v>
      </c>
      <c r="C143" s="149"/>
    </row>
    <row r="144" spans="2:8" ht="13">
      <c r="B144" s="148" t="s">
        <v>688</v>
      </c>
      <c r="C144" s="149"/>
    </row>
    <row r="145" spans="2:3" ht="13">
      <c r="B145" s="148" t="s">
        <v>689</v>
      </c>
      <c r="C145" s="149"/>
    </row>
    <row r="146" spans="2:3" ht="13">
      <c r="B146" s="148" t="s">
        <v>690</v>
      </c>
      <c r="C146" s="149"/>
    </row>
    <row r="147" spans="2:3" ht="13">
      <c r="B147" s="148" t="s">
        <v>691</v>
      </c>
      <c r="C147" s="149"/>
    </row>
    <row r="148" spans="2:3" ht="13">
      <c r="B148" s="148" t="s">
        <v>692</v>
      </c>
      <c r="C148" s="149"/>
    </row>
    <row r="149" spans="2:3" ht="13">
      <c r="B149" s="148" t="s">
        <v>693</v>
      </c>
      <c r="C149" s="149"/>
    </row>
    <row r="150" spans="2:3" ht="13">
      <c r="B150" s="148" t="s">
        <v>694</v>
      </c>
      <c r="C150" s="149"/>
    </row>
    <row r="151" spans="2:3" ht="13">
      <c r="B151" s="148" t="s">
        <v>695</v>
      </c>
      <c r="C151" s="149"/>
    </row>
    <row r="152" spans="2:3" ht="13">
      <c r="B152" s="148" t="s">
        <v>696</v>
      </c>
      <c r="C152" s="149"/>
    </row>
    <row r="153" spans="2:3" ht="13">
      <c r="B153" s="148" t="s">
        <v>697</v>
      </c>
      <c r="C153" s="149"/>
    </row>
    <row r="154" spans="2:3" ht="13">
      <c r="B154" s="148" t="s">
        <v>698</v>
      </c>
      <c r="C154" s="149"/>
    </row>
    <row r="155" spans="2:3" ht="13">
      <c r="B155" s="148" t="s">
        <v>2870</v>
      </c>
      <c r="C155" s="149"/>
    </row>
    <row r="156" spans="2:3">
      <c r="B156" s="126" t="s">
        <v>26</v>
      </c>
    </row>
    <row r="158" spans="2:3" ht="14.5">
      <c r="B158" s="131"/>
      <c r="C158" s="152" t="s">
        <v>27</v>
      </c>
    </row>
    <row r="159" spans="2:3" ht="14.5">
      <c r="B159" s="131" t="s">
        <v>28</v>
      </c>
      <c r="C159" s="153" t="s">
        <v>94</v>
      </c>
    </row>
    <row r="160" spans="2:3" ht="14.5">
      <c r="B160" s="131" t="s">
        <v>29</v>
      </c>
      <c r="C160" s="152"/>
    </row>
    <row r="161" spans="2:5" ht="14.5">
      <c r="B161" s="131"/>
      <c r="C161" s="152"/>
    </row>
    <row r="162" spans="2:5" ht="14.5">
      <c r="B162" s="131" t="s">
        <v>30</v>
      </c>
      <c r="C162" s="108">
        <v>7.8600000000000003E-2</v>
      </c>
    </row>
    <row r="163" spans="2:5" ht="14.5">
      <c r="B163" s="131"/>
      <c r="C163" s="154"/>
    </row>
    <row r="164" spans="2:5" ht="14.5">
      <c r="B164" s="131" t="s">
        <v>31</v>
      </c>
      <c r="C164" s="154" t="s">
        <v>2871</v>
      </c>
    </row>
    <row r="165" spans="2:5" ht="14.5">
      <c r="B165" s="131" t="s">
        <v>32</v>
      </c>
      <c r="C165" s="154" t="s">
        <v>2872</v>
      </c>
    </row>
    <row r="166" spans="2:5" ht="14.5">
      <c r="B166" s="131"/>
      <c r="C166" s="152"/>
    </row>
    <row r="167" spans="2:5" ht="14.5">
      <c r="B167" s="131" t="s">
        <v>33</v>
      </c>
      <c r="C167" s="152" t="s">
        <v>682</v>
      </c>
    </row>
    <row r="168" spans="2:5" ht="14.5">
      <c r="B168" s="318" t="s">
        <v>34</v>
      </c>
      <c r="C168" s="318"/>
    </row>
    <row r="170" spans="2:5" ht="14.5">
      <c r="B170" s="131" t="s">
        <v>35</v>
      </c>
      <c r="C170" s="152"/>
      <c r="D170" s="131"/>
    </row>
    <row r="171" spans="2:5" ht="29">
      <c r="B171" s="155" t="s">
        <v>36</v>
      </c>
      <c r="C171" s="153" t="s">
        <v>37</v>
      </c>
      <c r="D171" s="155" t="s">
        <v>38</v>
      </c>
    </row>
    <row r="172" spans="2:5" ht="14.5">
      <c r="B172" s="155" t="s">
        <v>1250</v>
      </c>
      <c r="C172" s="175">
        <v>49.997500125000002</v>
      </c>
      <c r="D172" s="177">
        <v>5.7302778232621197E-3</v>
      </c>
    </row>
    <row r="173" spans="2:5" ht="14.5">
      <c r="B173" s="155" t="s">
        <v>942</v>
      </c>
      <c r="C173" s="175">
        <v>49.997500125000002</v>
      </c>
      <c r="D173" s="177">
        <v>1.3856519796296618E-2</v>
      </c>
    </row>
    <row r="174" spans="2:5" ht="14.5">
      <c r="B174" s="131" t="s">
        <v>2368</v>
      </c>
      <c r="C174" s="175">
        <v>159.761108124</v>
      </c>
      <c r="D174" s="177">
        <v>0.59106841644386798</v>
      </c>
    </row>
    <row r="175" spans="2:5" ht="14.5">
      <c r="B175" s="128"/>
      <c r="C175" s="226"/>
      <c r="D175" s="227"/>
    </row>
    <row r="176" spans="2:5" ht="14.5">
      <c r="B176" s="354" t="s">
        <v>2873</v>
      </c>
      <c r="C176" s="355"/>
      <c r="D176" s="355"/>
      <c r="E176" s="356"/>
    </row>
    <row r="177" spans="2:7" ht="14.5">
      <c r="B177" s="128"/>
      <c r="C177" s="143"/>
      <c r="D177" s="191"/>
    </row>
    <row r="178" spans="2:7" ht="14.5">
      <c r="B178" s="357" t="s">
        <v>2579</v>
      </c>
      <c r="C178" s="358"/>
      <c r="D178" s="358"/>
      <c r="E178" s="358"/>
      <c r="F178" s="359"/>
    </row>
    <row r="180" spans="2:7" ht="13">
      <c r="B180" s="156" t="s">
        <v>39</v>
      </c>
      <c r="C180" s="157">
        <v>46112</v>
      </c>
      <c r="D180" s="158"/>
      <c r="E180" s="159"/>
      <c r="F180" s="160"/>
    </row>
    <row r="181" spans="2:7" ht="13">
      <c r="B181" s="156" t="s">
        <v>40</v>
      </c>
      <c r="C181" s="161" t="s">
        <v>41</v>
      </c>
      <c r="D181" s="156" t="s">
        <v>42</v>
      </c>
      <c r="E181" s="162" t="s">
        <v>43</v>
      </c>
      <c r="F181" s="163" t="s">
        <v>44</v>
      </c>
      <c r="G181" s="150"/>
    </row>
    <row r="182" spans="2:7">
      <c r="B182" s="164" t="s">
        <v>22</v>
      </c>
      <c r="C182" s="165" t="s">
        <v>22</v>
      </c>
      <c r="D182" s="164" t="s">
        <v>22</v>
      </c>
      <c r="E182" s="166" t="s">
        <v>22</v>
      </c>
      <c r="F182" s="167" t="s">
        <v>22</v>
      </c>
    </row>
    <row r="185" spans="2:7" ht="13">
      <c r="B185" s="148" t="s">
        <v>45</v>
      </c>
    </row>
    <row r="186" spans="2:7" ht="13">
      <c r="B186" s="148"/>
    </row>
    <row r="187" spans="2:7" ht="13">
      <c r="B187" s="148" t="s">
        <v>699</v>
      </c>
    </row>
    <row r="188" spans="2:7" ht="13">
      <c r="B188" s="156" t="s">
        <v>46</v>
      </c>
      <c r="C188" s="161" t="s">
        <v>47</v>
      </c>
      <c r="D188" s="148"/>
    </row>
    <row r="189" spans="2:7">
      <c r="B189" s="158" t="s">
        <v>22</v>
      </c>
      <c r="C189" s="170" t="s">
        <v>22</v>
      </c>
    </row>
    <row r="191" spans="2:7" ht="13">
      <c r="B191" s="156" t="s">
        <v>48</v>
      </c>
      <c r="C191" s="161" t="s">
        <v>47</v>
      </c>
    </row>
    <row r="192" spans="2:7">
      <c r="B192" s="158" t="s">
        <v>22</v>
      </c>
      <c r="C192" s="170" t="s">
        <v>22</v>
      </c>
    </row>
    <row r="194" spans="2:7" ht="13">
      <c r="B194" s="156" t="s">
        <v>49</v>
      </c>
      <c r="C194" s="161" t="s">
        <v>50</v>
      </c>
    </row>
    <row r="195" spans="2:7">
      <c r="B195" s="158" t="s">
        <v>22</v>
      </c>
      <c r="C195" s="170" t="s">
        <v>22</v>
      </c>
    </row>
    <row r="197" spans="2:7" ht="13">
      <c r="B197" s="162" t="s">
        <v>51</v>
      </c>
      <c r="C197" s="161" t="s">
        <v>50</v>
      </c>
    </row>
    <row r="198" spans="2:7">
      <c r="B198" s="159" t="s">
        <v>22</v>
      </c>
      <c r="C198" s="170" t="s">
        <v>22</v>
      </c>
    </row>
    <row r="200" spans="2:7" ht="13">
      <c r="B200" s="156" t="s">
        <v>52</v>
      </c>
      <c r="C200" s="161" t="s">
        <v>22</v>
      </c>
    </row>
    <row r="202" spans="2:7" ht="13">
      <c r="B202" s="156" t="s">
        <v>53</v>
      </c>
      <c r="C202" s="157">
        <v>46112</v>
      </c>
      <c r="D202" s="158"/>
      <c r="E202" s="159"/>
      <c r="F202" s="160"/>
    </row>
    <row r="203" spans="2:7" ht="13">
      <c r="B203" s="156" t="s">
        <v>40</v>
      </c>
      <c r="C203" s="161" t="s">
        <v>41</v>
      </c>
      <c r="D203" s="156" t="s">
        <v>42</v>
      </c>
      <c r="E203" s="162" t="s">
        <v>43</v>
      </c>
      <c r="F203" s="163" t="s">
        <v>44</v>
      </c>
      <c r="G203" s="150"/>
    </row>
    <row r="204" spans="2:7">
      <c r="B204" s="164" t="s">
        <v>22</v>
      </c>
      <c r="C204" s="165" t="s">
        <v>22</v>
      </c>
      <c r="D204" s="164" t="s">
        <v>22</v>
      </c>
      <c r="E204" s="166" t="s">
        <v>22</v>
      </c>
      <c r="F204" s="167" t="s">
        <v>22</v>
      </c>
    </row>
    <row r="205" spans="2:7" ht="13">
      <c r="B205" s="148" t="s">
        <v>45</v>
      </c>
    </row>
    <row r="206" spans="2:7" ht="13">
      <c r="B206" s="148"/>
    </row>
    <row r="207" spans="2:7" ht="13">
      <c r="B207" s="148" t="s">
        <v>699</v>
      </c>
    </row>
    <row r="208" spans="2:7" ht="13">
      <c r="B208" s="156" t="s">
        <v>46</v>
      </c>
      <c r="C208" s="161" t="s">
        <v>47</v>
      </c>
      <c r="D208" s="148"/>
    </row>
    <row r="209" spans="2:3">
      <c r="B209" s="158" t="s">
        <v>22</v>
      </c>
      <c r="C209" s="170" t="s">
        <v>22</v>
      </c>
    </row>
    <row r="211" spans="2:3" ht="13">
      <c r="B211" s="156" t="s">
        <v>48</v>
      </c>
      <c r="C211" s="161" t="s">
        <v>47</v>
      </c>
    </row>
    <row r="212" spans="2:3">
      <c r="B212" s="158" t="s">
        <v>22</v>
      </c>
      <c r="C212" s="170" t="s">
        <v>22</v>
      </c>
    </row>
    <row r="214" spans="2:3" ht="13">
      <c r="B214" s="156" t="s">
        <v>49</v>
      </c>
      <c r="C214" s="161" t="s">
        <v>50</v>
      </c>
    </row>
    <row r="215" spans="2:3">
      <c r="B215" s="158" t="s">
        <v>22</v>
      </c>
      <c r="C215" s="170" t="s">
        <v>22</v>
      </c>
    </row>
    <row r="217" spans="2:3" ht="13">
      <c r="B217" s="162" t="s">
        <v>51</v>
      </c>
      <c r="C217" s="161" t="s">
        <v>50</v>
      </c>
    </row>
    <row r="218" spans="2:3">
      <c r="B218" s="159" t="s">
        <v>22</v>
      </c>
      <c r="C218" s="170" t="s">
        <v>22</v>
      </c>
    </row>
    <row r="220" spans="2:3" ht="13">
      <c r="B220" s="156" t="s">
        <v>52</v>
      </c>
      <c r="C220" s="161" t="s">
        <v>22</v>
      </c>
    </row>
    <row r="223" spans="2:3" ht="13">
      <c r="B223" s="148" t="s">
        <v>700</v>
      </c>
    </row>
    <row r="225" spans="2:80" ht="13">
      <c r="B225" s="156" t="s">
        <v>40</v>
      </c>
      <c r="C225" s="161" t="s">
        <v>54</v>
      </c>
      <c r="D225" s="156" t="s">
        <v>55</v>
      </c>
      <c r="E225" s="156" t="s">
        <v>56</v>
      </c>
      <c r="F225" s="150"/>
    </row>
    <row r="226" spans="2:80">
      <c r="B226" s="158" t="s">
        <v>22</v>
      </c>
      <c r="C226" s="170" t="s">
        <v>22</v>
      </c>
      <c r="D226" s="158" t="s">
        <v>22</v>
      </c>
      <c r="E226" s="158" t="s">
        <v>22</v>
      </c>
    </row>
    <row r="229" spans="2:80" ht="13">
      <c r="B229" s="148" t="s">
        <v>57</v>
      </c>
      <c r="C229" s="149" t="s">
        <v>22</v>
      </c>
      <c r="D229" s="148"/>
      <c r="E229" s="148"/>
      <c r="F229" s="150"/>
      <c r="G229" s="150"/>
      <c r="H229" s="150"/>
      <c r="I229" s="148"/>
      <c r="J229" s="148"/>
      <c r="K229" s="148"/>
      <c r="L229" s="148"/>
      <c r="M229" s="148"/>
      <c r="N229" s="148"/>
      <c r="O229" s="148"/>
      <c r="P229" s="148"/>
      <c r="Q229" s="148"/>
      <c r="R229" s="148"/>
      <c r="S229" s="148"/>
      <c r="T229" s="148"/>
      <c r="U229" s="148"/>
      <c r="V229" s="148"/>
      <c r="W229" s="148"/>
      <c r="X229" s="148"/>
      <c r="Y229" s="148"/>
      <c r="Z229" s="148"/>
      <c r="AA229" s="148"/>
      <c r="AB229" s="148"/>
      <c r="AC229" s="148"/>
      <c r="AD229" s="148"/>
      <c r="AE229" s="148"/>
      <c r="AF229" s="148"/>
      <c r="AG229" s="148"/>
      <c r="AH229" s="148"/>
      <c r="AI229" s="148"/>
      <c r="AJ229" s="148"/>
      <c r="AK229" s="148"/>
      <c r="AL229" s="148"/>
      <c r="AM229" s="148"/>
      <c r="AN229" s="148"/>
      <c r="AO229" s="148"/>
      <c r="AP229" s="148"/>
      <c r="AQ229" s="148"/>
      <c r="AR229" s="148"/>
      <c r="AS229" s="148"/>
      <c r="AT229" s="148"/>
      <c r="AU229" s="148"/>
      <c r="AV229" s="148"/>
      <c r="AW229" s="148"/>
      <c r="AX229" s="148"/>
      <c r="AY229" s="148"/>
      <c r="AZ229" s="148"/>
      <c r="BA229" s="148"/>
      <c r="BB229" s="148"/>
      <c r="BC229" s="148"/>
      <c r="BD229" s="148"/>
      <c r="BE229" s="148"/>
      <c r="BF229" s="148"/>
      <c r="BG229" s="148"/>
      <c r="BH229" s="148"/>
      <c r="BI229" s="148"/>
      <c r="BJ229" s="148"/>
      <c r="BK229" s="148"/>
      <c r="BL229" s="148"/>
      <c r="BM229" s="148"/>
      <c r="BN229" s="148"/>
      <c r="BO229" s="148"/>
      <c r="BP229" s="148"/>
      <c r="BQ229" s="148"/>
      <c r="BR229" s="148"/>
      <c r="BS229" s="148"/>
      <c r="BT229" s="148"/>
      <c r="BU229" s="148"/>
      <c r="BV229" s="148"/>
      <c r="BW229" s="148"/>
      <c r="BX229" s="148"/>
      <c r="BY229" s="148"/>
      <c r="BZ229" s="148"/>
      <c r="CA229" s="148"/>
      <c r="CB229" s="148"/>
    </row>
    <row r="231" spans="2:80" ht="13">
      <c r="B231" s="148" t="s">
        <v>701</v>
      </c>
    </row>
    <row r="233" spans="2:80" ht="13">
      <c r="B233" s="156" t="s">
        <v>58</v>
      </c>
      <c r="C233" s="161" t="s">
        <v>47</v>
      </c>
      <c r="D233" s="148"/>
    </row>
    <row r="234" spans="2:80">
      <c r="B234" s="158" t="s">
        <v>22</v>
      </c>
      <c r="C234" s="170" t="s">
        <v>22</v>
      </c>
    </row>
    <row r="237" spans="2:80" ht="13">
      <c r="B237" s="156" t="s">
        <v>59</v>
      </c>
      <c r="C237" s="161" t="s">
        <v>60</v>
      </c>
      <c r="D237" s="148"/>
    </row>
    <row r="238" spans="2:80">
      <c r="B238" s="158" t="s">
        <v>22</v>
      </c>
      <c r="C238" s="170" t="s">
        <v>22</v>
      </c>
    </row>
    <row r="241" spans="2:80" ht="13">
      <c r="B241" s="148" t="s">
        <v>61</v>
      </c>
    </row>
    <row r="244" spans="2:80" ht="13">
      <c r="B244" s="148" t="s">
        <v>702</v>
      </c>
    </row>
    <row r="246" spans="2:80" ht="13">
      <c r="B246" s="156" t="s">
        <v>40</v>
      </c>
      <c r="C246" s="161" t="s">
        <v>62</v>
      </c>
      <c r="D246" s="156" t="s">
        <v>54</v>
      </c>
      <c r="E246" s="156" t="s">
        <v>55</v>
      </c>
      <c r="F246" s="163" t="s">
        <v>56</v>
      </c>
      <c r="G246" s="150"/>
    </row>
    <row r="247" spans="2:80">
      <c r="B247" s="158" t="s">
        <v>22</v>
      </c>
      <c r="C247" s="170" t="s">
        <v>22</v>
      </c>
      <c r="D247" s="158" t="s">
        <v>22</v>
      </c>
      <c r="E247" s="158" t="s">
        <v>22</v>
      </c>
      <c r="F247" s="171" t="s">
        <v>22</v>
      </c>
    </row>
    <row r="250" spans="2:80" ht="13">
      <c r="B250" s="148" t="s">
        <v>57</v>
      </c>
      <c r="C250" s="149" t="s">
        <v>22</v>
      </c>
      <c r="D250" s="148"/>
      <c r="E250" s="148"/>
      <c r="F250" s="150"/>
      <c r="G250" s="150"/>
      <c r="H250" s="150"/>
      <c r="I250" s="148"/>
      <c r="J250" s="148"/>
      <c r="K250" s="148"/>
      <c r="L250" s="148"/>
      <c r="M250" s="148"/>
      <c r="N250" s="148"/>
      <c r="O250" s="148"/>
      <c r="P250" s="148"/>
      <c r="Q250" s="148"/>
      <c r="R250" s="148"/>
      <c r="S250" s="148"/>
      <c r="T250" s="148"/>
      <c r="U250" s="148"/>
      <c r="V250" s="148"/>
      <c r="W250" s="148"/>
      <c r="X250" s="148"/>
      <c r="Y250" s="148"/>
      <c r="Z250" s="148"/>
      <c r="AA250" s="148"/>
      <c r="AB250" s="148"/>
      <c r="AC250" s="148"/>
      <c r="AD250" s="148"/>
      <c r="AE250" s="148"/>
      <c r="AF250" s="148"/>
      <c r="AG250" s="148"/>
      <c r="AH250" s="148"/>
      <c r="AI250" s="148"/>
      <c r="AJ250" s="148"/>
      <c r="AK250" s="148"/>
      <c r="AL250" s="148"/>
      <c r="AM250" s="148"/>
      <c r="AN250" s="148"/>
      <c r="AO250" s="148"/>
      <c r="AP250" s="148"/>
      <c r="AQ250" s="148"/>
      <c r="AR250" s="148"/>
      <c r="AS250" s="148"/>
      <c r="AT250" s="148"/>
      <c r="AU250" s="148"/>
      <c r="AV250" s="148"/>
      <c r="AW250" s="148"/>
      <c r="AX250" s="148"/>
      <c r="AY250" s="148"/>
      <c r="AZ250" s="148"/>
      <c r="BA250" s="148"/>
      <c r="BB250" s="148"/>
      <c r="BC250" s="148"/>
      <c r="BD250" s="148"/>
      <c r="BE250" s="148"/>
      <c r="BF250" s="148"/>
      <c r="BG250" s="148"/>
      <c r="BH250" s="148"/>
      <c r="BI250" s="148"/>
      <c r="BJ250" s="148"/>
      <c r="BK250" s="148"/>
      <c r="BL250" s="148"/>
      <c r="BM250" s="148"/>
      <c r="BN250" s="148"/>
      <c r="BO250" s="148"/>
      <c r="BP250" s="148"/>
      <c r="BQ250" s="148"/>
      <c r="BR250" s="148"/>
      <c r="BS250" s="148"/>
      <c r="BT250" s="148"/>
      <c r="BU250" s="148"/>
      <c r="BV250" s="148"/>
      <c r="BW250" s="148"/>
      <c r="BX250" s="148"/>
      <c r="BY250" s="148"/>
      <c r="BZ250" s="148"/>
      <c r="CA250" s="148"/>
      <c r="CB250" s="148"/>
    </row>
    <row r="252" spans="2:80" ht="13">
      <c r="B252" s="148" t="s">
        <v>701</v>
      </c>
    </row>
    <row r="254" spans="2:80" ht="13">
      <c r="B254" s="156" t="s">
        <v>58</v>
      </c>
      <c r="C254" s="161" t="s">
        <v>47</v>
      </c>
      <c r="D254" s="148"/>
    </row>
    <row r="255" spans="2:80">
      <c r="B255" s="158" t="s">
        <v>22</v>
      </c>
      <c r="C255" s="170" t="s">
        <v>22</v>
      </c>
    </row>
    <row r="258" spans="2:7" ht="13">
      <c r="B258" s="156" t="s">
        <v>59</v>
      </c>
      <c r="C258" s="161" t="s">
        <v>60</v>
      </c>
      <c r="D258" s="148"/>
    </row>
    <row r="259" spans="2:7">
      <c r="B259" s="158" t="s">
        <v>22</v>
      </c>
      <c r="C259" s="170" t="s">
        <v>22</v>
      </c>
    </row>
    <row r="262" spans="2:7" ht="13">
      <c r="B262" s="148" t="s">
        <v>61</v>
      </c>
    </row>
    <row r="265" spans="2:7" ht="13">
      <c r="B265" s="148" t="s">
        <v>703</v>
      </c>
    </row>
    <row r="266" spans="2:7" ht="13">
      <c r="B266" s="156" t="s">
        <v>40</v>
      </c>
      <c r="C266" s="161" t="s">
        <v>63</v>
      </c>
      <c r="D266" s="156" t="s">
        <v>64</v>
      </c>
      <c r="E266" s="156" t="s">
        <v>65</v>
      </c>
      <c r="F266" s="163" t="s">
        <v>66</v>
      </c>
      <c r="G266" s="150"/>
    </row>
    <row r="267" spans="2:7">
      <c r="B267" s="158" t="s">
        <v>22</v>
      </c>
      <c r="C267" s="170" t="s">
        <v>22</v>
      </c>
      <c r="D267" s="158" t="s">
        <v>22</v>
      </c>
      <c r="E267" s="158" t="s">
        <v>22</v>
      </c>
      <c r="F267" s="171" t="s">
        <v>22</v>
      </c>
    </row>
    <row r="268" spans="2:7">
      <c r="B268" s="126" t="s">
        <v>2543</v>
      </c>
    </row>
    <row r="270" spans="2:7" ht="14.5">
      <c r="B270" s="326" t="s">
        <v>2874</v>
      </c>
      <c r="C270" s="326"/>
      <c r="D270" s="326"/>
      <c r="E270" s="326"/>
    </row>
    <row r="271" spans="2:7" ht="14.5">
      <c r="B271" s="184"/>
      <c r="C271" s="231"/>
      <c r="D271" s="184"/>
      <c r="E271" s="184"/>
    </row>
    <row r="272" spans="2:7" ht="14.5">
      <c r="B272" s="179"/>
      <c r="C272" s="180"/>
      <c r="D272" s="179"/>
      <c r="E272" s="179"/>
    </row>
    <row r="273" spans="2:5" ht="14.5">
      <c r="B273" s="181" t="s">
        <v>2635</v>
      </c>
      <c r="C273" s="180"/>
      <c r="D273" s="179"/>
      <c r="E273" s="179"/>
    </row>
    <row r="274" spans="2:5" ht="14.5">
      <c r="B274" s="179"/>
      <c r="C274" s="180"/>
      <c r="D274" s="179"/>
      <c r="E274" s="179"/>
    </row>
    <row r="275" spans="2:5" ht="14.5">
      <c r="B275" s="179" t="s">
        <v>2636</v>
      </c>
      <c r="C275" s="182"/>
      <c r="D275" s="183"/>
      <c r="E275" s="183"/>
    </row>
    <row r="276" spans="2:5" ht="14.5">
      <c r="B276" s="184"/>
      <c r="C276" s="182"/>
      <c r="D276" s="183"/>
      <c r="E276" s="183"/>
    </row>
    <row r="277" spans="2:5" ht="14.5">
      <c r="B277" s="184"/>
      <c r="C277" s="182"/>
      <c r="D277" s="183"/>
      <c r="E277" s="183"/>
    </row>
    <row r="278" spans="2:5" ht="14.5">
      <c r="B278" s="184" t="s">
        <v>2637</v>
      </c>
      <c r="C278" s="185">
        <v>117800066.05</v>
      </c>
      <c r="D278" s="183"/>
      <c r="E278" s="183"/>
    </row>
    <row r="279" spans="2:5" ht="14.5">
      <c r="B279" s="184"/>
      <c r="C279" s="185"/>
      <c r="D279" s="183"/>
      <c r="E279" s="183"/>
    </row>
    <row r="280" spans="2:5" ht="14.5">
      <c r="B280" s="184" t="s">
        <v>2638</v>
      </c>
      <c r="C280" s="185">
        <v>102800066.05</v>
      </c>
      <c r="D280" s="183"/>
      <c r="E280" s="183"/>
    </row>
    <row r="281" spans="2:5" ht="14.5">
      <c r="B281" s="184"/>
      <c r="C281" s="185"/>
      <c r="D281" s="183"/>
      <c r="E281" s="183"/>
    </row>
    <row r="282" spans="2:5" ht="14.5">
      <c r="B282" s="184" t="s">
        <v>2639</v>
      </c>
      <c r="C282" s="185">
        <v>15000000</v>
      </c>
      <c r="D282" s="183"/>
      <c r="E282" s="183"/>
    </row>
    <row r="283" spans="2:5" ht="14.5">
      <c r="B283" s="184"/>
      <c r="C283" s="185"/>
      <c r="D283" s="183"/>
      <c r="E283" s="183"/>
    </row>
    <row r="284" spans="2:5" ht="14.5">
      <c r="B284" s="179" t="s">
        <v>2640</v>
      </c>
      <c r="C284" s="186">
        <v>45427916</v>
      </c>
      <c r="D284" s="183"/>
      <c r="E284" s="183"/>
    </row>
    <row r="285" spans="2:5" ht="14.5">
      <c r="B285" s="184"/>
      <c r="C285" s="185"/>
      <c r="D285" s="183"/>
      <c r="E285" s="183"/>
    </row>
    <row r="286" spans="2:5" ht="14.5">
      <c r="B286" s="184" t="s">
        <v>2641</v>
      </c>
      <c r="C286" s="185">
        <v>20635916</v>
      </c>
      <c r="D286" s="183"/>
      <c r="E286" s="183"/>
    </row>
    <row r="287" spans="2:5" ht="14.5">
      <c r="B287" s="184"/>
      <c r="C287" s="185"/>
      <c r="D287" s="183"/>
      <c r="E287" s="183"/>
    </row>
    <row r="288" spans="2:5" ht="29">
      <c r="B288" s="187" t="s">
        <v>2642</v>
      </c>
      <c r="C288" s="185">
        <v>24792000</v>
      </c>
      <c r="D288" s="183"/>
      <c r="E288" s="183"/>
    </row>
    <row r="289" spans="2:5" ht="14.5">
      <c r="B289" s="184"/>
      <c r="C289" s="185"/>
      <c r="D289" s="183"/>
      <c r="E289" s="183"/>
    </row>
    <row r="290" spans="2:5" ht="29">
      <c r="B290" s="187" t="s">
        <v>2643</v>
      </c>
      <c r="C290" s="188">
        <v>21291359.450000003</v>
      </c>
      <c r="D290" s="183"/>
      <c r="E290" s="183"/>
    </row>
    <row r="291" spans="2:5" ht="14.5">
      <c r="B291" s="184"/>
      <c r="C291" s="185"/>
      <c r="D291" s="183"/>
      <c r="E291" s="183"/>
    </row>
    <row r="292" spans="2:5" ht="14.5">
      <c r="B292" s="179" t="s">
        <v>2644</v>
      </c>
      <c r="C292" s="186">
        <v>41927275.450000003</v>
      </c>
      <c r="D292" s="183"/>
      <c r="E292" s="183"/>
    </row>
    <row r="293" spans="2:5" ht="14.5">
      <c r="B293" s="189"/>
      <c r="C293" s="182"/>
      <c r="D293" s="183"/>
      <c r="E293" s="183"/>
    </row>
    <row r="294" spans="2:5" ht="14.5">
      <c r="B294" s="184" t="s">
        <v>2645</v>
      </c>
      <c r="C294" s="188"/>
      <c r="D294" s="183"/>
      <c r="E294" s="183"/>
    </row>
  </sheetData>
  <mergeCells count="12">
    <mergeCell ref="B168:C168"/>
    <mergeCell ref="B176:E176"/>
    <mergeCell ref="B178:F178"/>
    <mergeCell ref="B270:E270"/>
    <mergeCell ref="B1:E1"/>
    <mergeCell ref="C3:C7"/>
    <mergeCell ref="D3:D7"/>
    <mergeCell ref="B10:E10"/>
    <mergeCell ref="B11:E11"/>
    <mergeCell ref="C12:C13"/>
    <mergeCell ref="D12:D13"/>
    <mergeCell ref="E12:E13"/>
  </mergeCells>
  <hyperlinks>
    <hyperlink ref="A1" location="Index!A1" display="Index" xr:uid="{47AA8339-5472-4C2F-BAEE-5862FB6A4A03}"/>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70</vt:i4>
      </vt:variant>
      <vt:variant>
        <vt:lpstr>Named Ranges</vt:lpstr>
      </vt:variant>
      <vt:variant>
        <vt:i4>247</vt:i4>
      </vt:variant>
    </vt:vector>
  </HeadingPairs>
  <TitlesOfParts>
    <vt:vector size="317" baseType="lpstr">
      <vt:lpstr>Index</vt:lpstr>
      <vt:lpstr>Dividend History</vt:lpstr>
      <vt:lpstr>Tata Scheme Risk-o-meter</vt:lpstr>
      <vt:lpstr>Debt Index Relocation Factor</vt:lpstr>
      <vt:lpstr>TSLVFOF</vt:lpstr>
      <vt:lpstr>TGLDFOF</vt:lpstr>
      <vt:lpstr>TIPAAFOF</vt:lpstr>
      <vt:lpstr>TSLVETF</vt:lpstr>
      <vt:lpstr>TGLDETF</vt:lpstr>
      <vt:lpstr>TEQPEF</vt:lpstr>
      <vt:lpstr>TSCAPF</vt:lpstr>
      <vt:lpstr>TRSFP</vt:lpstr>
      <vt:lpstr>TRSFM</vt:lpstr>
      <vt:lpstr>TREF</vt:lpstr>
      <vt:lpstr>TNMIIF</vt:lpstr>
      <vt:lpstr>TNMIMIF</vt:lpstr>
      <vt:lpstr>TNA30IF</vt:lpstr>
      <vt:lpstr>TNRIF</vt:lpstr>
      <vt:lpstr>TNPBETF</vt:lpstr>
      <vt:lpstr>TNNIF</vt:lpstr>
      <vt:lpstr>TNMSHIF</vt:lpstr>
      <vt:lpstr>TNMMIF</vt:lpstr>
      <vt:lpstr>TNMIF150</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THOF</vt:lpstr>
      <vt:lpstr>TFEF</vt:lpstr>
      <vt:lpstr>TMCAPF</vt:lpstr>
      <vt:lpstr>TCS</vt:lpstr>
      <vt:lpstr>TTSF96</vt:lpstr>
      <vt:lpstr>TDIVYF</vt:lpstr>
      <vt:lpstr>TDIF</vt:lpstr>
      <vt:lpstr>TYCF</vt:lpstr>
      <vt:lpstr>TBCF</vt:lpstr>
      <vt:lpstr>TIFSA</vt:lpstr>
      <vt:lpstr>TBSBGIF</vt:lpstr>
      <vt:lpstr>TBSEQIF</vt:lpstr>
      <vt:lpstr>TBMCIF</vt:lpstr>
      <vt:lpstr>TBFSF</vt:lpstr>
      <vt:lpstr>TBAF</vt:lpstr>
      <vt:lpstr>TAF</vt:lpstr>
      <vt:lpstr>TEGF</vt:lpstr>
      <vt:lpstr>TFRSTF</vt:lpstr>
      <vt:lpstr>TUSTF</vt:lpstr>
      <vt:lpstr>TFF</vt:lpstr>
      <vt:lpstr>TSTBF</vt:lpstr>
      <vt:lpstr>TRSFC</vt:lpstr>
      <vt:lpstr>TOF</vt:lpstr>
      <vt:lpstr>TNSIFDEC27</vt:lpstr>
      <vt:lpstr>TNGIF1229</vt:lpstr>
      <vt:lpstr>TNGIF1226</vt:lpstr>
      <vt:lpstr>TLF</vt:lpstr>
      <vt:lpstr>TGSFR</vt:lpstr>
      <vt:lpstr>TFRF</vt:lpstr>
      <vt:lpstr>TCORPBF</vt:lpstr>
      <vt:lpstr>Index!Main_Sheet_1</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TBAF!TBAF_Mutual_F_Units</vt:lpstr>
      <vt:lpstr>TBAF!TBAF_Securitied_Debt</vt:lpstr>
      <vt:lpstr>TBAF!TBAFNAV</vt:lpstr>
      <vt:lpstr>TBCF</vt:lpstr>
      <vt:lpstr>TBCF!TBCF_EQ</vt:lpstr>
      <vt:lpstr>TBCF!TBCF_Mutual_F_Units</vt:lpstr>
      <vt:lpstr>TBCF!TBCFNAV</vt:lpstr>
      <vt:lpstr>TBFSF</vt:lpstr>
      <vt:lpstr>TBFSF!TBFSF_EQ</vt:lpstr>
      <vt:lpstr>TBFSF!TBFSFNAV</vt:lpstr>
      <vt:lpstr>TBMCIF</vt:lpstr>
      <vt:lpstr>TBMCIF!TBMCIF_EQ</vt:lpstr>
      <vt:lpstr>TBMCIF!TBMCIFNAV</vt:lpstr>
      <vt:lpstr>TBSBGIF</vt:lpstr>
      <vt:lpstr>TBSBGIF!TBSBGIF_EQ</vt:lpstr>
      <vt:lpstr>TBSBGIF!TBSBGIFNAV</vt:lpstr>
      <vt:lpstr>TBSEQIF</vt:lpstr>
      <vt:lpstr>TBSEQIF!TBSEQIF_EQ</vt:lpstr>
      <vt:lpstr>TBSEQIF!TBSEQIFNAV</vt:lpstr>
      <vt:lpstr>TCORPBF!TCORPBF_Aif_cat</vt:lpstr>
      <vt:lpstr>TCORPBF!TCORPBF_Debt_Related</vt:lpstr>
      <vt:lpstr>TCORPBF!TCORPBF_GOV_SEC</vt:lpstr>
      <vt:lpstr>TCORPBF!TCORPBF_Securitied_Debt</vt:lpstr>
      <vt:lpstr>TCORPBF!TCORPBFNAV</vt:lpstr>
      <vt:lpstr>TCS</vt:lpstr>
      <vt:lpstr>TCS!TCS_EQ</vt:lpstr>
      <vt:lpstr>TCS!TCSNAV</vt:lpstr>
      <vt:lpstr>TDIF</vt:lpstr>
      <vt:lpstr>TDIF!TDIF_EQ</vt:lpstr>
      <vt:lpstr>TDIF!TDIFNAV</vt:lpstr>
      <vt:lpstr>TDIVYF</vt:lpstr>
      <vt:lpstr>TDIVYF!TDIVYF_EQ</vt:lpstr>
      <vt:lpstr>TDIVYF!TDIVYF_EQ_FU_Related</vt:lpstr>
      <vt:lpstr>TDIVYF!TDIVYF_Mutual_F_Units</vt:lpstr>
      <vt:lpstr>TDIVYF!TDIVYFNAV</vt:lpstr>
      <vt:lpstr>TEGF</vt:lpstr>
      <vt:lpstr>TEGF!TEGF_Debt_Related</vt:lpstr>
      <vt:lpstr>TEGF!TEGF_EQ</vt:lpstr>
      <vt:lpstr>TEGF!TEGF_EQ_Related</vt:lpstr>
      <vt:lpstr>TEGF!TEGF_GOV_SEC</vt:lpstr>
      <vt:lpstr>TEGF!TEGF_Mutual_F_Units</vt:lpstr>
      <vt:lpstr>TEGF!TEGF_Securitied_Debt</vt:lpstr>
      <vt:lpstr>TEGF!TEGFNAV</vt:lpstr>
      <vt:lpstr>TEOF</vt:lpstr>
      <vt:lpstr>TEOF!TEOF_EQ</vt:lpstr>
      <vt:lpstr>TEOF!TEOFNAV</vt:lpstr>
      <vt:lpstr>TEQPEF</vt:lpstr>
      <vt:lpstr>TEQPEF!TEQPEF_EQ</vt:lpstr>
      <vt:lpstr>TEQPEF!TEQPEFNAV</vt:lpstr>
      <vt:lpstr>TFEF</vt:lpstr>
      <vt:lpstr>TFEF!TFEF_EQ</vt:lpstr>
      <vt:lpstr>TFEF!TFEFNAV</vt:lpstr>
      <vt:lpstr>TFF!TFF_Aif_cat</vt:lpstr>
      <vt:lpstr>TFF!TFF_Debt_Related</vt:lpstr>
      <vt:lpstr>TFF!TFF_GOV_SEC</vt:lpstr>
      <vt:lpstr>TFF!TFF_MM</vt:lpstr>
      <vt:lpstr>TFF!TFF_Securitied_Debt</vt:lpstr>
      <vt:lpstr>TFF!TFFNAV</vt:lpstr>
      <vt:lpstr>TFRF!TFRF_Aif_cat</vt:lpstr>
      <vt:lpstr>TFRF!TFRF_Debt_Related</vt:lpstr>
      <vt:lpstr>TFRF!TFRF_GOV_SEC</vt:lpstr>
      <vt:lpstr>TFRF!TFRF_Securitied_Debt</vt:lpstr>
      <vt:lpstr>TFRF!TFRFNAV</vt:lpstr>
      <vt:lpstr>TFRSTF!TFRSTF_Aif_cat</vt:lpstr>
      <vt:lpstr>TFRSTF!TFRSTF_Debt_Related</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THOF!THOFNAV</vt:lpstr>
      <vt:lpstr>TICF</vt:lpstr>
      <vt:lpstr>TICF!TICF_EQ</vt:lpstr>
      <vt:lpstr>TICF!TICFNAV</vt:lpstr>
      <vt:lpstr>TIFNA</vt:lpstr>
      <vt:lpstr>TIFNA!TIFNA_EQ</vt:lpstr>
      <vt:lpstr>TIFNA!TIFNANAV</vt:lpstr>
      <vt:lpstr>TIFSA</vt:lpstr>
      <vt:lpstr>TIFSA!TIFSA_EQ</vt:lpstr>
      <vt:lpstr>TIFSA!TIFSANAV</vt:lpstr>
      <vt:lpstr>TIIF</vt:lpstr>
      <vt:lpstr>TIIF!TIIF_EQ</vt:lpstr>
      <vt:lpstr>TIIF!TIIFNAV</vt:lpstr>
      <vt:lpstr>TINR</vt:lpstr>
      <vt:lpstr>TINR!TINR_EQ</vt:lpstr>
      <vt:lpstr>TINR!TINR_EQ_Related</vt:lpstr>
      <vt:lpstr>TINR!TINRNAV</vt:lpstr>
      <vt:lpstr>TIPAAFOF</vt:lpstr>
      <vt:lpstr>TIPAAFOF!TIPAAFOF_Mutual_F_Units</vt:lpstr>
      <vt:lpstr>TIPAAFOF!TIPAAFOFNAV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TMAOF!TMAOF_Securitied_Debt</vt:lpstr>
      <vt:lpstr>TMAOF!TMAOFNAV</vt:lpstr>
      <vt:lpstr>TMCAPF</vt:lpstr>
      <vt:lpstr>TMCAPF!TMCAPF_EQ</vt:lpstr>
      <vt:lpstr>TMCAPF!TMCAPF_EQ_FU_Related</vt:lpstr>
      <vt:lpstr>TMCAPF!TMCAPFNAV</vt:lpstr>
      <vt:lpstr>TMULTICF</vt:lpstr>
      <vt:lpstr>TMULTICF!TMULTICF_EQ</vt:lpstr>
      <vt:lpstr>TMULTICF!TMULTICFNAV</vt:lpstr>
      <vt:lpstr>TNA30IF</vt:lpstr>
      <vt:lpstr>TNA30IF!TNA30IF_EQ</vt:lpstr>
      <vt:lpstr>TNA30IF!TNA30IFNAV</vt:lpstr>
      <vt:lpstr>TNAIF</vt:lpstr>
      <vt:lpstr>TNAIF!TNAIF_EQ</vt:lpstr>
      <vt:lpstr>TNAIF!TNAIF_EQ_FU_Related</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TNMIF150</vt:lpstr>
      <vt:lpstr>TNMIF150!TNMIF150_EQ</vt:lpstr>
      <vt:lpstr>TNMIF150!TNMIF150NAV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TNNIF</vt:lpstr>
      <vt:lpstr>TNNIF!TNNIF_EQ</vt:lpstr>
      <vt:lpstr>TNNIF!TNNIFNAV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TOF!TOF_GOV_SEC</vt:lpstr>
      <vt:lpstr>TOF!TOF_MM</vt:lpstr>
      <vt:lpstr>TOF!TOFNAV</vt:lpstr>
      <vt:lpstr>TREF</vt:lpstr>
      <vt:lpstr>TREF!TREF_EQ</vt:lpstr>
      <vt:lpstr>TREF!TREFNAV</vt:lpstr>
      <vt:lpstr>TRSFC!TRSFC_Debt_Related</vt:lpstr>
      <vt:lpstr>TRSFC!TRSFC_EQ</vt:lpstr>
      <vt:lpstr>TRSFC!TRSFC_GOV_SEC</vt:lpstr>
      <vt:lpstr>TRSFC!TRSFC_Securitied_Debt</vt:lpstr>
      <vt:lpstr>TRSFC!TRSFCNAV</vt:lpstr>
      <vt:lpstr>TRSFM</vt:lpstr>
      <vt:lpstr>TRSFM!TRSFM_Debt_Related</vt:lpstr>
      <vt:lpstr>TRSFM!TRSFM_EQ</vt:lpstr>
      <vt:lpstr>TRSFM!TRSFM_GOV_SEC</vt:lpstr>
      <vt:lpstr>TRSFM!TRSFM_Securitied_Debt</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TSTBF!TSTBF_EQ_FU_Related</vt:lpstr>
      <vt:lpstr>TSTBF!TSTBF_GOV_SEC</vt:lpstr>
      <vt:lpstr>TSTBF!TSTBF_MM</vt:lpstr>
      <vt:lpstr>TSTBF!TSTBF_Mutual_F_Units</vt:lpstr>
      <vt:lpstr>TSTBF!TSTBF_Securitied_Debt</vt:lpstr>
      <vt:lpstr>TSTBF!TSTBFNAV</vt:lpstr>
      <vt:lpstr>TTOFE</vt:lpstr>
      <vt:lpstr>TTOFE!TTOFE_EQ</vt:lpstr>
      <vt:lpstr>TTOFE!TTOFENAV</vt:lpstr>
      <vt:lpstr>TTSF96</vt:lpstr>
      <vt:lpstr>TTSF96!TTSF96_EQ</vt:lpstr>
      <vt:lpstr>TTSF96!TTSF96NAV</vt:lpstr>
      <vt:lpstr>TUSTF!TUSTF_Aif_cat</vt:lpstr>
      <vt:lpstr>TUSTF!TUSTF_Debt_Related</vt:lpstr>
      <vt:lpstr>TUSTF!TUSTF_GOV_SEC</vt:lpstr>
      <vt:lpstr>TUSTF!TUSTF_MM</vt:lpstr>
      <vt:lpstr>TUSTF!TUSTF_Securitied_Debt</vt:lpstr>
      <vt:lpstr>TUSTF!TUSTFNAV</vt:lpstr>
      <vt:lpstr>TYCF</vt:lpstr>
      <vt:lpstr>TYCF!TYCF_EQ</vt:lpstr>
      <vt:lpstr>TYCF!TYCF_EQ_FU_Related</vt:lpstr>
      <vt:lpstr>TYCF!TYCFNAV</vt:lpstr>
    </vt:vector>
  </TitlesOfParts>
  <Company>tampl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praja</dc:creator>
  <cp:lastModifiedBy>Bhavya Kaushik Shah</cp:lastModifiedBy>
  <dcterms:created xsi:type="dcterms:W3CDTF">2025-12-16T08:44:18Z</dcterms:created>
  <dcterms:modified xsi:type="dcterms:W3CDTF">2026-04-07T15:59:51Z</dcterms:modified>
</cp:coreProperties>
</file>