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xl/drawings/drawing10.xml" ContentType="application/vnd.openxmlformats-officedocument.drawing+xml"/>
  <Override PartName="/xl/tables/table4.xml" ContentType="application/vnd.openxmlformats-officedocument.spreadsheetml.table+xml"/>
  <Override PartName="/xl/drawings/drawing11.xml" ContentType="application/vnd.openxmlformats-officedocument.drawing+xml"/>
  <Override PartName="/xl/tables/table5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EALEAF\Downloads\"/>
    </mc:Choice>
  </mc:AlternateContent>
  <bookViews>
    <workbookView xWindow="-120" yWindow="-120" windowWidth="29040" windowHeight="15720" firstSheet="1" activeTab="2"/>
  </bookViews>
  <sheets>
    <sheet name="Copyright" sheetId="5" state="hidden" r:id="rId1"/>
    <sheet name="Data Instructions" sheetId="26" r:id="rId2"/>
    <sheet name="Data" sheetId="10" r:id="rId3"/>
    <sheet name="pivot" sheetId="31" r:id="rId4"/>
    <sheet name="Sheet6" sheetId="32" r:id="rId5"/>
    <sheet name="AutoFit" sheetId="25" state="hidden" r:id="rId6"/>
    <sheet name="Remove Duplicates" sheetId="12" state="hidden" r:id="rId7"/>
    <sheet name="Trim Extra Spaces" sheetId="13" state="hidden" r:id="rId8"/>
    <sheet name="Eliminate Blank Cells" sheetId="14" state="hidden" r:id="rId9"/>
    <sheet name="Spell Check" sheetId="15" state="hidden" r:id="rId10"/>
    <sheet name="Data Validation" sheetId="18" state="hidden" r:id="rId11"/>
    <sheet name="Table" sheetId="19" state="hidden" r:id="rId12"/>
    <sheet name="IFERROR" sheetId="21" state="hidden" r:id="rId13"/>
    <sheet name="Number Format" sheetId="22" state="hidden" r:id="rId14"/>
    <sheet name="Find &amp; Replace" sheetId="23" state="hidden" r:id="rId15"/>
    <sheet name="More Resources" sheetId="1" state="hidden" r:id="rId16"/>
  </sheets>
  <calcPr calcId="162913"/>
  <pivotCaches>
    <pivotCache cacheId="18" r:id="rId17"/>
    <pivotCache cacheId="21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3" l="1"/>
  <c r="I11" i="13"/>
  <c r="I12" i="13"/>
  <c r="I13" i="13"/>
  <c r="I14" i="13"/>
  <c r="I19" i="13"/>
  <c r="I3" i="13"/>
  <c r="I15" i="13"/>
  <c r="I16" i="13"/>
  <c r="I17" i="13"/>
  <c r="I18" i="13"/>
  <c r="H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H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I31" i="22" s="1"/>
  <c r="I31" i="21"/>
  <c r="H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H31" i="19"/>
  <c r="I4" i="13"/>
  <c r="I5" i="13"/>
  <c r="I6" i="13"/>
  <c r="I7" i="13"/>
  <c r="I8" i="13"/>
  <c r="I9" i="13"/>
  <c r="I20" i="13"/>
  <c r="I21" i="13"/>
  <c r="I22" i="13"/>
  <c r="I23" i="13"/>
  <c r="I24" i="13"/>
  <c r="I25" i="13"/>
  <c r="I26" i="13"/>
  <c r="I27" i="13"/>
  <c r="I28" i="13"/>
  <c r="I29" i="13"/>
  <c r="I30" i="13"/>
  <c r="I31" i="23" l="1"/>
</calcChain>
</file>

<file path=xl/sharedStrings.xml><?xml version="1.0" encoding="utf-8"?>
<sst xmlns="http://schemas.openxmlformats.org/spreadsheetml/2006/main" count="1503" uniqueCount="165">
  <si>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</si>
  <si>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</si>
  <si>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</si>
  <si>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</si>
  <si>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  <family val="2"/>
        <scheme val="minor"/>
      </rPr>
      <t>not permitted</t>
    </r>
    <r>
      <rPr>
        <sz val="14"/>
        <rFont val="Calibri"/>
        <family val="2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</si>
  <si>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</si>
  <si>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</si>
  <si>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</si>
  <si>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</si>
  <si>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</si>
  <si>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</si>
  <si>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</si>
  <si>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</si>
  <si>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</si>
  <si>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</si>
  <si>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</si>
  <si>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</si>
  <si>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</si>
  <si>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</si>
  <si>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</si>
  <si>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</si>
  <si>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</si>
  <si>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</si>
  <si>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</si>
  <si>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</si>
  <si>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</si>
  <si>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</si>
  <si>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</si>
  <si>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</si>
  <si>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</si>
  <si>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</si>
  <si>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</si>
  <si>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</si>
  <si>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</si>
  <si>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</si>
  <si>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</si>
  <si>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</si>
  <si>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</si>
  <si>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</si>
  <si>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</si>
  <si>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</si>
  <si>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</si>
  <si>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</si>
  <si>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</si>
  <si>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</si>
  <si>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</si>
  <si>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</si>
  <si>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</si>
  <si>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</si>
  <si>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</si>
  <si>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</si>
  <si>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</si>
  <si>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</si>
  <si>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</si>
  <si>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</si>
  <si>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</si>
  <si>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</si>
  <si>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</si>
  <si>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</si>
  <si>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</si>
  <si>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</si>
  <si>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</si>
  <si>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</si>
  <si>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</si>
  <si>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</si>
  <si>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</si>
  <si>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</si>
  <si>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</si>
  <si>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</si>
  <si>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</si>
  <si>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</si>
  <si>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</si>
  <si>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</si>
  <si>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</si>
  <si>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</si>
  <si>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</si>
  <si>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</si>
  <si>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</si>
  <si>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</si>
  <si>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</si>
  <si>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</si>
  <si>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</si>
  <si>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</si>
  <si>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</si>
  <si>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</si>
  <si>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AutoFit Rows &amp; Columns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</si>
  <si>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</si>
  <si>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</si>
  <si>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</si>
  <si>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</si>
  <si>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</si>
  <si>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</si>
  <si>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</si>
  <si>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</si>
  <si>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</si>
  <si>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</si>
  <si>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</si>
  <si>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</si>
  <si>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</si>
  <si>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</si>
  <si>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</si>
  <si>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</si>
  <si>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</si>
  <si>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</si>
  <si>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</si>
  <si>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</si>
  <si>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</si>
  <si>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</si>
  <si>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</si>
  <si>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</si>
  <si>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</si>
  <si>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</si>
  <si>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</si>
  <si>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</si>
  <si>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</si>
  <si>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</si>
  <si>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</si>
  <si>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</si>
  <si>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</si>
  <si>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</si>
  <si>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</si>
  <si>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</si>
  <si>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</si>
  <si>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</si>
  <si>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</si>
  <si>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</si>
  <si>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</si>
  <si>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</si>
  <si>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</si>
  <si>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</si>
  <si>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</si>
  <si>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</si>
  <si>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</si>
  <si>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</si>
  <si>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</si>
  <si>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</si>
  <si>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</si>
  <si>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</si>
  <si>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</si>
  <si>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</si>
  <si>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</si>
  <si>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</si>
  <si>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</si>
  <si>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</si>
  <si>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</si>
  <si>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</si>
  <si>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</si>
  <si>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</si>
  <si>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</si>
  <si>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</si>
  <si>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</si>
  <si>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</si>
  <si>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r>
      <t>1. Remove Duplicate IDs</t>
    </r>
    <r>
      <rPr>
        <sz val="11"/>
        <color theme="1"/>
        <rFont val="Calibri"/>
        <family val="2"/>
        <scheme val="minor"/>
      </rPr>
      <t xml:space="preserve"> – Ensure that each ID in the dataset is unique by identifying and removing any duplicate entries.</t>
    </r>
  </si>
  <si>
    <r>
      <t>2. Handle Infinite Values</t>
    </r>
    <r>
      <rPr>
        <sz val="11"/>
        <color theme="1"/>
        <rFont val="Calibri"/>
        <family val="2"/>
        <scheme val="minor"/>
      </rPr>
      <t xml:space="preserve"> – Identify and drop any rows where the </t>
    </r>
    <r>
      <rPr>
        <sz val="10"/>
        <color theme="1"/>
        <rFont val="Arial Unicode MS"/>
        <family val="2"/>
      </rPr>
      <t>Price Per Unit</t>
    </r>
    <r>
      <rPr>
        <sz val="11"/>
        <color theme="1"/>
        <rFont val="Calibri"/>
        <family val="2"/>
        <scheme val="minor"/>
      </rPr>
      <t xml:space="preserve"> column contains </t>
    </r>
    <r>
      <rPr>
        <sz val="10"/>
        <color theme="1"/>
        <rFont val="Arial Unicode MS"/>
        <family val="2"/>
      </rPr>
      <t>"inf"</t>
    </r>
    <r>
      <rPr>
        <sz val="11"/>
        <color theme="1"/>
        <rFont val="Calibri"/>
        <family val="2"/>
        <scheme val="minor"/>
      </rPr>
      <t>, as these values are not valid for analysis.</t>
    </r>
  </si>
  <si>
    <r>
      <t>3. Regional Analysis</t>
    </r>
    <r>
      <rPr>
        <sz val="11"/>
        <color theme="1"/>
        <rFont val="Calibri"/>
        <family val="2"/>
        <scheme val="minor"/>
      </rPr>
      <t xml:space="preserve"> – Calculate the </t>
    </r>
    <r>
      <rPr>
        <b/>
        <sz val="11"/>
        <color theme="1"/>
        <rFont val="Calibri"/>
        <family val="2"/>
        <scheme val="minor"/>
      </rPr>
      <t>total quantity sold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value</t>
    </r>
    <r>
      <rPr>
        <sz val="11"/>
        <color theme="1"/>
        <rFont val="Calibri"/>
        <family val="2"/>
        <scheme val="minor"/>
      </rPr>
      <t xml:space="preserve"> (Quantity × Price Per Unit) for each region. Present your findings in a structured summary.</t>
    </r>
  </si>
  <si>
    <t>Expected Deliverables:</t>
  </si>
  <si>
    <r>
      <t xml:space="preserve">A </t>
    </r>
    <r>
      <rPr>
        <b/>
        <sz val="11"/>
        <color theme="1"/>
        <rFont val="Calibri"/>
        <family val="2"/>
        <scheme val="minor"/>
      </rPr>
      <t>cleaned dataset</t>
    </r>
    <r>
      <rPr>
        <sz val="11"/>
        <color theme="1"/>
        <rFont val="Calibri"/>
        <family val="2"/>
        <scheme val="minor"/>
      </rPr>
      <t xml:space="preserve"> with duplicate IDs removed and infinite values handled.</t>
    </r>
  </si>
  <si>
    <r>
      <t xml:space="preserve">A summary table showing </t>
    </r>
    <r>
      <rPr>
        <b/>
        <sz val="11"/>
        <color theme="1"/>
        <rFont val="Calibri"/>
        <family val="2"/>
        <scheme val="minor"/>
      </rPr>
      <t>total quantity and total value per region</t>
    </r>
    <r>
      <rPr>
        <sz val="11"/>
        <color theme="1"/>
        <rFont val="Calibri"/>
        <family val="2"/>
        <scheme val="minor"/>
      </rPr>
      <t>.</t>
    </r>
  </si>
  <si>
    <t>A short report explaining your steps and insights from the cleaned data.</t>
  </si>
  <si>
    <t>Ensure your final dataset is well-structured and formatted correctly. Good luck, and happy analyzing!</t>
  </si>
  <si>
    <t>Row Labels</t>
  </si>
  <si>
    <t>(blank)</t>
  </si>
  <si>
    <t>Grand Total</t>
  </si>
  <si>
    <t>Sum of Quantity</t>
  </si>
  <si>
    <t>Sum of Price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</si>
</sst>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@*."/>
    <numFmt numFmtId="165" formatCode="@*_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 indent="1"/>
    </xf>
    <xf numFmtId="0" fontId="2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22" fontId="8" fillId="0" borderId="0" xfId="0" applyNumberFormat="1" applyFont="1"/>
    <xf numFmtId="0" fontId="8" fillId="0" borderId="0" xfId="0" applyFont="1"/>
    <xf numFmtId="8" fontId="8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top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top"/>
    </xf>
    <xf numFmtId="22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8" fontId="8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8" fontId="10" fillId="0" borderId="0" xfId="0" applyNumberFormat="1" applyFont="1" applyAlignment="1">
      <alignment vertical="top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" fontId="6" fillId="2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4" fontId="0" fillId="0" borderId="0" xfId="0" applyNumberFormat="1"/>
    <xf numFmtId="14" fontId="9" fillId="0" borderId="0" xfId="0" applyNumberFormat="1" applyFont="1" applyAlignment="1">
      <alignment horizontal="left" vertical="top"/>
    </xf>
    <xf numFmtId="14" fontId="6" fillId="2" borderId="0" xfId="0" applyNumberFormat="1" applyFont="1" applyFill="1" applyAlignment="1">
      <alignment horizontal="left" vertical="center"/>
    </xf>
    <xf numFmtId="14" fontId="8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8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>
      <alignment horizontal="right" vertical="top"/>
    </xf>
    <xf numFmtId="165" fontId="0" fillId="0" borderId="0" xfId="0" applyNumberFormat="1" applyFont="1"/>
    <xf numFmtId="165" fontId="0" fillId="0" borderId="0" xfId="0" applyNumberFormat="1"/>
    <xf numFmtId="0" fontId="11" fillId="3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indent="1"/>
    </xf>
    <xf numFmtId="0" fontId="9" fillId="4" borderId="0" xfId="0" applyFont="1" applyFill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90"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9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9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12.png"/><Relationship Id="rId3" Type="http://schemas.openxmlformats.org/officeDocument/2006/relationships/image" Target="../media/image2.svg"/><Relationship Id="rId7" Type="http://schemas.openxmlformats.org/officeDocument/2006/relationships/image" Target="../media/image3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14.png"/><Relationship Id="rId2" Type="http://schemas.openxmlformats.org/officeDocument/2006/relationships/image" Target="../media/image1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11.png"/><Relationship Id="rId5" Type="http://schemas.openxmlformats.org/officeDocument/2006/relationships/image" Target="../media/image2.png"/><Relationship Id="rId15" Type="http://schemas.openxmlformats.org/officeDocument/2006/relationships/image" Target="../media/image13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10.png"/><Relationship Id="rId14" Type="http://schemas.openxmlformats.org/officeDocument/2006/relationships/hyperlink" Target="https://www.facebook.com/MyOnlineTrainingHub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5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6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7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A69EB-FC7B-406A-9433-D6766A23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238875" y="8572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>
          <a:extLst>
            <a:ext uri="{FF2B5EF4-FFF2-40B4-BE49-F238E27FC236}">
              <a16:creationId xmlns:a16="http://schemas.microsoft.com/office/drawing/2014/main" id="{D3EAB3B2-8E9F-2873-E52B-CA50C6E4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>
          <a:extLst>
            <a:ext uri="{FF2B5EF4-FFF2-40B4-BE49-F238E27FC236}">
              <a16:creationId xmlns:a16="http://schemas.microsoft.com/office/drawing/2014/main" id="{BBC772A7-4575-1821-E4F7-0B92876BF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7F5D6-33FB-44B2-8132-C3BC09354649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A891D226-535B-9130-D53C-B89EEB46F7C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AC4034D-35E8-CD47-48EE-A69419EF50F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410A43A9-8443-3F72-08C9-19B261B8FC1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D2DA9547-CCFC-AD37-7D64-CDDFBD110ABC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39F6750-0E2F-4F37-8AB0-EE3AC3E5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D092EA-E195-479E-89C4-2011915A5700}"/>
            </a:ext>
          </a:extLst>
        </xdr:cNvPr>
        <xdr:cNvGrpSpPr/>
      </xdr:nvGrpSpPr>
      <xdr:grpSpPr>
        <a:xfrm>
          <a:off x="32670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78D084A0-A4DA-0B26-CAB5-56A811B1BF13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D3BA5ED-1DA3-441F-4B25-66073789E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E432B-7FB9-4DA6-8C41-889A0C31BD9E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A5DA4C7-EBD3-F377-06EE-4F405CF66D89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3F32E51-3316-20E4-669D-DC5A54114ED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56CF83C-65A8-3EEC-1751-EDDF1BD8DF83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9FC729D9-23DB-B92C-EC99-B02D4CE63AC9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35AF08B5-3B6F-41AD-961E-11FCE9B4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317C46-26BF-476B-AAF1-1CB17B6245DE}"/>
            </a:ext>
          </a:extLst>
        </xdr:cNvPr>
        <xdr:cNvGrpSpPr/>
      </xdr:nvGrpSpPr>
      <xdr:grpSpPr>
        <a:xfrm>
          <a:off x="32861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B8BED857-B0DD-3067-6EDB-304F2B700E7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DC329C6-B579-DFCF-75BD-D67BB5450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8A519-433A-4D3E-BF3F-1E95A3B5FB3C}"/>
            </a:ext>
          </a:extLst>
        </xdr:cNvPr>
        <xdr:cNvGrpSpPr/>
      </xdr:nvGrpSpPr>
      <xdr:grpSpPr>
        <a:xfrm>
          <a:off x="5257799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C08C762-A107-E9AD-BD94-15ACD4845A98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5474A91F-0178-F3CC-281A-75F97480D23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71E98E45-2254-4FD1-7383-E60ABBC5490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6916E569-5F9B-81A2-0D9C-024E15800A46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F4F00D8A-E592-47D1-993C-2EC5F053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7143597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EB16A4-66F9-4FF3-AEF5-BE324F7C2CAE}"/>
            </a:ext>
          </a:extLst>
        </xdr:cNvPr>
        <xdr:cNvGrpSpPr/>
      </xdr:nvGrpSpPr>
      <xdr:grpSpPr>
        <a:xfrm>
          <a:off x="3943350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3940C3D5-4F3F-94EB-886E-777C620EECA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BD501F5-FE3B-C754-B5DE-E1DD4D03D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B8E0D7-AF85-4D0D-869E-0EF3F8E7E56F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2FBEBBC-A562-23FC-0FDA-5FB62D03F55B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8DD19EA6-76E0-A7C0-6E7B-70B162A839B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CCE0051E-5715-89C8-6045-B2327A35712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809F2D62-C1AA-94A9-A321-AB381AB9C68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79EAE36-E03A-47A4-A275-EC3E6451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14D1FE-6A32-40B5-8B52-A633C1936BD8}"/>
            </a:ext>
          </a:extLst>
        </xdr:cNvPr>
        <xdr:cNvGrpSpPr/>
      </xdr:nvGrpSpPr>
      <xdr:grpSpPr>
        <a:xfrm>
          <a:off x="34004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F4CD43D3-3830-AD82-F812-00D5144AA43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4E7341A-815A-8AE3-029B-E24DC08730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38E1F-B409-485D-9E86-2D61E6C09EE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E886AA67-A298-ED85-F2C9-BBE185A1ED5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676B1BA7-352D-1C36-C106-B646CCFBF737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5B57EFE-8568-C97E-CC2C-2035A63FC18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E2EBE30F-E7C6-B3E9-EF38-7494DF8025E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5F12017-4CD5-45D8-81C3-9667333A1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EDE01D-8718-42C2-9CC2-5D9C2E42AC13}"/>
            </a:ext>
          </a:extLst>
        </xdr:cNvPr>
        <xdr:cNvGrpSpPr/>
      </xdr:nvGrpSpPr>
      <xdr:grpSpPr>
        <a:xfrm>
          <a:off x="32575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8A81DE0-CA4D-7872-6581-22295CA8D821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B7EA1B57-58F3-551B-849F-B1BC23A78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EA0A39-09BB-47AA-A05C-E8F06CA05FC3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A27F56A-0BE3-AAC9-8B87-F3807E8F1C7C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5235EAD-B0F7-AED9-55BF-96D88352C4A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C2E3C6C-369D-3DC6-28EC-1049704AB79C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BE6D48F9-1D62-1406-94A0-F7649DD1987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05EB8DD2-EA85-4BB5-8E84-CE5F15EB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E59073-5BB9-48CB-8887-A50C8B03DCBE}"/>
            </a:ext>
          </a:extLst>
        </xdr:cNvPr>
        <xdr:cNvGrpSpPr/>
      </xdr:nvGrpSpPr>
      <xdr:grpSpPr>
        <a:xfrm>
          <a:off x="34004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7AB0784-068B-527B-E499-7AB84303C4E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622044D-D49E-92B2-2707-52B9223C53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D3D68-85DF-4FF9-8279-AB29D55CE8AA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49210099-5C81-458F-7049-07BFE35046DE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A7E0D594-0ABE-138C-16F5-DD50AD733FCF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807EABA-F582-900A-CDD0-4B3AF553FCD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CD9103A6-5A41-4CF4-0E98-311F633C59B3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DF9A131-14F7-474C-BA41-7EAA2592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DFD06F-53C7-41B9-BEE7-33A12F3C1E46}"/>
            </a:ext>
          </a:extLst>
        </xdr:cNvPr>
        <xdr:cNvGrpSpPr/>
      </xdr:nvGrpSpPr>
      <xdr:grpSpPr>
        <a:xfrm>
          <a:off x="331470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DFDAB905-9EFE-D7B2-E1FE-8B8473D2BB0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309DEE2C-3244-1390-F9C8-BF857AE25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A25648-1FCD-4C13-BD12-C09AFDDF4C98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D76BCB4-CC40-14C4-F6EA-922E63A181F7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EAC1A7B-65C1-5009-5D04-D9D0019B96F4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B657D156-5E2A-A36D-B5FA-DC9D860EF3AE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A897BCF4-E623-FA61-4B8A-2863BAED31B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84D6E76-2045-4CF4-BF88-9CE63A6F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19F68D-6957-4DB8-8EEF-BE194387E63C}"/>
            </a:ext>
          </a:extLst>
        </xdr:cNvPr>
        <xdr:cNvGrpSpPr/>
      </xdr:nvGrpSpPr>
      <xdr:grpSpPr>
        <a:xfrm>
          <a:off x="33337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E2C2DD91-FDAD-551C-9430-943C1656EFFC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DE54BD9F-2DE8-72D0-FC96-861A0288D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AED367-0FD9-47FE-B187-3BDBBABDFD3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29D6D77-CC03-A756-FD58-6CEFD71C6F4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D5585BAA-04CE-9AF2-4E43-ABB8EFA94552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E4CF44F-86A7-FEAE-00CA-AFDCFF2B336A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7BCEC14E-5A3B-CB50-C7FA-A76709874962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8A49CC44-7C1C-4D6B-B307-778FE2FB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549845-5957-419C-B6B1-023D3824308D}"/>
            </a:ext>
          </a:extLst>
        </xdr:cNvPr>
        <xdr:cNvGrpSpPr/>
      </xdr:nvGrpSpPr>
      <xdr:grpSpPr>
        <a:xfrm>
          <a:off x="33432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A112F0DD-442C-538E-7A53-EFE18032B2F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A4FE6DC-60B3-83EF-2E9B-71D7BB981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876193-8A6D-49BD-983B-D4F1811351C6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3E980ACA-AD46-105D-9754-AF7DAA5815A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B3B9E28C-2E0F-6B80-556F-E61FA1E417F0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2BFF22D-34B2-85AE-268B-8EB655AE3DC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26DB3C07-51F9-BC31-5A31-993650F7658F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5D72D380-1CAB-4576-8118-147709D2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D2685B-CE50-4528-9F14-45143B124FBE}"/>
            </a:ext>
          </a:extLst>
        </xdr:cNvPr>
        <xdr:cNvGrpSpPr/>
      </xdr:nvGrpSpPr>
      <xdr:grpSpPr>
        <a:xfrm>
          <a:off x="32480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2904AA48-76A8-BF28-EF22-0078BF5F721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2D2119F1-5572-524B-D2E3-4F86D5FBD8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ALEAF" refreshedDate="45728.479540972221" createdVersion="6" refreshedVersion="6" minRefreshableVersion="3" recordCount="32">
  <cacheSource type="worksheet">
    <worksheetSource ref="A1:H1048576" sheet="Data"/>
  </cacheSource>
  <cacheFields count="8">
    <cacheField name="Date" numFmtId="0">
      <sharedItems containsNonDate="0" containsDate="1" containsString="0" containsBlank="1" minDate="2021-01-31T00:00:00" maxDate="2023-05-01T00:00:00"/>
    </cacheField>
    <cacheField name="ID" numFmtId="0">
      <sharedItems containsString="0" containsBlank="1" containsNumber="1" containsInteger="1" minValue="1" maxValue="28"/>
    </cacheField>
    <cacheField name="Name" numFmtId="0">
      <sharedItems containsBlank="1"/>
    </cacheField>
    <cacheField name="Region" numFmtId="0">
      <sharedItems containsBlank="1" count="6">
        <s v="North"/>
        <s v="East"/>
        <s v="South"/>
        <s v="West"/>
        <m/>
        <s v="Asgard"/>
      </sharedItems>
    </cacheField>
    <cacheField name="Rating" numFmtId="0">
      <sharedItems containsBlank="1"/>
    </cacheField>
    <cacheField name="Product" numFmtId="0">
      <sharedItems containsBlank="1"/>
    </cacheField>
    <cacheField name="Quantity" numFmtId="0">
      <sharedItems containsString="0" containsBlank="1" containsNumber="1" containsInteger="1" minValue="5" maxValue="85"/>
    </cacheField>
    <cacheField name="Price Per Unit" numFmtId="0">
      <sharedItems containsString="0" containsBlank="1" containsNumber="1" minValue="10" maxValue="160" count="20">
        <n v="20"/>
        <n v="10"/>
        <n v="16.670000000000002"/>
        <n v="15"/>
        <n v="12.22"/>
        <n v="14"/>
        <n v="160"/>
        <n v="45"/>
        <n v="36.67"/>
        <n v="34.29"/>
        <n v="35"/>
        <n v="33.33"/>
        <n v="32"/>
        <n v="30.91"/>
        <n v="30"/>
        <n v="30.77"/>
        <n v="29.33"/>
        <n v="28.75"/>
        <n v="29.4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EALEAF" refreshedDate="45728.482593055553" createdVersion="6" refreshedVersion="6" minRefreshableVersion="3" recordCount="22">
  <cacheSource type="worksheet">
    <worksheetSource ref="A1:H23" sheet="Data"/>
  </cacheSource>
  <cacheFields count="8">
    <cacheField name="Date" numFmtId="22">
      <sharedItems containsSemiMixedTypes="0" containsNonDate="0" containsDate="1" containsString="0" minDate="2021-01-31T00:00:00" maxDate="2023-05-01T00:00:00"/>
    </cacheField>
    <cacheField name="ID" numFmtId="0">
      <sharedItems containsSemiMixedTypes="0" containsString="0" containsNumber="1" containsInteger="1" minValue="1" maxValue="28"/>
    </cacheField>
    <cacheField name="Name" numFmtId="0">
      <sharedItems/>
    </cacheField>
    <cacheField name="Region" numFmtId="0">
      <sharedItems containsBlank="1" count="6">
        <s v="North"/>
        <s v="East"/>
        <s v="South"/>
        <s v="West"/>
        <m/>
        <s v="Asgard"/>
      </sharedItems>
    </cacheField>
    <cacheField name="Rating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5" maxValue="85"/>
    </cacheField>
    <cacheField name="Price Per Unit" numFmtId="8">
      <sharedItems containsSemiMixedTypes="0" containsString="0" containsNumber="1" minValue="10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d v="2021-01-31T00:00:00"/>
    <n v="1"/>
    <s v="John Smith   "/>
    <x v="0"/>
    <s v="Good"/>
    <s v="Magic Wand"/>
    <n v="10"/>
    <x v="0"/>
  </r>
  <r>
    <d v="2021-02-28T00:00:00"/>
    <n v="2"/>
    <s v="Jane Doe"/>
    <x v="1"/>
    <s v="Excelent"/>
    <s v="Unicorn Horn"/>
    <n v="15"/>
    <x v="1"/>
  </r>
  <r>
    <d v="2021-04-30T00:00:00"/>
    <n v="4"/>
    <s v="Anna   Belle"/>
    <x v="2"/>
    <s v="Average"/>
    <s v="Fairy Dust"/>
    <n v="25"/>
    <x v="1"/>
  </r>
  <r>
    <d v="2021-05-31T00:00:00"/>
    <n v="5"/>
    <s v="Chris P. Bacon"/>
    <x v="1"/>
    <s v="Good"/>
    <s v="Bacon Scented Candle"/>
    <n v="30"/>
    <x v="2"/>
  </r>
  <r>
    <d v="2021-07-31T00:00:00"/>
    <n v="7"/>
    <s v="Mary Jane"/>
    <x v="3"/>
    <s v="Poor"/>
    <s v="Potent Potion"/>
    <n v="35"/>
    <x v="1"/>
  </r>
  <r>
    <d v="2021-08-31T00:00:00"/>
    <n v="8"/>
    <s v="Bruce Wayne"/>
    <x v="2"/>
    <s v="Average"/>
    <s v="Bat Signal"/>
    <n v="40"/>
    <x v="3"/>
  </r>
  <r>
    <d v="2021-09-30T00:00:00"/>
    <n v="9"/>
    <s v="Clark Kent"/>
    <x v="1"/>
    <s v="Good"/>
    <s v="Glasses with X-ray Vision"/>
    <n v="45"/>
    <x v="4"/>
  </r>
  <r>
    <d v="2021-10-31T00:00:00"/>
    <n v="10"/>
    <s v="Diana Prince"/>
    <x v="0"/>
    <s v="Excelent"/>
    <s v="Lasso of Truth"/>
    <n v="50"/>
    <x v="5"/>
  </r>
  <r>
    <d v="2021-11-30T00:00:00"/>
    <n v="11"/>
    <s v="Tony Stark"/>
    <x v="3"/>
    <s v="Poor"/>
    <s v="Iron Man Suit"/>
    <n v="5"/>
    <x v="6"/>
  </r>
  <r>
    <d v="2021-12-31T00:00:00"/>
    <n v="12"/>
    <s v="Steve Rogers"/>
    <x v="2"/>
    <s v="Average"/>
    <s v="Captain America Shield"/>
    <n v="20"/>
    <x v="7"/>
  </r>
  <r>
    <d v="2022-02-28T00:00:00"/>
    <n v="14"/>
    <s v="Bruce Banner"/>
    <x v="4"/>
    <s v="Excelent"/>
    <s v="Gamma Radiation Serum"/>
    <n v="30"/>
    <x v="8"/>
  </r>
  <r>
    <d v="2022-03-31T00:00:00"/>
    <n v="15"/>
    <s v="Nick Fury"/>
    <x v="3"/>
    <s v="Poor"/>
    <s v="Eye Patch"/>
    <n v="35"/>
    <x v="9"/>
  </r>
  <r>
    <d v="2022-05-31T00:00:00"/>
    <n v="17"/>
    <s v="Peggy Carter"/>
    <x v="1"/>
    <s v="Good"/>
    <s v="Vintage Pistol"/>
    <n v="40"/>
    <x v="10"/>
  </r>
  <r>
    <d v="2022-06-30T00:00:00"/>
    <n v="18"/>
    <s v="Howard Stark"/>
    <x v="0"/>
    <s v="Excelent"/>
    <s v="Arc Reactor"/>
    <n v="45"/>
    <x v="11"/>
  </r>
  <r>
    <d v="2022-07-31T00:00:00"/>
    <n v="19"/>
    <s v="Hank Pym"/>
    <x v="3"/>
    <s v="Poor"/>
    <s v="Ant-Man Suit"/>
    <n v="50"/>
    <x v="12"/>
  </r>
  <r>
    <d v="2022-08-31T00:00:00"/>
    <n v="20"/>
    <s v="Janet van Dyne"/>
    <x v="2"/>
    <s v="Average"/>
    <s v="Wasp's Wings"/>
    <n v="55"/>
    <x v="13"/>
  </r>
  <r>
    <d v="2022-09-30T00:00:00"/>
    <n v="21"/>
    <s v="Kurt Busiek"/>
    <x v="1"/>
    <s v="Good"/>
    <s v="Comic Book"/>
    <n v="60"/>
    <x v="14"/>
  </r>
  <r>
    <d v="2022-11-30T00:00:00"/>
    <n v="23"/>
    <s v="Roger Stern"/>
    <x v="3"/>
    <s v="Poor"/>
    <s v="Notepads"/>
    <n v="65"/>
    <x v="15"/>
  </r>
  <r>
    <d v="2022-12-31T00:00:00"/>
    <n v="24"/>
    <s v="Tom DeFalco"/>
    <x v="2"/>
    <s v="Average"/>
    <s v="Pen Set"/>
    <n v="70"/>
    <x v="14"/>
  </r>
  <r>
    <d v="2023-01-31T00:00:00"/>
    <n v="25"/>
    <s v="Loki Laufeyson"/>
    <x v="5"/>
    <s v="Mischief"/>
    <s v="Trickster's Hat"/>
    <n v="75"/>
    <x v="16"/>
  </r>
  <r>
    <d v="2023-02-28T00:00:00"/>
    <n v="26"/>
    <s v="Thor Odinson"/>
    <x v="5"/>
    <s v="Worthy"/>
    <s v="Mjolnir"/>
    <n v="80"/>
    <x v="17"/>
  </r>
  <r>
    <d v="2023-04-30T00:00:00"/>
    <n v="28"/>
    <s v="Steve Rogers"/>
    <x v="2"/>
    <s v="Leader"/>
    <s v="Leadership Manual"/>
    <n v="85"/>
    <x v="18"/>
  </r>
  <r>
    <m/>
    <m/>
    <m/>
    <x v="4"/>
    <m/>
    <m/>
    <m/>
    <x v="19"/>
  </r>
  <r>
    <m/>
    <m/>
    <m/>
    <x v="4"/>
    <m/>
    <m/>
    <m/>
    <x v="19"/>
  </r>
  <r>
    <m/>
    <m/>
    <m/>
    <x v="4"/>
    <m/>
    <m/>
    <m/>
    <x v="19"/>
  </r>
  <r>
    <m/>
    <m/>
    <m/>
    <x v="4"/>
    <m/>
    <m/>
    <m/>
    <x v="19"/>
  </r>
  <r>
    <m/>
    <m/>
    <m/>
    <x v="4"/>
    <m/>
    <m/>
    <m/>
    <x v="19"/>
  </r>
  <r>
    <m/>
    <m/>
    <m/>
    <x v="4"/>
    <m/>
    <m/>
    <m/>
    <x v="19"/>
  </r>
  <r>
    <m/>
    <m/>
    <m/>
    <x v="4"/>
    <m/>
    <m/>
    <m/>
    <x v="19"/>
  </r>
  <r>
    <m/>
    <m/>
    <m/>
    <x v="4"/>
    <m/>
    <m/>
    <m/>
    <x v="19"/>
  </r>
  <r>
    <m/>
    <m/>
    <m/>
    <x v="4"/>
    <m/>
    <m/>
    <m/>
    <x v="19"/>
  </r>
  <r>
    <m/>
    <m/>
    <m/>
    <x v="4"/>
    <m/>
    <m/>
    <m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">
  <r>
    <d v="2021-01-31T00:00:00"/>
    <n v="1"/>
    <s v="John Smith   "/>
    <x v="0"/>
    <s v="Good"/>
    <s v="Magic Wand"/>
    <n v="10"/>
    <n v="20"/>
  </r>
  <r>
    <d v="2021-02-28T00:00:00"/>
    <n v="2"/>
    <s v="Jane Doe"/>
    <x v="1"/>
    <s v="Excelent"/>
    <s v="Unicorn Horn"/>
    <n v="15"/>
    <n v="10"/>
  </r>
  <r>
    <d v="2021-04-30T00:00:00"/>
    <n v="4"/>
    <s v="Anna   Belle"/>
    <x v="2"/>
    <s v="Average"/>
    <s v="Fairy Dust"/>
    <n v="25"/>
    <n v="10"/>
  </r>
  <r>
    <d v="2021-05-31T00:00:00"/>
    <n v="5"/>
    <s v="Chris P. Bacon"/>
    <x v="1"/>
    <s v="Good"/>
    <s v="Bacon Scented Candle"/>
    <n v="30"/>
    <n v="16.670000000000002"/>
  </r>
  <r>
    <d v="2021-07-31T00:00:00"/>
    <n v="7"/>
    <s v="Mary Jane"/>
    <x v="3"/>
    <s v="Poor"/>
    <s v="Potent Potion"/>
    <n v="35"/>
    <n v="10"/>
  </r>
  <r>
    <d v="2021-08-31T00:00:00"/>
    <n v="8"/>
    <s v="Bruce Wayne"/>
    <x v="2"/>
    <s v="Average"/>
    <s v="Bat Signal"/>
    <n v="40"/>
    <n v="15"/>
  </r>
  <r>
    <d v="2021-09-30T00:00:00"/>
    <n v="9"/>
    <s v="Clark Kent"/>
    <x v="1"/>
    <s v="Good"/>
    <s v="Glasses with X-ray Vision"/>
    <n v="45"/>
    <n v="12.22"/>
  </r>
  <r>
    <d v="2021-10-31T00:00:00"/>
    <n v="10"/>
    <s v="Diana Prince"/>
    <x v="0"/>
    <s v="Excelent"/>
    <s v="Lasso of Truth"/>
    <n v="50"/>
    <n v="14"/>
  </r>
  <r>
    <d v="2021-11-30T00:00:00"/>
    <n v="11"/>
    <s v="Tony Stark"/>
    <x v="3"/>
    <s v="Poor"/>
    <s v="Iron Man Suit"/>
    <n v="5"/>
    <n v="160"/>
  </r>
  <r>
    <d v="2021-12-31T00:00:00"/>
    <n v="12"/>
    <s v="Steve Rogers"/>
    <x v="2"/>
    <s v="Average"/>
    <s v="Captain America Shield"/>
    <n v="20"/>
    <n v="45"/>
  </r>
  <r>
    <d v="2022-02-28T00:00:00"/>
    <n v="14"/>
    <s v="Bruce Banner"/>
    <x v="4"/>
    <s v="Excelent"/>
    <s v="Gamma Radiation Serum"/>
    <n v="30"/>
    <n v="36.67"/>
  </r>
  <r>
    <d v="2022-03-31T00:00:00"/>
    <n v="15"/>
    <s v="Nick Fury"/>
    <x v="3"/>
    <s v="Poor"/>
    <s v="Eye Patch"/>
    <n v="35"/>
    <n v="34.29"/>
  </r>
  <r>
    <d v="2022-05-31T00:00:00"/>
    <n v="17"/>
    <s v="Peggy Carter"/>
    <x v="1"/>
    <s v="Good"/>
    <s v="Vintage Pistol"/>
    <n v="40"/>
    <n v="35"/>
  </r>
  <r>
    <d v="2022-06-30T00:00:00"/>
    <n v="18"/>
    <s v="Howard Stark"/>
    <x v="0"/>
    <s v="Excelent"/>
    <s v="Arc Reactor"/>
    <n v="45"/>
    <n v="33.33"/>
  </r>
  <r>
    <d v="2022-07-31T00:00:00"/>
    <n v="19"/>
    <s v="Hank Pym"/>
    <x v="3"/>
    <s v="Poor"/>
    <s v="Ant-Man Suit"/>
    <n v="50"/>
    <n v="32"/>
  </r>
  <r>
    <d v="2022-08-31T00:00:00"/>
    <n v="20"/>
    <s v="Janet van Dyne"/>
    <x v="2"/>
    <s v="Average"/>
    <s v="Wasp's Wings"/>
    <n v="55"/>
    <n v="30.91"/>
  </r>
  <r>
    <d v="2022-09-30T00:00:00"/>
    <n v="21"/>
    <s v="Kurt Busiek"/>
    <x v="1"/>
    <s v="Good"/>
    <s v="Comic Book"/>
    <n v="60"/>
    <n v="30"/>
  </r>
  <r>
    <d v="2022-11-30T00:00:00"/>
    <n v="23"/>
    <s v="Roger Stern"/>
    <x v="3"/>
    <s v="Poor"/>
    <s v="Notepads"/>
    <n v="65"/>
    <n v="30.77"/>
  </r>
  <r>
    <d v="2022-12-31T00:00:00"/>
    <n v="24"/>
    <s v="Tom DeFalco"/>
    <x v="2"/>
    <s v="Average"/>
    <s v="Pen Set"/>
    <n v="70"/>
    <n v="30"/>
  </r>
  <r>
    <d v="2023-01-31T00:00:00"/>
    <n v="25"/>
    <s v="Loki Laufeyson"/>
    <x v="5"/>
    <s v="Mischief"/>
    <s v="Trickster's Hat"/>
    <n v="75"/>
    <n v="29.33"/>
  </r>
  <r>
    <d v="2023-02-28T00:00:00"/>
    <n v="26"/>
    <s v="Thor Odinson"/>
    <x v="5"/>
    <s v="Worthy"/>
    <s v="Mjolnir"/>
    <n v="80"/>
    <n v="28.75"/>
  </r>
  <r>
    <d v="2023-04-30T00:00:00"/>
    <n v="28"/>
    <s v="Steve Rogers"/>
    <x v="2"/>
    <s v="Leader"/>
    <s v="Leadership Manual"/>
    <n v="85"/>
    <n v="29.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4:M21" firstHeaderRow="0" firstDataRow="1" firstDataCol="1"/>
  <pivotFields count="8">
    <pivotField numFmtId="22" showAll="0"/>
    <pivotField showAll="0"/>
    <pivotField showAll="0"/>
    <pivotField axis="axisRow" showAll="0">
      <items count="7">
        <item x="5"/>
        <item x="1"/>
        <item x="0"/>
        <item x="2"/>
        <item x="3"/>
        <item x="4"/>
        <item t="default"/>
      </items>
    </pivotField>
    <pivotField showAll="0"/>
    <pivotField showAll="0"/>
    <pivotField dataField="1" showAll="0"/>
    <pivotField dataField="1" numFmtId="8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6" baseField="0" baseItem="0"/>
    <dataField name="Sum of Price Per Uni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K8" firstHeaderRow="1" firstDataRow="1" firstDataCol="1"/>
  <pivotFields count="8">
    <pivotField showAll="0"/>
    <pivotField showAll="0"/>
    <pivotField showAll="0"/>
    <pivotField axis="axisRow" showAll="0">
      <items count="7">
        <item x="5"/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>
      <items count="21">
        <item x="1"/>
        <item x="4"/>
        <item x="5"/>
        <item x="3"/>
        <item x="2"/>
        <item x="0"/>
        <item x="17"/>
        <item x="16"/>
        <item x="18"/>
        <item x="14"/>
        <item x="15"/>
        <item x="13"/>
        <item x="12"/>
        <item x="11"/>
        <item x="9"/>
        <item x="10"/>
        <item x="8"/>
        <item x="7"/>
        <item x="6"/>
        <item x="19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0" firstDataRow="1" firstDataCol="1"/>
  <pivotFields count="8">
    <pivotField numFmtId="22" showAll="0"/>
    <pivotField showAll="0"/>
    <pivotField showAll="0"/>
    <pivotField axis="axisRow" showAll="0">
      <items count="7">
        <item x="5"/>
        <item x="1"/>
        <item x="0"/>
        <item x="2"/>
        <item x="3"/>
        <item x="4"/>
        <item t="default"/>
      </items>
    </pivotField>
    <pivotField showAll="0"/>
    <pivotField showAll="0"/>
    <pivotField dataField="1" showAll="0"/>
    <pivotField dataField="1" numFmtId="8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6" baseField="0" baseItem="0"/>
    <dataField name="Sum of Price Per Uni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9" name="Table9" displayName="Table9" ref="A1:H6" totalsRowShown="0">
  <autoFilter ref="A1:H6"/>
  <sortState ref="A2:H6">
    <sortCondition descending="1" ref="A1:A6"/>
  </sortState>
  <tableColumns count="8">
    <tableColumn id="1" name="Date" dataDxfId="0"/>
    <tableColumn id="2" name="ID"/>
    <tableColumn id="3" name="Name"/>
    <tableColumn id="4" name="Region"/>
    <tableColumn id="5" name="Rating"/>
    <tableColumn id="6" name="Product"/>
    <tableColumn id="7" name="Quantity"/>
    <tableColumn id="8" name="Price Per Un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H31" totalsRowCount="1" headerRowDxfId="89" dataDxfId="88">
  <autoFilter ref="A2:H30"/>
  <tableColumns count="8">
    <tableColumn id="1" name="Date" totalsRowLabel="Total" dataDxfId="87" totalsRowDxfId="86"/>
    <tableColumn id="2" name="ID" dataDxfId="85" totalsRowDxfId="84"/>
    <tableColumn id="3" name="Name" dataDxfId="83" totalsRowDxfId="82"/>
    <tableColumn id="4" name="Region" dataDxfId="81" totalsRowDxfId="80"/>
    <tableColumn id="5" name="Rating" dataDxfId="79" totalsRowDxfId="78"/>
    <tableColumn id="6" name="Product" dataDxfId="77" totalsRowDxfId="76"/>
    <tableColumn id="7" name="Quantity" dataDxfId="75" totalsRowDxfId="74"/>
    <tableColumn id="8" name="Price Per Unit" totalsRowFunction="max" dataDxfId="73" totalsRowDxfId="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2:I31" totalsRowCount="1" headerRowDxfId="71" dataDxfId="70">
  <autoFilter ref="A2:I30"/>
  <tableColumns count="9">
    <tableColumn id="1" name="Date" totalsRowLabel="Total" dataDxfId="69" totalsRowDxfId="68"/>
    <tableColumn id="2" name="ID" dataDxfId="67" totalsRowDxfId="66"/>
    <tableColumn id="3" name="Name" dataDxfId="65" totalsRowDxfId="64"/>
    <tableColumn id="4" name="Region" dataDxfId="63" totalsRowDxfId="62"/>
    <tableColumn id="5" name="Rating" dataDxfId="61" totalsRowDxfId="60"/>
    <tableColumn id="6" name="Product" dataDxfId="59" totalsRowDxfId="58"/>
    <tableColumn id="7" name="Quantity" dataDxfId="57" totalsRowDxfId="56"/>
    <tableColumn id="8" name="Price Per Unit" totalsRowFunction="max" dataDxfId="55" totalsRowDxfId="54"/>
    <tableColumn id="9" name="Sales" totalsRowFunction="sum" dataDxfId="53" totalsRowDxfId="52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A2:I31" totalsRowCount="1" headerRowDxfId="51" dataDxfId="50">
  <autoFilter ref="A2:I30"/>
  <tableColumns count="9">
    <tableColumn id="1" name="Date" totalsRowLabel="Total" dataDxfId="49" totalsRowDxfId="48"/>
    <tableColumn id="2" name="ID" dataDxfId="47" totalsRowDxfId="46"/>
    <tableColumn id="3" name="Name" dataDxfId="45" totalsRowDxfId="44"/>
    <tableColumn id="4" name="Region" dataDxfId="43" totalsRowDxfId="42"/>
    <tableColumn id="5" name="Rating" dataDxfId="41" totalsRowDxfId="40"/>
    <tableColumn id="6" name="Product" dataDxfId="39" totalsRowDxfId="38"/>
    <tableColumn id="7" name="Quantity" dataDxfId="37" totalsRowDxfId="36"/>
    <tableColumn id="8" name="Price Per Unit" totalsRowFunction="max" dataDxfId="35" totalsRowDxfId="34"/>
    <tableColumn id="9" name="Sales" totalsRowFunction="sum" dataDxfId="33" totalsRowDxfId="32">
      <calculatedColumnFormula>IFERROR( Table1345[[#This Row],[Quantity]]*Table1345[[#This Row],[Price Per Unit]], 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A2:I31" totalsRowCount="1" headerRowDxfId="31" dataDxfId="30">
  <autoFilter ref="A2:I30"/>
  <tableColumns count="9">
    <tableColumn id="1" name="Date" totalsRowLabel="Total" dataDxfId="29" totalsRowDxfId="28"/>
    <tableColumn id="2" name="ID" dataDxfId="27" totalsRowDxfId="26"/>
    <tableColumn id="3" name="Name" dataDxfId="25" totalsRowDxfId="24"/>
    <tableColumn id="4" name="Region" dataDxfId="23" totalsRowDxfId="22"/>
    <tableColumn id="5" name="Rating" dataDxfId="21" totalsRowDxfId="20"/>
    <tableColumn id="6" name="Product" dataDxfId="19" totalsRowDxfId="18"/>
    <tableColumn id="7" name="Quantity" dataDxfId="17" totalsRowDxfId="16"/>
    <tableColumn id="8" name="Price Per Unit" totalsRowFunction="max" dataDxfId="15" totalsRowDxfId="14"/>
    <tableColumn id="9" name="Sales" totalsRowFunction="sum" dataDxfId="13" totalsRowDxfId="12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12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showRowColHeaders="0" workbookViewId="0">
      <selection activeCell="G12" sqref="G12"/>
    </sheetView>
  </sheetViews>
  <sheetFormatPr defaultColWidth="0" defaultRowHeight="14.5" zeroHeight="1"/>
  <cols>
    <col min="1" max="1" width="4.81640625" customWidth="1"/>
    <col min="2" max="17" width="9.1796875" customWidth="1"/>
    <col min="18" max="16384" width="9.1796875" hidden="1"/>
  </cols>
  <sheetData>
    <row r="1" spans="1:17" ht="52.5" customHeight="1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/>
    <row r="3" spans="1:17" ht="18.5">
      <c r="B3" s="4" t="s">
        <v>1</v>
      </c>
    </row>
    <row r="4" spans="1:17" ht="18.5">
      <c r="B4" s="5" t="s">
        <v>2</v>
      </c>
    </row>
    <row r="5" spans="1:17" ht="18.5">
      <c r="B5" s="5" t="s">
        <v>3</v>
      </c>
    </row>
    <row r="6" spans="1:17" ht="18.5">
      <c r="B6" s="5" t="s">
        <v>4</v>
      </c>
    </row>
    <row r="7" spans="1:17" ht="18.5">
      <c r="B7" s="5"/>
    </row>
    <row r="8" spans="1:17" ht="18.5">
      <c r="B8" s="5" t="s">
        <v>5</v>
      </c>
    </row>
    <row r="9" spans="1:17"/>
    <row r="10" spans="1:17" ht="18.5">
      <c r="B10" s="5" t="s">
        <v>6</v>
      </c>
    </row>
    <row r="11" spans="1:17" ht="18.5">
      <c r="B11" s="5" t="s">
        <v>7</v>
      </c>
    </row>
    <row r="30" spans="2:2" hidden="1">
      <c r="B30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G7" sqref="G7"/>
    </sheetView>
  </sheetViews>
  <sheetFormatPr defaultRowHeight="14.5"/>
  <cols>
    <col min="1" max="1" width="16" customWidth="1"/>
    <col min="2" max="2" width="3" bestFit="1" customWidth="1"/>
    <col min="3" max="3" width="17.54296875" bestFit="1" customWidth="1"/>
    <col min="4" max="4" width="7.1796875" bestFit="1" customWidth="1"/>
    <col min="5" max="5" width="9.17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5" s="7" customFormat="1" ht="48.75" customHeight="1">
      <c r="A1" s="6" t="s">
        <v>95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6" priority="1"/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J14" sqref="J14"/>
    </sheetView>
  </sheetViews>
  <sheetFormatPr defaultRowHeight="14.5"/>
  <cols>
    <col min="1" max="1" width="12.81640625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5" s="7" customFormat="1" ht="48.75" customHeight="1">
      <c r="A1" s="6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35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35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35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35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35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35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35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35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35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35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35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35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35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35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35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35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35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35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35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35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35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35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35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35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35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35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35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35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  <row r="31" spans="1:8">
      <c r="A31" s="36"/>
    </row>
  </sheetData>
  <conditionalFormatting sqref="B2:B30">
    <cfRule type="duplicateValues" dxfId="5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G18" sqref="G18"/>
    </sheetView>
  </sheetViews>
  <sheetFormatPr defaultRowHeight="14.5"/>
  <cols>
    <col min="1" max="1" width="14.81640625" bestFit="1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bestFit="1" customWidth="1"/>
    <col min="8" max="8" width="17.81640625" bestFit="1" customWidth="1"/>
  </cols>
  <sheetData>
    <row r="1" spans="1:15" s="7" customFormat="1" ht="48.75" customHeight="1">
      <c r="A1" s="6" t="s">
        <v>98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3" t="s">
        <v>16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0">
        <v>10</v>
      </c>
      <c r="H3" s="18">
        <v>20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0">
        <v>15</v>
      </c>
      <c r="H4" s="18">
        <v>10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0">
        <v>0</v>
      </c>
      <c r="H5" s="17" t="s">
        <v>29</v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0">
        <v>25</v>
      </c>
      <c r="H6" s="18">
        <v>10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0">
        <v>30</v>
      </c>
      <c r="H7" s="18">
        <v>16.670000000000002</v>
      </c>
    </row>
    <row r="8" spans="1:15">
      <c r="A8" s="16">
        <v>44377</v>
      </c>
      <c r="B8" s="20">
        <v>6</v>
      </c>
      <c r="C8" s="17" t="s">
        <v>93</v>
      </c>
      <c r="D8" s="19" t="s">
        <v>22</v>
      </c>
      <c r="E8" s="17" t="s">
        <v>96</v>
      </c>
      <c r="F8" s="17" t="s">
        <v>37</v>
      </c>
      <c r="G8" s="20">
        <v>0</v>
      </c>
      <c r="H8" s="17" t="s">
        <v>29</v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0">
        <v>35</v>
      </c>
      <c r="H9" s="18">
        <v>10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0">
        <v>40</v>
      </c>
      <c r="H10" s="18">
        <v>15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0">
        <v>45</v>
      </c>
      <c r="H11" s="18">
        <v>12.22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0">
        <v>50</v>
      </c>
      <c r="H12" s="18">
        <v>14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0">
        <v>5</v>
      </c>
      <c r="H13" s="18">
        <v>160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0">
        <v>20</v>
      </c>
      <c r="H14" s="18">
        <v>45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0">
        <v>0</v>
      </c>
      <c r="H15" s="17" t="s">
        <v>29</v>
      </c>
    </row>
    <row r="16" spans="1:15">
      <c r="A16" s="16">
        <v>44620</v>
      </c>
      <c r="B16" s="20">
        <v>14</v>
      </c>
      <c r="C16" s="17" t="s">
        <v>52</v>
      </c>
      <c r="D16" s="19" t="s">
        <v>22</v>
      </c>
      <c r="E16" s="17" t="s">
        <v>96</v>
      </c>
      <c r="F16" s="17" t="s">
        <v>53</v>
      </c>
      <c r="G16" s="20">
        <v>30</v>
      </c>
      <c r="H16" s="18">
        <v>36.67</v>
      </c>
    </row>
    <row r="17" spans="1:8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0">
        <v>35</v>
      </c>
      <c r="H17" s="18">
        <v>34.29</v>
      </c>
    </row>
    <row r="18" spans="1:8">
      <c r="A18" s="16">
        <v>44681</v>
      </c>
      <c r="B18" s="20">
        <v>16</v>
      </c>
      <c r="C18" s="17" t="s">
        <v>56</v>
      </c>
      <c r="D18" s="19" t="s">
        <v>26</v>
      </c>
      <c r="E18" s="17" t="s">
        <v>32</v>
      </c>
      <c r="F18" s="17" t="s">
        <v>57</v>
      </c>
      <c r="G18" s="20">
        <v>0</v>
      </c>
      <c r="H18" s="17" t="s">
        <v>29</v>
      </c>
    </row>
    <row r="19" spans="1:8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0">
        <v>40</v>
      </c>
      <c r="H19" s="18">
        <v>35</v>
      </c>
    </row>
    <row r="20" spans="1:8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0">
        <v>45</v>
      </c>
      <c r="H20" s="18">
        <v>33.33</v>
      </c>
    </row>
    <row r="21" spans="1:8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0">
        <v>50</v>
      </c>
      <c r="H21" s="18">
        <v>32</v>
      </c>
    </row>
    <row r="22" spans="1:8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0">
        <v>55</v>
      </c>
      <c r="H22" s="18">
        <v>30.91</v>
      </c>
    </row>
    <row r="23" spans="1:8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0">
        <v>60</v>
      </c>
      <c r="H23" s="18">
        <v>30</v>
      </c>
    </row>
    <row r="24" spans="1:8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0">
        <v>0</v>
      </c>
      <c r="H24" s="17" t="s">
        <v>29</v>
      </c>
    </row>
    <row r="25" spans="1:8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0">
        <v>65</v>
      </c>
      <c r="H25" s="18">
        <v>30.77</v>
      </c>
    </row>
    <row r="26" spans="1:8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0">
        <v>70</v>
      </c>
      <c r="H26" s="18">
        <v>30</v>
      </c>
    </row>
    <row r="27" spans="1:8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0">
        <v>75</v>
      </c>
      <c r="H27" s="18">
        <v>29.33</v>
      </c>
    </row>
    <row r="28" spans="1:8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0">
        <v>80</v>
      </c>
      <c r="H28" s="18">
        <v>28.75</v>
      </c>
    </row>
    <row r="29" spans="1:8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0">
        <v>0</v>
      </c>
      <c r="H29" s="17" t="s">
        <v>29</v>
      </c>
    </row>
    <row r="30" spans="1:8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0">
        <v>85</v>
      </c>
      <c r="H30" s="18">
        <v>29.41</v>
      </c>
    </row>
    <row r="31" spans="1:8">
      <c r="A31" s="17" t="s">
        <v>99</v>
      </c>
      <c r="B31" s="20"/>
      <c r="C31" s="17"/>
      <c r="D31" s="17"/>
      <c r="E31" s="17"/>
      <c r="F31" s="17"/>
      <c r="G31" s="20"/>
      <c r="H31" s="18">
        <f>SUBTOTAL(104,Table1[Price Per Unit])</f>
        <v>160</v>
      </c>
    </row>
  </sheetData>
  <conditionalFormatting sqref="B2:B30">
    <cfRule type="duplicateValues" dxfId="4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F3" sqref="F3"/>
    </sheetView>
  </sheetViews>
  <sheetFormatPr defaultRowHeight="14.5"/>
  <cols>
    <col min="1" max="1" width="14.81640625" bestFit="1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style="14" bestFit="1" customWidth="1"/>
    <col min="8" max="8" width="17.81640625" bestFit="1" customWidth="1"/>
    <col min="9" max="9" width="10.81640625" bestFit="1" customWidth="1"/>
    <col min="10" max="11" width="50.81640625" customWidth="1"/>
  </cols>
  <sheetData>
    <row r="1" spans="1:15" s="7" customFormat="1" ht="48.75" customHeight="1">
      <c r="A1" s="6" t="s">
        <v>100</v>
      </c>
      <c r="B1" s="6"/>
      <c r="C1" s="6"/>
      <c r="D1" s="6"/>
      <c r="E1" s="6"/>
      <c r="F1" s="6"/>
      <c r="G1" s="22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13" t="s">
        <v>16</v>
      </c>
      <c r="I2" s="15" t="s">
        <v>101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18">
        <v>20</v>
      </c>
      <c r="I3" s="21">
        <f>IFERROR( Table134[[#This Row],[Quantity]]*Table134[[#This Row],[Price Per Unit]], "")</f>
        <v>200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18">
        <v>10</v>
      </c>
      <c r="I4" s="21">
        <f>IFERROR( Table134[[#This Row],[Quantity]]*Table134[[#This Row],[Price Per Unit]], "")</f>
        <v>150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17" t="s">
        <v>29</v>
      </c>
      <c r="I5" s="21" t="str">
        <f>IFERROR( Table134[[#This Row],[Quantity]]*Table134[[#This Row],[Price Per Unit]], "")</f>
        <v/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18">
        <v>10</v>
      </c>
      <c r="I6" s="21">
        <f>IFERROR( Table134[[#This Row],[Quantity]]*Table134[[#This Row],[Price Per Unit]], "")</f>
        <v>250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18">
        <v>16.670000000000002</v>
      </c>
      <c r="I7" s="21">
        <f>IFERROR( Table134[[#This Row],[Quantity]]*Table134[[#This Row],[Price Per Unit]], "")</f>
        <v>500.1</v>
      </c>
    </row>
    <row r="8" spans="1:15">
      <c r="A8" s="16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17" t="s">
        <v>29</v>
      </c>
      <c r="I8" s="21" t="str">
        <f>IFERROR( Table134[[#This Row],[Quantity]]*Table134[[#This Row],[Price Per Unit]], "")</f>
        <v/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18">
        <v>10</v>
      </c>
      <c r="I9" s="21">
        <f>IFERROR( Table134[[#This Row],[Quantity]]*Table134[[#This Row],[Price Per Unit]], "")</f>
        <v>350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18">
        <v>15</v>
      </c>
      <c r="I10" s="21">
        <f>IFERROR( Table134[[#This Row],[Quantity]]*Table134[[#This Row],[Price Per Unit]], "")</f>
        <v>600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18">
        <v>12.22</v>
      </c>
      <c r="I11" s="21">
        <f>IFERROR( Table134[[#This Row],[Quantity]]*Table134[[#This Row],[Price Per Unit]], "")</f>
        <v>549.9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18">
        <v>14</v>
      </c>
      <c r="I12" s="21">
        <f>IFERROR( Table134[[#This Row],[Quantity]]*Table134[[#This Row],[Price Per Unit]], "")</f>
        <v>700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18">
        <v>160</v>
      </c>
      <c r="I13" s="21">
        <f>IFERROR( Table134[[#This Row],[Quantity]]*Table134[[#This Row],[Price Per Unit]], "")</f>
        <v>800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18">
        <v>45</v>
      </c>
      <c r="I14" s="21">
        <f>IFERROR( Table134[[#This Row],[Quantity]]*Table134[[#This Row],[Price Per Unit]], "")</f>
        <v>900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17" t="s">
        <v>29</v>
      </c>
      <c r="I15" s="21" t="str">
        <f>IFERROR( Table134[[#This Row],[Quantity]]*Table134[[#This Row],[Price Per Unit]], "")</f>
        <v/>
      </c>
    </row>
    <row r="16" spans="1:15">
      <c r="A16" s="16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18">
        <v>36.67</v>
      </c>
      <c r="I16" s="21">
        <f>IFERROR( Table134[[#This Row],[Quantity]]*Table134[[#This Row],[Price Per Unit]], "")</f>
        <v>1100.1000000000001</v>
      </c>
    </row>
    <row r="17" spans="1:9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18">
        <v>34.29</v>
      </c>
      <c r="I17" s="21">
        <f>IFERROR( Table134[[#This Row],[Quantity]]*Table134[[#This Row],[Price Per Unit]], "")</f>
        <v>1200.1499999999999</v>
      </c>
    </row>
    <row r="18" spans="1:9">
      <c r="A18" s="16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17" t="s">
        <v>29</v>
      </c>
      <c r="I18" s="21" t="str">
        <f>IFERROR( Table134[[#This Row],[Quantity]]*Table134[[#This Row],[Price Per Unit]], "")</f>
        <v/>
      </c>
    </row>
    <row r="19" spans="1:9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18">
        <v>35</v>
      </c>
      <c r="I19" s="21">
        <f>IFERROR( Table134[[#This Row],[Quantity]]*Table134[[#This Row],[Price Per Unit]], "")</f>
        <v>1400</v>
      </c>
    </row>
    <row r="20" spans="1:9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18">
        <v>33.33</v>
      </c>
      <c r="I20" s="21">
        <f>IFERROR( Table134[[#This Row],[Quantity]]*Table134[[#This Row],[Price Per Unit]], "")</f>
        <v>1499.85</v>
      </c>
    </row>
    <row r="21" spans="1:9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18">
        <v>32</v>
      </c>
      <c r="I21" s="21">
        <f>IFERROR( Table134[[#This Row],[Quantity]]*Table134[[#This Row],[Price Per Unit]], "")</f>
        <v>1600</v>
      </c>
    </row>
    <row r="22" spans="1:9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18">
        <v>30.91</v>
      </c>
      <c r="I22" s="21">
        <f>IFERROR( Table134[[#This Row],[Quantity]]*Table134[[#This Row],[Price Per Unit]], "")</f>
        <v>1700.05</v>
      </c>
    </row>
    <row r="23" spans="1:9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18">
        <v>30</v>
      </c>
      <c r="I23" s="21">
        <f>IFERROR( Table134[[#This Row],[Quantity]]*Table134[[#This Row],[Price Per Unit]], "")</f>
        <v>1800</v>
      </c>
    </row>
    <row r="24" spans="1:9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17" t="s">
        <v>29</v>
      </c>
      <c r="I24" s="21" t="str">
        <f>IFERROR( Table134[[#This Row],[Quantity]]*Table134[[#This Row],[Price Per Unit]], "")</f>
        <v/>
      </c>
    </row>
    <row r="25" spans="1:9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18">
        <v>30.77</v>
      </c>
      <c r="I25" s="21">
        <f>IFERROR( Table134[[#This Row],[Quantity]]*Table134[[#This Row],[Price Per Unit]], "")</f>
        <v>2000.05</v>
      </c>
    </row>
    <row r="26" spans="1:9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18">
        <v>30</v>
      </c>
      <c r="I26" s="21">
        <f>IFERROR( Table134[[#This Row],[Quantity]]*Table134[[#This Row],[Price Per Unit]], "")</f>
        <v>2100</v>
      </c>
    </row>
    <row r="27" spans="1:9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18">
        <v>29.33</v>
      </c>
      <c r="I27" s="21">
        <f>IFERROR( Table134[[#This Row],[Quantity]]*Table134[[#This Row],[Price Per Unit]], "")</f>
        <v>2199.75</v>
      </c>
    </row>
    <row r="28" spans="1:9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18">
        <v>28.75</v>
      </c>
      <c r="I28" s="21">
        <f>IFERROR( Table134[[#This Row],[Quantity]]*Table134[[#This Row],[Price Per Unit]], "")</f>
        <v>2300</v>
      </c>
    </row>
    <row r="29" spans="1:9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17" t="s">
        <v>29</v>
      </c>
      <c r="I29" s="21" t="str">
        <f>IFERROR( Table134[[#This Row],[Quantity]]*Table134[[#This Row],[Price Per Unit]], "")</f>
        <v/>
      </c>
    </row>
    <row r="30" spans="1:9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18">
        <v>29.41</v>
      </c>
      <c r="I30" s="21">
        <f>IFERROR( Table134[[#This Row],[Quantity]]*Table134[[#This Row],[Price Per Unit]], "")</f>
        <v>2499.85</v>
      </c>
    </row>
    <row r="31" spans="1:9">
      <c r="A31" s="17" t="s">
        <v>99</v>
      </c>
      <c r="B31" s="20"/>
      <c r="C31" s="17"/>
      <c r="D31" s="17"/>
      <c r="E31" s="17"/>
      <c r="F31" s="17"/>
      <c r="G31" s="24"/>
      <c r="H31" s="18">
        <f>SUBTOTAL(104,Table134[Price Per Unit])</f>
        <v>160</v>
      </c>
      <c r="I31" s="18">
        <f>SUBTOTAL(109,Table134[Sales])</f>
        <v>26399.8</v>
      </c>
    </row>
  </sheetData>
  <conditionalFormatting sqref="B2:B30">
    <cfRule type="duplicateValues" dxfId="3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G11" sqref="G11"/>
    </sheetView>
  </sheetViews>
  <sheetFormatPr defaultRowHeight="14.5"/>
  <cols>
    <col min="1" max="1" width="12.81640625" style="34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style="14" bestFit="1" customWidth="1"/>
    <col min="8" max="8" width="17.81640625" style="30" bestFit="1" customWidth="1"/>
    <col min="9" max="9" width="10.81640625" style="30" bestFit="1" customWidth="1"/>
    <col min="10" max="11" width="50.81640625" customWidth="1"/>
  </cols>
  <sheetData>
    <row r="1" spans="1:15" s="7" customFormat="1" ht="48.75" customHeight="1">
      <c r="A1" s="32" t="s">
        <v>102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7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Table1345[[#This Row],[Quantity]]*Table1345[[#This Row],[Price Per Unit]], "")</f>
        <v>200</v>
      </c>
    </row>
    <row r="4" spans="1:15">
      <c r="A4" s="37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Table1345[[#This Row],[Quantity]]*Table1345[[#This Row],[Price Per Unit]], "")</f>
        <v>150</v>
      </c>
    </row>
    <row r="5" spans="1:15">
      <c r="A5" s="37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 t="s">
        <v>29</v>
      </c>
      <c r="I5" s="29" t="str">
        <f>IFERROR( Table1345[[#This Row],[Quantity]]*Table1345[[#This Row],[Price Per Unit]], "")</f>
        <v/>
      </c>
    </row>
    <row r="6" spans="1:15">
      <c r="A6" s="37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Table1345[[#This Row],[Quantity]]*Table1345[[#This Row],[Price Per Unit]], "")</f>
        <v>250</v>
      </c>
    </row>
    <row r="7" spans="1:15">
      <c r="A7" s="37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Table1345[[#This Row],[Quantity]]*Table1345[[#This Row],[Price Per Unit]], "")</f>
        <v>500.1</v>
      </c>
    </row>
    <row r="8" spans="1:15">
      <c r="A8" s="37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 t="s">
        <v>29</v>
      </c>
      <c r="I8" s="29" t="str">
        <f>IFERROR( Table1345[[#This Row],[Quantity]]*Table1345[[#This Row],[Price Per Unit]], "")</f>
        <v/>
      </c>
    </row>
    <row r="9" spans="1:15">
      <c r="A9" s="37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Table1345[[#This Row],[Quantity]]*Table1345[[#This Row],[Price Per Unit]], "")</f>
        <v>350</v>
      </c>
    </row>
    <row r="10" spans="1:15">
      <c r="A10" s="37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Table1345[[#This Row],[Quantity]]*Table1345[[#This Row],[Price Per Unit]], "")</f>
        <v>600</v>
      </c>
    </row>
    <row r="11" spans="1:15">
      <c r="A11" s="37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Table1345[[#This Row],[Quantity]]*Table1345[[#This Row],[Price Per Unit]], "")</f>
        <v>549.9</v>
      </c>
    </row>
    <row r="12" spans="1:15">
      <c r="A12" s="37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Table1345[[#This Row],[Quantity]]*Table1345[[#This Row],[Price Per Unit]], "")</f>
        <v>700</v>
      </c>
    </row>
    <row r="13" spans="1:15">
      <c r="A13" s="37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Table1345[[#This Row],[Quantity]]*Table1345[[#This Row],[Price Per Unit]], "")</f>
        <v>800</v>
      </c>
    </row>
    <row r="14" spans="1:15">
      <c r="A14" s="37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Table1345[[#This Row],[Quantity]]*Table1345[[#This Row],[Price Per Unit]], "")</f>
        <v>900</v>
      </c>
    </row>
    <row r="15" spans="1:15">
      <c r="A15" s="37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 t="s">
        <v>29</v>
      </c>
      <c r="I15" s="29" t="str">
        <f>IFERROR( Table1345[[#This Row],[Quantity]]*Table1345[[#This Row],[Price Per Unit]], "")</f>
        <v/>
      </c>
    </row>
    <row r="16" spans="1:15">
      <c r="A16" s="37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Table1345[[#This Row],[Quantity]]*Table1345[[#This Row],[Price Per Unit]], "")</f>
        <v>1100.1000000000001</v>
      </c>
    </row>
    <row r="17" spans="1:9">
      <c r="A17" s="37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Table1345[[#This Row],[Quantity]]*Table1345[[#This Row],[Price Per Unit]], "")</f>
        <v>1200.1499999999999</v>
      </c>
    </row>
    <row r="18" spans="1:9">
      <c r="A18" s="37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 t="s">
        <v>29</v>
      </c>
      <c r="I18" s="29" t="str">
        <f>IFERROR( Table1345[[#This Row],[Quantity]]*Table1345[[#This Row],[Price Per Unit]], "")</f>
        <v/>
      </c>
    </row>
    <row r="19" spans="1:9">
      <c r="A19" s="37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Table1345[[#This Row],[Quantity]]*Table1345[[#This Row],[Price Per Unit]], "")</f>
        <v>1400</v>
      </c>
    </row>
    <row r="20" spans="1:9">
      <c r="A20" s="37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Table1345[[#This Row],[Quantity]]*Table1345[[#This Row],[Price Per Unit]], "")</f>
        <v>1499.85</v>
      </c>
    </row>
    <row r="21" spans="1:9">
      <c r="A21" s="37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Table1345[[#This Row],[Quantity]]*Table1345[[#This Row],[Price Per Unit]], "")</f>
        <v>1600</v>
      </c>
    </row>
    <row r="22" spans="1:9">
      <c r="A22" s="37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Table1345[[#This Row],[Quantity]]*Table1345[[#This Row],[Price Per Unit]], "")</f>
        <v>1700.05</v>
      </c>
    </row>
    <row r="23" spans="1:9">
      <c r="A23" s="37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Table1345[[#This Row],[Quantity]]*Table1345[[#This Row],[Price Per Unit]], "")</f>
        <v>1800</v>
      </c>
    </row>
    <row r="24" spans="1:9">
      <c r="A24" s="37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 t="s">
        <v>29</v>
      </c>
      <c r="I24" s="29" t="str">
        <f>IFERROR( Table1345[[#This Row],[Quantity]]*Table1345[[#This Row],[Price Per Unit]], "")</f>
        <v/>
      </c>
    </row>
    <row r="25" spans="1:9">
      <c r="A25" s="37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Table1345[[#This Row],[Quantity]]*Table1345[[#This Row],[Price Per Unit]], "")</f>
        <v>2000.05</v>
      </c>
    </row>
    <row r="26" spans="1:9">
      <c r="A26" s="37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Table1345[[#This Row],[Quantity]]*Table1345[[#This Row],[Price Per Unit]], "")</f>
        <v>2100</v>
      </c>
    </row>
    <row r="27" spans="1:9">
      <c r="A27" s="37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Table1345[[#This Row],[Quantity]]*Table1345[[#This Row],[Price Per Unit]], "")</f>
        <v>2199.75</v>
      </c>
    </row>
    <row r="28" spans="1:9">
      <c r="A28" s="37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Table1345[[#This Row],[Quantity]]*Table1345[[#This Row],[Price Per Unit]], "")</f>
        <v>2300</v>
      </c>
    </row>
    <row r="29" spans="1:9">
      <c r="A29" s="37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 t="s">
        <v>29</v>
      </c>
      <c r="I29" s="29" t="str">
        <f>IFERROR( Table1345[[#This Row],[Quantity]]*Table1345[[#This Row],[Price Per Unit]], "")</f>
        <v/>
      </c>
    </row>
    <row r="30" spans="1:9">
      <c r="A30" s="37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Table1345[[#This Row],[Quantity]]*Table1345[[#This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SUBTOTAL(104,Table1345[Price Per Unit])</f>
        <v>160</v>
      </c>
      <c r="I31" s="28">
        <f>SUBTOTAL(109,Table1345[Sales])</f>
        <v>26399.8</v>
      </c>
    </row>
  </sheetData>
  <conditionalFormatting sqref="B2:B30">
    <cfRule type="duplicateValues" dxfId="2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G6" sqref="G6"/>
    </sheetView>
  </sheetViews>
  <sheetFormatPr defaultRowHeight="14.5"/>
  <cols>
    <col min="1" max="1" width="11.453125" style="34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style="14" bestFit="1" customWidth="1"/>
    <col min="8" max="8" width="17.81640625" style="30" bestFit="1" customWidth="1"/>
    <col min="9" max="9" width="10.81640625" style="30" bestFit="1" customWidth="1"/>
    <col min="10" max="11" width="50.81640625" customWidth="1"/>
  </cols>
  <sheetData>
    <row r="1" spans="1:15" s="7" customFormat="1" ht="48.75" customHeight="1">
      <c r="A1" s="32" t="s">
        <v>103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3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Table13456[[#This Row],[Quantity]]*Table13456[[#This Row],[Price Per Unit]], "")</f>
        <v>200</v>
      </c>
    </row>
    <row r="4" spans="1:15">
      <c r="A4" s="33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Table13456[[#This Row],[Quantity]]*Table13456[[#This Row],[Price Per Unit]], "")</f>
        <v>150</v>
      </c>
    </row>
    <row r="5" spans="1:15">
      <c r="A5" s="33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/>
      <c r="I5" s="29">
        <f>IFERROR( Table13456[[#This Row],[Quantity]]*Table13456[[#This Row],[Price Per Unit]], "")</f>
        <v>0</v>
      </c>
    </row>
    <row r="6" spans="1:15">
      <c r="A6" s="33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Table13456[[#This Row],[Quantity]]*Table13456[[#This Row],[Price Per Unit]], "")</f>
        <v>250</v>
      </c>
    </row>
    <row r="7" spans="1:15">
      <c r="A7" s="33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Table13456[[#This Row],[Quantity]]*Table13456[[#This Row],[Price Per Unit]], "")</f>
        <v>500.1</v>
      </c>
    </row>
    <row r="8" spans="1:15">
      <c r="A8" s="33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/>
      <c r="I8" s="29">
        <f>IFERROR( Table13456[[#This Row],[Quantity]]*Table13456[[#This Row],[Price Per Unit]], "")</f>
        <v>0</v>
      </c>
    </row>
    <row r="9" spans="1:15">
      <c r="A9" s="33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Table13456[[#This Row],[Quantity]]*Table13456[[#This Row],[Price Per Unit]], "")</f>
        <v>350</v>
      </c>
    </row>
    <row r="10" spans="1:15">
      <c r="A10" s="33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Table13456[[#This Row],[Quantity]]*Table13456[[#This Row],[Price Per Unit]], "")</f>
        <v>600</v>
      </c>
    </row>
    <row r="11" spans="1:15">
      <c r="A11" s="33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Table13456[[#This Row],[Quantity]]*Table13456[[#This Row],[Price Per Unit]], "")</f>
        <v>549.9</v>
      </c>
    </row>
    <row r="12" spans="1:15">
      <c r="A12" s="33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Table13456[[#This Row],[Quantity]]*Table13456[[#This Row],[Price Per Unit]], "")</f>
        <v>700</v>
      </c>
    </row>
    <row r="13" spans="1:15">
      <c r="A13" s="33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Table13456[[#This Row],[Quantity]]*Table13456[[#This Row],[Price Per Unit]], "")</f>
        <v>800</v>
      </c>
    </row>
    <row r="14" spans="1:15">
      <c r="A14" s="33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Table13456[[#This Row],[Quantity]]*Table13456[[#This Row],[Price Per Unit]], "")</f>
        <v>900</v>
      </c>
    </row>
    <row r="15" spans="1:15">
      <c r="A15" s="33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/>
      <c r="I15" s="29">
        <f>IFERROR( Table13456[[#This Row],[Quantity]]*Table13456[[#This Row],[Price Per Unit]], "")</f>
        <v>0</v>
      </c>
    </row>
    <row r="16" spans="1:15">
      <c r="A16" s="33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Table13456[[#This Row],[Quantity]]*Table13456[[#This Row],[Price Per Unit]], "")</f>
        <v>1100.1000000000001</v>
      </c>
    </row>
    <row r="17" spans="1:9">
      <c r="A17" s="33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Table13456[[#This Row],[Quantity]]*Table13456[[#This Row],[Price Per Unit]], "")</f>
        <v>1200.1499999999999</v>
      </c>
    </row>
    <row r="18" spans="1:9">
      <c r="A18" s="33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/>
      <c r="I18" s="29">
        <f>IFERROR( Table13456[[#This Row],[Quantity]]*Table13456[[#This Row],[Price Per Unit]], "")</f>
        <v>0</v>
      </c>
    </row>
    <row r="19" spans="1:9">
      <c r="A19" s="33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Table13456[[#This Row],[Quantity]]*Table13456[[#This Row],[Price Per Unit]], "")</f>
        <v>1400</v>
      </c>
    </row>
    <row r="20" spans="1:9">
      <c r="A20" s="33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Table13456[[#This Row],[Quantity]]*Table13456[[#This Row],[Price Per Unit]], "")</f>
        <v>1499.85</v>
      </c>
    </row>
    <row r="21" spans="1:9">
      <c r="A21" s="33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Table13456[[#This Row],[Quantity]]*Table13456[[#This Row],[Price Per Unit]], "")</f>
        <v>1600</v>
      </c>
    </row>
    <row r="22" spans="1:9">
      <c r="A22" s="33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Table13456[[#This Row],[Quantity]]*Table13456[[#This Row],[Price Per Unit]], "")</f>
        <v>1700.05</v>
      </c>
    </row>
    <row r="23" spans="1:9">
      <c r="A23" s="33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Table13456[[#This Row],[Quantity]]*Table13456[[#This Row],[Price Per Unit]], "")</f>
        <v>1800</v>
      </c>
    </row>
    <row r="24" spans="1:9">
      <c r="A24" s="33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/>
      <c r="I24" s="29">
        <f>IFERROR( Table13456[[#This Row],[Quantity]]*Table13456[[#This Row],[Price Per Unit]], "")</f>
        <v>0</v>
      </c>
    </row>
    <row r="25" spans="1:9">
      <c r="A25" s="33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Table13456[[#This Row],[Quantity]]*Table13456[[#This Row],[Price Per Unit]], "")</f>
        <v>2000.05</v>
      </c>
    </row>
    <row r="26" spans="1:9">
      <c r="A26" s="33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Table13456[[#This Row],[Quantity]]*Table13456[[#This Row],[Price Per Unit]], "")</f>
        <v>2100</v>
      </c>
    </row>
    <row r="27" spans="1:9">
      <c r="A27" s="33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Table13456[[#This Row],[Quantity]]*Table13456[[#This Row],[Price Per Unit]], "")</f>
        <v>2199.75</v>
      </c>
    </row>
    <row r="28" spans="1:9">
      <c r="A28" s="33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Table13456[[#This Row],[Quantity]]*Table13456[[#This Row],[Price Per Unit]], "")</f>
        <v>2300</v>
      </c>
    </row>
    <row r="29" spans="1:9">
      <c r="A29" s="33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/>
      <c r="I29" s="29">
        <f>IFERROR( Table13456[[#This Row],[Quantity]]*Table13456[[#This Row],[Price Per Unit]], "")</f>
        <v>0</v>
      </c>
    </row>
    <row r="30" spans="1:9">
      <c r="A30" s="33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Table13456[[#This Row],[Quantity]]*Table13456[[#This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SUBTOTAL(104,Table13456[Price Per Unit])</f>
        <v>160</v>
      </c>
      <c r="I31" s="28">
        <f>SUBTOTAL(109,Table13456[Sales])</f>
        <v>26399.8</v>
      </c>
    </row>
  </sheetData>
  <conditionalFormatting sqref="B2:B30">
    <cfRule type="duplicateValues" dxfId="1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ignoredErrors>
    <ignoredError sqref="D8" listDataValidation="1"/>
  </ignoredErrors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showGridLines="0" showRowColHeaders="0" topLeftCell="A12" workbookViewId="0"/>
  </sheetViews>
  <sheetFormatPr defaultColWidth="0" defaultRowHeight="14.5" zeroHeight="1"/>
  <cols>
    <col min="1" max="1" width="4" customWidth="1"/>
    <col min="2" max="2" width="46.26953125" customWidth="1"/>
    <col min="3" max="3" width="61" customWidth="1"/>
    <col min="4" max="4" width="1.453125" customWidth="1"/>
    <col min="5" max="7" width="9.1796875" customWidth="1"/>
    <col min="8" max="16384" width="9.1796875" hidden="1"/>
  </cols>
  <sheetData>
    <row r="1" spans="1:8" ht="51" customHeight="1">
      <c r="A1" s="6" t="s">
        <v>104</v>
      </c>
      <c r="B1" s="6"/>
      <c r="C1" s="6"/>
      <c r="D1" s="6"/>
      <c r="E1" s="6"/>
      <c r="F1" s="6"/>
      <c r="G1" s="6"/>
      <c r="H1" s="6"/>
    </row>
    <row r="2" spans="1:8"/>
    <row r="3" spans="1:8">
      <c r="B3" s="1" t="s">
        <v>105</v>
      </c>
    </row>
    <row r="4" spans="1:8">
      <c r="B4" s="2" t="s">
        <v>106</v>
      </c>
      <c r="C4" s="3" t="s">
        <v>107</v>
      </c>
    </row>
    <row r="5" spans="1:8">
      <c r="B5" s="2" t="s">
        <v>108</v>
      </c>
      <c r="C5" s="3" t="s">
        <v>109</v>
      </c>
    </row>
    <row r="6" spans="1:8">
      <c r="B6" s="2" t="s">
        <v>110</v>
      </c>
      <c r="C6" s="3" t="s">
        <v>111</v>
      </c>
    </row>
    <row r="7" spans="1:8"/>
    <row r="8" spans="1:8">
      <c r="B8" s="1" t="s">
        <v>112</v>
      </c>
    </row>
    <row r="9" spans="1:8">
      <c r="B9" s="2" t="s">
        <v>113</v>
      </c>
      <c r="C9" s="3" t="s">
        <v>114</v>
      </c>
    </row>
    <row r="10" spans="1:8"/>
    <row r="11" spans="1:8">
      <c r="B11" s="1" t="s">
        <v>115</v>
      </c>
    </row>
    <row r="12" spans="1:8">
      <c r="B12" s="2" t="s">
        <v>116</v>
      </c>
      <c r="C12" s="3" t="s">
        <v>117</v>
      </c>
    </row>
    <row r="13" spans="1:8">
      <c r="B13" s="2" t="s">
        <v>118</v>
      </c>
      <c r="C13" s="3" t="s">
        <v>119</v>
      </c>
    </row>
    <row r="14" spans="1:8">
      <c r="B14" s="2" t="s">
        <v>120</v>
      </c>
      <c r="C14" s="3" t="s">
        <v>121</v>
      </c>
    </row>
    <row r="15" spans="1:8">
      <c r="B15" s="2" t="s">
        <v>122</v>
      </c>
      <c r="C15" s="3" t="s">
        <v>123</v>
      </c>
    </row>
    <row r="16" spans="1:8">
      <c r="B16" s="2" t="s">
        <v>124</v>
      </c>
      <c r="C16" s="3" t="s">
        <v>125</v>
      </c>
    </row>
    <row r="17" spans="2:3">
      <c r="B17" s="2" t="s">
        <v>126</v>
      </c>
      <c r="C17" s="3" t="s">
        <v>127</v>
      </c>
    </row>
    <row r="18" spans="2:3">
      <c r="B18" s="2" t="s">
        <v>128</v>
      </c>
      <c r="C18" s="3" t="s">
        <v>129</v>
      </c>
    </row>
    <row r="19" spans="2:3">
      <c r="B19" s="2" t="s">
        <v>130</v>
      </c>
      <c r="C19" s="3" t="s">
        <v>131</v>
      </c>
    </row>
    <row r="20" spans="2:3">
      <c r="B20" s="2" t="s">
        <v>132</v>
      </c>
      <c r="C20" s="3" t="s">
        <v>133</v>
      </c>
    </row>
    <row r="21" spans="2:3">
      <c r="B21" s="2" t="s">
        <v>134</v>
      </c>
      <c r="C21" s="3" t="s">
        <v>135</v>
      </c>
    </row>
    <row r="22" spans="2:3">
      <c r="B22" s="2" t="s">
        <v>136</v>
      </c>
      <c r="C22" s="3" t="s">
        <v>137</v>
      </c>
    </row>
    <row r="23" spans="2:3">
      <c r="B23" s="2" t="s">
        <v>138</v>
      </c>
      <c r="C23" s="3" t="s">
        <v>139</v>
      </c>
    </row>
    <row r="24" spans="2:3">
      <c r="B24" s="2" t="s">
        <v>140</v>
      </c>
      <c r="C24" s="3" t="s">
        <v>141</v>
      </c>
    </row>
    <row r="25" spans="2:3">
      <c r="B25" s="2" t="s">
        <v>142</v>
      </c>
      <c r="C25" s="3" t="s">
        <v>143</v>
      </c>
    </row>
    <row r="26" spans="2:3">
      <c r="B26" s="2"/>
      <c r="C26" s="3"/>
    </row>
    <row r="27" spans="2:3">
      <c r="B27" s="1" t="s">
        <v>144</v>
      </c>
    </row>
    <row r="28" spans="2:3">
      <c r="B28" s="2" t="s">
        <v>145</v>
      </c>
      <c r="C28" s="3" t="s">
        <v>146</v>
      </c>
    </row>
    <row r="29" spans="2:3">
      <c r="B29" s="2"/>
      <c r="C29" s="3"/>
    </row>
    <row r="30" spans="2:3">
      <c r="B30" s="1" t="s">
        <v>147</v>
      </c>
      <c r="C30" s="3"/>
    </row>
    <row r="31" spans="2:3"/>
    <row r="32" spans="2:3"/>
    <row r="33"/>
    <row r="34"/>
    <row r="35"/>
  </sheetData>
  <hyperlinks>
    <hyperlink ref="C5" r:id="rId1" display="http://www.myonlinetraininghub.com/category/excel-charts"/>
    <hyperlink ref="C6" r:id="rId2" display="http://www.myonlinetraininghub.com/category/excel-dashboard"/>
    <hyperlink ref="C19" r:id="rId3"/>
    <hyperlink ref="C9" r:id="rId4" display="http://www.myonlinetraininghub.com/excel-webinars"/>
    <hyperlink ref="C28" r:id="rId5"/>
    <hyperlink ref="C18" r:id="rId6"/>
    <hyperlink ref="C4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1" r:id="rId15"/>
    <hyperlink ref="C22" r:id="rId16"/>
    <hyperlink ref="C23" r:id="rId17"/>
    <hyperlink ref="C24" r:id="rId18"/>
    <hyperlink ref="C25" r:id="rId19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K19"/>
  <sheetViews>
    <sheetView topLeftCell="A4" workbookViewId="0">
      <selection activeCell="E21" sqref="E21"/>
    </sheetView>
  </sheetViews>
  <sheetFormatPr defaultRowHeight="14.5"/>
  <cols>
    <col min="5" max="5" width="90.453125" customWidth="1"/>
    <col min="10" max="10" width="25" customWidth="1"/>
  </cols>
  <sheetData>
    <row r="2" spans="5:11" ht="17.5">
      <c r="E2" s="40" t="s">
        <v>148</v>
      </c>
    </row>
    <row r="3" spans="5:11">
      <c r="E3" s="41"/>
    </row>
    <row r="4" spans="5:11">
      <c r="E4" s="42" t="s">
        <v>149</v>
      </c>
    </row>
    <row r="5" spans="5:11" ht="29">
      <c r="E5" s="43" t="s">
        <v>150</v>
      </c>
    </row>
    <row r="6" spans="5:11">
      <c r="E6" s="41"/>
    </row>
    <row r="7" spans="5:11" ht="17.5">
      <c r="E7" s="44" t="s">
        <v>151</v>
      </c>
    </row>
    <row r="8" spans="5:11">
      <c r="E8" s="45"/>
    </row>
    <row r="9" spans="5:11" ht="29">
      <c r="E9" s="46" t="s">
        <v>152</v>
      </c>
    </row>
    <row r="10" spans="5:11" ht="29">
      <c r="E10" s="46" t="s">
        <v>153</v>
      </c>
      <c r="J10" s="38"/>
      <c r="K10" s="39"/>
    </row>
    <row r="11" spans="5:11" ht="29">
      <c r="E11" s="46" t="s">
        <v>154</v>
      </c>
      <c r="J11" s="38"/>
      <c r="K11" s="39"/>
    </row>
    <row r="12" spans="5:11">
      <c r="E12" s="41"/>
      <c r="J12" s="38"/>
      <c r="K12" s="39"/>
    </row>
    <row r="13" spans="5:11" ht="17.5">
      <c r="E13" s="40" t="s">
        <v>155</v>
      </c>
    </row>
    <row r="14" spans="5:11">
      <c r="E14" s="47"/>
    </row>
    <row r="15" spans="5:11">
      <c r="E15" s="47" t="s">
        <v>156</v>
      </c>
    </row>
    <row r="16" spans="5:11">
      <c r="E16" s="47" t="s">
        <v>157</v>
      </c>
    </row>
    <row r="17" spans="5:5">
      <c r="E17" s="47" t="s">
        <v>158</v>
      </c>
    </row>
    <row r="18" spans="5:5">
      <c r="E18" s="41"/>
    </row>
    <row r="19" spans="5:5">
      <c r="E19" s="41" t="s">
        <v>159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topLeftCell="D9" workbookViewId="0">
      <selection activeCell="K1" sqref="K1:K9"/>
    </sheetView>
  </sheetViews>
  <sheetFormatPr defaultRowHeight="14.5"/>
  <cols>
    <col min="1" max="1" width="24.81640625" bestFit="1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  <col min="11" max="11" width="12.36328125" bestFit="1" customWidth="1"/>
    <col min="12" max="12" width="16" bestFit="1" customWidth="1"/>
    <col min="13" max="13" width="20.08984375" customWidth="1"/>
  </cols>
  <sheetData>
    <row r="1" spans="1:13">
      <c r="A1" s="48" t="s">
        <v>9</v>
      </c>
      <c r="B1" s="48" t="s">
        <v>10</v>
      </c>
      <c r="C1" s="48" t="s">
        <v>11</v>
      </c>
      <c r="D1" s="48" t="s">
        <v>12</v>
      </c>
      <c r="E1" s="48" t="s">
        <v>13</v>
      </c>
      <c r="F1" s="48" t="s">
        <v>14</v>
      </c>
      <c r="G1" s="48" t="s">
        <v>15</v>
      </c>
      <c r="H1" s="48" t="s">
        <v>16</v>
      </c>
      <c r="K1" s="49" t="s">
        <v>160</v>
      </c>
    </row>
    <row r="2" spans="1:13" ht="10" customHeight="1">
      <c r="A2" s="9">
        <v>44227</v>
      </c>
      <c r="B2" s="10">
        <v>1</v>
      </c>
      <c r="C2" s="10" t="s">
        <v>17</v>
      </c>
      <c r="D2" s="10" t="s">
        <v>18</v>
      </c>
      <c r="E2" s="10" t="s">
        <v>19</v>
      </c>
      <c r="F2" s="10" t="s">
        <v>20</v>
      </c>
      <c r="G2" s="10">
        <v>10</v>
      </c>
      <c r="H2" s="11">
        <v>20</v>
      </c>
      <c r="K2" s="50" t="s">
        <v>75</v>
      </c>
    </row>
    <row r="3" spans="1:13" ht="10" customHeight="1">
      <c r="A3" s="9">
        <v>44255</v>
      </c>
      <c r="B3" s="10">
        <v>2</v>
      </c>
      <c r="C3" s="10" t="s">
        <v>21</v>
      </c>
      <c r="D3" s="10" t="s">
        <v>22</v>
      </c>
      <c r="E3" s="10" t="s">
        <v>23</v>
      </c>
      <c r="F3" s="10" t="s">
        <v>24</v>
      </c>
      <c r="G3" s="10">
        <v>15</v>
      </c>
      <c r="H3" s="11">
        <v>10</v>
      </c>
      <c r="K3" s="50" t="s">
        <v>22</v>
      </c>
    </row>
    <row r="4" spans="1:13" ht="10" customHeight="1">
      <c r="A4" s="9">
        <v>44316</v>
      </c>
      <c r="B4" s="10">
        <v>4</v>
      </c>
      <c r="C4" s="10" t="s">
        <v>30</v>
      </c>
      <c r="D4" s="10" t="s">
        <v>31</v>
      </c>
      <c r="E4" s="10" t="s">
        <v>32</v>
      </c>
      <c r="F4" s="10" t="s">
        <v>33</v>
      </c>
      <c r="G4" s="10">
        <v>25</v>
      </c>
      <c r="H4" s="11">
        <v>10</v>
      </c>
      <c r="K4" s="50" t="s">
        <v>18</v>
      </c>
    </row>
    <row r="5" spans="1:13">
      <c r="A5" s="9">
        <v>44347</v>
      </c>
      <c r="B5" s="10">
        <v>5</v>
      </c>
      <c r="C5" s="10" t="s">
        <v>34</v>
      </c>
      <c r="D5" s="10" t="s">
        <v>22</v>
      </c>
      <c r="E5" s="10" t="s">
        <v>19</v>
      </c>
      <c r="F5" s="10" t="s">
        <v>35</v>
      </c>
      <c r="G5" s="10">
        <v>30</v>
      </c>
      <c r="H5" s="11">
        <v>16.670000000000002</v>
      </c>
      <c r="K5" s="50" t="s">
        <v>31</v>
      </c>
    </row>
    <row r="6" spans="1:13">
      <c r="A6" s="9">
        <v>44408</v>
      </c>
      <c r="B6" s="10">
        <v>7</v>
      </c>
      <c r="C6" s="10" t="s">
        <v>38</v>
      </c>
      <c r="D6" s="10" t="s">
        <v>26</v>
      </c>
      <c r="E6" s="10" t="s">
        <v>27</v>
      </c>
      <c r="F6" s="10" t="s">
        <v>39</v>
      </c>
      <c r="G6" s="10">
        <v>35</v>
      </c>
      <c r="H6" s="11">
        <v>10</v>
      </c>
      <c r="K6" s="50" t="s">
        <v>26</v>
      </c>
    </row>
    <row r="7" spans="1:13">
      <c r="A7" s="9">
        <v>44439</v>
      </c>
      <c r="B7" s="10">
        <v>8</v>
      </c>
      <c r="C7" s="10" t="s">
        <v>40</v>
      </c>
      <c r="D7" s="10" t="s">
        <v>31</v>
      </c>
      <c r="E7" s="10" t="s">
        <v>32</v>
      </c>
      <c r="F7" s="10" t="s">
        <v>41</v>
      </c>
      <c r="G7" s="10">
        <v>40</v>
      </c>
      <c r="H7" s="11">
        <v>15</v>
      </c>
      <c r="K7" s="50" t="s">
        <v>161</v>
      </c>
    </row>
    <row r="8" spans="1:13">
      <c r="A8" s="9">
        <v>44469</v>
      </c>
      <c r="B8" s="10">
        <v>9</v>
      </c>
      <c r="C8" s="10" t="s">
        <v>42</v>
      </c>
      <c r="D8" s="10" t="s">
        <v>22</v>
      </c>
      <c r="E8" s="10" t="s">
        <v>19</v>
      </c>
      <c r="F8" s="10" t="s">
        <v>43</v>
      </c>
      <c r="G8" s="10">
        <v>45</v>
      </c>
      <c r="H8" s="11">
        <v>12.22</v>
      </c>
      <c r="K8" s="50" t="s">
        <v>162</v>
      </c>
    </row>
    <row r="9" spans="1:13">
      <c r="A9" s="9">
        <v>44500</v>
      </c>
      <c r="B9" s="10">
        <v>10</v>
      </c>
      <c r="C9" s="10" t="s">
        <v>44</v>
      </c>
      <c r="D9" s="10" t="s">
        <v>18</v>
      </c>
      <c r="E9" s="10" t="s">
        <v>23</v>
      </c>
      <c r="F9" s="10" t="s">
        <v>45</v>
      </c>
      <c r="G9" s="10">
        <v>50</v>
      </c>
      <c r="H9" s="11">
        <v>14</v>
      </c>
    </row>
    <row r="10" spans="1:13" ht="10" customHeight="1">
      <c r="A10" s="9">
        <v>44530</v>
      </c>
      <c r="B10" s="10">
        <v>11</v>
      </c>
      <c r="C10" s="10" t="s">
        <v>46</v>
      </c>
      <c r="D10" s="10" t="s">
        <v>26</v>
      </c>
      <c r="E10" s="10" t="s">
        <v>27</v>
      </c>
      <c r="F10" s="10" t="s">
        <v>47</v>
      </c>
      <c r="G10" s="10">
        <v>5</v>
      </c>
      <c r="H10" s="11">
        <v>160</v>
      </c>
    </row>
    <row r="11" spans="1:13" ht="10" customHeight="1">
      <c r="A11" s="9">
        <v>44561</v>
      </c>
      <c r="B11" s="10">
        <v>12</v>
      </c>
      <c r="C11" s="10" t="s">
        <v>48</v>
      </c>
      <c r="D11" s="10" t="s">
        <v>31</v>
      </c>
      <c r="E11" s="10" t="s">
        <v>32</v>
      </c>
      <c r="F11" s="10" t="s">
        <v>49</v>
      </c>
      <c r="G11" s="10">
        <v>20</v>
      </c>
      <c r="H11" s="11">
        <v>45</v>
      </c>
    </row>
    <row r="12" spans="1:13" ht="20.149999999999999" customHeight="1">
      <c r="A12" s="9">
        <v>44620</v>
      </c>
      <c r="B12" s="10">
        <v>14</v>
      </c>
      <c r="C12" s="10" t="s">
        <v>52</v>
      </c>
      <c r="D12" s="10"/>
      <c r="E12" s="10" t="s">
        <v>23</v>
      </c>
      <c r="F12" s="10" t="s">
        <v>53</v>
      </c>
      <c r="G12" s="10">
        <v>30</v>
      </c>
      <c r="H12" s="11">
        <v>36.67</v>
      </c>
    </row>
    <row r="13" spans="1:13" ht="20.149999999999999" customHeight="1">
      <c r="A13" s="9">
        <v>44651</v>
      </c>
      <c r="B13" s="10">
        <v>15</v>
      </c>
      <c r="C13" s="10" t="s">
        <v>54</v>
      </c>
      <c r="D13" s="10" t="s">
        <v>26</v>
      </c>
      <c r="E13" s="10" t="s">
        <v>27</v>
      </c>
      <c r="F13" s="10" t="s">
        <v>55</v>
      </c>
      <c r="G13" s="10">
        <v>35</v>
      </c>
      <c r="H13" s="11">
        <v>34.29</v>
      </c>
    </row>
    <row r="14" spans="1:13" ht="20.149999999999999" customHeight="1">
      <c r="A14" s="9">
        <v>44712</v>
      </c>
      <c r="B14" s="10">
        <v>17</v>
      </c>
      <c r="C14" s="10" t="s">
        <v>58</v>
      </c>
      <c r="D14" s="10" t="s">
        <v>22</v>
      </c>
      <c r="E14" s="10" t="s">
        <v>19</v>
      </c>
      <c r="F14" s="10" t="s">
        <v>59</v>
      </c>
      <c r="G14" s="10">
        <v>40</v>
      </c>
      <c r="H14" s="11">
        <v>35</v>
      </c>
      <c r="K14" s="49" t="s">
        <v>160</v>
      </c>
      <c r="L14" s="49" t="s">
        <v>163</v>
      </c>
      <c r="M14" t="s">
        <v>164</v>
      </c>
    </row>
    <row r="15" spans="1:13" ht="20.149999999999999" customHeight="1">
      <c r="A15" s="9">
        <v>44742</v>
      </c>
      <c r="B15" s="10">
        <v>18</v>
      </c>
      <c r="C15" s="10" t="s">
        <v>60</v>
      </c>
      <c r="D15" s="10" t="s">
        <v>18</v>
      </c>
      <c r="E15" s="10" t="s">
        <v>23</v>
      </c>
      <c r="F15" s="10" t="s">
        <v>61</v>
      </c>
      <c r="G15" s="10">
        <v>45</v>
      </c>
      <c r="H15" s="11">
        <v>33.33</v>
      </c>
      <c r="K15" s="50" t="s">
        <v>75</v>
      </c>
      <c r="L15" s="51">
        <v>155</v>
      </c>
      <c r="M15" s="51">
        <v>58.08</v>
      </c>
    </row>
    <row r="16" spans="1:13" ht="20.149999999999999" customHeight="1">
      <c r="A16" s="9">
        <v>44773</v>
      </c>
      <c r="B16" s="10">
        <v>19</v>
      </c>
      <c r="C16" s="10" t="s">
        <v>62</v>
      </c>
      <c r="D16" s="10" t="s">
        <v>26</v>
      </c>
      <c r="E16" s="10" t="s">
        <v>27</v>
      </c>
      <c r="F16" s="10" t="s">
        <v>63</v>
      </c>
      <c r="G16" s="10">
        <v>50</v>
      </c>
      <c r="H16" s="11">
        <v>32</v>
      </c>
      <c r="K16" s="50" t="s">
        <v>22</v>
      </c>
      <c r="L16" s="51">
        <v>190</v>
      </c>
      <c r="M16" s="51">
        <v>103.89</v>
      </c>
    </row>
    <row r="17" spans="1:13" ht="20.149999999999999" customHeight="1">
      <c r="A17" s="9">
        <v>44804</v>
      </c>
      <c r="B17" s="10">
        <v>20</v>
      </c>
      <c r="C17" s="10" t="s">
        <v>64</v>
      </c>
      <c r="D17" s="10" t="s">
        <v>31</v>
      </c>
      <c r="E17" s="10" t="s">
        <v>32</v>
      </c>
      <c r="F17" s="10" t="s">
        <v>65</v>
      </c>
      <c r="G17" s="10">
        <v>55</v>
      </c>
      <c r="H17" s="11">
        <v>30.91</v>
      </c>
      <c r="K17" s="50" t="s">
        <v>18</v>
      </c>
      <c r="L17" s="51">
        <v>105</v>
      </c>
      <c r="M17" s="51">
        <v>67.33</v>
      </c>
    </row>
    <row r="18" spans="1:13" ht="20.149999999999999" customHeight="1">
      <c r="A18" s="9">
        <v>44834</v>
      </c>
      <c r="B18" s="10">
        <v>21</v>
      </c>
      <c r="C18" s="10" t="s">
        <v>66</v>
      </c>
      <c r="D18" s="10" t="s">
        <v>22</v>
      </c>
      <c r="E18" s="10" t="s">
        <v>19</v>
      </c>
      <c r="F18" s="10" t="s">
        <v>67</v>
      </c>
      <c r="G18" s="10">
        <v>60</v>
      </c>
      <c r="H18" s="11">
        <v>30</v>
      </c>
      <c r="K18" s="50" t="s">
        <v>31</v>
      </c>
      <c r="L18" s="51">
        <v>295</v>
      </c>
      <c r="M18" s="51">
        <v>160.32</v>
      </c>
    </row>
    <row r="19" spans="1:13" ht="20.149999999999999" customHeight="1">
      <c r="A19" s="9">
        <v>44895</v>
      </c>
      <c r="B19" s="10">
        <v>23</v>
      </c>
      <c r="C19" s="10" t="s">
        <v>70</v>
      </c>
      <c r="D19" s="10" t="s">
        <v>26</v>
      </c>
      <c r="E19" s="10" t="s">
        <v>27</v>
      </c>
      <c r="F19" s="10" t="s">
        <v>71</v>
      </c>
      <c r="G19" s="10">
        <v>65</v>
      </c>
      <c r="H19" s="11">
        <v>30.77</v>
      </c>
      <c r="K19" s="50" t="s">
        <v>26</v>
      </c>
      <c r="L19" s="51">
        <v>190</v>
      </c>
      <c r="M19" s="51">
        <v>267.06</v>
      </c>
    </row>
    <row r="20" spans="1:13" ht="20.149999999999999" customHeight="1">
      <c r="A20" s="9">
        <v>44926</v>
      </c>
      <c r="B20" s="10">
        <v>24</v>
      </c>
      <c r="C20" s="10" t="s">
        <v>72</v>
      </c>
      <c r="D20" s="10" t="s">
        <v>31</v>
      </c>
      <c r="E20" s="10" t="s">
        <v>32</v>
      </c>
      <c r="F20" s="10" t="s">
        <v>73</v>
      </c>
      <c r="G20" s="10">
        <v>70</v>
      </c>
      <c r="H20" s="11">
        <v>30</v>
      </c>
      <c r="K20" s="50" t="s">
        <v>161</v>
      </c>
      <c r="L20" s="51">
        <v>30</v>
      </c>
      <c r="M20" s="51">
        <v>36.67</v>
      </c>
    </row>
    <row r="21" spans="1:13" ht="20.149999999999999" customHeight="1">
      <c r="A21" s="9">
        <v>44957</v>
      </c>
      <c r="B21" s="10">
        <v>25</v>
      </c>
      <c r="C21" s="10" t="s">
        <v>74</v>
      </c>
      <c r="D21" s="10" t="s">
        <v>75</v>
      </c>
      <c r="E21" s="10" t="s">
        <v>76</v>
      </c>
      <c r="F21" s="10" t="s">
        <v>77</v>
      </c>
      <c r="G21" s="10">
        <v>75</v>
      </c>
      <c r="H21" s="11">
        <v>29.33</v>
      </c>
      <c r="K21" s="50" t="s">
        <v>162</v>
      </c>
      <c r="L21" s="51">
        <v>965</v>
      </c>
      <c r="M21" s="51">
        <v>693.35</v>
      </c>
    </row>
    <row r="22" spans="1:13" ht="20.149999999999999" customHeight="1">
      <c r="A22" s="9">
        <v>44985</v>
      </c>
      <c r="B22" s="10">
        <v>26</v>
      </c>
      <c r="C22" s="10" t="s">
        <v>78</v>
      </c>
      <c r="D22" s="10" t="s">
        <v>75</v>
      </c>
      <c r="E22" s="10" t="s">
        <v>79</v>
      </c>
      <c r="F22" s="10" t="s">
        <v>80</v>
      </c>
      <c r="G22" s="10">
        <v>80</v>
      </c>
      <c r="H22" s="11">
        <v>28.75</v>
      </c>
    </row>
    <row r="23" spans="1:13" ht="20.149999999999999" customHeight="1">
      <c r="A23" s="9">
        <v>45046</v>
      </c>
      <c r="B23" s="10">
        <v>28</v>
      </c>
      <c r="C23" s="10" t="s">
        <v>48</v>
      </c>
      <c r="D23" s="10" t="s">
        <v>31</v>
      </c>
      <c r="E23" s="10" t="s">
        <v>83</v>
      </c>
      <c r="F23" s="10" t="s">
        <v>84</v>
      </c>
      <c r="G23" s="10">
        <v>85</v>
      </c>
      <c r="H23" s="11">
        <v>29.41</v>
      </c>
    </row>
    <row r="24" spans="1:13" ht="20.149999999999999" customHeight="1"/>
    <row r="25" spans="1:13" ht="20.149999999999999" customHeight="1"/>
    <row r="26" spans="1:13" ht="20.149999999999999" customHeight="1"/>
    <row r="27" spans="1:13" ht="20.149999999999999" customHeight="1"/>
    <row r="28" spans="1:13" ht="20.149999999999999" customHeight="1"/>
  </sheetData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F8" sqref="F8"/>
    </sheetView>
  </sheetViews>
  <sheetFormatPr defaultRowHeight="14.5"/>
  <cols>
    <col min="1" max="1" width="12.36328125" bestFit="1" customWidth="1"/>
    <col min="2" max="2" width="14.54296875" customWidth="1"/>
    <col min="3" max="3" width="18.6328125" customWidth="1"/>
    <col min="4" max="4" width="18.6328125" bestFit="1" customWidth="1"/>
  </cols>
  <sheetData>
    <row r="3" spans="1:3">
      <c r="A3" s="49" t="s">
        <v>160</v>
      </c>
      <c r="B3" t="s">
        <v>163</v>
      </c>
      <c r="C3" t="s">
        <v>164</v>
      </c>
    </row>
    <row r="4" spans="1:3">
      <c r="A4" s="50" t="s">
        <v>75</v>
      </c>
      <c r="B4" s="51">
        <v>155</v>
      </c>
      <c r="C4" s="51">
        <v>58.08</v>
      </c>
    </row>
    <row r="5" spans="1:3">
      <c r="A5" s="50" t="s">
        <v>22</v>
      </c>
      <c r="B5" s="51">
        <v>190</v>
      </c>
      <c r="C5" s="51">
        <v>103.89</v>
      </c>
    </row>
    <row r="6" spans="1:3">
      <c r="A6" s="50" t="s">
        <v>18</v>
      </c>
      <c r="B6" s="51">
        <v>105</v>
      </c>
      <c r="C6" s="51">
        <v>67.33</v>
      </c>
    </row>
    <row r="7" spans="1:3">
      <c r="A7" s="50" t="s">
        <v>31</v>
      </c>
      <c r="B7" s="51">
        <v>295</v>
      </c>
      <c r="C7" s="51">
        <v>160.32</v>
      </c>
    </row>
    <row r="8" spans="1:3">
      <c r="A8" s="50" t="s">
        <v>26</v>
      </c>
      <c r="B8" s="51">
        <v>190</v>
      </c>
      <c r="C8" s="51">
        <v>267.06</v>
      </c>
    </row>
    <row r="9" spans="1:3">
      <c r="A9" s="50" t="s">
        <v>161</v>
      </c>
      <c r="B9" s="51">
        <v>30</v>
      </c>
      <c r="C9" s="51">
        <v>36.67</v>
      </c>
    </row>
    <row r="10" spans="1:3">
      <c r="A10" s="50" t="s">
        <v>162</v>
      </c>
      <c r="B10" s="51">
        <v>965</v>
      </c>
      <c r="C10" s="51">
        <v>693.35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1" sqref="B11"/>
    </sheetView>
  </sheetViews>
  <sheetFormatPr defaultRowHeight="14.5"/>
  <cols>
    <col min="1" max="1" width="14.26953125" customWidth="1"/>
    <col min="6" max="6" width="9.453125" customWidth="1"/>
    <col min="7" max="7" width="10.1796875" customWidth="1"/>
    <col min="8" max="8" width="14.1796875" customWidth="1"/>
  </cols>
  <sheetData>
    <row r="1" spans="1:8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>
      <c r="A2" s="36">
        <v>44895</v>
      </c>
      <c r="B2">
        <v>23</v>
      </c>
      <c r="C2" t="s">
        <v>70</v>
      </c>
      <c r="D2" t="s">
        <v>26</v>
      </c>
      <c r="E2" t="s">
        <v>27</v>
      </c>
      <c r="F2" t="s">
        <v>71</v>
      </c>
      <c r="G2">
        <v>65</v>
      </c>
      <c r="H2">
        <v>30.77</v>
      </c>
    </row>
    <row r="3" spans="1:8">
      <c r="A3" s="36">
        <v>44773</v>
      </c>
      <c r="B3">
        <v>19</v>
      </c>
      <c r="C3" t="s">
        <v>62</v>
      </c>
      <c r="D3" t="s">
        <v>26</v>
      </c>
      <c r="E3" t="s">
        <v>27</v>
      </c>
      <c r="F3" t="s">
        <v>63</v>
      </c>
      <c r="G3">
        <v>50</v>
      </c>
      <c r="H3">
        <v>32</v>
      </c>
    </row>
    <row r="4" spans="1:8">
      <c r="A4" s="36">
        <v>44651</v>
      </c>
      <c r="B4">
        <v>15</v>
      </c>
      <c r="C4" t="s">
        <v>54</v>
      </c>
      <c r="D4" t="s">
        <v>26</v>
      </c>
      <c r="E4" t="s">
        <v>27</v>
      </c>
      <c r="F4" t="s">
        <v>55</v>
      </c>
      <c r="G4">
        <v>35</v>
      </c>
      <c r="H4">
        <v>34.29</v>
      </c>
    </row>
    <row r="5" spans="1:8">
      <c r="A5" s="36">
        <v>44530</v>
      </c>
      <c r="B5">
        <v>11</v>
      </c>
      <c r="C5" t="s">
        <v>46</v>
      </c>
      <c r="D5" t="s">
        <v>26</v>
      </c>
      <c r="E5" t="s">
        <v>27</v>
      </c>
      <c r="F5" t="s">
        <v>47</v>
      </c>
      <c r="G5">
        <v>5</v>
      </c>
      <c r="H5">
        <v>160</v>
      </c>
    </row>
    <row r="6" spans="1:8">
      <c r="A6" s="36">
        <v>44408</v>
      </c>
      <c r="B6">
        <v>7</v>
      </c>
      <c r="C6" t="s">
        <v>38</v>
      </c>
      <c r="D6" t="s">
        <v>26</v>
      </c>
      <c r="E6" t="s">
        <v>27</v>
      </c>
      <c r="F6" t="s">
        <v>39</v>
      </c>
      <c r="G6">
        <v>35</v>
      </c>
      <c r="H6">
        <v>10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H5" sqref="H5"/>
    </sheetView>
  </sheetViews>
  <sheetFormatPr defaultRowHeight="14.5"/>
  <cols>
    <col min="1" max="1" width="15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6" s="7" customFormat="1" ht="45.75" customHeight="1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2" workbookViewId="0">
      <selection activeCell="E11" sqref="E11"/>
    </sheetView>
  </sheetViews>
  <sheetFormatPr defaultRowHeight="14.5"/>
  <cols>
    <col min="1" max="1" width="16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6" s="7" customFormat="1" ht="48.75" customHeight="1">
      <c r="A1" s="6" t="s">
        <v>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conditionalFormatting sqref="B2:B33">
    <cfRule type="duplicateValues" dxfId="11" priority="1"/>
    <cfRule type="duplicateValues" dxfId="10" priority="2"/>
    <cfRule type="duplicateValues" dxfId="9" priority="3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C10" sqref="C10"/>
    </sheetView>
  </sheetViews>
  <sheetFormatPr defaultRowHeight="14.5"/>
  <cols>
    <col min="1" max="1" width="14.81640625" bestFit="1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  <col min="9" max="9" width="17.54296875" bestFit="1" customWidth="1"/>
  </cols>
  <sheetData>
    <row r="1" spans="1:16" s="7" customFormat="1" ht="48.75" customHeight="1">
      <c r="A1" s="6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88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  <c r="I3" t="str">
        <f>TRIM(C3)</f>
        <v>John Smith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  <c r="I4" t="str">
        <f t="shared" ref="I4:I30" si="0">TRIM(C4)</f>
        <v>Jane Doe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  <c r="I5" t="str">
        <f t="shared" si="0"/>
        <v>Mike Tyson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  <c r="I6" t="str">
        <f t="shared" si="0"/>
        <v>Anna Belle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  <c r="I7" t="str">
        <f t="shared" si="0"/>
        <v>Chris P. Bacon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  <c r="I8" t="str">
        <f t="shared" si="0"/>
        <v>Peter Parker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  <c r="I9" t="str">
        <f t="shared" si="0"/>
        <v>Mary Jane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  <c r="I10" t="str">
        <f t="shared" si="0"/>
        <v>Bruce Wayne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  <c r="I11" t="str">
        <f t="shared" si="0"/>
        <v>Clark Kent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  <c r="I12" t="str">
        <f t="shared" si="0"/>
        <v>Diana Prince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  <c r="I13" t="str">
        <f t="shared" si="0"/>
        <v>Tony Stark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  <c r="I14" t="str">
        <f t="shared" si="0"/>
        <v>Steve Rogers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  <c r="I15" t="str">
        <f t="shared" si="0"/>
        <v>Natasha Romanoff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  <c r="I16" t="str">
        <f t="shared" si="0"/>
        <v>Bruce Banner</v>
      </c>
    </row>
    <row r="17" spans="1:9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  <c r="I17" t="str">
        <f t="shared" si="0"/>
        <v>Nick Fury</v>
      </c>
    </row>
    <row r="18" spans="1:9">
      <c r="A18" s="9">
        <v>44681</v>
      </c>
      <c r="B18" s="10">
        <v>16</v>
      </c>
      <c r="C18" s="10" t="s">
        <v>56</v>
      </c>
      <c r="D18" s="10"/>
      <c r="E18" s="10" t="s">
        <v>32</v>
      </c>
      <c r="F18" s="10" t="s">
        <v>57</v>
      </c>
      <c r="G18" s="10">
        <v>0</v>
      </c>
      <c r="H18" s="10" t="s">
        <v>29</v>
      </c>
      <c r="I18" t="str">
        <f t="shared" si="0"/>
        <v>Phil Coulson</v>
      </c>
    </row>
    <row r="19" spans="1:9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  <c r="I19" t="str">
        <f t="shared" si="0"/>
        <v>Peggy Carter</v>
      </c>
    </row>
    <row r="20" spans="1:9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  <c r="I20" t="str">
        <f t="shared" si="0"/>
        <v>Howard Stark</v>
      </c>
    </row>
    <row r="21" spans="1:9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  <c r="I21" t="str">
        <f t="shared" si="0"/>
        <v>Hank Pym</v>
      </c>
    </row>
    <row r="22" spans="1:9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  <c r="I22" t="str">
        <f t="shared" si="0"/>
        <v>Janet van Dyne</v>
      </c>
    </row>
    <row r="23" spans="1:9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  <c r="I23" t="str">
        <f t="shared" si="0"/>
        <v>Kurt Busiek</v>
      </c>
    </row>
    <row r="24" spans="1:9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  <c r="I24" t="str">
        <f t="shared" si="0"/>
        <v>George Perez</v>
      </c>
    </row>
    <row r="25" spans="1:9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  <c r="I25" t="str">
        <f t="shared" si="0"/>
        <v>Roger Stern</v>
      </c>
    </row>
    <row r="26" spans="1:9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  <c r="I26" t="str">
        <f t="shared" si="0"/>
        <v>Tom DeFalco</v>
      </c>
    </row>
    <row r="27" spans="1:9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  <c r="I27" t="str">
        <f t="shared" si="0"/>
        <v>Loki Laufeyson</v>
      </c>
    </row>
    <row r="28" spans="1:9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  <c r="I28" t="str">
        <f t="shared" si="0"/>
        <v>Thor Odinson</v>
      </c>
    </row>
    <row r="29" spans="1:9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  <c r="I29" t="str">
        <f t="shared" si="0"/>
        <v>Natasha Romanoff</v>
      </c>
    </row>
    <row r="30" spans="1:9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  <c r="I30" t="str">
        <f t="shared" si="0"/>
        <v>Steve Rogers</v>
      </c>
    </row>
  </sheetData>
  <conditionalFormatting sqref="B2:B30">
    <cfRule type="duplicateValues" dxfId="8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G8" sqref="G8"/>
    </sheetView>
  </sheetViews>
  <sheetFormatPr defaultRowHeight="14.5"/>
  <cols>
    <col min="1" max="1" width="16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5" s="7" customFormat="1" ht="48.75" customHeight="1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23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7" priority="1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Props1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infopath/2007/PartnerControls"/>
    <ds:schemaRef ds:uri="04ec5a1a-e29c-407e-9660-cb4eaaff03ab"/>
  </ds:schemaRefs>
</ds:datastoreItem>
</file>

<file path=customXml/itemProps4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Copyright</vt:lpstr>
      <vt:lpstr>Data Instructions</vt:lpstr>
      <vt:lpstr>Data</vt:lpstr>
      <vt:lpstr>pivot</vt:lpstr>
      <vt:lpstr>Sheet6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SEALEAF</cp:lastModifiedBy>
  <cp:revision/>
  <dcterms:created xsi:type="dcterms:W3CDTF">2019-12-23T04:48:23Z</dcterms:created>
  <dcterms:modified xsi:type="dcterms:W3CDTF">2025-03-12T10:38:48Z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