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A94D3FC0-7121-4ADF-BD0F-3B167B285B84}"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 i="5" l="1"/>
  <c r="U5" i="5"/>
  <c r="U6" i="5"/>
  <c r="U7" i="5"/>
  <c r="U8" i="5"/>
  <c r="U9" i="5"/>
  <c r="U10" i="5"/>
  <c r="U11" i="5"/>
  <c r="U12" i="5"/>
  <c r="U13" i="5"/>
  <c r="U14" i="5"/>
  <c r="U15" i="5"/>
  <c r="U16" i="5"/>
  <c r="U17" i="5"/>
  <c r="U18" i="5"/>
  <c r="U19" i="5"/>
  <c r="U20" i="5"/>
  <c r="U21" i="5"/>
  <c r="U22" i="5"/>
  <c r="U3" i="5"/>
  <c r="T9" i="5"/>
  <c r="T10" i="5"/>
  <c r="T11" i="5"/>
  <c r="T12" i="5"/>
  <c r="T13" i="5"/>
  <c r="T14" i="5"/>
  <c r="T15" i="5"/>
  <c r="T21" i="5"/>
  <c r="T22" i="5"/>
  <c r="T3" i="5"/>
  <c r="S5" i="5"/>
  <c r="S6" i="5"/>
  <c r="S7" i="5"/>
  <c r="S8" i="5"/>
  <c r="S9" i="5"/>
  <c r="S10" i="5"/>
  <c r="S11" i="5"/>
  <c r="S17" i="5"/>
  <c r="S18" i="5"/>
  <c r="S19" i="5"/>
  <c r="S20" i="5"/>
  <c r="S21" i="5"/>
  <c r="S22" i="5"/>
  <c r="S3"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P92" i="6"/>
  <c r="R91" i="6"/>
  <c r="K92" i="6" s="1"/>
  <c r="R92" i="6" s="1"/>
  <c r="Q91" i="6"/>
  <c r="J92" i="6" s="1"/>
  <c r="P91" i="6"/>
  <c r="I92" i="6" s="1"/>
  <c r="O91" i="6"/>
  <c r="H92" i="6" s="1"/>
  <c r="O92" i="6" s="1"/>
  <c r="H93" i="6" s="1"/>
  <c r="O93" i="6" s="1"/>
  <c r="H94" i="6" s="1"/>
  <c r="O94" i="6" s="1"/>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K3" i="5" s="1"/>
  <c r="I63" i="4"/>
  <c r="J63" i="4"/>
  <c r="H64" i="4"/>
  <c r="K4" i="5" s="1"/>
  <c r="H65" i="4"/>
  <c r="K5" i="5" s="1"/>
  <c r="H66" i="4"/>
  <c r="K6" i="5" s="1"/>
  <c r="H67" i="4"/>
  <c r="K7" i="5" s="1"/>
  <c r="H68" i="4"/>
  <c r="K8" i="5" s="1"/>
  <c r="H69" i="4"/>
  <c r="K9" i="5" s="1"/>
  <c r="H70" i="4"/>
  <c r="K10" i="5" s="1"/>
  <c r="H71" i="4"/>
  <c r="K11" i="5" s="1"/>
  <c r="H72" i="4"/>
  <c r="K12" i="5" s="1"/>
  <c r="H73" i="4"/>
  <c r="K13" i="5" s="1"/>
  <c r="H74" i="4"/>
  <c r="K14" i="5" s="1"/>
  <c r="H75" i="4"/>
  <c r="K15" i="5" s="1"/>
  <c r="H76" i="4"/>
  <c r="K16" i="5" s="1"/>
  <c r="H77" i="4"/>
  <c r="K17" i="5" s="1"/>
  <c r="H78" i="4"/>
  <c r="K18" i="5" s="1"/>
  <c r="H79" i="4"/>
  <c r="K19" i="5" s="1"/>
  <c r="H80" i="4"/>
  <c r="K20" i="5" s="1"/>
  <c r="H81" i="4"/>
  <c r="K21" i="5" s="1"/>
  <c r="H82" i="4"/>
  <c r="K22" i="5" s="1"/>
  <c r="H83" i="4"/>
  <c r="L3" i="5" s="1"/>
  <c r="I83" i="4"/>
  <c r="J83" i="4"/>
  <c r="H84" i="4"/>
  <c r="L4" i="5" s="1"/>
  <c r="H85" i="4"/>
  <c r="L5" i="5" s="1"/>
  <c r="H86" i="4"/>
  <c r="L6" i="5" s="1"/>
  <c r="H87" i="4"/>
  <c r="L7" i="5" s="1"/>
  <c r="H88" i="4"/>
  <c r="L8" i="5" s="1"/>
  <c r="H89" i="4"/>
  <c r="L9" i="5" s="1"/>
  <c r="H90" i="4"/>
  <c r="L10" i="5" s="1"/>
  <c r="H91" i="4"/>
  <c r="L11" i="5" s="1"/>
  <c r="H92" i="4"/>
  <c r="L12" i="5" s="1"/>
  <c r="H93" i="4"/>
  <c r="L13" i="5" s="1"/>
  <c r="H94" i="4"/>
  <c r="L14" i="5" s="1"/>
  <c r="H95" i="4"/>
  <c r="L15" i="5" s="1"/>
  <c r="H96" i="4"/>
  <c r="L16" i="5" s="1"/>
  <c r="H97" i="4"/>
  <c r="L17" i="5" s="1"/>
  <c r="H98" i="4"/>
  <c r="L18" i="5" s="1"/>
  <c r="H99" i="4"/>
  <c r="L19" i="5" s="1"/>
  <c r="H100" i="4"/>
  <c r="L20" i="5" s="1"/>
  <c r="H101" i="4"/>
  <c r="L21" i="5" s="1"/>
  <c r="H102" i="4"/>
  <c r="L22" i="5" s="1"/>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O3" i="5" s="1"/>
  <c r="I143" i="4"/>
  <c r="J143" i="4"/>
  <c r="H144" i="4"/>
  <c r="O4" i="5" s="1"/>
  <c r="H145" i="4"/>
  <c r="O5" i="5" s="1"/>
  <c r="H146" i="4"/>
  <c r="O6" i="5" s="1"/>
  <c r="H147" i="4"/>
  <c r="O7" i="5" s="1"/>
  <c r="H148" i="4"/>
  <c r="O8" i="5" s="1"/>
  <c r="H149" i="4"/>
  <c r="O9" i="5" s="1"/>
  <c r="H150" i="4"/>
  <c r="O10" i="5" s="1"/>
  <c r="H151" i="4"/>
  <c r="O11" i="5" s="1"/>
  <c r="H152" i="4"/>
  <c r="O12" i="5" s="1"/>
  <c r="H153" i="4"/>
  <c r="O13" i="5" s="1"/>
  <c r="H154" i="4"/>
  <c r="O14" i="5" s="1"/>
  <c r="H155" i="4"/>
  <c r="O15" i="5" s="1"/>
  <c r="H156" i="4"/>
  <c r="O16" i="5" s="1"/>
  <c r="H157" i="4"/>
  <c r="O17" i="5" s="1"/>
  <c r="H158" i="4"/>
  <c r="O18" i="5" s="1"/>
  <c r="H159" i="4"/>
  <c r="O19" i="5" s="1"/>
  <c r="H160" i="4"/>
  <c r="O20" i="5" s="1"/>
  <c r="H161" i="4"/>
  <c r="O21" i="5" s="1"/>
  <c r="H162" i="4"/>
  <c r="O22" i="5" s="1"/>
  <c r="H163" i="4"/>
  <c r="P3" i="5" s="1"/>
  <c r="I163" i="4"/>
  <c r="J163" i="4"/>
  <c r="H164" i="4"/>
  <c r="P4" i="5" s="1"/>
  <c r="H165" i="4"/>
  <c r="P5" i="5" s="1"/>
  <c r="H166" i="4"/>
  <c r="P6" i="5" s="1"/>
  <c r="H167" i="4"/>
  <c r="P7" i="5" s="1"/>
  <c r="H168" i="4"/>
  <c r="P8" i="5" s="1"/>
  <c r="H169" i="4"/>
  <c r="P9" i="5" s="1"/>
  <c r="H170" i="4"/>
  <c r="P10" i="5" s="1"/>
  <c r="H171" i="4"/>
  <c r="P11" i="5" s="1"/>
  <c r="H172" i="4"/>
  <c r="P12" i="5" s="1"/>
  <c r="H173" i="4"/>
  <c r="P13" i="5" s="1"/>
  <c r="H174" i="4"/>
  <c r="P14" i="5" s="1"/>
  <c r="H175" i="4"/>
  <c r="P15" i="5" s="1"/>
  <c r="H176" i="4"/>
  <c r="P16" i="5" s="1"/>
  <c r="H177" i="4"/>
  <c r="P17" i="5" s="1"/>
  <c r="H178" i="4"/>
  <c r="P18" i="5" s="1"/>
  <c r="H179" i="4"/>
  <c r="P19" i="5" s="1"/>
  <c r="H180" i="4"/>
  <c r="P20" i="5" s="1"/>
  <c r="H181" i="4"/>
  <c r="P21" i="5" s="1"/>
  <c r="H182" i="4"/>
  <c r="P22" i="5" s="1"/>
  <c r="H183" i="4"/>
  <c r="Q3" i="5" s="1"/>
  <c r="I183" i="4"/>
  <c r="J183" i="4"/>
  <c r="H184" i="4"/>
  <c r="Q4" i="5" s="1"/>
  <c r="H185" i="4"/>
  <c r="Q5" i="5" s="1"/>
  <c r="H186" i="4"/>
  <c r="Q6" i="5" s="1"/>
  <c r="H187" i="4"/>
  <c r="Q7" i="5" s="1"/>
  <c r="H188" i="4"/>
  <c r="Q8" i="5" s="1"/>
  <c r="H189" i="4"/>
  <c r="Q9" i="5" s="1"/>
  <c r="H190" i="4"/>
  <c r="Q10" i="5" s="1"/>
  <c r="H191" i="4"/>
  <c r="Q11" i="5" s="1"/>
  <c r="H192" i="4"/>
  <c r="Q12" i="5" s="1"/>
  <c r="H193" i="4"/>
  <c r="Q13" i="5" s="1"/>
  <c r="H194" i="4"/>
  <c r="Q14" i="5" s="1"/>
  <c r="H195" i="4"/>
  <c r="Q15" i="5" s="1"/>
  <c r="H196" i="4"/>
  <c r="Q16" i="5" s="1"/>
  <c r="H197" i="4"/>
  <c r="Q17" i="5" s="1"/>
  <c r="H198" i="4"/>
  <c r="Q18" i="5" s="1"/>
  <c r="H199" i="4"/>
  <c r="Q19" i="5" s="1"/>
  <c r="H200" i="4"/>
  <c r="Q20" i="5" s="1"/>
  <c r="H201" i="4"/>
  <c r="Q21" i="5" s="1"/>
  <c r="H202" i="4"/>
  <c r="Q22" i="5" s="1"/>
  <c r="H203" i="4"/>
  <c r="R3" i="5" s="1"/>
  <c r="I203" i="4"/>
  <c r="J203" i="4"/>
  <c r="H204" i="4"/>
  <c r="R4" i="5" s="1"/>
  <c r="H205" i="4"/>
  <c r="R5" i="5" s="1"/>
  <c r="H206" i="4"/>
  <c r="R6" i="5" s="1"/>
  <c r="H207" i="4"/>
  <c r="R7" i="5" s="1"/>
  <c r="H208" i="4"/>
  <c r="R8" i="5" s="1"/>
  <c r="H209" i="4"/>
  <c r="R9" i="5" s="1"/>
  <c r="H210" i="4"/>
  <c r="R10" i="5" s="1"/>
  <c r="H211" i="4"/>
  <c r="R11" i="5" s="1"/>
  <c r="H212" i="4"/>
  <c r="R12" i="5" s="1"/>
  <c r="H213" i="4"/>
  <c r="R13" i="5" s="1"/>
  <c r="H214" i="4"/>
  <c r="R14" i="5" s="1"/>
  <c r="H215" i="4"/>
  <c r="R15" i="5" s="1"/>
  <c r="H216" i="4"/>
  <c r="R16" i="5" s="1"/>
  <c r="H217" i="4"/>
  <c r="R17" i="5" s="1"/>
  <c r="H218" i="4"/>
  <c r="R18" i="5" s="1"/>
  <c r="H219" i="4"/>
  <c r="R19" i="5" s="1"/>
  <c r="H220" i="4"/>
  <c r="R20" i="5" s="1"/>
  <c r="H221" i="4"/>
  <c r="R21" i="5" s="1"/>
  <c r="H222" i="4"/>
  <c r="R22" i="5" s="1"/>
  <c r="H223" i="4"/>
  <c r="I223" i="4"/>
  <c r="J223" i="4"/>
  <c r="H224" i="4"/>
  <c r="S4" i="5" s="1"/>
  <c r="H225" i="4"/>
  <c r="H226" i="4"/>
  <c r="H227" i="4"/>
  <c r="H228" i="4"/>
  <c r="H229" i="4"/>
  <c r="H230" i="4"/>
  <c r="H231" i="4"/>
  <c r="H232" i="4"/>
  <c r="S12" i="5" s="1"/>
  <c r="H233" i="4"/>
  <c r="S13" i="5" s="1"/>
  <c r="H234" i="4"/>
  <c r="S14" i="5" s="1"/>
  <c r="H235" i="4"/>
  <c r="S15" i="5" s="1"/>
  <c r="H236" i="4"/>
  <c r="S16" i="5" s="1"/>
  <c r="H237" i="4"/>
  <c r="H238" i="4"/>
  <c r="H239" i="4"/>
  <c r="H240" i="4"/>
  <c r="H241" i="4"/>
  <c r="H242" i="4"/>
  <c r="H243" i="4"/>
  <c r="I243" i="4"/>
  <c r="J243" i="4"/>
  <c r="H244" i="4"/>
  <c r="T4" i="5" s="1"/>
  <c r="H245" i="4"/>
  <c r="T5" i="5" s="1"/>
  <c r="H246" i="4"/>
  <c r="T6" i="5" s="1"/>
  <c r="H247" i="4"/>
  <c r="T7" i="5" s="1"/>
  <c r="H248" i="4"/>
  <c r="T8" i="5" s="1"/>
  <c r="H249" i="4"/>
  <c r="H250" i="4"/>
  <c r="H251" i="4"/>
  <c r="H252" i="4"/>
  <c r="H253" i="4"/>
  <c r="H254" i="4"/>
  <c r="H255" i="4"/>
  <c r="H256" i="4"/>
  <c r="T16" i="5" s="1"/>
  <c r="H257" i="4"/>
  <c r="T17" i="5" s="1"/>
  <c r="H258" i="4"/>
  <c r="T18" i="5" s="1"/>
  <c r="H259" i="4"/>
  <c r="T19" i="5" s="1"/>
  <c r="H260" i="4"/>
  <c r="T20" i="5" s="1"/>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I3" i="5" s="1"/>
  <c r="H24" i="4"/>
  <c r="I4" i="5" s="1"/>
  <c r="H25" i="4"/>
  <c r="I5" i="5" s="1"/>
  <c r="H26" i="4"/>
  <c r="I6" i="5" s="1"/>
  <c r="H27" i="4"/>
  <c r="I7" i="5" s="1"/>
  <c r="H28" i="4"/>
  <c r="I8" i="5" s="1"/>
  <c r="H29" i="4"/>
  <c r="I9" i="5" s="1"/>
  <c r="H30" i="4"/>
  <c r="I10" i="5" s="1"/>
  <c r="H31" i="4"/>
  <c r="I11" i="5" s="1"/>
  <c r="H32" i="4"/>
  <c r="I12" i="5" s="1"/>
  <c r="H33" i="4"/>
  <c r="I13" i="5" s="1"/>
  <c r="H34" i="4"/>
  <c r="I14" i="5" s="1"/>
  <c r="H35" i="4"/>
  <c r="I15" i="5" s="1"/>
  <c r="H36" i="4"/>
  <c r="I16" i="5" s="1"/>
  <c r="H37" i="4"/>
  <c r="I17" i="5" s="1"/>
  <c r="H38" i="4"/>
  <c r="I18" i="5" s="1"/>
  <c r="H39" i="4"/>
  <c r="I19" i="5" s="1"/>
  <c r="H40" i="4"/>
  <c r="I20" i="5" s="1"/>
  <c r="H41" i="4"/>
  <c r="I21" i="5" s="1"/>
  <c r="H42" i="4"/>
  <c r="I22" i="5" s="1"/>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<sst xmlns="http://schemas.openxmlformats.org/spreadsheetml/2006/main" count="255" uniqueCount="110">
  <si>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</si>
  <si>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</si>
  <si>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</si>
  <si>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</si>
  <si>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</si>
  <si>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</si>
  <si>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</si>
  <si>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</si>
  <si>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</si>
  <si>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</si>
  <si>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</si>
  <si>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</si>
  <si>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</si>
  <si>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</si>
  <si>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</si>
  <si>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</si>
  <si>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</si>
  <si>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</si>
  <si>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</si>
  <si>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</si>
  <si>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</si>
  <si>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</si>
  <si>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</si>
  <si>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</si>
  <si>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</si>
  <si>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</si>
  <si>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</si>
  <si>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</si>
  <si>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</si>
  <si>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</si>
  <si>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</si>
  <si>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</si>
  <si>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</si>
  <si>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</si>
  <si>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</si>
  <si>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</si>
  <si>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</si>
  <si>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</si>
  <si>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</si>
  <si>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</si>
  <si>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</si>
  <si>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</si>
  <si>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</si>
  <si>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</si>
  <si>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</si>
  <si>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</si>
  <si>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</si>
  <si>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</si>
  <si>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</si>
  <si>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</si>
  <si>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</si>
  <si>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</si>
  <si>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</si>
  <si>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</si>
  <si>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</si>
  <si>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</si>
  <si>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</si>
  <si>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</si>
  <si>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</si>
  <si>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</si>
  <si>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</si>
  <si>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</si>
  <si>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</si>
  <si>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</si>
  <si>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</si>
  <si>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</si>
  <si>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</si>
  <si>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</si>
  <si>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</si>
  <si>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</si>
  <si>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</si>
  <si>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</si>
  <si>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</si>
  <si>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</si>
  <si>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</si>
  <si>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</si>
  <si>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</si>
  <si>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</si>
  <si>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</si>
  <si>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</si>
  <si>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</si>
  <si>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</si>
  <si>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</si>
  <si>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</si>
  <si>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</si>
  <si>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The vanishing gradients issue again. </t>
  </si>
  <si>
    <t>Model 21</t>
  </si>
  <si>
    <t>Model 22</t>
  </si>
  <si>
    <t>Model 23</t>
  </si>
  <si>
    <t>Same as Model 4</t>
  </si>
  <si>
    <t>Works, but not enough convolution blocks. But this proves that the issue was the large number of layers.</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</si>
  <si>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</si>
  <si>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</si>
  <si>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</si>
  <si>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</si>
  <si>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</si>
  <si>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</si>
  <si>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</si>
  <si>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</si>
  <si>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</si>
  <si>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</si>
  <si>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t>Didn't work, model had too many layers. Gets stuck in 10% training and test accuracy; stops learning all together. This is basically when the back prop stops working, because the gradients are too small or "vanishing".</t>
  </si>
  <si>
    <r>
      <t xml:space="preserve">Target - </t>
    </r>
    <r>
      <rPr>
        <sz val="11"/>
        <color theme="1"/>
        <rFont val="Arial"/>
        <family val="2"/>
      </rPr>
      <t xml:space="preserve">Build up on model 10, apply more augmentation. This time ShiftScaleRotate. </t>
    </r>
    <r>
      <rPr>
        <b/>
        <sz val="11"/>
        <color theme="1"/>
        <rFont val="Arial"/>
        <family val="2"/>
      </rPr>
      <t xml:space="preserve">Analysis - </t>
    </r>
    <r>
      <rPr>
        <sz val="11"/>
        <color theme="1"/>
        <rFont val="Arial"/>
        <family val="2"/>
      </rPr>
      <t>Further improvement in test accuracy, not reached target yet. Further drop in training accuracy, and hence overall lower delta is even tighter. Best model so far.</t>
    </r>
  </si>
  <si>
    <r>
      <t xml:space="preserve">Target - </t>
    </r>
    <r>
      <rPr>
        <sz val="11"/>
        <color theme="1"/>
        <rFont val="Arial"/>
        <family val="2"/>
      </rPr>
      <t xml:space="preserve">Build up on model 12, add more augmentation. CoarseDropout or cutouts this time. Hopefully, this will boost the model training accuracy, which should boost test accuracy, while keeping the delta as before. </t>
    </r>
    <r>
      <rPr>
        <b/>
        <sz val="11"/>
        <color theme="1"/>
        <rFont val="Arial"/>
        <family val="2"/>
      </rPr>
      <t xml:space="preserve">Analysis - </t>
    </r>
    <r>
      <rPr>
        <sz val="11"/>
        <color theme="1"/>
        <rFont val="Arial"/>
        <family val="2"/>
      </rPr>
      <t>Went the other way, model is now underfitting, and the test accuracy has dropped to. The training data is "too hard" to learn from.</t>
    </r>
  </si>
  <si>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we have begun to address overfitting. Overall delta is much tighter. Best model so far. </t>
    </r>
  </si>
  <si>
    <r>
      <t xml:space="preserve">Target - </t>
    </r>
    <r>
      <rPr>
        <sz val="11"/>
        <color theme="1"/>
        <rFont val="Arial"/>
        <family val="2"/>
      </rPr>
      <t xml:space="preserve">Try reducing the hole size in coarse dropout from 16 px to 8 px to see if it performs better. Cursor had warned of the hole size being half the image size. </t>
    </r>
    <r>
      <rPr>
        <b/>
        <sz val="11"/>
        <color theme="1"/>
        <rFont val="Arial"/>
        <family val="2"/>
      </rPr>
      <t xml:space="preserve">Analysis - </t>
    </r>
    <r>
      <rPr>
        <sz val="11"/>
        <color theme="1"/>
        <rFont val="Arial"/>
        <family val="2"/>
      </rPr>
      <t xml:space="preserve">Gained back the lost test accuracy, model is very, very close to Model 12. The delta is very tight too, the model is "just right" again. </t>
    </r>
  </si>
  <si>
    <r>
      <t xml:space="preserve">Target - </t>
    </r>
    <r>
      <rPr>
        <sz val="11"/>
        <color theme="1"/>
        <rFont val="Arial"/>
        <family val="2"/>
      </rPr>
      <t xml:space="preserve">Try dialing back the ScaleShiftRotate hyperparams to conservative than moderate. Maybe that can finally push the train and test accuracy together, combined with the cutouts. </t>
    </r>
    <r>
      <rPr>
        <b/>
        <sz val="11"/>
        <color theme="1"/>
        <rFont val="Arial"/>
        <family val="2"/>
      </rPr>
      <t xml:space="preserve">Analysis - </t>
    </r>
    <r>
      <rPr>
        <sz val="11"/>
        <color theme="1"/>
        <rFont val="Arial"/>
        <family val="2"/>
      </rPr>
      <t>Model is slightly overfitting now; the gain in train accuracy wasn't reflected in the gain in test accuracy. So let's stick to Model 14.</t>
    </r>
  </si>
  <si>
    <r>
      <t xml:space="preserve">Target - </t>
    </r>
    <r>
      <rPr>
        <sz val="11"/>
        <color theme="1"/>
        <rFont val="Arial"/>
        <family val="2"/>
      </rPr>
      <t xml:space="preserve">Back to Model 14. Try adding Learning Rate scheduler (ReduceLROnPlateau) to get some boost in train and test accuracy. </t>
    </r>
    <r>
      <rPr>
        <b/>
        <sz val="11"/>
        <color theme="1"/>
        <rFont val="Arial"/>
        <family val="2"/>
      </rPr>
      <t xml:space="preserve">Analysis - </t>
    </r>
    <r>
      <rPr>
        <sz val="11"/>
        <color theme="1"/>
        <rFont val="Arial"/>
        <family val="2"/>
      </rPr>
      <t>Very close performance to Model 14, not sure if LR was ever stepped. The log never reported it.</t>
    </r>
  </si>
  <si>
    <r>
      <t xml:space="preserve">Target - </t>
    </r>
    <r>
      <rPr>
        <sz val="11"/>
        <color theme="1"/>
        <rFont val="Arial"/>
        <family val="2"/>
      </rPr>
      <t xml:space="preserve">Build up on model 11, tune the ShiftScaleRotate hyperparameters. Earlier they dialed in low on the conservative side, this time trying out moderate values, in line with most research papers (as per Cursor). </t>
    </r>
    <r>
      <rPr>
        <b/>
        <sz val="11"/>
        <color theme="1"/>
        <rFont val="Arial"/>
        <family val="2"/>
      </rPr>
      <t xml:space="preserve">Analysis - </t>
    </r>
    <r>
      <rPr>
        <sz val="11"/>
        <color theme="1"/>
        <rFont val="Arial"/>
        <family val="2"/>
      </rPr>
      <t>Was worth it!! Slight boost in test accuracy, further drop in training accuracy. The model is no longer over-fitting, it is "just right". Best model so far, with model 11 being a very close second. Can pivot to either in next rounds.</t>
    </r>
  </si>
  <si>
    <r>
      <t xml:space="preserve">Target - </t>
    </r>
    <r>
      <rPr>
        <sz val="11"/>
        <color theme="1"/>
        <rFont val="Arial"/>
        <family val="2"/>
      </rPr>
      <t xml:space="preserve">Back to Model 14. Trying a different Learning Rate scheduler on Cursor's advice (OneCycleLR). Hopefully it helps. </t>
    </r>
    <r>
      <rPr>
        <b/>
        <sz val="11"/>
        <color theme="1"/>
        <rFont val="Arial"/>
        <family val="2"/>
      </rPr>
      <t xml:space="preserve">Analysis - </t>
    </r>
    <r>
      <rPr>
        <b/>
        <sz val="11"/>
        <color theme="9"/>
        <rFont val="Arial"/>
        <family val="2"/>
      </rPr>
      <t xml:space="preserve">Fuckin' did it! </t>
    </r>
    <r>
      <rPr>
        <sz val="11"/>
        <color theme="1"/>
        <rFont val="Arial"/>
        <family val="2"/>
      </rPr>
      <t>OneCycleLR is proactive rather than reactive, i.e., the changes in learning rates are preplanned instead of reacting to changes in a metric (test loss in case of ReduceLROnPlateau). The model was already in a good place with steadily decreasing test loss, so the LR was never stepped in the previous model. OneCycleLR in this case solved the problem.</t>
    </r>
    <r>
      <rPr>
        <b/>
        <sz val="11"/>
        <color theme="1"/>
        <rFont val="Arial"/>
        <family val="2"/>
      </rPr>
      <t xml:space="preserve"> </t>
    </r>
    <r>
      <rPr>
        <sz val="11"/>
        <color theme="1"/>
        <rFont val="Arial"/>
        <family val="2"/>
      </rPr>
      <t xml:space="preserve">The delta varies quite a bit through the epochs for this model, likely because of the changing LR.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</si>
</sst>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
      <b/>
      <sz val="11"/>
      <color theme="9"/>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69">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7" fillId="0" borderId="22" xfId="0" applyFont="1" applyBorder="1" applyAlignment="1">
      <alignment vertical="center" wrapText="1"/>
    </xf>
    <xf numFmtId="0" fontId="0" fillId="0" borderId="32" xfId="0" applyBorder="1" applyAlignment="1">
      <alignment vertical="center"/>
    </xf>
    <xf numFmtId="10" fontId="0" fillId="0" borderId="0" xfId="0" applyNumberFormat="1" applyAlignment="1">
      <alignment vertical="center"/>
    </xf>
    <xf numFmtId="0" fontId="0" fillId="0" borderId="14" xfId="0" applyBorder="1" applyAlignment="1">
      <alignment horizontal="center" vertical="center"/>
    </xf>
    <xf numFmtId="0" fontId="0" fillId="0" borderId="36" xfId="0" applyBorder="1" applyAlignment="1">
      <alignment vertical="center" wrapText="1"/>
    </xf>
    <xf numFmtId="0" fontId="7" fillId="0" borderId="45" xfId="0" applyFont="1" applyBorder="1" applyAlignment="1">
      <alignment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23" xfId="0" applyBorder="1" applyAlignment="1">
      <alignment horizontal="center" vertical="center"/>
    </xf>
    <xf numFmtId="0" fontId="0" fillId="0" borderId="33" xfId="0" applyBorder="1" applyAlignment="1">
      <alignment horizontal="center" vertical="center"/>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5" xfId="0" applyBorder="1" applyAlignment="1">
      <alignment horizontal="center" vertical="center" wrapText="1"/>
    </xf>
    <xf numFmtId="0" fontId="0" fillId="0" borderId="32" xfId="0" applyBorder="1" applyAlignment="1">
      <alignment horizontal="center" vertical="center" wrapText="1"/>
    </xf>
    <xf numFmtId="0" fontId="0" fillId="0" borderId="19" xfId="0" applyBorder="1" applyAlignment="1">
      <alignment horizontal="center" vertical="center" wrapText="1"/>
    </xf>
    <xf numFmtId="0" fontId="0" fillId="0" borderId="22" xfId="0" applyBorder="1" applyAlignment="1">
      <alignment horizontal="center" vertical="center" wrapText="1"/>
    </xf>
    <xf numFmtId="0" fontId="0" fillId="0" borderId="34" xfId="0" applyBorder="1" applyAlignment="1">
      <alignment horizontal="center"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0"/>
          <c:order val="10"/>
          <c:tx>
            <c:strRef>
              <c:f>'Model Comparisons'!$R$2</c:f>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Comparisons'!$R$7:$R$22</c:f>
              <c:numCache>
                <c:formatCode>General</c:formatCode>
                <c:ptCount val="16"/>
                <c:pt idx="0">
                  <c:v>-2.9699999999999989</c:v>
                </c:pt>
                <c:pt idx="1">
                  <c:v>-1.7399999999999949</c:v>
                </c:pt>
                <c:pt idx="2">
                  <c:v>-1.6999999999999886</c:v>
                </c:pt>
                <c:pt idx="3">
                  <c:v>-2.1800000000000068</c:v>
                </c:pt>
                <c:pt idx="4">
                  <c:v>-1.7000000000000028</c:v>
                </c:pt>
                <c:pt idx="5">
                  <c:v>-0.96000000000000796</c:v>
                </c:pt>
                <c:pt idx="6">
                  <c:v>3.0000000000001137E-2</c:v>
                </c:pt>
                <c:pt idx="7">
                  <c:v>-2.019999999999996</c:v>
                </c:pt>
                <c:pt idx="8">
                  <c:v>-0.87000000000000455</c:v>
                </c:pt>
                <c:pt idx="9">
                  <c:v>-0.79000000000000625</c:v>
                </c:pt>
                <c:pt idx="10">
                  <c:v>-0.53000000000000114</c:v>
                </c:pt>
                <c:pt idx="11">
                  <c:v>-0.52000000000001023</c:v>
                </c:pt>
                <c:pt idx="12">
                  <c:v>-0.68999999999999773</c:v>
                </c:pt>
                <c:pt idx="13">
                  <c:v>-0.82000000000000739</c:v>
                </c:pt>
                <c:pt idx="14">
                  <c:v>-0.71999999999999886</c:v>
                </c:pt>
                <c:pt idx="15">
                  <c:v>-0.12999999999999545</c:v>
                </c:pt>
              </c:numCache>
            </c:numRef>
          </c:yVal>
          <c:smooth val="1"/>
          <c:extLst xmlns:c15="http://schemas.microsoft.com/office/drawing/2012/chart">
            <c:ext xmlns:c16="http://schemas.microsoft.com/office/drawing/2014/chart" uri="{C3380CC4-5D6E-409C-BE32-E72D297353CC}">
              <c16:uniqueId val="{0000000A-5168-4045-BDD9-686458049E54}"/>
            </c:ext>
          </c:extLst>
        </c:ser>
        <c:ser>
          <c:idx val="12"/>
          <c:order val="12"/>
          <c:tx>
            <c:strRef>
              <c:f>'Model Comparisons'!$T$2</c:f>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Comparisons'!$T$7:$T$22</c:f>
              <c:numCache>
                <c:formatCode>General</c:formatCode>
                <c:ptCount val="16"/>
                <c:pt idx="0">
                  <c:v>-2.980000000000004</c:v>
                </c:pt>
                <c:pt idx="1">
                  <c:v>-1.8099999999999881</c:v>
                </c:pt>
                <c:pt idx="2">
                  <c:v>-2.7999999999999972</c:v>
                </c:pt>
                <c:pt idx="3">
                  <c:v>-2.769999999999996</c:v>
                </c:pt>
                <c:pt idx="4">
                  <c:v>-1.0700000000000074</c:v>
                </c:pt>
                <c:pt idx="5">
                  <c:v>-1.1999999999999886</c:v>
                </c:pt>
                <c:pt idx="6">
                  <c:v>-2.2000000000000028</c:v>
                </c:pt>
                <c:pt idx="7">
                  <c:v>-1.9499999999999886</c:v>
                </c:pt>
                <c:pt idx="8">
                  <c:v>-1.1700000000000017</c:v>
                </c:pt>
                <c:pt idx="9">
                  <c:v>-0.81000000000000227</c:v>
                </c:pt>
                <c:pt idx="10">
                  <c:v>-1.1099999999999994</c:v>
                </c:pt>
                <c:pt idx="11">
                  <c:v>-1.5099999999999909</c:v>
                </c:pt>
                <c:pt idx="12">
                  <c:v>-1.480000000000004</c:v>
                </c:pt>
                <c:pt idx="13">
                  <c:v>0.32999999999999829</c:v>
                </c:pt>
                <c:pt idx="14">
                  <c:v>-1.5100000000000051</c:v>
                </c:pt>
                <c:pt idx="15">
                  <c:v>-0.14999999999999147</c:v>
                </c:pt>
              </c:numCache>
            </c:numRef>
          </c:yVal>
          <c:smooth val="1"/>
          <c:extLst xmlns:c15="http://schemas.microsoft.com/office/drawing/2012/chart">
            <c:ext xmlns:c16="http://schemas.microsoft.com/office/drawing/2014/chart" uri="{C3380CC4-5D6E-409C-BE32-E72D297353CC}">
              <c16:uniqueId val="{0000000C-5168-4045-BDD9-686458049E54}"/>
            </c:ext>
          </c:extLst>
        </c:ser>
        <c:ser>
          <c:idx val="13"/>
          <c:order val="13"/>
          <c:tx>
            <c:strRef>
              <c:f>'Model Comparisons'!$U$2</c:f>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Comparisons'!$U$7:$U$22</c:f>
              <c:numCache>
                <c:formatCode>General</c:formatCode>
                <c:ptCount val="16"/>
                <c:pt idx="0">
                  <c:v>0.14000000000000057</c:v>
                </c:pt>
                <c:pt idx="1">
                  <c:v>2.8499999999999943</c:v>
                </c:pt>
                <c:pt idx="2">
                  <c:v>-1.8800000000000097</c:v>
                </c:pt>
                <c:pt idx="3">
                  <c:v>-1.019999999999996</c:v>
                </c:pt>
                <c:pt idx="4">
                  <c:v>-1.5700000000000074</c:v>
                </c:pt>
                <c:pt idx="5">
                  <c:v>1.230000000000004</c:v>
                </c:pt>
                <c:pt idx="6">
                  <c:v>-0.64000000000000057</c:v>
                </c:pt>
                <c:pt idx="7">
                  <c:v>-2.25</c:v>
                </c:pt>
                <c:pt idx="8">
                  <c:v>-2.6099999999999994</c:v>
                </c:pt>
                <c:pt idx="9">
                  <c:v>-1.1800000000000068</c:v>
                </c:pt>
                <c:pt idx="10">
                  <c:v>-2.4899999999999949</c:v>
                </c:pt>
                <c:pt idx="11">
                  <c:v>-2.7000000000000028</c:v>
                </c:pt>
                <c:pt idx="12">
                  <c:v>-1.3200000000000074</c:v>
                </c:pt>
                <c:pt idx="13">
                  <c:v>-1</c:v>
                </c:pt>
                <c:pt idx="14">
                  <c:v>-0.47999999999998977</c:v>
                </c:pt>
                <c:pt idx="15">
                  <c:v>-0.34000000000000341</c:v>
                </c:pt>
              </c:numCache>
            </c:numRef>
          </c:yVal>
          <c:smooth val="1"/>
          <c:extLst>
            <c:ext xmlns:c16="http://schemas.microsoft.com/office/drawing/2014/chart" uri="{C3380CC4-5D6E-409C-BE32-E72D297353CC}">
              <c16:uniqueId val="{0000000D-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'Model Comparisons'!$K$2</c15:sqref>
                        </c15:formulaRef>
                      </c:ext>
                    </c:extLst>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Comparisons'!$K$7:$K$22</c15:sqref>
                        </c15:formulaRef>
                      </c:ext>
                    </c:extLst>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'Model Comparisons'!$N$2</c15:sqref>
                        </c15:formulaRef>
                      </c:ext>
                    </c:extLst>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Comparisons'!$N$7:$N$22</c15:sqref>
                        </c15:formulaRef>
                      </c:ext>
                    </c:extLst>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Comparisons'!$O$7:$O$22</c15:sqref>
                        </c15:formulaRef>
                      </c:ext>
                    </c:extLst>
                    <c:numCache>
                      <c:formatCode>General</c:formatCode>
                      <c:ptCount val="16"/>
                      <c:pt idx="0">
                        <c:v>-0.45000000000000284</c:v>
                      </c:pt>
                      <c:pt idx="1">
                        <c:v>1.9200000000000017</c:v>
                      </c:pt>
                      <c:pt idx="2">
                        <c:v>1.5200000000000102</c:v>
                      </c:pt>
                      <c:pt idx="3">
                        <c:v>1.2199999999999989</c:v>
                      </c:pt>
                      <c:pt idx="4">
                        <c:v>1.9399999999999977</c:v>
                      </c:pt>
                      <c:pt idx="5">
                        <c:v>3.4699999999999989</c:v>
                      </c:pt>
                      <c:pt idx="6">
                        <c:v>2.4400000000000119</c:v>
                      </c:pt>
                      <c:pt idx="7">
                        <c:v>3.2199999999999989</c:v>
                      </c:pt>
                      <c:pt idx="8">
                        <c:v>3.4200000000000017</c:v>
                      </c:pt>
                      <c:pt idx="9">
                        <c:v>2.9599999999999937</c:v>
                      </c:pt>
                      <c:pt idx="10">
                        <c:v>3.5099999999999909</c:v>
                      </c:pt>
                      <c:pt idx="11">
                        <c:v>3.4699999999999989</c:v>
                      </c:pt>
                      <c:pt idx="12">
                        <c:v>3.1899999999999977</c:v>
                      </c:pt>
                      <c:pt idx="13">
                        <c:v>3.8999999999999915</c:v>
                      </c:pt>
                      <c:pt idx="14">
                        <c:v>4.25</c:v>
                      </c:pt>
                      <c:pt idx="15">
                        <c:v>5.0699999999999932</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'Model Comparisons'!$P$2</c15:sqref>
                        </c15:formulaRef>
                      </c:ext>
                    </c:extLst>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Comparisons'!$P$7:$P$22</c15:sqref>
                        </c15:formulaRef>
                      </c:ext>
                    </c:extLst>
                    <c:numCache>
                      <c:formatCode>General</c:formatCode>
                      <c:ptCount val="16"/>
                      <c:pt idx="0">
                        <c:v>-3.0799999999999983</c:v>
                      </c:pt>
                      <c:pt idx="1">
                        <c:v>-1.019999999999996</c:v>
                      </c:pt>
                      <c:pt idx="2">
                        <c:v>-1.9200000000000017</c:v>
                      </c:pt>
                      <c:pt idx="3">
                        <c:v>-0.68999999999999773</c:v>
                      </c:pt>
                      <c:pt idx="4">
                        <c:v>-1.5799999999999983</c:v>
                      </c:pt>
                      <c:pt idx="5">
                        <c:v>-0.76000000000000512</c:v>
                      </c:pt>
                      <c:pt idx="6">
                        <c:v>-0.10999999999999943</c:v>
                      </c:pt>
                      <c:pt idx="7">
                        <c:v>0.51000000000000512</c:v>
                      </c:pt>
                      <c:pt idx="8">
                        <c:v>0.31999999999999318</c:v>
                      </c:pt>
                      <c:pt idx="9">
                        <c:v>-0.17000000000000171</c:v>
                      </c:pt>
                      <c:pt idx="10">
                        <c:v>1.2299999999999898</c:v>
                      </c:pt>
                      <c:pt idx="11">
                        <c:v>1.480000000000004</c:v>
                      </c:pt>
                      <c:pt idx="12">
                        <c:v>0.46999999999999886</c:v>
                      </c:pt>
                      <c:pt idx="13">
                        <c:v>0.56000000000000227</c:v>
                      </c:pt>
                      <c:pt idx="14">
                        <c:v>1.269999999999996</c:v>
                      </c:pt>
                      <c:pt idx="15">
                        <c:v>0.56000000000000227</c:v>
                      </c:pt>
                    </c:numCache>
                  </c:numRef>
                </c:yVal>
                <c:smooth val="1"/>
                <c:extLst xmlns:c15="http://schemas.microsoft.com/office/drawing/2012/chart">
                  <c:ext xmlns:c16="http://schemas.microsoft.com/office/drawing/2014/chart" uri="{C3380CC4-5D6E-409C-BE32-E72D297353CC}">
                    <c16:uniqueId val="{00000008-5168-4045-BDD9-686458049E54}"/>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'Model Comparisons'!$Q$2</c15:sqref>
                        </c15:formulaRef>
                      </c:ext>
                    </c:extLst>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Comparisons'!$Q$7:$Q$22</c15:sqref>
                        </c15:formulaRef>
                      </c:ext>
                    </c:extLst>
                    <c:numCache>
                      <c:formatCode>General</c:formatCode>
                      <c:ptCount val="16"/>
                      <c:pt idx="0">
                        <c:v>-4.269999999999996</c:v>
                      </c:pt>
                      <c:pt idx="1">
                        <c:v>-6.2700000000000102</c:v>
                      </c:pt>
                      <c:pt idx="2">
                        <c:v>-4.5999999999999943</c:v>
                      </c:pt>
                      <c:pt idx="3">
                        <c:v>-3.9399999999999977</c:v>
                      </c:pt>
                      <c:pt idx="4">
                        <c:v>-5.1800000000000068</c:v>
                      </c:pt>
                      <c:pt idx="5">
                        <c:v>-4.0400000000000063</c:v>
                      </c:pt>
                      <c:pt idx="6">
                        <c:v>-4.3799999999999955</c:v>
                      </c:pt>
                      <c:pt idx="7">
                        <c:v>-5.1700000000000017</c:v>
                      </c:pt>
                      <c:pt idx="8">
                        <c:v>-4.6799999999999926</c:v>
                      </c:pt>
                      <c:pt idx="9">
                        <c:v>-3.9099999999999966</c:v>
                      </c:pt>
                      <c:pt idx="10">
                        <c:v>-5.0499999999999972</c:v>
                      </c:pt>
                      <c:pt idx="11">
                        <c:v>-3.9200000000000017</c:v>
                      </c:pt>
                      <c:pt idx="12">
                        <c:v>-4.019999999999996</c:v>
                      </c:pt>
                      <c:pt idx="13">
                        <c:v>-4.5300000000000011</c:v>
                      </c:pt>
                      <c:pt idx="14">
                        <c:v>-2.5999999999999943</c:v>
                      </c:pt>
                      <c:pt idx="15">
                        <c:v>-4.3199999999999932</c:v>
                      </c:pt>
                    </c:numCache>
                  </c:numRef>
                </c:yVal>
                <c:smooth val="1"/>
                <c:extLst xmlns:c15="http://schemas.microsoft.com/office/drawing/2012/chart">
                  <c:ext xmlns:c16="http://schemas.microsoft.com/office/drawing/2014/chart" uri="{C3380CC4-5D6E-409C-BE32-E72D297353CC}">
                    <c16:uniqueId val="{00000009-5168-4045-BDD9-686458049E54}"/>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Comparisons'!$S$7:$S$22</c15:sqref>
                        </c15:formulaRef>
                      </c:ext>
                    </c:extLst>
                    <c:numCache>
                      <c:formatCode>General</c:formatCode>
                      <c:ptCount val="16"/>
                      <c:pt idx="0">
                        <c:v>-0.35999999999999943</c:v>
                      </c:pt>
                      <c:pt idx="1">
                        <c:v>-0.95000000000000284</c:v>
                      </c:pt>
                      <c:pt idx="2">
                        <c:v>1.2800000000000011</c:v>
                      </c:pt>
                      <c:pt idx="3">
                        <c:v>-1.0600000000000023</c:v>
                      </c:pt>
                      <c:pt idx="4">
                        <c:v>0.21999999999999886</c:v>
                      </c:pt>
                      <c:pt idx="5">
                        <c:v>5.0000000000011369E-2</c:v>
                      </c:pt>
                      <c:pt idx="6">
                        <c:v>1.5300000000000011</c:v>
                      </c:pt>
                      <c:pt idx="7">
                        <c:v>1</c:v>
                      </c:pt>
                      <c:pt idx="8">
                        <c:v>0.57999999999999829</c:v>
                      </c:pt>
                      <c:pt idx="9">
                        <c:v>1.2600000000000051</c:v>
                      </c:pt>
                      <c:pt idx="10">
                        <c:v>1.9000000000000057</c:v>
                      </c:pt>
                      <c:pt idx="11">
                        <c:v>1.6300000000000097</c:v>
                      </c:pt>
                      <c:pt idx="12">
                        <c:v>1.5600000000000023</c:v>
                      </c:pt>
                      <c:pt idx="13">
                        <c:v>1.6999999999999886</c:v>
                      </c:pt>
                      <c:pt idx="14">
                        <c:v>1.8799999999999955</c:v>
                      </c:pt>
                      <c:pt idx="15">
                        <c:v>3.730000000000004</c:v>
                      </c:pt>
                    </c:numCache>
                  </c:numRef>
                </c:yVal>
                <c:smooth val="1"/>
                <c:extLst xmlns:c15="http://schemas.microsoft.com/office/drawing/2012/chart">
                  <c:ext xmlns:c16="http://schemas.microsoft.com/office/drawing/2014/chart" uri="{C3380CC4-5D6E-409C-BE32-E72D297353CC}">
                    <c16:uniqueId val="{0000000B-5168-4045-BDD9-686458049E54}"/>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Comparisons'!$V$7:$V$22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E-5168-4045-BDD9-686458049E54}"/>
                  </c:ext>
                </c:extLst>
              </c15:ser>
            </c15:filteredScatterSeries>
            <c15:filteredScatterSeries>
              <c15:ser>
                <c:idx val="15"/>
                <c:order val="15"/>
                <c:tx>
                  <c:strRef>
                    <c:extLst xmlns:c15="http://schemas.microsoft.com/office/drawing/2012/char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xmlns:c15="http://schemas.microsoft.com/office/drawing/2012/char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xmlns:c15="http://schemas.microsoft.com/office/drawing/2012/char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xmlns:c15="http://schemas.microsoft.com/office/drawing/2012/char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xmlns:c15="http://schemas.microsoft.com/office/drawing/2012/char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xmlns:c15="http://schemas.microsoft.com/office/drawing/2012/char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xmlns:c15="http://schemas.microsoft.com/office/drawing/2012/char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8"/>
  <sheetViews>
    <sheetView tabSelected="1" topLeftCell="B1" workbookViewId="0">
      <pane ySplit="5" topLeftCell="A6" activePane="bottomLeft" state="frozen"/>
      <selection pane="bottomLeft" activeCell="B119" sqref="B119"/>
    </sheetView>
  </sheetViews>
  <sheetFormatPr defaultColWidth="9" defaultRowHeight="13.8" x14ac:dyDescent="0.25"/>
  <cols>
    <col min="1" max="3" width="9" style="1"/>
    <col min="4" max="4" width="13.69921875" style="26" customWidth="1"/>
    <col min="5" max="5" width="13" style="1" customWidth="1"/>
    <col min="6" max="18" width="9" style="1"/>
    <col min="19" max="19" width="29.59765625" style="21" customWidth="1"/>
    <col min="20" max="16384" width="9" style="1"/>
  </cols>
  <sheetData>
    <row r="4" spans="3:19" ht="14.4" thickBot="1" x14ac:dyDescent="0.3"/>
    <row r="5" spans="3:19" ht="14.4" thickBot="1" x14ac:dyDescent="0.3">
      <c r="C5" s="14" t="s">
        <v>4</v>
      </c>
      <c r="D5" s="33" t="s">
        <v>58</v>
      </c>
      <c r="E5" s="15" t="s">
        <v>11</v>
      </c>
      <c r="F5" s="15" t="s">
        <v>12</v>
      </c>
      <c r="G5" s="15" t="s">
        <v>13</v>
      </c>
      <c r="H5" s="15" t="s">
        <v>14</v>
      </c>
      <c r="I5" s="15" t="s">
        <v>15</v>
      </c>
      <c r="J5" s="15" t="s">
        <v>16</v>
      </c>
      <c r="K5" s="15" t="s">
        <v>17</v>
      </c>
      <c r="L5" s="15" t="s">
        <v>68</v>
      </c>
      <c r="M5" s="15" t="s">
        <v>69</v>
      </c>
      <c r="N5" s="15" t="s">
        <v>70</v>
      </c>
      <c r="O5" s="15" t="s">
        <v>18</v>
      </c>
      <c r="P5" s="15" t="s">
        <v>19</v>
      </c>
      <c r="Q5" s="15" t="s">
        <v>20</v>
      </c>
      <c r="R5" s="34" t="s">
        <v>21</v>
      </c>
      <c r="S5" s="35" t="s">
        <v>84</v>
      </c>
    </row>
    <row r="6" spans="3:19" x14ac:dyDescent="0.25">
      <c r="C6" s="58">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53" t="s">
        <v>101</v>
      </c>
    </row>
    <row r="7" spans="3:19" x14ac:dyDescent="0.25">
      <c r="C7" s="59"/>
      <c r="D7" s="51"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54"/>
    </row>
    <row r="8" spans="3:19" x14ac:dyDescent="0.25">
      <c r="C8" s="59"/>
      <c r="D8" s="49"/>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54"/>
    </row>
    <row r="9" spans="3:19" x14ac:dyDescent="0.25">
      <c r="C9" s="59"/>
      <c r="D9" s="50"/>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54"/>
    </row>
    <row r="10" spans="3:19" x14ac:dyDescent="0.25">
      <c r="C10" s="59"/>
      <c r="D10" s="51"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54"/>
    </row>
    <row r="11" spans="3:19" x14ac:dyDescent="0.25">
      <c r="C11" s="59"/>
      <c r="D11" s="50"/>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54"/>
    </row>
    <row r="12" spans="3:19" x14ac:dyDescent="0.25">
      <c r="C12" s="59"/>
      <c r="D12" s="51"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54"/>
    </row>
    <row r="13" spans="3:19" x14ac:dyDescent="0.25">
      <c r="C13" s="59"/>
      <c r="D13" s="49"/>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54"/>
    </row>
    <row r="14" spans="3:19" x14ac:dyDescent="0.25">
      <c r="C14" s="60"/>
      <c r="D14" s="50"/>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54"/>
    </row>
    <row r="15" spans="3:19" x14ac:dyDescent="0.25">
      <c r="C15" s="60"/>
      <c r="D15" s="51"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54"/>
    </row>
    <row r="16" spans="3:19" x14ac:dyDescent="0.25">
      <c r="C16" s="60"/>
      <c r="D16" s="50"/>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54"/>
    </row>
    <row r="17" spans="3:19" x14ac:dyDescent="0.25">
      <c r="C17" s="60"/>
      <c r="D17" s="51"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54"/>
    </row>
    <row r="18" spans="3:19" x14ac:dyDescent="0.25">
      <c r="C18" s="60"/>
      <c r="D18" s="49"/>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54"/>
    </row>
    <row r="19" spans="3:19" x14ac:dyDescent="0.25">
      <c r="C19" s="60"/>
      <c r="D19" s="50"/>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54"/>
    </row>
    <row r="20" spans="3:19" x14ac:dyDescent="0.25">
      <c r="C20" s="60"/>
      <c r="D20" s="51"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54"/>
    </row>
    <row r="21" spans="3:19" x14ac:dyDescent="0.25">
      <c r="C21" s="60"/>
      <c r="D21" s="50"/>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54"/>
    </row>
    <row r="22" spans="3:19" x14ac:dyDescent="0.25">
      <c r="C22" s="60"/>
      <c r="D22" s="51"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54"/>
    </row>
    <row r="23" spans="3:19" x14ac:dyDescent="0.25">
      <c r="C23" s="60"/>
      <c r="D23" s="49"/>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54"/>
    </row>
    <row r="24" spans="3:19" x14ac:dyDescent="0.25">
      <c r="C24" s="60"/>
      <c r="D24" s="50"/>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54"/>
    </row>
    <row r="25" spans="3:19" ht="14.4" thickBot="1" x14ac:dyDescent="0.3">
      <c r="C25" s="61"/>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55"/>
    </row>
    <row r="26" spans="3:19" x14ac:dyDescent="0.25">
      <c r="C26" s="62">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53" t="s">
        <v>90</v>
      </c>
    </row>
    <row r="27" spans="3:19" x14ac:dyDescent="0.25">
      <c r="C27" s="59"/>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54"/>
    </row>
    <row r="28" spans="3:19" x14ac:dyDescent="0.25">
      <c r="C28" s="59"/>
      <c r="D28" s="51"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54"/>
    </row>
    <row r="29" spans="3:19" x14ac:dyDescent="0.25">
      <c r="C29" s="59"/>
      <c r="D29" s="50"/>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54"/>
    </row>
    <row r="30" spans="3:19" x14ac:dyDescent="0.25">
      <c r="C30" s="59"/>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54"/>
    </row>
    <row r="31" spans="3:19" x14ac:dyDescent="0.25">
      <c r="C31" s="59"/>
      <c r="D31" s="51"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54"/>
    </row>
    <row r="32" spans="3:19" x14ac:dyDescent="0.25">
      <c r="C32" s="59"/>
      <c r="D32" s="50"/>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54"/>
    </row>
    <row r="33" spans="3:19" x14ac:dyDescent="0.25">
      <c r="C33" s="59"/>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54"/>
    </row>
    <row r="34" spans="3:19" ht="14.4" thickBot="1" x14ac:dyDescent="0.3">
      <c r="C34" s="60"/>
      <c r="D34" s="27"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29">
        <f t="shared" si="20"/>
        <v>4</v>
      </c>
      <c r="S34" s="55"/>
    </row>
    <row r="35" spans="3:19" x14ac:dyDescent="0.25">
      <c r="C35" s="44">
        <v>3</v>
      </c>
      <c r="D35" s="31"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53" t="s">
        <v>85</v>
      </c>
    </row>
    <row r="36" spans="3:19" x14ac:dyDescent="0.25">
      <c r="C36" s="45"/>
      <c r="D36" s="48"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54"/>
    </row>
    <row r="37" spans="3:19" x14ac:dyDescent="0.25">
      <c r="C37" s="45"/>
      <c r="D37" s="48"/>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54"/>
    </row>
    <row r="38" spans="3:19" x14ac:dyDescent="0.25">
      <c r="C38" s="45"/>
      <c r="D38" s="48"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54"/>
    </row>
    <row r="39" spans="3:19" x14ac:dyDescent="0.25">
      <c r="C39" s="45"/>
      <c r="D39" s="48"/>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54"/>
    </row>
    <row r="40" spans="3:19" x14ac:dyDescent="0.25">
      <c r="C40" s="45"/>
      <c r="D40" s="48"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54"/>
    </row>
    <row r="41" spans="3:19" x14ac:dyDescent="0.25">
      <c r="C41" s="45"/>
      <c r="D41" s="48"/>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54"/>
    </row>
    <row r="42" spans="3:19" x14ac:dyDescent="0.25">
      <c r="C42" s="45"/>
      <c r="D42" s="48"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54"/>
    </row>
    <row r="43" spans="3:19" x14ac:dyDescent="0.25">
      <c r="C43" s="45"/>
      <c r="D43" s="48"/>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54"/>
    </row>
    <row r="44" spans="3:19" x14ac:dyDescent="0.25">
      <c r="C44" s="45"/>
      <c r="D44" s="48"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54"/>
    </row>
    <row r="45" spans="3:19" x14ac:dyDescent="0.25">
      <c r="C45" s="45"/>
      <c r="D45" s="48"/>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54"/>
    </row>
    <row r="46" spans="3:19" x14ac:dyDescent="0.25">
      <c r="C46" s="45"/>
      <c r="D46" s="48"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54"/>
    </row>
    <row r="47" spans="3:19" x14ac:dyDescent="0.25">
      <c r="C47" s="45"/>
      <c r="D47" s="48"/>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54"/>
    </row>
    <row r="48" spans="3:19" x14ac:dyDescent="0.25">
      <c r="C48" s="45"/>
      <c r="D48" s="48"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54"/>
    </row>
    <row r="49" spans="3:19" x14ac:dyDescent="0.25">
      <c r="C49" s="45"/>
      <c r="D49" s="48"/>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54"/>
    </row>
    <row r="50" spans="3:19" ht="14.4" thickBot="1" x14ac:dyDescent="0.3">
      <c r="C50" s="52"/>
      <c r="D50" s="32"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30">
        <f>Q49</f>
        <v>70</v>
      </c>
      <c r="R50" s="7">
        <f>K50*L50</f>
        <v>8</v>
      </c>
      <c r="S50" s="55"/>
    </row>
    <row r="51" spans="3:19" x14ac:dyDescent="0.25">
      <c r="C51" s="44">
        <v>4</v>
      </c>
      <c r="D51" s="31"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52" si="48">K51*L51</f>
        <v>1</v>
      </c>
      <c r="S51" s="53" t="s">
        <v>91</v>
      </c>
    </row>
    <row r="52" spans="3:19" x14ac:dyDescent="0.25">
      <c r="C52" s="45"/>
      <c r="D52" s="28"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54"/>
    </row>
    <row r="53" spans="3:19" x14ac:dyDescent="0.25">
      <c r="C53" s="45"/>
      <c r="D53" s="48"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54"/>
    </row>
    <row r="54" spans="3:19" x14ac:dyDescent="0.25">
      <c r="C54" s="45"/>
      <c r="D54" s="48"/>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54"/>
    </row>
    <row r="55" spans="3:19" x14ac:dyDescent="0.25">
      <c r="C55" s="45"/>
      <c r="D55" s="28"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54"/>
    </row>
    <row r="56" spans="3:19" x14ac:dyDescent="0.25">
      <c r="C56" s="45"/>
      <c r="D56" s="48"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54"/>
    </row>
    <row r="57" spans="3:19" x14ac:dyDescent="0.25">
      <c r="C57" s="45"/>
      <c r="D57" s="48"/>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54"/>
    </row>
    <row r="58" spans="3:19" x14ac:dyDescent="0.25">
      <c r="C58" s="45"/>
      <c r="D58" s="28"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54"/>
    </row>
    <row r="59" spans="3:19" x14ac:dyDescent="0.25">
      <c r="C59" s="45"/>
      <c r="D59" s="48"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54"/>
    </row>
    <row r="60" spans="3:19" x14ac:dyDescent="0.25">
      <c r="C60" s="45"/>
      <c r="D60" s="48"/>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54"/>
    </row>
    <row r="61" spans="3:19" x14ac:dyDescent="0.25">
      <c r="C61" s="45"/>
      <c r="D61" s="28"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54"/>
    </row>
    <row r="62" spans="3:19" ht="14.4" thickBot="1" x14ac:dyDescent="0.3">
      <c r="C62" s="4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36">
        <f>Q61</f>
        <v>40</v>
      </c>
      <c r="R62" s="29">
        <f>K62*L62</f>
        <v>8</v>
      </c>
      <c r="S62" s="55"/>
    </row>
    <row r="63" spans="3:19" ht="83.4" thickBot="1" x14ac:dyDescent="0.3">
      <c r="C63" s="38">
        <v>5</v>
      </c>
      <c r="D63" s="56" t="s">
        <v>89</v>
      </c>
      <c r="E63" s="56"/>
      <c r="F63" s="56"/>
      <c r="G63" s="56"/>
      <c r="H63" s="56"/>
      <c r="I63" s="56"/>
      <c r="J63" s="56"/>
      <c r="K63" s="56"/>
      <c r="L63" s="56"/>
      <c r="M63" s="56"/>
      <c r="N63" s="56"/>
      <c r="O63" s="56"/>
      <c r="P63" s="56"/>
      <c r="Q63" s="56"/>
      <c r="R63" s="57"/>
      <c r="S63" s="39" t="s">
        <v>93</v>
      </c>
    </row>
    <row r="64" spans="3:19" x14ac:dyDescent="0.25">
      <c r="C64" s="44">
        <v>6</v>
      </c>
      <c r="D64" s="31"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53" t="s">
        <v>99</v>
      </c>
    </row>
    <row r="65" spans="3:19" x14ac:dyDescent="0.25">
      <c r="C65" s="45"/>
      <c r="D65" s="28"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54"/>
    </row>
    <row r="66" spans="3:19" x14ac:dyDescent="0.25">
      <c r="C66" s="45"/>
      <c r="D66" s="48"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54"/>
    </row>
    <row r="67" spans="3:19" x14ac:dyDescent="0.25">
      <c r="C67" s="45"/>
      <c r="D67" s="48"/>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54"/>
    </row>
    <row r="68" spans="3:19" x14ac:dyDescent="0.25">
      <c r="C68" s="45"/>
      <c r="D68" s="28"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54"/>
    </row>
    <row r="69" spans="3:19" x14ac:dyDescent="0.25">
      <c r="C69" s="45"/>
      <c r="D69" s="48"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54"/>
    </row>
    <row r="70" spans="3:19" x14ac:dyDescent="0.25">
      <c r="C70" s="45"/>
      <c r="D70" s="48"/>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54"/>
    </row>
    <row r="71" spans="3:19" x14ac:dyDescent="0.25">
      <c r="C71" s="45"/>
      <c r="D71" s="51" t="s">
        <v>81</v>
      </c>
      <c r="E71" s="3" t="s">
        <v>92</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54"/>
    </row>
    <row r="72" spans="3:19" x14ac:dyDescent="0.25">
      <c r="C72" s="45"/>
      <c r="D72" s="50"/>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54"/>
    </row>
    <row r="73" spans="3:19" x14ac:dyDescent="0.25">
      <c r="C73" s="45"/>
      <c r="D73" s="48"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54"/>
    </row>
    <row r="74" spans="3:19" x14ac:dyDescent="0.25">
      <c r="C74" s="45"/>
      <c r="D74" s="48"/>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54"/>
    </row>
    <row r="75" spans="3:19" x14ac:dyDescent="0.25">
      <c r="C75" s="45"/>
      <c r="D75" s="28"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54"/>
    </row>
    <row r="76" spans="3:19" ht="14.4" thickBot="1" x14ac:dyDescent="0.3">
      <c r="C76" s="52"/>
      <c r="D76" s="32"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55"/>
    </row>
    <row r="77" spans="3:19" x14ac:dyDescent="0.25">
      <c r="C77" s="44">
        <v>7</v>
      </c>
      <c r="D77" s="31"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53" t="s">
        <v>96</v>
      </c>
    </row>
    <row r="78" spans="3:19" x14ac:dyDescent="0.25">
      <c r="C78" s="45"/>
      <c r="D78" s="28"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54"/>
    </row>
    <row r="79" spans="3:19" x14ac:dyDescent="0.25">
      <c r="C79" s="45"/>
      <c r="D79" s="48"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54"/>
    </row>
    <row r="80" spans="3:19" x14ac:dyDescent="0.25">
      <c r="C80" s="45"/>
      <c r="D80" s="48"/>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54"/>
    </row>
    <row r="81" spans="3:19" x14ac:dyDescent="0.25">
      <c r="C81" s="45"/>
      <c r="D81" s="51" t="s">
        <v>79</v>
      </c>
      <c r="E81" s="3" t="s">
        <v>94</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54"/>
    </row>
    <row r="82" spans="3:19" x14ac:dyDescent="0.25">
      <c r="C82" s="45"/>
      <c r="D82" s="50"/>
      <c r="E82" s="3" t="s">
        <v>95</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54"/>
    </row>
    <row r="83" spans="3:19" x14ac:dyDescent="0.25">
      <c r="C83" s="45"/>
      <c r="D83" s="48"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54"/>
    </row>
    <row r="84" spans="3:19" x14ac:dyDescent="0.25">
      <c r="C84" s="45"/>
      <c r="D84" s="48"/>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54"/>
    </row>
    <row r="85" spans="3:19" x14ac:dyDescent="0.25">
      <c r="C85" s="45"/>
      <c r="D85" s="51" t="s">
        <v>81</v>
      </c>
      <c r="E85" s="3" t="s">
        <v>92</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54"/>
    </row>
    <row r="86" spans="3:19" x14ac:dyDescent="0.25">
      <c r="C86" s="45"/>
      <c r="D86" s="50"/>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54"/>
    </row>
    <row r="87" spans="3:19" x14ac:dyDescent="0.25">
      <c r="C87" s="45"/>
      <c r="D87" s="48"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54"/>
    </row>
    <row r="88" spans="3:19" x14ac:dyDescent="0.25">
      <c r="C88" s="45"/>
      <c r="D88" s="48"/>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54"/>
    </row>
    <row r="89" spans="3:19" x14ac:dyDescent="0.25">
      <c r="C89" s="45"/>
      <c r="D89" s="28"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54"/>
    </row>
    <row r="90" spans="3:19" ht="14.4" thickBot="1" x14ac:dyDescent="0.3">
      <c r="C90" s="52"/>
      <c r="D90" s="32"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55"/>
    </row>
    <row r="91" spans="3:19" x14ac:dyDescent="0.25">
      <c r="C91" s="44">
        <v>8</v>
      </c>
      <c r="D91" s="31"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53" t="s">
        <v>98</v>
      </c>
    </row>
    <row r="92" spans="3:19" x14ac:dyDescent="0.25">
      <c r="C92" s="45"/>
      <c r="D92" s="51"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54"/>
    </row>
    <row r="93" spans="3:19" x14ac:dyDescent="0.25">
      <c r="C93" s="45"/>
      <c r="D93" s="50"/>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54"/>
    </row>
    <row r="94" spans="3:19" x14ac:dyDescent="0.25">
      <c r="C94" s="45"/>
      <c r="D94" s="48"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54"/>
    </row>
    <row r="95" spans="3:19" x14ac:dyDescent="0.25">
      <c r="C95" s="45"/>
      <c r="D95" s="48"/>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54"/>
    </row>
    <row r="96" spans="3:19" x14ac:dyDescent="0.25">
      <c r="C96" s="45"/>
      <c r="D96" s="51"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54"/>
    </row>
    <row r="97" spans="3:19" x14ac:dyDescent="0.25">
      <c r="C97" s="45"/>
      <c r="D97" s="49"/>
      <c r="E97" s="3" t="s">
        <v>94</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54"/>
    </row>
    <row r="98" spans="3:19" x14ac:dyDescent="0.25">
      <c r="C98" s="45"/>
      <c r="D98" s="50"/>
      <c r="E98" s="3" t="s">
        <v>95</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54"/>
    </row>
    <row r="99" spans="3:19" x14ac:dyDescent="0.25">
      <c r="C99" s="45"/>
      <c r="D99" s="48"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54"/>
    </row>
    <row r="100" spans="3:19" x14ac:dyDescent="0.25">
      <c r="C100" s="45"/>
      <c r="D100" s="48"/>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54"/>
    </row>
    <row r="101" spans="3:19" x14ac:dyDescent="0.25">
      <c r="C101" s="45"/>
      <c r="D101" s="51" t="s">
        <v>81</v>
      </c>
      <c r="E101" s="3" t="s">
        <v>92</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54"/>
    </row>
    <row r="102" spans="3:19" x14ac:dyDescent="0.25">
      <c r="C102" s="45"/>
      <c r="D102" s="50"/>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54"/>
    </row>
    <row r="103" spans="3:19" x14ac:dyDescent="0.25">
      <c r="C103" s="45"/>
      <c r="D103" s="48"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54"/>
    </row>
    <row r="104" spans="3:19" x14ac:dyDescent="0.25">
      <c r="C104" s="45"/>
      <c r="D104" s="48"/>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54"/>
    </row>
    <row r="105" spans="3:19" x14ac:dyDescent="0.25">
      <c r="C105" s="45"/>
      <c r="D105" s="28"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54"/>
    </row>
    <row r="106" spans="3:19" ht="14.4" thickBot="1" x14ac:dyDescent="0.3">
      <c r="C106" s="52"/>
      <c r="D106" s="32"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30">
        <f>Q105</f>
        <v>62</v>
      </c>
      <c r="R106" s="7">
        <f t="shared" si="105"/>
        <v>8</v>
      </c>
      <c r="S106" s="55"/>
    </row>
    <row r="107" spans="3:19" x14ac:dyDescent="0.25">
      <c r="C107" s="44">
        <v>9</v>
      </c>
      <c r="D107" s="31"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46" t="s">
        <v>97</v>
      </c>
    </row>
    <row r="108" spans="3:19" x14ac:dyDescent="0.25">
      <c r="C108" s="45"/>
      <c r="D108" s="20" t="s">
        <v>77</v>
      </c>
      <c r="E108" s="3" t="s">
        <v>23</v>
      </c>
      <c r="F108" s="3">
        <v>3</v>
      </c>
      <c r="G108" s="3">
        <v>64</v>
      </c>
      <c r="H108" s="3">
        <f t="shared" ref="H108" si="106">O107</f>
        <v>32</v>
      </c>
      <c r="I108" s="3">
        <f t="shared" ref="I108" si="107">P107</f>
        <v>32</v>
      </c>
      <c r="J108" s="3">
        <f t="shared" ref="J108" si="108">Q107</f>
        <v>3</v>
      </c>
      <c r="K108" s="3">
        <f t="shared" ref="K108" si="109">R107</f>
        <v>1</v>
      </c>
      <c r="L108" s="3">
        <v>1</v>
      </c>
      <c r="M108" s="3">
        <v>1</v>
      </c>
      <c r="N108" s="3">
        <v>1</v>
      </c>
      <c r="O108" s="3">
        <f t="shared" si="102"/>
        <v>32</v>
      </c>
      <c r="P108" s="3">
        <f t="shared" si="103"/>
        <v>64</v>
      </c>
      <c r="Q108" s="10">
        <f t="shared" ref="Q108" si="110">J108+(F108-1)*K108*N108</f>
        <v>5</v>
      </c>
      <c r="R108" s="5">
        <f t="shared" si="105"/>
        <v>1</v>
      </c>
      <c r="S108" s="47"/>
    </row>
    <row r="109" spans="3:19" x14ac:dyDescent="0.25">
      <c r="C109" s="45"/>
      <c r="D109" s="48"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20" si="115">FLOOR(((H109+(2*M109)-F109)/L109)+1,1)</f>
        <v>16</v>
      </c>
      <c r="P109" s="3">
        <f t="shared" ref="P109:P120" si="116">G109</f>
        <v>64</v>
      </c>
      <c r="Q109" s="10">
        <f t="shared" ref="Q109:Q120" si="117">J109+(F109-1)*K109*N109</f>
        <v>6</v>
      </c>
      <c r="R109" s="5">
        <f t="shared" ref="R109:R120" si="118">K109*L109</f>
        <v>2</v>
      </c>
      <c r="S109" s="47"/>
    </row>
    <row r="110" spans="3:19" x14ac:dyDescent="0.25">
      <c r="C110" s="45"/>
      <c r="D110" s="48"/>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47"/>
    </row>
    <row r="111" spans="3:19" x14ac:dyDescent="0.25">
      <c r="C111" s="45"/>
      <c r="D111" s="49" t="s">
        <v>79</v>
      </c>
      <c r="E111" s="3" t="s">
        <v>94</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47"/>
    </row>
    <row r="112" spans="3:19" x14ac:dyDescent="0.25">
      <c r="C112" s="45"/>
      <c r="D112" s="50"/>
      <c r="E112" s="3" t="s">
        <v>95</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47"/>
    </row>
    <row r="113" spans="3:19" x14ac:dyDescent="0.25">
      <c r="C113" s="45"/>
      <c r="D113" s="48"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47"/>
    </row>
    <row r="114" spans="3:19" x14ac:dyDescent="0.25">
      <c r="C114" s="45"/>
      <c r="D114" s="48"/>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47"/>
    </row>
    <row r="115" spans="3:19" x14ac:dyDescent="0.25">
      <c r="C115" s="45"/>
      <c r="D115" s="51" t="s">
        <v>81</v>
      </c>
      <c r="E115" s="3" t="s">
        <v>92</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47"/>
    </row>
    <row r="116" spans="3:19" x14ac:dyDescent="0.25">
      <c r="C116" s="45"/>
      <c r="D116" s="50"/>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47"/>
    </row>
    <row r="117" spans="3:19" x14ac:dyDescent="0.25">
      <c r="C117" s="45"/>
      <c r="D117" s="48"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47"/>
    </row>
    <row r="118" spans="3:19" x14ac:dyDescent="0.25">
      <c r="C118" s="45"/>
      <c r="D118" s="48"/>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47"/>
    </row>
    <row r="119" spans="3:19" x14ac:dyDescent="0.25">
      <c r="C119" s="45"/>
      <c r="D119" s="28"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47"/>
    </row>
    <row r="120" spans="3:19" ht="20.399999999999999" customHeight="1" thickBot="1" x14ac:dyDescent="0.3">
      <c r="C120" s="4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36">
        <f t="shared" si="117"/>
        <v>80</v>
      </c>
      <c r="R120" s="29">
        <f t="shared" si="118"/>
        <v>8</v>
      </c>
      <c r="S120" s="47"/>
    </row>
    <row r="121" spans="3:19" ht="167.25" customHeight="1" thickBot="1" x14ac:dyDescent="0.3">
      <c r="C121" s="38">
        <v>10</v>
      </c>
      <c r="D121" s="41" t="s">
        <v>100</v>
      </c>
      <c r="E121" s="42"/>
      <c r="F121" s="42"/>
      <c r="G121" s="42"/>
      <c r="H121" s="42"/>
      <c r="I121" s="42"/>
      <c r="J121" s="42"/>
      <c r="K121" s="42"/>
      <c r="L121" s="42"/>
      <c r="M121" s="42"/>
      <c r="N121" s="42"/>
      <c r="O121" s="42"/>
      <c r="P121" s="42"/>
      <c r="Q121" s="42"/>
      <c r="R121" s="43"/>
      <c r="S121" s="40" t="s">
        <v>104</v>
      </c>
    </row>
    <row r="122" spans="3:19" ht="128.25" customHeight="1" thickBot="1" x14ac:dyDescent="0.3">
      <c r="C122" s="38">
        <v>11</v>
      </c>
      <c r="D122" s="41" t="s">
        <v>100</v>
      </c>
      <c r="E122" s="42"/>
      <c r="F122" s="42"/>
      <c r="G122" s="42"/>
      <c r="H122" s="42"/>
      <c r="I122" s="42"/>
      <c r="J122" s="42"/>
      <c r="K122" s="42"/>
      <c r="L122" s="42"/>
      <c r="M122" s="42"/>
      <c r="N122" s="42"/>
      <c r="O122" s="42"/>
      <c r="P122" s="42"/>
      <c r="Q122" s="42"/>
      <c r="R122" s="43"/>
      <c r="S122" s="40" t="s">
        <v>102</v>
      </c>
    </row>
    <row r="123" spans="3:19" ht="215.25" customHeight="1" thickBot="1" x14ac:dyDescent="0.3">
      <c r="C123" s="38">
        <v>12</v>
      </c>
      <c r="D123" s="41" t="s">
        <v>100</v>
      </c>
      <c r="E123" s="42"/>
      <c r="F123" s="42"/>
      <c r="G123" s="42"/>
      <c r="H123" s="42"/>
      <c r="I123" s="42"/>
      <c r="J123" s="42"/>
      <c r="K123" s="42"/>
      <c r="L123" s="42"/>
      <c r="M123" s="42"/>
      <c r="N123" s="42"/>
      <c r="O123" s="42"/>
      <c r="P123" s="42"/>
      <c r="Q123" s="42"/>
      <c r="R123" s="43"/>
      <c r="S123" s="40" t="s">
        <v>108</v>
      </c>
    </row>
    <row r="124" spans="3:19" ht="200.25" customHeight="1" thickBot="1" x14ac:dyDescent="0.3">
      <c r="C124" s="38">
        <v>13</v>
      </c>
      <c r="D124" s="41" t="s">
        <v>100</v>
      </c>
      <c r="E124" s="42"/>
      <c r="F124" s="42"/>
      <c r="G124" s="42"/>
      <c r="H124" s="42"/>
      <c r="I124" s="42"/>
      <c r="J124" s="42"/>
      <c r="K124" s="42"/>
      <c r="L124" s="42"/>
      <c r="M124" s="42"/>
      <c r="N124" s="42"/>
      <c r="O124" s="42"/>
      <c r="P124" s="42"/>
      <c r="Q124" s="42"/>
      <c r="R124" s="43"/>
      <c r="S124" s="40" t="s">
        <v>103</v>
      </c>
    </row>
    <row r="125" spans="3:19" ht="149.25" customHeight="1" thickBot="1" x14ac:dyDescent="0.3">
      <c r="C125" s="38">
        <v>14</v>
      </c>
      <c r="D125" s="41" t="s">
        <v>100</v>
      </c>
      <c r="E125" s="42"/>
      <c r="F125" s="42"/>
      <c r="G125" s="42"/>
      <c r="H125" s="42"/>
      <c r="I125" s="42"/>
      <c r="J125" s="42"/>
      <c r="K125" s="42"/>
      <c r="L125" s="42"/>
      <c r="M125" s="42"/>
      <c r="N125" s="42"/>
      <c r="O125" s="42"/>
      <c r="P125" s="42"/>
      <c r="Q125" s="42"/>
      <c r="R125" s="43"/>
      <c r="S125" s="40" t="s">
        <v>105</v>
      </c>
    </row>
    <row r="126" spans="3:19" ht="154.5" customHeight="1" thickBot="1" x14ac:dyDescent="0.3">
      <c r="C126" s="38">
        <v>15</v>
      </c>
      <c r="D126" s="41" t="s">
        <v>100</v>
      </c>
      <c r="E126" s="42"/>
      <c r="F126" s="42"/>
      <c r="G126" s="42"/>
      <c r="H126" s="42"/>
      <c r="I126" s="42"/>
      <c r="J126" s="42"/>
      <c r="K126" s="42"/>
      <c r="L126" s="42"/>
      <c r="M126" s="42"/>
      <c r="N126" s="42"/>
      <c r="O126" s="42"/>
      <c r="P126" s="42"/>
      <c r="Q126" s="42"/>
      <c r="R126" s="43"/>
      <c r="S126" s="40" t="s">
        <v>106</v>
      </c>
    </row>
    <row r="127" spans="3:19" ht="129" customHeight="1" thickBot="1" x14ac:dyDescent="0.3">
      <c r="C127" s="38">
        <v>16</v>
      </c>
      <c r="D127" s="41" t="s">
        <v>100</v>
      </c>
      <c r="E127" s="42"/>
      <c r="F127" s="42"/>
      <c r="G127" s="42"/>
      <c r="H127" s="42"/>
      <c r="I127" s="42"/>
      <c r="J127" s="42"/>
      <c r="K127" s="42"/>
      <c r="L127" s="42"/>
      <c r="M127" s="42"/>
      <c r="N127" s="42"/>
      <c r="O127" s="42"/>
      <c r="P127" s="42"/>
      <c r="Q127" s="42"/>
      <c r="R127" s="43"/>
      <c r="S127" s="40" t="s">
        <v>107</v>
      </c>
    </row>
    <row r="128" spans="3:19" ht="259.2" customHeight="1" thickBot="1" x14ac:dyDescent="0.3">
      <c r="C128" s="38">
        <v>17</v>
      </c>
      <c r="D128" s="41" t="s">
        <v>100</v>
      </c>
      <c r="E128" s="42"/>
      <c r="F128" s="42"/>
      <c r="G128" s="42"/>
      <c r="H128" s="42"/>
      <c r="I128" s="42"/>
      <c r="J128" s="42"/>
      <c r="K128" s="42"/>
      <c r="L128" s="42"/>
      <c r="M128" s="42"/>
      <c r="N128" s="42"/>
      <c r="O128" s="42"/>
      <c r="P128" s="42"/>
      <c r="Q128" s="42"/>
      <c r="R128" s="43"/>
      <c r="S128" s="40" t="s">
        <v>109</v>
      </c>
    </row>
  </sheetData>
  <mergeCells count="64">
    <mergeCell ref="D20:D21"/>
    <mergeCell ref="D22:D24"/>
    <mergeCell ref="D7:D9"/>
    <mergeCell ref="D10:D11"/>
    <mergeCell ref="D12:D14"/>
    <mergeCell ref="D15:D16"/>
    <mergeCell ref="D17:D19"/>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63:R63"/>
    <mergeCell ref="D28:D29"/>
    <mergeCell ref="D31:D32"/>
    <mergeCell ref="C64:C76"/>
    <mergeCell ref="S64:S76"/>
    <mergeCell ref="D66:D67"/>
    <mergeCell ref="D69:D70"/>
    <mergeCell ref="D73:D74"/>
    <mergeCell ref="D71:D72"/>
    <mergeCell ref="D46:D47"/>
    <mergeCell ref="D48:D49"/>
    <mergeCell ref="C77:C90"/>
    <mergeCell ref="S77:S90"/>
    <mergeCell ref="D79:D80"/>
    <mergeCell ref="D83:D84"/>
    <mergeCell ref="D85:D86"/>
    <mergeCell ref="D87:D88"/>
    <mergeCell ref="D81:D82"/>
    <mergeCell ref="C91:C106"/>
    <mergeCell ref="S91:S106"/>
    <mergeCell ref="D94:D95"/>
    <mergeCell ref="D99:D100"/>
    <mergeCell ref="D101:D102"/>
    <mergeCell ref="D103:D104"/>
    <mergeCell ref="D92:D93"/>
    <mergeCell ref="D96:D98"/>
    <mergeCell ref="D126:R126"/>
    <mergeCell ref="D127:R127"/>
    <mergeCell ref="D128:R128"/>
    <mergeCell ref="C107:C120"/>
    <mergeCell ref="S107:S120"/>
    <mergeCell ref="D109:D110"/>
    <mergeCell ref="D111:D112"/>
    <mergeCell ref="D113:D114"/>
    <mergeCell ref="D115:D116"/>
    <mergeCell ref="D117:D118"/>
    <mergeCell ref="D121:R121"/>
    <mergeCell ref="D122:R122"/>
    <mergeCell ref="D123:R123"/>
    <mergeCell ref="D124:R124"/>
    <mergeCell ref="D125:R125"/>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262" activePane="bottomLeft" state="frozen"/>
      <selection pane="bottomLeft" activeCell="N15" sqref="N15"/>
    </sheetView>
  </sheetViews>
  <sheetFormatPr defaultColWidth="9" defaultRowHeight="13.8" x14ac:dyDescent="0.25"/>
  <cols>
    <col min="1" max="4" width="9" style="1"/>
    <col min="5" max="5" width="7.8984375" style="1" customWidth="1"/>
    <col min="6" max="6" width="12.3984375" style="1" customWidth="1"/>
    <col min="7" max="7" width="11" style="1" bestFit="1" customWidth="1"/>
    <col min="8" max="8" width="9" style="1"/>
    <col min="9" max="9" width="12.3984375" style="1" bestFit="1" customWidth="1"/>
    <col min="10" max="10" width="11.69921875" style="1" bestFit="1" customWidth="1"/>
    <col min="11" max="16384" width="9" style="1"/>
  </cols>
  <sheetData>
    <row r="1" spans="4:17" ht="14.4" thickBot="1" x14ac:dyDescent="0.3"/>
    <row r="2" spans="4:17" s="2" customFormat="1" ht="14.4" thickBot="1" x14ac:dyDescent="0.3">
      <c r="D2" s="14" t="s">
        <v>4</v>
      </c>
      <c r="E2" s="15" t="s">
        <v>0</v>
      </c>
      <c r="F2" s="15" t="s">
        <v>2</v>
      </c>
      <c r="G2" s="15" t="s">
        <v>1</v>
      </c>
      <c r="H2" s="34" t="s">
        <v>3</v>
      </c>
      <c r="I2" s="15" t="s">
        <v>9</v>
      </c>
      <c r="J2" s="16" t="s">
        <v>10</v>
      </c>
    </row>
    <row r="3" spans="4:17" x14ac:dyDescent="0.25">
      <c r="D3" s="58">
        <v>4</v>
      </c>
      <c r="E3" s="4">
        <v>1</v>
      </c>
      <c r="F3" s="4">
        <v>33.35</v>
      </c>
      <c r="G3" s="4">
        <v>42.7</v>
      </c>
      <c r="H3" s="4">
        <f t="shared" ref="H3:H22" si="0">F3-G3</f>
        <v>-9.3500000000000014</v>
      </c>
      <c r="I3" s="63">
        <f>MAX(F3:F22)</f>
        <v>94.03</v>
      </c>
      <c r="J3" s="66">
        <f>MAX(G3:G22)</f>
        <v>72.59</v>
      </c>
    </row>
    <row r="4" spans="4:17" x14ac:dyDescent="0.25">
      <c r="D4" s="59"/>
      <c r="E4" s="3">
        <v>2</v>
      </c>
      <c r="F4" s="3">
        <v>52.42</v>
      </c>
      <c r="G4" s="3">
        <v>52.11</v>
      </c>
      <c r="H4" s="3">
        <f t="shared" si="0"/>
        <v>0.31000000000000227</v>
      </c>
      <c r="I4" s="64"/>
      <c r="J4" s="67"/>
      <c r="N4" s="37"/>
      <c r="Q4" s="37"/>
    </row>
    <row r="5" spans="4:17" x14ac:dyDescent="0.25">
      <c r="D5" s="59"/>
      <c r="E5" s="3">
        <v>3</v>
      </c>
      <c r="F5" s="3">
        <v>61.96</v>
      </c>
      <c r="G5" s="3">
        <v>61.21</v>
      </c>
      <c r="H5" s="3">
        <f t="shared" si="0"/>
        <v>0.75</v>
      </c>
      <c r="I5" s="64"/>
      <c r="J5" s="67"/>
      <c r="N5" s="37"/>
      <c r="Q5" s="37"/>
    </row>
    <row r="6" spans="4:17" x14ac:dyDescent="0.25">
      <c r="D6" s="59"/>
      <c r="E6" s="3">
        <v>4</v>
      </c>
      <c r="F6" s="3">
        <v>67.569999999999993</v>
      </c>
      <c r="G6" s="3">
        <v>61.72</v>
      </c>
      <c r="H6" s="3">
        <f t="shared" si="0"/>
        <v>5.8499999999999943</v>
      </c>
      <c r="I6" s="64"/>
      <c r="J6" s="67"/>
      <c r="N6" s="37"/>
      <c r="Q6" s="37"/>
    </row>
    <row r="7" spans="4:17" x14ac:dyDescent="0.25">
      <c r="D7" s="59"/>
      <c r="E7" s="3">
        <v>5</v>
      </c>
      <c r="F7" s="3">
        <v>71.489999999999995</v>
      </c>
      <c r="G7" s="3">
        <v>67.319999999999993</v>
      </c>
      <c r="H7" s="3">
        <f t="shared" si="0"/>
        <v>4.1700000000000017</v>
      </c>
      <c r="I7" s="64"/>
      <c r="J7" s="67"/>
      <c r="N7" s="37"/>
      <c r="Q7" s="37"/>
    </row>
    <row r="8" spans="4:17" x14ac:dyDescent="0.25">
      <c r="D8" s="59"/>
      <c r="E8" s="3">
        <v>6</v>
      </c>
      <c r="F8" s="3">
        <v>74.84</v>
      </c>
      <c r="G8" s="3">
        <v>65.239999999999995</v>
      </c>
      <c r="H8" s="3">
        <f t="shared" si="0"/>
        <v>9.6000000000000085</v>
      </c>
      <c r="I8" s="64"/>
      <c r="J8" s="67"/>
      <c r="N8" s="37"/>
      <c r="Q8" s="37"/>
    </row>
    <row r="9" spans="4:17" x14ac:dyDescent="0.25">
      <c r="D9" s="59"/>
      <c r="E9" s="3">
        <v>7</v>
      </c>
      <c r="F9" s="3">
        <v>77.12</v>
      </c>
      <c r="G9" s="3">
        <v>65.66</v>
      </c>
      <c r="H9" s="3">
        <f t="shared" si="0"/>
        <v>11.460000000000008</v>
      </c>
      <c r="I9" s="64"/>
      <c r="J9" s="67"/>
      <c r="N9" s="37"/>
      <c r="Q9" s="37"/>
    </row>
    <row r="10" spans="4:17" x14ac:dyDescent="0.25">
      <c r="D10" s="59"/>
      <c r="E10" s="3">
        <v>8</v>
      </c>
      <c r="F10" s="3">
        <v>79.48</v>
      </c>
      <c r="G10" s="3">
        <v>71.03</v>
      </c>
      <c r="H10" s="3">
        <f t="shared" si="0"/>
        <v>8.4500000000000028</v>
      </c>
      <c r="I10" s="64"/>
      <c r="J10" s="67"/>
      <c r="N10" s="37"/>
      <c r="Q10" s="37"/>
    </row>
    <row r="11" spans="4:17" x14ac:dyDescent="0.25">
      <c r="D11" s="59"/>
      <c r="E11" s="3">
        <v>9</v>
      </c>
      <c r="F11" s="3">
        <v>81.599999999999994</v>
      </c>
      <c r="G11" s="3">
        <v>70.900000000000006</v>
      </c>
      <c r="H11" s="3">
        <f t="shared" si="0"/>
        <v>10.699999999999989</v>
      </c>
      <c r="I11" s="64"/>
      <c r="J11" s="67"/>
      <c r="N11" s="37"/>
      <c r="Q11" s="37"/>
    </row>
    <row r="12" spans="4:17" x14ac:dyDescent="0.25">
      <c r="D12" s="59"/>
      <c r="E12" s="3">
        <v>10</v>
      </c>
      <c r="F12" s="3">
        <v>83.26</v>
      </c>
      <c r="G12" s="3">
        <v>68.430000000000007</v>
      </c>
      <c r="H12" s="3">
        <f t="shared" si="0"/>
        <v>14.829999999999998</v>
      </c>
      <c r="I12" s="64"/>
      <c r="J12" s="67"/>
      <c r="N12" s="37"/>
      <c r="Q12" s="37"/>
    </row>
    <row r="13" spans="4:17" x14ac:dyDescent="0.25">
      <c r="D13" s="59"/>
      <c r="E13" s="3">
        <v>11</v>
      </c>
      <c r="F13" s="3">
        <v>84.87</v>
      </c>
      <c r="G13" s="3">
        <v>69.739999999999995</v>
      </c>
      <c r="H13" s="3">
        <f t="shared" si="0"/>
        <v>15.13000000000001</v>
      </c>
      <c r="I13" s="64"/>
      <c r="J13" s="67"/>
      <c r="N13" s="37"/>
      <c r="Q13" s="37"/>
    </row>
    <row r="14" spans="4:17" x14ac:dyDescent="0.25">
      <c r="D14" s="59"/>
      <c r="E14" s="3">
        <v>12</v>
      </c>
      <c r="F14" s="3">
        <v>86.45</v>
      </c>
      <c r="G14" s="3">
        <v>69.92</v>
      </c>
      <c r="H14" s="3">
        <f t="shared" si="0"/>
        <v>16.53</v>
      </c>
      <c r="I14" s="64"/>
      <c r="J14" s="67"/>
      <c r="N14" s="37"/>
      <c r="Q14" s="37"/>
    </row>
    <row r="15" spans="4:17" x14ac:dyDescent="0.25">
      <c r="D15" s="59"/>
      <c r="E15" s="3">
        <v>13</v>
      </c>
      <c r="F15" s="3">
        <v>87.67</v>
      </c>
      <c r="G15" s="3">
        <v>70.81</v>
      </c>
      <c r="H15" s="3">
        <f t="shared" si="0"/>
        <v>16.86</v>
      </c>
      <c r="I15" s="64"/>
      <c r="J15" s="67"/>
      <c r="N15" s="37"/>
      <c r="Q15" s="37"/>
    </row>
    <row r="16" spans="4:17" x14ac:dyDescent="0.25">
      <c r="D16" s="59"/>
      <c r="E16" s="3">
        <v>14</v>
      </c>
      <c r="F16" s="3">
        <v>88.97</v>
      </c>
      <c r="G16" s="3">
        <v>71.73</v>
      </c>
      <c r="H16" s="3">
        <f t="shared" si="0"/>
        <v>17.239999999999995</v>
      </c>
      <c r="I16" s="64"/>
      <c r="J16" s="67"/>
      <c r="N16" s="37"/>
      <c r="Q16" s="37"/>
    </row>
    <row r="17" spans="4:17" x14ac:dyDescent="0.25">
      <c r="D17" s="59"/>
      <c r="E17" s="3">
        <v>15</v>
      </c>
      <c r="F17" s="3">
        <v>89.84</v>
      </c>
      <c r="G17" s="3">
        <v>72.19</v>
      </c>
      <c r="H17" s="3">
        <f t="shared" si="0"/>
        <v>17.650000000000006</v>
      </c>
      <c r="I17" s="64"/>
      <c r="J17" s="67"/>
      <c r="N17" s="37"/>
      <c r="Q17" s="37"/>
    </row>
    <row r="18" spans="4:17" x14ac:dyDescent="0.25">
      <c r="D18" s="59"/>
      <c r="E18" s="3">
        <v>16</v>
      </c>
      <c r="F18" s="3">
        <v>91.48</v>
      </c>
      <c r="G18" s="3">
        <v>72.59</v>
      </c>
      <c r="H18" s="3">
        <f t="shared" si="0"/>
        <v>18.89</v>
      </c>
      <c r="I18" s="64"/>
      <c r="J18" s="67"/>
      <c r="N18" s="37"/>
      <c r="Q18" s="37"/>
    </row>
    <row r="19" spans="4:17" x14ac:dyDescent="0.25">
      <c r="D19" s="59"/>
      <c r="E19" s="3">
        <v>17</v>
      </c>
      <c r="F19" s="3">
        <v>92.54</v>
      </c>
      <c r="G19" s="3">
        <v>72.36</v>
      </c>
      <c r="H19" s="3">
        <f t="shared" si="0"/>
        <v>20.180000000000007</v>
      </c>
      <c r="I19" s="64"/>
      <c r="J19" s="67"/>
      <c r="N19" s="37"/>
      <c r="Q19" s="37"/>
    </row>
    <row r="20" spans="4:17" x14ac:dyDescent="0.25">
      <c r="D20" s="59"/>
      <c r="E20" s="3">
        <v>18</v>
      </c>
      <c r="F20" s="3">
        <v>93.19</v>
      </c>
      <c r="G20" s="3">
        <v>71.099999999999994</v>
      </c>
      <c r="H20" s="3">
        <f t="shared" si="0"/>
        <v>22.090000000000003</v>
      </c>
      <c r="I20" s="64"/>
      <c r="J20" s="67"/>
      <c r="N20" s="37"/>
      <c r="Q20" s="37"/>
    </row>
    <row r="21" spans="4:17" x14ac:dyDescent="0.25">
      <c r="D21" s="59"/>
      <c r="E21" s="3">
        <v>19</v>
      </c>
      <c r="F21" s="3">
        <v>93.77</v>
      </c>
      <c r="G21" s="3">
        <v>68.22</v>
      </c>
      <c r="H21" s="3">
        <f t="shared" si="0"/>
        <v>25.549999999999997</v>
      </c>
      <c r="I21" s="64"/>
      <c r="J21" s="67"/>
      <c r="N21" s="37"/>
      <c r="Q21" s="37"/>
    </row>
    <row r="22" spans="4:17" ht="14.4" thickBot="1" x14ac:dyDescent="0.3">
      <c r="D22" s="61"/>
      <c r="E22" s="6">
        <v>20</v>
      </c>
      <c r="F22" s="6">
        <v>94.03</v>
      </c>
      <c r="G22" s="6">
        <v>71.290000000000006</v>
      </c>
      <c r="H22" s="6">
        <f t="shared" si="0"/>
        <v>22.739999999999995</v>
      </c>
      <c r="I22" s="65"/>
      <c r="J22" s="68"/>
      <c r="Q22" s="37"/>
    </row>
    <row r="23" spans="4:17" x14ac:dyDescent="0.25">
      <c r="D23" s="58">
        <v>5</v>
      </c>
      <c r="E23" s="4">
        <v>1</v>
      </c>
      <c r="F23" s="4">
        <v>46.88</v>
      </c>
      <c r="G23" s="4">
        <v>50</v>
      </c>
      <c r="H23" s="4">
        <f t="shared" ref="H23" si="1">F23-G23</f>
        <v>-3.1199999999999974</v>
      </c>
      <c r="I23" s="63">
        <f>MAX(F23:F42)</f>
        <v>94.2</v>
      </c>
      <c r="J23" s="66">
        <f>MAX(G23:G42)</f>
        <v>78.36</v>
      </c>
      <c r="Q23" s="37"/>
    </row>
    <row r="24" spans="4:17" x14ac:dyDescent="0.25">
      <c r="D24" s="59"/>
      <c r="E24" s="3">
        <v>2</v>
      </c>
      <c r="F24" s="3">
        <v>65.290000000000006</v>
      </c>
      <c r="G24" s="3">
        <v>65.67</v>
      </c>
      <c r="H24" s="3">
        <f t="shared" ref="H24:H83" si="2">F24-G24</f>
        <v>-0.37999999999999545</v>
      </c>
      <c r="I24" s="64"/>
      <c r="J24" s="67"/>
      <c r="N24"/>
      <c r="O24"/>
    </row>
    <row r="25" spans="4:17" x14ac:dyDescent="0.25">
      <c r="D25" s="59"/>
      <c r="E25" s="3">
        <v>3</v>
      </c>
      <c r="F25" s="3">
        <v>71.75</v>
      </c>
      <c r="G25" s="3">
        <v>67.39</v>
      </c>
      <c r="H25" s="3">
        <f t="shared" si="2"/>
        <v>4.3599999999999994</v>
      </c>
      <c r="I25" s="64"/>
      <c r="J25" s="67"/>
      <c r="N25"/>
      <c r="O25"/>
    </row>
    <row r="26" spans="4:17" x14ac:dyDescent="0.25">
      <c r="D26" s="59"/>
      <c r="E26" s="3">
        <v>4</v>
      </c>
      <c r="F26" s="3">
        <v>76.03</v>
      </c>
      <c r="G26" s="3">
        <v>73.66</v>
      </c>
      <c r="H26" s="3">
        <f t="shared" si="2"/>
        <v>2.3700000000000045</v>
      </c>
      <c r="I26" s="64"/>
      <c r="J26" s="67"/>
      <c r="N26"/>
      <c r="O26"/>
    </row>
    <row r="27" spans="4:17" x14ac:dyDescent="0.25">
      <c r="D27" s="59"/>
      <c r="E27" s="3">
        <v>5</v>
      </c>
      <c r="F27" s="3">
        <v>79.03</v>
      </c>
      <c r="G27" s="3">
        <v>74.13</v>
      </c>
      <c r="H27" s="3">
        <f t="shared" si="2"/>
        <v>4.9000000000000057</v>
      </c>
      <c r="I27" s="64"/>
      <c r="J27" s="67"/>
      <c r="N27"/>
      <c r="O27"/>
    </row>
    <row r="28" spans="4:17" x14ac:dyDescent="0.25">
      <c r="D28" s="59"/>
      <c r="E28" s="3">
        <v>6</v>
      </c>
      <c r="F28" s="3">
        <v>81.5</v>
      </c>
      <c r="G28" s="3">
        <v>75.900000000000006</v>
      </c>
      <c r="H28" s="3">
        <f t="shared" si="2"/>
        <v>5.5999999999999943</v>
      </c>
      <c r="I28" s="64"/>
      <c r="J28" s="67"/>
      <c r="N28"/>
      <c r="O28"/>
    </row>
    <row r="29" spans="4:17" x14ac:dyDescent="0.25">
      <c r="D29" s="59"/>
      <c r="E29" s="3">
        <v>7</v>
      </c>
      <c r="F29" s="3">
        <v>83.15</v>
      </c>
      <c r="G29" s="3">
        <v>75.08</v>
      </c>
      <c r="H29" s="3">
        <f t="shared" si="2"/>
        <v>8.0700000000000074</v>
      </c>
      <c r="I29" s="64"/>
      <c r="J29" s="67"/>
      <c r="N29"/>
      <c r="O29"/>
    </row>
    <row r="30" spans="4:17" x14ac:dyDescent="0.25">
      <c r="D30" s="59"/>
      <c r="E30" s="3">
        <v>8</v>
      </c>
      <c r="F30" s="3">
        <v>84.98</v>
      </c>
      <c r="G30" s="3">
        <v>73.760000000000005</v>
      </c>
      <c r="H30" s="3">
        <f t="shared" si="2"/>
        <v>11.219999999999999</v>
      </c>
      <c r="I30" s="64"/>
      <c r="J30" s="67"/>
      <c r="N30"/>
      <c r="O30"/>
    </row>
    <row r="31" spans="4:17" x14ac:dyDescent="0.25">
      <c r="D31" s="59"/>
      <c r="E31" s="3">
        <v>9</v>
      </c>
      <c r="F31" s="3">
        <v>85.97</v>
      </c>
      <c r="G31" s="3">
        <v>77.16</v>
      </c>
      <c r="H31" s="3">
        <f t="shared" si="2"/>
        <v>8.8100000000000023</v>
      </c>
      <c r="I31" s="64"/>
      <c r="J31" s="67"/>
      <c r="N31"/>
      <c r="O31"/>
    </row>
    <row r="32" spans="4:17" x14ac:dyDescent="0.25">
      <c r="D32" s="59"/>
      <c r="E32" s="3">
        <v>10</v>
      </c>
      <c r="F32" s="3">
        <v>87.28</v>
      </c>
      <c r="G32" s="3">
        <v>78.2</v>
      </c>
      <c r="H32" s="3">
        <f t="shared" si="2"/>
        <v>9.0799999999999983</v>
      </c>
      <c r="I32" s="64"/>
      <c r="J32" s="67"/>
      <c r="N32"/>
      <c r="O32"/>
    </row>
    <row r="33" spans="4:15" x14ac:dyDescent="0.25">
      <c r="D33" s="59"/>
      <c r="E33" s="3">
        <v>11</v>
      </c>
      <c r="F33" s="3">
        <v>88.25</v>
      </c>
      <c r="G33" s="3">
        <v>75.959999999999994</v>
      </c>
      <c r="H33" s="3">
        <f t="shared" si="2"/>
        <v>12.290000000000006</v>
      </c>
      <c r="I33" s="64"/>
      <c r="J33" s="67"/>
      <c r="N33"/>
      <c r="O33"/>
    </row>
    <row r="34" spans="4:15" x14ac:dyDescent="0.25">
      <c r="D34" s="59"/>
      <c r="E34" s="3">
        <v>12</v>
      </c>
      <c r="F34" s="3">
        <v>89.08</v>
      </c>
      <c r="G34" s="3">
        <v>78.31</v>
      </c>
      <c r="H34" s="3">
        <f t="shared" si="2"/>
        <v>10.769999999999996</v>
      </c>
      <c r="I34" s="64"/>
      <c r="J34" s="67"/>
      <c r="N34"/>
      <c r="O34"/>
    </row>
    <row r="35" spans="4:15" x14ac:dyDescent="0.25">
      <c r="D35" s="59"/>
      <c r="E35" s="3">
        <v>13</v>
      </c>
      <c r="F35" s="3">
        <v>90.47</v>
      </c>
      <c r="G35" s="3">
        <v>77.95</v>
      </c>
      <c r="H35" s="3">
        <f t="shared" si="2"/>
        <v>12.519999999999996</v>
      </c>
      <c r="I35" s="64"/>
      <c r="J35" s="67"/>
      <c r="N35"/>
      <c r="O35"/>
    </row>
    <row r="36" spans="4:15" x14ac:dyDescent="0.25">
      <c r="D36" s="59"/>
      <c r="E36" s="3">
        <v>14</v>
      </c>
      <c r="F36" s="3">
        <v>90.87</v>
      </c>
      <c r="G36" s="3">
        <v>75.099999999999994</v>
      </c>
      <c r="H36" s="3">
        <f t="shared" si="2"/>
        <v>15.77000000000001</v>
      </c>
      <c r="I36" s="64"/>
      <c r="J36" s="67"/>
      <c r="N36"/>
      <c r="O36"/>
    </row>
    <row r="37" spans="4:15" x14ac:dyDescent="0.25">
      <c r="D37" s="59"/>
      <c r="E37" s="3">
        <v>15</v>
      </c>
      <c r="F37" s="3">
        <v>91.74</v>
      </c>
      <c r="G37" s="3">
        <v>74.260000000000005</v>
      </c>
      <c r="H37" s="3">
        <f t="shared" si="2"/>
        <v>17.47999999999999</v>
      </c>
      <c r="I37" s="64"/>
      <c r="J37" s="67"/>
      <c r="N37"/>
      <c r="O37"/>
    </row>
    <row r="38" spans="4:15" x14ac:dyDescent="0.25">
      <c r="D38" s="59"/>
      <c r="E38" s="3">
        <v>16</v>
      </c>
      <c r="F38" s="3">
        <v>92.37</v>
      </c>
      <c r="G38" s="3">
        <v>76.88</v>
      </c>
      <c r="H38" s="3">
        <f t="shared" si="2"/>
        <v>15.490000000000009</v>
      </c>
      <c r="I38" s="64"/>
      <c r="J38" s="67"/>
      <c r="N38"/>
      <c r="O38"/>
    </row>
    <row r="39" spans="4:15" x14ac:dyDescent="0.25">
      <c r="D39" s="59"/>
      <c r="E39" s="3">
        <v>17</v>
      </c>
      <c r="F39" s="3">
        <v>92.82</v>
      </c>
      <c r="G39" s="3">
        <v>77.84</v>
      </c>
      <c r="H39" s="3">
        <f t="shared" si="2"/>
        <v>14.97999999999999</v>
      </c>
      <c r="I39" s="64"/>
      <c r="J39" s="67"/>
      <c r="N39"/>
      <c r="O39"/>
    </row>
    <row r="40" spans="4:15" x14ac:dyDescent="0.25">
      <c r="D40" s="59"/>
      <c r="E40" s="3">
        <v>18</v>
      </c>
      <c r="F40" s="3">
        <v>93.43</v>
      </c>
      <c r="G40" s="3">
        <v>77.8</v>
      </c>
      <c r="H40" s="3">
        <f t="shared" si="2"/>
        <v>15.63000000000001</v>
      </c>
      <c r="I40" s="64"/>
      <c r="J40" s="67"/>
      <c r="N40"/>
      <c r="O40"/>
    </row>
    <row r="41" spans="4:15" x14ac:dyDescent="0.25">
      <c r="D41" s="59"/>
      <c r="E41" s="3">
        <v>19</v>
      </c>
      <c r="F41" s="3">
        <v>93.91</v>
      </c>
      <c r="G41" s="3">
        <v>77.44</v>
      </c>
      <c r="H41" s="3">
        <f t="shared" si="2"/>
        <v>16.47</v>
      </c>
      <c r="I41" s="64"/>
      <c r="J41" s="67"/>
    </row>
    <row r="42" spans="4:15" ht="14.4" thickBot="1" x14ac:dyDescent="0.3">
      <c r="D42" s="61"/>
      <c r="E42" s="6">
        <v>20</v>
      </c>
      <c r="F42" s="6">
        <v>94.2</v>
      </c>
      <c r="G42" s="6">
        <v>78.36</v>
      </c>
      <c r="H42" s="6">
        <f t="shared" si="2"/>
        <v>15.840000000000003</v>
      </c>
      <c r="I42" s="65"/>
      <c r="J42" s="68"/>
    </row>
    <row r="43" spans="4:15" x14ac:dyDescent="0.25">
      <c r="D43" s="58">
        <v>6</v>
      </c>
      <c r="E43" s="4">
        <v>1</v>
      </c>
      <c r="F43" s="4">
        <v>49.62</v>
      </c>
      <c r="G43" s="4">
        <v>57.86</v>
      </c>
      <c r="H43" s="4">
        <f t="shared" si="2"/>
        <v>-8.240000000000002</v>
      </c>
      <c r="I43" s="63">
        <f t="shared" ref="I43:J43" si="3">MAX(F43:F62)</f>
        <v>95.84</v>
      </c>
      <c r="J43" s="66">
        <f t="shared" si="3"/>
        <v>79.89</v>
      </c>
    </row>
    <row r="44" spans="4:15" x14ac:dyDescent="0.25">
      <c r="D44" s="59"/>
      <c r="E44" s="3">
        <v>2</v>
      </c>
      <c r="F44" s="3">
        <v>67.39</v>
      </c>
      <c r="G44" s="3">
        <v>69.180000000000007</v>
      </c>
      <c r="H44" s="3">
        <f t="shared" si="2"/>
        <v>-1.7900000000000063</v>
      </c>
      <c r="I44" s="64"/>
      <c r="J44" s="67"/>
    </row>
    <row r="45" spans="4:15" x14ac:dyDescent="0.25">
      <c r="D45" s="59"/>
      <c r="E45" s="3">
        <v>3</v>
      </c>
      <c r="F45" s="3">
        <v>74.48</v>
      </c>
      <c r="G45" s="3">
        <v>74.319999999999993</v>
      </c>
      <c r="H45" s="3">
        <f t="shared" si="2"/>
        <v>0.1600000000000108</v>
      </c>
      <c r="I45" s="64"/>
      <c r="J45" s="67"/>
    </row>
    <row r="46" spans="4:15" x14ac:dyDescent="0.25">
      <c r="D46" s="59"/>
      <c r="E46" s="3">
        <v>4</v>
      </c>
      <c r="F46" s="3">
        <v>78.349999999999994</v>
      </c>
      <c r="G46" s="3">
        <v>74.650000000000006</v>
      </c>
      <c r="H46" s="3">
        <f t="shared" si="2"/>
        <v>3.6999999999999886</v>
      </c>
      <c r="I46" s="64"/>
      <c r="J46" s="67"/>
    </row>
    <row r="47" spans="4:15" x14ac:dyDescent="0.25">
      <c r="D47" s="59"/>
      <c r="E47" s="3">
        <v>5</v>
      </c>
      <c r="F47" s="3">
        <v>81.36</v>
      </c>
      <c r="G47" s="3">
        <v>76.099999999999994</v>
      </c>
      <c r="H47" s="3">
        <f t="shared" si="2"/>
        <v>5.2600000000000051</v>
      </c>
      <c r="I47" s="64"/>
      <c r="J47" s="67"/>
    </row>
    <row r="48" spans="4:15" x14ac:dyDescent="0.25">
      <c r="D48" s="59"/>
      <c r="E48" s="3">
        <v>6</v>
      </c>
      <c r="F48" s="3">
        <v>83.74</v>
      </c>
      <c r="G48" s="3">
        <v>77.650000000000006</v>
      </c>
      <c r="H48" s="3">
        <f t="shared" si="2"/>
        <v>6.0899999999999892</v>
      </c>
      <c r="I48" s="64"/>
      <c r="J48" s="67"/>
    </row>
    <row r="49" spans="4:10" x14ac:dyDescent="0.25">
      <c r="D49" s="59"/>
      <c r="E49" s="3">
        <v>7</v>
      </c>
      <c r="F49" s="3">
        <v>85.37</v>
      </c>
      <c r="G49" s="3">
        <v>77.22</v>
      </c>
      <c r="H49" s="3">
        <f t="shared" si="2"/>
        <v>8.1500000000000057</v>
      </c>
      <c r="I49" s="64"/>
      <c r="J49" s="67"/>
    </row>
    <row r="50" spans="4:10" x14ac:dyDescent="0.25">
      <c r="D50" s="59"/>
      <c r="E50" s="3">
        <v>8</v>
      </c>
      <c r="F50" s="3">
        <v>87.05</v>
      </c>
      <c r="G50" s="3">
        <v>74.08</v>
      </c>
      <c r="H50" s="3">
        <f t="shared" si="2"/>
        <v>12.969999999999999</v>
      </c>
      <c r="I50" s="64"/>
      <c r="J50" s="67"/>
    </row>
    <row r="51" spans="4:10" x14ac:dyDescent="0.25">
      <c r="D51" s="59"/>
      <c r="E51" s="3">
        <v>9</v>
      </c>
      <c r="F51" s="3">
        <v>88.53</v>
      </c>
      <c r="G51" s="3">
        <v>78.319999999999993</v>
      </c>
      <c r="H51" s="3">
        <f t="shared" si="2"/>
        <v>10.210000000000008</v>
      </c>
      <c r="I51" s="64"/>
      <c r="J51" s="67"/>
    </row>
    <row r="52" spans="4:10" x14ac:dyDescent="0.25">
      <c r="D52" s="59"/>
      <c r="E52" s="3">
        <v>10</v>
      </c>
      <c r="F52" s="3">
        <v>89.37</v>
      </c>
      <c r="G52" s="3">
        <v>77.819999999999993</v>
      </c>
      <c r="H52" s="3">
        <f t="shared" si="2"/>
        <v>11.550000000000011</v>
      </c>
      <c r="I52" s="64"/>
      <c r="J52" s="67"/>
    </row>
    <row r="53" spans="4:10" x14ac:dyDescent="0.25">
      <c r="D53" s="59"/>
      <c r="E53" s="3">
        <v>11</v>
      </c>
      <c r="F53" s="3">
        <v>90.79</v>
      </c>
      <c r="G53" s="3">
        <v>79.89</v>
      </c>
      <c r="H53" s="3">
        <f t="shared" si="2"/>
        <v>10.900000000000006</v>
      </c>
      <c r="I53" s="64"/>
      <c r="J53" s="67"/>
    </row>
    <row r="54" spans="4:10" x14ac:dyDescent="0.25">
      <c r="D54" s="59"/>
      <c r="E54" s="3">
        <v>12</v>
      </c>
      <c r="F54" s="3">
        <v>91.59</v>
      </c>
      <c r="G54" s="3">
        <v>78.5</v>
      </c>
      <c r="H54" s="3">
        <f t="shared" si="2"/>
        <v>13.090000000000003</v>
      </c>
      <c r="I54" s="64"/>
      <c r="J54" s="67"/>
    </row>
    <row r="55" spans="4:10" x14ac:dyDescent="0.25">
      <c r="D55" s="59"/>
      <c r="E55" s="3">
        <v>13</v>
      </c>
      <c r="F55" s="3">
        <v>92.31</v>
      </c>
      <c r="G55" s="3">
        <v>78.900000000000006</v>
      </c>
      <c r="H55" s="3">
        <f t="shared" si="2"/>
        <v>13.409999999999997</v>
      </c>
      <c r="I55" s="64"/>
      <c r="J55" s="67"/>
    </row>
    <row r="56" spans="4:10" x14ac:dyDescent="0.25">
      <c r="D56" s="59"/>
      <c r="E56" s="3">
        <v>14</v>
      </c>
      <c r="F56" s="3">
        <v>93.27</v>
      </c>
      <c r="G56" s="3">
        <v>78.67</v>
      </c>
      <c r="H56" s="3">
        <f t="shared" si="2"/>
        <v>14.599999999999994</v>
      </c>
      <c r="I56" s="64"/>
      <c r="J56" s="67"/>
    </row>
    <row r="57" spans="4:10" x14ac:dyDescent="0.25">
      <c r="D57" s="59"/>
      <c r="E57" s="3">
        <v>15</v>
      </c>
      <c r="F57" s="3">
        <v>93.65</v>
      </c>
      <c r="G57" s="3">
        <v>77.400000000000006</v>
      </c>
      <c r="H57" s="3">
        <f t="shared" si="2"/>
        <v>16.25</v>
      </c>
      <c r="I57" s="64"/>
      <c r="J57" s="67"/>
    </row>
    <row r="58" spans="4:10" x14ac:dyDescent="0.25">
      <c r="D58" s="59"/>
      <c r="E58" s="3">
        <v>16</v>
      </c>
      <c r="F58" s="3">
        <v>94.4</v>
      </c>
      <c r="G58" s="3">
        <v>77.27</v>
      </c>
      <c r="H58" s="3">
        <f t="shared" si="2"/>
        <v>17.13000000000001</v>
      </c>
      <c r="I58" s="64"/>
      <c r="J58" s="67"/>
    </row>
    <row r="59" spans="4:10" x14ac:dyDescent="0.25">
      <c r="D59" s="59"/>
      <c r="E59" s="3">
        <v>17</v>
      </c>
      <c r="F59" s="3">
        <v>94.82</v>
      </c>
      <c r="G59" s="3">
        <v>77.13</v>
      </c>
      <c r="H59" s="3">
        <f t="shared" si="2"/>
        <v>17.689999999999998</v>
      </c>
      <c r="I59" s="64"/>
      <c r="J59" s="67"/>
    </row>
    <row r="60" spans="4:10" x14ac:dyDescent="0.25">
      <c r="D60" s="59"/>
      <c r="E60" s="3">
        <v>18</v>
      </c>
      <c r="F60" s="3">
        <v>95.22</v>
      </c>
      <c r="G60" s="3">
        <v>78.59</v>
      </c>
      <c r="H60" s="3">
        <f t="shared" si="2"/>
        <v>16.629999999999995</v>
      </c>
      <c r="I60" s="64"/>
      <c r="J60" s="67"/>
    </row>
    <row r="61" spans="4:10" x14ac:dyDescent="0.25">
      <c r="D61" s="59"/>
      <c r="E61" s="3">
        <v>19</v>
      </c>
      <c r="F61" s="3">
        <v>95.57</v>
      </c>
      <c r="G61" s="3">
        <v>77.42</v>
      </c>
      <c r="H61" s="3">
        <f t="shared" si="2"/>
        <v>18.149999999999991</v>
      </c>
      <c r="I61" s="64"/>
      <c r="J61" s="67"/>
    </row>
    <row r="62" spans="4:10" ht="14.4" thickBot="1" x14ac:dyDescent="0.3">
      <c r="D62" s="61"/>
      <c r="E62" s="6">
        <v>20</v>
      </c>
      <c r="F62" s="6">
        <v>95.84</v>
      </c>
      <c r="G62" s="6">
        <v>78.349999999999994</v>
      </c>
      <c r="H62" s="6">
        <f t="shared" si="2"/>
        <v>17.490000000000009</v>
      </c>
      <c r="I62" s="65"/>
      <c r="J62" s="68"/>
    </row>
    <row r="63" spans="4:10" x14ac:dyDescent="0.25">
      <c r="D63" s="58">
        <v>7</v>
      </c>
      <c r="E63" s="4">
        <v>1</v>
      </c>
      <c r="F63" s="4">
        <v>49.26</v>
      </c>
      <c r="G63" s="4">
        <v>59.3</v>
      </c>
      <c r="H63" s="4">
        <f t="shared" si="2"/>
        <v>-10.039999999999999</v>
      </c>
      <c r="I63" s="63">
        <f t="shared" ref="I63:J63" si="4">MAX(F63:F82)</f>
        <v>95.06</v>
      </c>
      <c r="J63" s="66">
        <f t="shared" si="4"/>
        <v>76.67</v>
      </c>
    </row>
    <row r="64" spans="4:10" x14ac:dyDescent="0.25">
      <c r="D64" s="59"/>
      <c r="E64" s="3">
        <v>2</v>
      </c>
      <c r="F64" s="3">
        <v>65.77</v>
      </c>
      <c r="G64" s="3">
        <v>68.540000000000006</v>
      </c>
      <c r="H64" s="3">
        <f t="shared" si="2"/>
        <v>-2.7700000000000102</v>
      </c>
      <c r="I64" s="64"/>
      <c r="J64" s="67"/>
    </row>
    <row r="65" spans="4:10" x14ac:dyDescent="0.25">
      <c r="D65" s="59"/>
      <c r="E65" s="3">
        <v>3</v>
      </c>
      <c r="F65" s="3">
        <v>72.709999999999994</v>
      </c>
      <c r="G65" s="3">
        <v>71.86</v>
      </c>
      <c r="H65" s="3">
        <f t="shared" si="2"/>
        <v>0.84999999999999432</v>
      </c>
      <c r="I65" s="64"/>
      <c r="J65" s="67"/>
    </row>
    <row r="66" spans="4:10" x14ac:dyDescent="0.25">
      <c r="D66" s="59"/>
      <c r="E66" s="3">
        <v>4</v>
      </c>
      <c r="F66" s="3">
        <v>76.150000000000006</v>
      </c>
      <c r="G66" s="3">
        <v>72.959999999999994</v>
      </c>
      <c r="H66" s="3">
        <f t="shared" si="2"/>
        <v>3.1900000000000119</v>
      </c>
      <c r="I66" s="64"/>
      <c r="J66" s="67"/>
    </row>
    <row r="67" spans="4:10" x14ac:dyDescent="0.25">
      <c r="D67" s="59"/>
      <c r="E67" s="3">
        <v>5</v>
      </c>
      <c r="F67" s="3">
        <v>78.959999999999994</v>
      </c>
      <c r="G67" s="3">
        <v>73.97</v>
      </c>
      <c r="H67" s="3">
        <f t="shared" si="2"/>
        <v>4.9899999999999949</v>
      </c>
      <c r="I67" s="64"/>
      <c r="J67" s="67"/>
    </row>
    <row r="68" spans="4:10" x14ac:dyDescent="0.25">
      <c r="D68" s="59"/>
      <c r="E68" s="3">
        <v>6</v>
      </c>
      <c r="F68" s="3">
        <v>81.42</v>
      </c>
      <c r="G68" s="3">
        <v>74.94</v>
      </c>
      <c r="H68" s="3">
        <f t="shared" si="2"/>
        <v>6.480000000000004</v>
      </c>
      <c r="I68" s="64"/>
      <c r="J68" s="67"/>
    </row>
    <row r="69" spans="4:10" x14ac:dyDescent="0.25">
      <c r="D69" s="59"/>
      <c r="E69" s="3">
        <v>7</v>
      </c>
      <c r="F69" s="3">
        <v>83.3</v>
      </c>
      <c r="G69" s="3">
        <v>75.73</v>
      </c>
      <c r="H69" s="3">
        <f t="shared" si="2"/>
        <v>7.5699999999999932</v>
      </c>
      <c r="I69" s="64"/>
      <c r="J69" s="67"/>
    </row>
    <row r="70" spans="4:10" x14ac:dyDescent="0.25">
      <c r="D70" s="59"/>
      <c r="E70" s="3">
        <v>8</v>
      </c>
      <c r="F70" s="3">
        <v>85.08</v>
      </c>
      <c r="G70" s="3">
        <v>76.67</v>
      </c>
      <c r="H70" s="3">
        <f t="shared" si="2"/>
        <v>8.4099999999999966</v>
      </c>
      <c r="I70" s="64"/>
      <c r="J70" s="67"/>
    </row>
    <row r="71" spans="4:10" x14ac:dyDescent="0.25">
      <c r="D71" s="59"/>
      <c r="E71" s="3">
        <v>9</v>
      </c>
      <c r="F71" s="3">
        <v>86.47</v>
      </c>
      <c r="G71" s="3">
        <v>76.56</v>
      </c>
      <c r="H71" s="3">
        <f t="shared" si="2"/>
        <v>9.9099999999999966</v>
      </c>
      <c r="I71" s="64"/>
      <c r="J71" s="67"/>
    </row>
    <row r="72" spans="4:10" x14ac:dyDescent="0.25">
      <c r="D72" s="59"/>
      <c r="E72" s="3">
        <v>10</v>
      </c>
      <c r="F72" s="3">
        <v>87.85</v>
      </c>
      <c r="G72" s="3">
        <v>76.5</v>
      </c>
      <c r="H72" s="3">
        <f t="shared" si="2"/>
        <v>11.349999999999994</v>
      </c>
      <c r="I72" s="64"/>
      <c r="J72" s="67"/>
    </row>
    <row r="73" spans="4:10" x14ac:dyDescent="0.25">
      <c r="D73" s="59"/>
      <c r="E73" s="3">
        <v>11</v>
      </c>
      <c r="F73" s="3">
        <v>88.87</v>
      </c>
      <c r="G73" s="3">
        <v>75.98</v>
      </c>
      <c r="H73" s="3">
        <f t="shared" si="2"/>
        <v>12.89</v>
      </c>
      <c r="I73" s="64"/>
      <c r="J73" s="67"/>
    </row>
    <row r="74" spans="4:10" x14ac:dyDescent="0.25">
      <c r="D74" s="59"/>
      <c r="E74" s="3">
        <v>12</v>
      </c>
      <c r="F74" s="3">
        <v>90.25</v>
      </c>
      <c r="G74" s="3">
        <v>76.11</v>
      </c>
      <c r="H74" s="3">
        <f t="shared" si="2"/>
        <v>14.14</v>
      </c>
      <c r="I74" s="64"/>
      <c r="J74" s="67"/>
    </row>
    <row r="75" spans="4:10" x14ac:dyDescent="0.25">
      <c r="D75" s="59"/>
      <c r="E75" s="3">
        <v>13</v>
      </c>
      <c r="F75" s="3">
        <v>91.16</v>
      </c>
      <c r="G75" s="3">
        <v>75.739999999999995</v>
      </c>
      <c r="H75" s="3">
        <f t="shared" si="2"/>
        <v>15.420000000000002</v>
      </c>
      <c r="I75" s="64"/>
      <c r="J75" s="67"/>
    </row>
    <row r="76" spans="4:10" x14ac:dyDescent="0.25">
      <c r="D76" s="59"/>
      <c r="E76" s="3">
        <v>14</v>
      </c>
      <c r="F76" s="3">
        <v>91.86</v>
      </c>
      <c r="G76" s="3">
        <v>76.180000000000007</v>
      </c>
      <c r="H76" s="3">
        <f t="shared" si="2"/>
        <v>15.679999999999993</v>
      </c>
      <c r="I76" s="64"/>
      <c r="J76" s="67"/>
    </row>
    <row r="77" spans="4:10" x14ac:dyDescent="0.25">
      <c r="D77" s="59"/>
      <c r="E77" s="3">
        <v>15</v>
      </c>
      <c r="F77" s="3">
        <v>92.51</v>
      </c>
      <c r="G77" s="3">
        <v>76.13</v>
      </c>
      <c r="H77" s="3">
        <f t="shared" si="2"/>
        <v>16.38000000000001</v>
      </c>
      <c r="I77" s="64"/>
      <c r="J77" s="67"/>
    </row>
    <row r="78" spans="4:10" x14ac:dyDescent="0.25">
      <c r="D78" s="59"/>
      <c r="E78" s="3">
        <v>16</v>
      </c>
      <c r="F78" s="3">
        <v>93.13</v>
      </c>
      <c r="G78" s="3">
        <v>74.650000000000006</v>
      </c>
      <c r="H78" s="3">
        <f t="shared" si="2"/>
        <v>18.47999999999999</v>
      </c>
      <c r="I78" s="64"/>
      <c r="J78" s="67"/>
    </row>
    <row r="79" spans="4:10" x14ac:dyDescent="0.25">
      <c r="D79" s="59"/>
      <c r="E79" s="3">
        <v>17</v>
      </c>
      <c r="F79" s="3">
        <v>93.91</v>
      </c>
      <c r="G79" s="3">
        <v>75.150000000000006</v>
      </c>
      <c r="H79" s="3">
        <f t="shared" si="2"/>
        <v>18.759999999999991</v>
      </c>
      <c r="I79" s="64"/>
      <c r="J79" s="67"/>
    </row>
    <row r="80" spans="4:10" x14ac:dyDescent="0.25">
      <c r="D80" s="59"/>
      <c r="E80" s="3">
        <v>18</v>
      </c>
      <c r="F80" s="3">
        <v>94.12</v>
      </c>
      <c r="G80" s="3">
        <v>75.64</v>
      </c>
      <c r="H80" s="3">
        <f t="shared" si="2"/>
        <v>18.480000000000004</v>
      </c>
      <c r="I80" s="64"/>
      <c r="J80" s="67"/>
    </row>
    <row r="81" spans="4:10" x14ac:dyDescent="0.25">
      <c r="D81" s="59"/>
      <c r="E81" s="3">
        <v>19</v>
      </c>
      <c r="F81" s="3">
        <v>94.55</v>
      </c>
      <c r="G81" s="3">
        <v>74.25</v>
      </c>
      <c r="H81" s="3">
        <f t="shared" si="2"/>
        <v>20.299999999999997</v>
      </c>
      <c r="I81" s="64"/>
      <c r="J81" s="67"/>
    </row>
    <row r="82" spans="4:10" ht="14.4" thickBot="1" x14ac:dyDescent="0.3">
      <c r="D82" s="61"/>
      <c r="E82" s="6">
        <v>20</v>
      </c>
      <c r="F82" s="6">
        <v>95.06</v>
      </c>
      <c r="G82" s="6">
        <v>75.81</v>
      </c>
      <c r="H82" s="6">
        <f t="shared" si="2"/>
        <v>19.25</v>
      </c>
      <c r="I82" s="65"/>
      <c r="J82" s="68"/>
    </row>
    <row r="83" spans="4:10" ht="14.25" customHeight="1" x14ac:dyDescent="0.25">
      <c r="D83" s="58">
        <v>8</v>
      </c>
      <c r="E83" s="4">
        <v>1</v>
      </c>
      <c r="F83" s="4">
        <v>50.17</v>
      </c>
      <c r="G83" s="4">
        <v>57.55</v>
      </c>
      <c r="H83" s="4">
        <f t="shared" si="2"/>
        <v>-7.3799999999999955</v>
      </c>
      <c r="I83" s="63">
        <f t="shared" ref="I83" si="5">MAX(F83:F102)</f>
        <v>95.72</v>
      </c>
      <c r="J83" s="66">
        <f t="shared" ref="J83" si="6">MAX(G83:G102)</f>
        <v>78.89</v>
      </c>
    </row>
    <row r="84" spans="4:10" ht="14.25" customHeight="1" x14ac:dyDescent="0.25">
      <c r="D84" s="59"/>
      <c r="E84" s="3">
        <v>2</v>
      </c>
      <c r="F84" s="3">
        <v>67.069999999999993</v>
      </c>
      <c r="G84" s="3">
        <v>68.13</v>
      </c>
      <c r="H84" s="3">
        <f t="shared" ref="H84:H147" si="7">F84-G84</f>
        <v>-1.0600000000000023</v>
      </c>
      <c r="I84" s="64"/>
      <c r="J84" s="67"/>
    </row>
    <row r="85" spans="4:10" ht="14.25" customHeight="1" x14ac:dyDescent="0.25">
      <c r="D85" s="59"/>
      <c r="E85" s="3">
        <v>3</v>
      </c>
      <c r="F85" s="3">
        <v>74.209999999999994</v>
      </c>
      <c r="G85" s="3">
        <v>71.510000000000005</v>
      </c>
      <c r="H85" s="3">
        <f t="shared" si="7"/>
        <v>2.6999999999999886</v>
      </c>
      <c r="I85" s="64"/>
      <c r="J85" s="67"/>
    </row>
    <row r="86" spans="4:10" ht="14.25" customHeight="1" x14ac:dyDescent="0.25">
      <c r="D86" s="59"/>
      <c r="E86" s="3">
        <v>4</v>
      </c>
      <c r="F86" s="3">
        <v>78.09</v>
      </c>
      <c r="G86" s="3">
        <v>74.150000000000006</v>
      </c>
      <c r="H86" s="3">
        <f t="shared" si="7"/>
        <v>3.9399999999999977</v>
      </c>
      <c r="I86" s="64"/>
      <c r="J86" s="67"/>
    </row>
    <row r="87" spans="4:10" ht="14.25" customHeight="1" x14ac:dyDescent="0.25">
      <c r="D87" s="59"/>
      <c r="E87" s="3">
        <v>5</v>
      </c>
      <c r="F87" s="3">
        <v>81.19</v>
      </c>
      <c r="G87" s="3">
        <v>77.17</v>
      </c>
      <c r="H87" s="3">
        <f t="shared" si="7"/>
        <v>4.019999999999996</v>
      </c>
      <c r="I87" s="64"/>
      <c r="J87" s="67"/>
    </row>
    <row r="88" spans="4:10" ht="14.25" customHeight="1" x14ac:dyDescent="0.25">
      <c r="D88" s="59"/>
      <c r="E88" s="3">
        <v>6</v>
      </c>
      <c r="F88" s="3">
        <v>83.34</v>
      </c>
      <c r="G88" s="3">
        <v>77.489999999999995</v>
      </c>
      <c r="H88" s="3">
        <f t="shared" si="7"/>
        <v>5.8500000000000085</v>
      </c>
      <c r="I88" s="64"/>
      <c r="J88" s="67"/>
    </row>
    <row r="89" spans="4:10" ht="14.25" customHeight="1" x14ac:dyDescent="0.25">
      <c r="D89" s="59"/>
      <c r="E89" s="3">
        <v>7</v>
      </c>
      <c r="F89" s="3">
        <v>85.37</v>
      </c>
      <c r="G89" s="3">
        <v>77.63</v>
      </c>
      <c r="H89" s="3">
        <f t="shared" si="7"/>
        <v>7.7400000000000091</v>
      </c>
      <c r="I89" s="64"/>
      <c r="J89" s="67"/>
    </row>
    <row r="90" spans="4:10" ht="14.25" customHeight="1" x14ac:dyDescent="0.25">
      <c r="D90" s="59"/>
      <c r="E90" s="3">
        <v>8</v>
      </c>
      <c r="F90" s="3">
        <v>86.88</v>
      </c>
      <c r="G90" s="3">
        <v>78.430000000000007</v>
      </c>
      <c r="H90" s="3">
        <f t="shared" si="7"/>
        <v>8.4499999999999886</v>
      </c>
      <c r="I90" s="64"/>
      <c r="J90" s="67"/>
    </row>
    <row r="91" spans="4:10" ht="14.25" customHeight="1" x14ac:dyDescent="0.25">
      <c r="D91" s="59"/>
      <c r="E91" s="3">
        <v>9</v>
      </c>
      <c r="F91" s="3">
        <v>88.45</v>
      </c>
      <c r="G91" s="3">
        <v>78.55</v>
      </c>
      <c r="H91" s="3">
        <f t="shared" si="7"/>
        <v>9.9000000000000057</v>
      </c>
      <c r="I91" s="64"/>
      <c r="J91" s="67"/>
    </row>
    <row r="92" spans="4:10" ht="14.25" customHeight="1" x14ac:dyDescent="0.25">
      <c r="D92" s="59"/>
      <c r="E92" s="3">
        <v>10</v>
      </c>
      <c r="F92" s="3">
        <v>89.42</v>
      </c>
      <c r="G92" s="3">
        <v>78.58</v>
      </c>
      <c r="H92" s="3">
        <f t="shared" si="7"/>
        <v>10.840000000000003</v>
      </c>
      <c r="I92" s="64"/>
      <c r="J92" s="67"/>
    </row>
    <row r="93" spans="4:10" ht="14.25" customHeight="1" x14ac:dyDescent="0.25">
      <c r="D93" s="59"/>
      <c r="E93" s="3">
        <v>11</v>
      </c>
      <c r="F93" s="3">
        <v>90.46</v>
      </c>
      <c r="G93" s="3">
        <v>78.36</v>
      </c>
      <c r="H93" s="3">
        <f t="shared" si="7"/>
        <v>12.099999999999994</v>
      </c>
      <c r="I93" s="64"/>
      <c r="J93" s="67"/>
    </row>
    <row r="94" spans="4:10" ht="14.25" customHeight="1" x14ac:dyDescent="0.25">
      <c r="D94" s="59"/>
      <c r="E94" s="3">
        <v>12</v>
      </c>
      <c r="F94" s="3">
        <v>91.69</v>
      </c>
      <c r="G94" s="3">
        <v>78.650000000000006</v>
      </c>
      <c r="H94" s="3">
        <f t="shared" si="7"/>
        <v>13.039999999999992</v>
      </c>
      <c r="I94" s="64"/>
      <c r="J94" s="67"/>
    </row>
    <row r="95" spans="4:10" ht="14.25" customHeight="1" x14ac:dyDescent="0.25">
      <c r="D95" s="59"/>
      <c r="E95" s="3">
        <v>13</v>
      </c>
      <c r="F95" s="3">
        <v>92.4</v>
      </c>
      <c r="G95" s="3">
        <v>77.39</v>
      </c>
      <c r="H95" s="3">
        <f t="shared" si="7"/>
        <v>15.010000000000005</v>
      </c>
      <c r="I95" s="64"/>
      <c r="J95" s="67"/>
    </row>
    <row r="96" spans="4:10" ht="14.25" customHeight="1" x14ac:dyDescent="0.25">
      <c r="D96" s="59"/>
      <c r="E96" s="3">
        <v>14</v>
      </c>
      <c r="F96" s="3">
        <v>93.19</v>
      </c>
      <c r="G96" s="3">
        <v>78.89</v>
      </c>
      <c r="H96" s="3">
        <f t="shared" si="7"/>
        <v>14.299999999999997</v>
      </c>
      <c r="I96" s="64"/>
      <c r="J96" s="67"/>
    </row>
    <row r="97" spans="4:10" ht="14.25" customHeight="1" x14ac:dyDescent="0.25">
      <c r="D97" s="59"/>
      <c r="E97" s="3">
        <v>15</v>
      </c>
      <c r="F97" s="3">
        <v>93.94</v>
      </c>
      <c r="G97" s="3">
        <v>77.7</v>
      </c>
      <c r="H97" s="3">
        <f t="shared" si="7"/>
        <v>16.239999999999995</v>
      </c>
      <c r="I97" s="64"/>
      <c r="J97" s="67"/>
    </row>
    <row r="98" spans="4:10" ht="14.25" customHeight="1" x14ac:dyDescent="0.25">
      <c r="D98" s="59"/>
      <c r="E98" s="3">
        <v>16</v>
      </c>
      <c r="F98" s="3">
        <v>94.12</v>
      </c>
      <c r="G98" s="3">
        <v>78.099999999999994</v>
      </c>
      <c r="H98" s="3">
        <f t="shared" si="7"/>
        <v>16.02000000000001</v>
      </c>
      <c r="I98" s="64"/>
      <c r="J98" s="67"/>
    </row>
    <row r="99" spans="4:10" ht="14.25" customHeight="1" x14ac:dyDescent="0.25">
      <c r="D99" s="59"/>
      <c r="E99" s="3">
        <v>17</v>
      </c>
      <c r="F99" s="3">
        <v>94.96</v>
      </c>
      <c r="G99" s="3">
        <v>77.84</v>
      </c>
      <c r="H99" s="3">
        <f t="shared" si="7"/>
        <v>17.11999999999999</v>
      </c>
      <c r="I99" s="64"/>
      <c r="J99" s="67"/>
    </row>
    <row r="100" spans="4:10" ht="14.25" customHeight="1" x14ac:dyDescent="0.25">
      <c r="D100" s="59"/>
      <c r="E100" s="3">
        <v>18</v>
      </c>
      <c r="F100" s="3">
        <v>94.76</v>
      </c>
      <c r="G100" s="3">
        <v>77.930000000000007</v>
      </c>
      <c r="H100" s="3">
        <f t="shared" si="7"/>
        <v>16.829999999999998</v>
      </c>
      <c r="I100" s="64"/>
      <c r="J100" s="67"/>
    </row>
    <row r="101" spans="4:10" ht="14.25" customHeight="1" x14ac:dyDescent="0.25">
      <c r="D101" s="59"/>
      <c r="E101" s="3">
        <v>19</v>
      </c>
      <c r="F101" s="3">
        <v>95.37</v>
      </c>
      <c r="G101" s="3">
        <v>78.34</v>
      </c>
      <c r="H101" s="3">
        <f t="shared" si="7"/>
        <v>17.03</v>
      </c>
      <c r="I101" s="64"/>
      <c r="J101" s="67"/>
    </row>
    <row r="102" spans="4:10" ht="15" customHeight="1" thickBot="1" x14ac:dyDescent="0.3">
      <c r="D102" s="61"/>
      <c r="E102" s="6">
        <v>20</v>
      </c>
      <c r="F102" s="6">
        <v>95.72</v>
      </c>
      <c r="G102" s="6">
        <v>77.98</v>
      </c>
      <c r="H102" s="6">
        <f t="shared" si="7"/>
        <v>17.739999999999995</v>
      </c>
      <c r="I102" s="65"/>
      <c r="J102" s="68"/>
    </row>
    <row r="103" spans="4:10" x14ac:dyDescent="0.25">
      <c r="D103" s="58">
        <v>9</v>
      </c>
      <c r="E103" s="4">
        <v>1</v>
      </c>
      <c r="F103" s="4">
        <v>49.37</v>
      </c>
      <c r="G103" s="4">
        <v>59.41</v>
      </c>
      <c r="H103" s="4">
        <f t="shared" si="7"/>
        <v>-10.039999999999999</v>
      </c>
      <c r="I103" s="63">
        <f t="shared" ref="I103" si="8">MAX(F103:F122)</f>
        <v>95.04</v>
      </c>
      <c r="J103" s="66">
        <f t="shared" ref="J103" si="9">MAX(G103:G122)</f>
        <v>76.67</v>
      </c>
    </row>
    <row r="104" spans="4:10" x14ac:dyDescent="0.25">
      <c r="D104" s="59"/>
      <c r="E104" s="3">
        <v>2</v>
      </c>
      <c r="F104" s="3">
        <v>65.73</v>
      </c>
      <c r="G104" s="3">
        <v>68.23</v>
      </c>
      <c r="H104" s="3">
        <f t="shared" si="7"/>
        <v>-2.5</v>
      </c>
      <c r="I104" s="64"/>
      <c r="J104" s="67"/>
    </row>
    <row r="105" spans="4:10" x14ac:dyDescent="0.25">
      <c r="D105" s="59"/>
      <c r="E105" s="3">
        <v>3</v>
      </c>
      <c r="F105" s="3">
        <v>71.95</v>
      </c>
      <c r="G105" s="3">
        <v>71.81</v>
      </c>
      <c r="H105" s="3">
        <f t="shared" si="7"/>
        <v>0.14000000000000057</v>
      </c>
      <c r="I105" s="64"/>
      <c r="J105" s="67"/>
    </row>
    <row r="106" spans="4:10" x14ac:dyDescent="0.25">
      <c r="D106" s="59"/>
      <c r="E106" s="3">
        <v>4</v>
      </c>
      <c r="F106" s="3">
        <v>76</v>
      </c>
      <c r="G106" s="3">
        <v>73.569999999999993</v>
      </c>
      <c r="H106" s="3">
        <f t="shared" si="7"/>
        <v>2.4300000000000068</v>
      </c>
      <c r="I106" s="64"/>
      <c r="J106" s="67"/>
    </row>
    <row r="107" spans="4:10" x14ac:dyDescent="0.25">
      <c r="D107" s="59"/>
      <c r="E107" s="3">
        <v>5</v>
      </c>
      <c r="F107" s="3">
        <v>79.180000000000007</v>
      </c>
      <c r="G107" s="3">
        <v>72.790000000000006</v>
      </c>
      <c r="H107" s="3">
        <f t="shared" si="7"/>
        <v>6.3900000000000006</v>
      </c>
      <c r="I107" s="64"/>
      <c r="J107" s="67"/>
    </row>
    <row r="108" spans="4:10" x14ac:dyDescent="0.25">
      <c r="D108" s="59"/>
      <c r="E108" s="3">
        <v>6</v>
      </c>
      <c r="F108" s="3">
        <v>81.13</v>
      </c>
      <c r="G108" s="3">
        <v>76.44</v>
      </c>
      <c r="H108" s="3">
        <f t="shared" si="7"/>
        <v>4.6899999999999977</v>
      </c>
      <c r="I108" s="64"/>
      <c r="J108" s="67"/>
    </row>
    <row r="109" spans="4:10" x14ac:dyDescent="0.25">
      <c r="D109" s="59"/>
      <c r="E109" s="3">
        <v>7</v>
      </c>
      <c r="F109" s="3">
        <v>83.28</v>
      </c>
      <c r="G109" s="3">
        <v>75.52</v>
      </c>
      <c r="H109" s="3">
        <f t="shared" si="7"/>
        <v>7.7600000000000051</v>
      </c>
      <c r="I109" s="64"/>
      <c r="J109" s="67"/>
    </row>
    <row r="110" spans="4:10" x14ac:dyDescent="0.25">
      <c r="D110" s="59"/>
      <c r="E110" s="3">
        <v>8</v>
      </c>
      <c r="F110" s="3">
        <v>84.96</v>
      </c>
      <c r="G110" s="3">
        <v>76.67</v>
      </c>
      <c r="H110" s="3">
        <f t="shared" si="7"/>
        <v>8.289999999999992</v>
      </c>
      <c r="I110" s="64"/>
      <c r="J110" s="67"/>
    </row>
    <row r="111" spans="4:10" x14ac:dyDescent="0.25">
      <c r="D111" s="59"/>
      <c r="E111" s="3">
        <v>9</v>
      </c>
      <c r="F111" s="3">
        <v>86.45</v>
      </c>
      <c r="G111" s="3">
        <v>76.209999999999994</v>
      </c>
      <c r="H111" s="3">
        <f t="shared" si="7"/>
        <v>10.240000000000009</v>
      </c>
      <c r="I111" s="64"/>
      <c r="J111" s="67"/>
    </row>
    <row r="112" spans="4:10" x14ac:dyDescent="0.25">
      <c r="D112" s="59"/>
      <c r="E112" s="3">
        <v>10</v>
      </c>
      <c r="F112" s="3">
        <v>87.82</v>
      </c>
      <c r="G112" s="3">
        <v>75.33</v>
      </c>
      <c r="H112" s="3">
        <f t="shared" si="7"/>
        <v>12.489999999999995</v>
      </c>
      <c r="I112" s="64"/>
      <c r="J112" s="67"/>
    </row>
    <row r="113" spans="4:10" x14ac:dyDescent="0.25">
      <c r="D113" s="59"/>
      <c r="E113" s="3">
        <v>11</v>
      </c>
      <c r="F113" s="3">
        <v>89.19</v>
      </c>
      <c r="G113" s="3">
        <v>76.08</v>
      </c>
      <c r="H113" s="3">
        <f t="shared" si="7"/>
        <v>13.11</v>
      </c>
      <c r="I113" s="64"/>
      <c r="J113" s="67"/>
    </row>
    <row r="114" spans="4:10" x14ac:dyDescent="0.25">
      <c r="D114" s="59"/>
      <c r="E114" s="3">
        <v>12</v>
      </c>
      <c r="F114" s="3">
        <v>90.35</v>
      </c>
      <c r="G114" s="3">
        <v>76.650000000000006</v>
      </c>
      <c r="H114" s="3">
        <f t="shared" si="7"/>
        <v>13.699999999999989</v>
      </c>
      <c r="I114" s="64"/>
      <c r="J114" s="67"/>
    </row>
    <row r="115" spans="4:10" x14ac:dyDescent="0.25">
      <c r="D115" s="59"/>
      <c r="E115" s="3">
        <v>13</v>
      </c>
      <c r="F115" s="3">
        <v>90.92</v>
      </c>
      <c r="G115" s="3">
        <v>75.31</v>
      </c>
      <c r="H115" s="3">
        <f t="shared" si="7"/>
        <v>15.61</v>
      </c>
      <c r="I115" s="64"/>
      <c r="J115" s="67"/>
    </row>
    <row r="116" spans="4:10" x14ac:dyDescent="0.25">
      <c r="D116" s="59"/>
      <c r="E116" s="3">
        <v>14</v>
      </c>
      <c r="F116" s="3">
        <v>91.71</v>
      </c>
      <c r="G116" s="3">
        <v>76.08</v>
      </c>
      <c r="H116" s="3">
        <f t="shared" si="7"/>
        <v>15.629999999999995</v>
      </c>
      <c r="I116" s="64"/>
      <c r="J116" s="67"/>
    </row>
    <row r="117" spans="4:10" x14ac:dyDescent="0.25">
      <c r="D117" s="59"/>
      <c r="E117" s="3">
        <v>15</v>
      </c>
      <c r="F117" s="3">
        <v>92.66</v>
      </c>
      <c r="G117" s="3">
        <v>76.239999999999995</v>
      </c>
      <c r="H117" s="3">
        <f t="shared" si="7"/>
        <v>16.420000000000002</v>
      </c>
      <c r="I117" s="64"/>
      <c r="J117" s="67"/>
    </row>
    <row r="118" spans="4:10" x14ac:dyDescent="0.25">
      <c r="D118" s="59"/>
      <c r="E118" s="3">
        <v>16</v>
      </c>
      <c r="F118" s="3">
        <v>93.37</v>
      </c>
      <c r="G118" s="3">
        <v>76.28</v>
      </c>
      <c r="H118" s="3">
        <f t="shared" si="7"/>
        <v>17.090000000000003</v>
      </c>
      <c r="I118" s="64"/>
      <c r="J118" s="67"/>
    </row>
    <row r="119" spans="4:10" x14ac:dyDescent="0.25">
      <c r="D119" s="59"/>
      <c r="E119" s="3">
        <v>17</v>
      </c>
      <c r="F119" s="3">
        <v>93.72</v>
      </c>
      <c r="G119" s="3">
        <v>76.2</v>
      </c>
      <c r="H119" s="3">
        <f t="shared" si="7"/>
        <v>17.519999999999996</v>
      </c>
      <c r="I119" s="64"/>
      <c r="J119" s="67"/>
    </row>
    <row r="120" spans="4:10" x14ac:dyDescent="0.25">
      <c r="D120" s="59"/>
      <c r="E120" s="3">
        <v>18</v>
      </c>
      <c r="F120" s="3">
        <v>94.26</v>
      </c>
      <c r="G120" s="3">
        <v>76.27</v>
      </c>
      <c r="H120" s="3">
        <f t="shared" si="7"/>
        <v>17.990000000000009</v>
      </c>
      <c r="I120" s="64"/>
      <c r="J120" s="67"/>
    </row>
    <row r="121" spans="4:10" x14ac:dyDescent="0.25">
      <c r="D121" s="59"/>
      <c r="E121" s="3">
        <v>19</v>
      </c>
      <c r="F121" s="3">
        <v>94.7</v>
      </c>
      <c r="G121" s="3">
        <v>75.819999999999993</v>
      </c>
      <c r="H121" s="3">
        <f t="shared" si="7"/>
        <v>18.88000000000001</v>
      </c>
      <c r="I121" s="64"/>
      <c r="J121" s="67"/>
    </row>
    <row r="122" spans="4:10" ht="14.4" thickBot="1" x14ac:dyDescent="0.3">
      <c r="D122" s="61"/>
      <c r="E122" s="6">
        <v>20</v>
      </c>
      <c r="F122" s="6">
        <v>95.04</v>
      </c>
      <c r="G122" s="6">
        <v>74.989999999999995</v>
      </c>
      <c r="H122" s="6">
        <f t="shared" si="7"/>
        <v>20.050000000000011</v>
      </c>
      <c r="I122" s="65"/>
      <c r="J122" s="68"/>
    </row>
    <row r="123" spans="4:10" x14ac:dyDescent="0.25">
      <c r="D123" s="58">
        <v>10</v>
      </c>
      <c r="E123" s="4">
        <v>1</v>
      </c>
      <c r="F123" s="4">
        <v>48.97</v>
      </c>
      <c r="G123" s="4">
        <v>57.85</v>
      </c>
      <c r="H123" s="4">
        <f t="shared" si="7"/>
        <v>-8.8800000000000026</v>
      </c>
      <c r="I123" s="63">
        <f t="shared" ref="I123:J123" si="10">MAX(F123:F142)</f>
        <v>89.24</v>
      </c>
      <c r="J123" s="66">
        <f t="shared" si="10"/>
        <v>80.23</v>
      </c>
    </row>
    <row r="124" spans="4:10" x14ac:dyDescent="0.25">
      <c r="D124" s="59"/>
      <c r="E124" s="3">
        <v>2</v>
      </c>
      <c r="F124" s="3">
        <v>65.680000000000007</v>
      </c>
      <c r="G124" s="3">
        <v>69.12</v>
      </c>
      <c r="H124" s="3">
        <f t="shared" si="7"/>
        <v>-3.4399999999999977</v>
      </c>
      <c r="I124" s="64"/>
      <c r="J124" s="67"/>
    </row>
    <row r="125" spans="4:10" x14ac:dyDescent="0.25">
      <c r="D125" s="59"/>
      <c r="E125" s="3">
        <v>3</v>
      </c>
      <c r="F125" s="3">
        <v>71.95</v>
      </c>
      <c r="G125" s="3">
        <v>72.040000000000006</v>
      </c>
      <c r="H125" s="3">
        <f t="shared" si="7"/>
        <v>-9.0000000000003411E-2</v>
      </c>
      <c r="I125" s="64"/>
      <c r="J125" s="67"/>
    </row>
    <row r="126" spans="4:10" x14ac:dyDescent="0.25">
      <c r="D126" s="59"/>
      <c r="E126" s="3">
        <v>4</v>
      </c>
      <c r="F126" s="3">
        <v>75.55</v>
      </c>
      <c r="G126" s="3">
        <v>74.52</v>
      </c>
      <c r="H126" s="3">
        <f t="shared" si="7"/>
        <v>1.0300000000000011</v>
      </c>
      <c r="I126" s="64"/>
      <c r="J126" s="67"/>
    </row>
    <row r="127" spans="4:10" x14ac:dyDescent="0.25">
      <c r="D127" s="59"/>
      <c r="E127" s="3">
        <v>5</v>
      </c>
      <c r="F127" s="3">
        <v>77.959999999999994</v>
      </c>
      <c r="G127" s="3">
        <v>75.22</v>
      </c>
      <c r="H127" s="3">
        <f t="shared" si="7"/>
        <v>2.7399999999999949</v>
      </c>
      <c r="I127" s="64"/>
      <c r="J127" s="67"/>
    </row>
    <row r="128" spans="4:10" x14ac:dyDescent="0.25">
      <c r="D128" s="59"/>
      <c r="E128" s="3">
        <v>6</v>
      </c>
      <c r="F128" s="3">
        <v>79.41</v>
      </c>
      <c r="G128" s="3">
        <v>76.510000000000005</v>
      </c>
      <c r="H128" s="3">
        <f t="shared" si="7"/>
        <v>2.8999999999999915</v>
      </c>
      <c r="I128" s="64"/>
      <c r="J128" s="67"/>
    </row>
    <row r="129" spans="4:10" x14ac:dyDescent="0.25">
      <c r="D129" s="59"/>
      <c r="E129" s="3">
        <v>7</v>
      </c>
      <c r="F129" s="3">
        <v>80.739999999999995</v>
      </c>
      <c r="G129" s="3">
        <v>77.489999999999995</v>
      </c>
      <c r="H129" s="3">
        <f t="shared" si="7"/>
        <v>3.25</v>
      </c>
      <c r="I129" s="64"/>
      <c r="J129" s="67"/>
    </row>
    <row r="130" spans="4:10" x14ac:dyDescent="0.25">
      <c r="D130" s="59"/>
      <c r="E130" s="3">
        <v>8</v>
      </c>
      <c r="F130" s="3">
        <v>81.95</v>
      </c>
      <c r="G130" s="3">
        <v>76.66</v>
      </c>
      <c r="H130" s="3">
        <f t="shared" si="7"/>
        <v>5.2900000000000063</v>
      </c>
      <c r="I130" s="64"/>
      <c r="J130" s="67"/>
    </row>
    <row r="131" spans="4:10" x14ac:dyDescent="0.25">
      <c r="D131" s="59"/>
      <c r="E131" s="3">
        <v>9</v>
      </c>
      <c r="F131" s="3">
        <v>82.72</v>
      </c>
      <c r="G131" s="3">
        <v>78.180000000000007</v>
      </c>
      <c r="H131" s="3">
        <f t="shared" si="7"/>
        <v>4.539999999999992</v>
      </c>
      <c r="I131" s="64"/>
      <c r="J131" s="67"/>
    </row>
    <row r="132" spans="4:10" x14ac:dyDescent="0.25">
      <c r="D132" s="59"/>
      <c r="E132" s="3">
        <v>10</v>
      </c>
      <c r="F132" s="3">
        <v>83.86</v>
      </c>
      <c r="G132" s="3">
        <v>79.03</v>
      </c>
      <c r="H132" s="3">
        <f t="shared" si="7"/>
        <v>4.8299999999999983</v>
      </c>
      <c r="I132" s="64"/>
      <c r="J132" s="67"/>
    </row>
    <row r="133" spans="4:10" x14ac:dyDescent="0.25">
      <c r="D133" s="59"/>
      <c r="E133" s="3">
        <v>11</v>
      </c>
      <c r="F133" s="3">
        <v>84.35</v>
      </c>
      <c r="G133" s="3">
        <v>77.849999999999994</v>
      </c>
      <c r="H133" s="3">
        <f t="shared" si="7"/>
        <v>6.5</v>
      </c>
      <c r="I133" s="64"/>
      <c r="J133" s="67"/>
    </row>
    <row r="134" spans="4:10" x14ac:dyDescent="0.25">
      <c r="D134" s="59"/>
      <c r="E134" s="3">
        <v>12</v>
      </c>
      <c r="F134" s="3">
        <v>85.31</v>
      </c>
      <c r="G134" s="3">
        <v>79.28</v>
      </c>
      <c r="H134" s="3">
        <f t="shared" si="7"/>
        <v>6.0300000000000011</v>
      </c>
      <c r="I134" s="64"/>
      <c r="J134" s="67"/>
    </row>
    <row r="135" spans="4:10" x14ac:dyDescent="0.25">
      <c r="D135" s="59"/>
      <c r="E135" s="3">
        <v>13</v>
      </c>
      <c r="F135" s="3">
        <v>85.95</v>
      </c>
      <c r="G135" s="3">
        <v>79.53</v>
      </c>
      <c r="H135" s="3">
        <f t="shared" si="7"/>
        <v>6.4200000000000017</v>
      </c>
      <c r="I135" s="64"/>
      <c r="J135" s="67"/>
    </row>
    <row r="136" spans="4:10" x14ac:dyDescent="0.25">
      <c r="D136" s="59"/>
      <c r="E136" s="3">
        <v>14</v>
      </c>
      <c r="F136" s="3">
        <v>86.35</v>
      </c>
      <c r="G136" s="3">
        <v>79.739999999999995</v>
      </c>
      <c r="H136" s="3">
        <f t="shared" si="7"/>
        <v>6.6099999999999994</v>
      </c>
      <c r="I136" s="64"/>
      <c r="J136" s="67"/>
    </row>
    <row r="137" spans="4:10" x14ac:dyDescent="0.25">
      <c r="D137" s="59"/>
      <c r="E137" s="3">
        <v>15</v>
      </c>
      <c r="F137" s="3">
        <v>86.8</v>
      </c>
      <c r="G137" s="3">
        <v>79.55</v>
      </c>
      <c r="H137" s="3">
        <f t="shared" si="7"/>
        <v>7.25</v>
      </c>
      <c r="I137" s="64"/>
      <c r="J137" s="67"/>
    </row>
    <row r="138" spans="4:10" x14ac:dyDescent="0.25">
      <c r="D138" s="59"/>
      <c r="E138" s="3">
        <v>16</v>
      </c>
      <c r="F138" s="3">
        <v>87.62</v>
      </c>
      <c r="G138" s="3">
        <v>79.430000000000007</v>
      </c>
      <c r="H138" s="3">
        <f t="shared" si="7"/>
        <v>8.1899999999999977</v>
      </c>
      <c r="I138" s="64"/>
      <c r="J138" s="67"/>
    </row>
    <row r="139" spans="4:10" x14ac:dyDescent="0.25">
      <c r="D139" s="59"/>
      <c r="E139" s="3">
        <v>17</v>
      </c>
      <c r="F139" s="3">
        <v>87.64</v>
      </c>
      <c r="G139" s="3">
        <v>80.2</v>
      </c>
      <c r="H139" s="3">
        <f t="shared" si="7"/>
        <v>7.4399999999999977</v>
      </c>
      <c r="I139" s="64"/>
      <c r="J139" s="67"/>
    </row>
    <row r="140" spans="4:10" x14ac:dyDescent="0.25">
      <c r="D140" s="59"/>
      <c r="E140" s="3">
        <v>18</v>
      </c>
      <c r="F140" s="3">
        <v>88.42</v>
      </c>
      <c r="G140" s="3">
        <v>80.040000000000006</v>
      </c>
      <c r="H140" s="3">
        <f t="shared" si="7"/>
        <v>8.3799999999999955</v>
      </c>
      <c r="I140" s="64"/>
      <c r="J140" s="67"/>
    </row>
    <row r="141" spans="4:10" x14ac:dyDescent="0.25">
      <c r="D141" s="59"/>
      <c r="E141" s="3">
        <v>19</v>
      </c>
      <c r="F141" s="3">
        <v>88.86</v>
      </c>
      <c r="G141" s="3">
        <v>80.23</v>
      </c>
      <c r="H141" s="3">
        <f t="shared" si="7"/>
        <v>8.6299999999999955</v>
      </c>
      <c r="I141" s="64"/>
      <c r="J141" s="67"/>
    </row>
    <row r="142" spans="4:10" ht="14.4" thickBot="1" x14ac:dyDescent="0.3">
      <c r="D142" s="61"/>
      <c r="E142" s="6">
        <v>20</v>
      </c>
      <c r="F142" s="6">
        <v>89.24</v>
      </c>
      <c r="G142" s="6">
        <v>80.09</v>
      </c>
      <c r="H142" s="6">
        <f t="shared" si="7"/>
        <v>9.1499999999999915</v>
      </c>
      <c r="I142" s="65"/>
      <c r="J142" s="68"/>
    </row>
    <row r="143" spans="4:10" x14ac:dyDescent="0.25">
      <c r="D143" s="58">
        <v>11</v>
      </c>
      <c r="E143" s="4">
        <v>1</v>
      </c>
      <c r="F143" s="4">
        <v>47.6</v>
      </c>
      <c r="G143" s="4">
        <v>59.24</v>
      </c>
      <c r="H143" s="4">
        <f t="shared" si="7"/>
        <v>-11.64</v>
      </c>
      <c r="I143" s="63">
        <f t="shared" ref="I143" si="11">MAX(F143:F162)</f>
        <v>86.1</v>
      </c>
      <c r="J143" s="66">
        <f t="shared" ref="J143" si="12">MAX(G143:G162)</f>
        <v>82.05</v>
      </c>
    </row>
    <row r="144" spans="4:10" x14ac:dyDescent="0.25">
      <c r="D144" s="59"/>
      <c r="E144" s="3">
        <v>2</v>
      </c>
      <c r="F144" s="3">
        <v>64.17</v>
      </c>
      <c r="G144" s="3">
        <v>67.27</v>
      </c>
      <c r="H144" s="3">
        <f t="shared" si="7"/>
        <v>-3.0999999999999943</v>
      </c>
      <c r="I144" s="64"/>
      <c r="J144" s="67"/>
    </row>
    <row r="145" spans="4:10" x14ac:dyDescent="0.25">
      <c r="D145" s="59"/>
      <c r="E145" s="3">
        <v>3</v>
      </c>
      <c r="F145" s="3">
        <v>69.989999999999995</v>
      </c>
      <c r="G145" s="3">
        <v>68.819999999999993</v>
      </c>
      <c r="H145" s="3">
        <f t="shared" si="7"/>
        <v>1.1700000000000017</v>
      </c>
      <c r="I145" s="64"/>
      <c r="J145" s="67"/>
    </row>
    <row r="146" spans="4:10" x14ac:dyDescent="0.25">
      <c r="D146" s="59"/>
      <c r="E146" s="3">
        <v>4</v>
      </c>
      <c r="F146" s="3">
        <v>73.180000000000007</v>
      </c>
      <c r="G146" s="3">
        <v>72.91</v>
      </c>
      <c r="H146" s="3">
        <f t="shared" si="7"/>
        <v>0.27000000000001023</v>
      </c>
      <c r="I146" s="64"/>
      <c r="J146" s="67"/>
    </row>
    <row r="147" spans="4:10" x14ac:dyDescent="0.25">
      <c r="D147" s="59"/>
      <c r="E147" s="3">
        <v>5</v>
      </c>
      <c r="F147" s="3">
        <v>75.53</v>
      </c>
      <c r="G147" s="3">
        <v>75.98</v>
      </c>
      <c r="H147" s="3">
        <f t="shared" si="7"/>
        <v>-0.45000000000000284</v>
      </c>
      <c r="I147" s="64"/>
      <c r="J147" s="67"/>
    </row>
    <row r="148" spans="4:10" x14ac:dyDescent="0.25">
      <c r="D148" s="59"/>
      <c r="E148" s="3">
        <v>6</v>
      </c>
      <c r="F148" s="3">
        <v>77.28</v>
      </c>
      <c r="G148" s="3">
        <v>75.36</v>
      </c>
      <c r="H148" s="3">
        <f t="shared" ref="H148:H211" si="13">F148-G148</f>
        <v>1.9200000000000017</v>
      </c>
      <c r="I148" s="64"/>
      <c r="J148" s="67"/>
    </row>
    <row r="149" spans="4:10" x14ac:dyDescent="0.25">
      <c r="D149" s="59"/>
      <c r="E149" s="3">
        <v>7</v>
      </c>
      <c r="F149" s="3">
        <v>78.510000000000005</v>
      </c>
      <c r="G149" s="3">
        <v>76.989999999999995</v>
      </c>
      <c r="H149" s="3">
        <f t="shared" si="13"/>
        <v>1.5200000000000102</v>
      </c>
      <c r="I149" s="64"/>
      <c r="J149" s="67"/>
    </row>
    <row r="150" spans="4:10" x14ac:dyDescent="0.25">
      <c r="D150" s="59"/>
      <c r="E150" s="3">
        <v>8</v>
      </c>
      <c r="F150" s="3">
        <v>79.709999999999994</v>
      </c>
      <c r="G150" s="3">
        <v>78.489999999999995</v>
      </c>
      <c r="H150" s="3">
        <f t="shared" si="13"/>
        <v>1.2199999999999989</v>
      </c>
      <c r="I150" s="64"/>
      <c r="J150" s="67"/>
    </row>
    <row r="151" spans="4:10" x14ac:dyDescent="0.25">
      <c r="D151" s="59"/>
      <c r="E151" s="3">
        <v>9</v>
      </c>
      <c r="F151" s="3">
        <v>80.69</v>
      </c>
      <c r="G151" s="3">
        <v>78.75</v>
      </c>
      <c r="H151" s="3">
        <f t="shared" si="13"/>
        <v>1.9399999999999977</v>
      </c>
      <c r="I151" s="64"/>
      <c r="J151" s="67"/>
    </row>
    <row r="152" spans="4:10" x14ac:dyDescent="0.25">
      <c r="D152" s="59"/>
      <c r="E152" s="3">
        <v>10</v>
      </c>
      <c r="F152" s="3">
        <v>81.56</v>
      </c>
      <c r="G152" s="3">
        <v>78.09</v>
      </c>
      <c r="H152" s="3">
        <f t="shared" si="13"/>
        <v>3.4699999999999989</v>
      </c>
      <c r="I152" s="64"/>
      <c r="J152" s="67"/>
    </row>
    <row r="153" spans="4:10" x14ac:dyDescent="0.25">
      <c r="D153" s="59"/>
      <c r="E153" s="3">
        <v>11</v>
      </c>
      <c r="F153" s="3">
        <v>82.01</v>
      </c>
      <c r="G153" s="3">
        <v>79.569999999999993</v>
      </c>
      <c r="H153" s="3">
        <f t="shared" si="13"/>
        <v>2.4400000000000119</v>
      </c>
      <c r="I153" s="64"/>
      <c r="J153" s="67"/>
    </row>
    <row r="154" spans="4:10" x14ac:dyDescent="0.25">
      <c r="D154" s="59"/>
      <c r="E154" s="3">
        <v>12</v>
      </c>
      <c r="F154" s="3">
        <v>82.84</v>
      </c>
      <c r="G154" s="3">
        <v>79.62</v>
      </c>
      <c r="H154" s="3">
        <f t="shared" si="13"/>
        <v>3.2199999999999989</v>
      </c>
      <c r="I154" s="64"/>
      <c r="J154" s="67"/>
    </row>
    <row r="155" spans="4:10" x14ac:dyDescent="0.25">
      <c r="D155" s="59"/>
      <c r="E155" s="3">
        <v>13</v>
      </c>
      <c r="F155" s="3">
        <v>83.58</v>
      </c>
      <c r="G155" s="3">
        <v>80.16</v>
      </c>
      <c r="H155" s="3">
        <f t="shared" si="13"/>
        <v>3.4200000000000017</v>
      </c>
      <c r="I155" s="64"/>
      <c r="J155" s="67"/>
    </row>
    <row r="156" spans="4:10" x14ac:dyDescent="0.25">
      <c r="D156" s="59"/>
      <c r="E156" s="3">
        <v>14</v>
      </c>
      <c r="F156" s="3">
        <v>83.72</v>
      </c>
      <c r="G156" s="3">
        <v>80.760000000000005</v>
      </c>
      <c r="H156" s="3">
        <f t="shared" si="13"/>
        <v>2.9599999999999937</v>
      </c>
      <c r="I156" s="64"/>
      <c r="J156" s="67"/>
    </row>
    <row r="157" spans="4:10" x14ac:dyDescent="0.25">
      <c r="D157" s="59"/>
      <c r="E157" s="3">
        <v>15</v>
      </c>
      <c r="F157" s="3">
        <v>84.41</v>
      </c>
      <c r="G157" s="3">
        <v>80.900000000000006</v>
      </c>
      <c r="H157" s="3">
        <f t="shared" si="13"/>
        <v>3.5099999999999909</v>
      </c>
      <c r="I157" s="64"/>
      <c r="J157" s="67"/>
    </row>
    <row r="158" spans="4:10" x14ac:dyDescent="0.25">
      <c r="D158" s="59"/>
      <c r="E158" s="3">
        <v>16</v>
      </c>
      <c r="F158" s="3">
        <v>85.06</v>
      </c>
      <c r="G158" s="3">
        <v>81.59</v>
      </c>
      <c r="H158" s="3">
        <f t="shared" si="13"/>
        <v>3.4699999999999989</v>
      </c>
      <c r="I158" s="64"/>
      <c r="J158" s="67"/>
    </row>
    <row r="159" spans="4:10" x14ac:dyDescent="0.25">
      <c r="D159" s="59"/>
      <c r="E159" s="3">
        <v>17</v>
      </c>
      <c r="F159" s="3">
        <v>85.24</v>
      </c>
      <c r="G159" s="3">
        <v>82.05</v>
      </c>
      <c r="H159" s="3">
        <f t="shared" si="13"/>
        <v>3.1899999999999977</v>
      </c>
      <c r="I159" s="64"/>
      <c r="J159" s="67"/>
    </row>
    <row r="160" spans="4:10" x14ac:dyDescent="0.25">
      <c r="D160" s="59"/>
      <c r="E160" s="3">
        <v>18</v>
      </c>
      <c r="F160" s="3">
        <v>85.55</v>
      </c>
      <c r="G160" s="3">
        <v>81.650000000000006</v>
      </c>
      <c r="H160" s="3">
        <f t="shared" si="13"/>
        <v>3.8999999999999915</v>
      </c>
      <c r="I160" s="64"/>
      <c r="J160" s="67"/>
    </row>
    <row r="161" spans="4:10" x14ac:dyDescent="0.25">
      <c r="D161" s="59"/>
      <c r="E161" s="3">
        <v>19</v>
      </c>
      <c r="F161" s="3">
        <v>85.82</v>
      </c>
      <c r="G161" s="3">
        <v>81.569999999999993</v>
      </c>
      <c r="H161" s="3">
        <f t="shared" si="13"/>
        <v>4.25</v>
      </c>
      <c r="I161" s="64"/>
      <c r="J161" s="67"/>
    </row>
    <row r="162" spans="4:10" ht="14.4" thickBot="1" x14ac:dyDescent="0.3">
      <c r="D162" s="61"/>
      <c r="E162" s="6">
        <v>20</v>
      </c>
      <c r="F162" s="6">
        <v>86.1</v>
      </c>
      <c r="G162" s="6">
        <v>81.03</v>
      </c>
      <c r="H162" s="6">
        <f t="shared" si="13"/>
        <v>5.0699999999999932</v>
      </c>
      <c r="I162" s="65"/>
      <c r="J162" s="68"/>
    </row>
    <row r="163" spans="4:10" x14ac:dyDescent="0.25">
      <c r="D163" s="58">
        <v>12</v>
      </c>
      <c r="E163" s="4">
        <v>1</v>
      </c>
      <c r="F163" s="4">
        <v>46.33</v>
      </c>
      <c r="G163" s="4">
        <v>53.09</v>
      </c>
      <c r="H163" s="4">
        <f t="shared" si="13"/>
        <v>-6.7600000000000051</v>
      </c>
      <c r="I163" s="63">
        <f t="shared" ref="I163" si="14">MAX(F163:F182)</f>
        <v>83.45</v>
      </c>
      <c r="J163" s="66">
        <f t="shared" ref="J163" si="15">MAX(G163:G182)</f>
        <v>82.89</v>
      </c>
    </row>
    <row r="164" spans="4:10" x14ac:dyDescent="0.25">
      <c r="D164" s="59"/>
      <c r="E164" s="3">
        <v>2</v>
      </c>
      <c r="F164" s="3">
        <v>60.94</v>
      </c>
      <c r="G164" s="3">
        <v>66.790000000000006</v>
      </c>
      <c r="H164" s="3">
        <f t="shared" si="13"/>
        <v>-5.8500000000000085</v>
      </c>
      <c r="I164" s="64"/>
      <c r="J164" s="67"/>
    </row>
    <row r="165" spans="4:10" x14ac:dyDescent="0.25">
      <c r="D165" s="59"/>
      <c r="E165" s="3">
        <v>3</v>
      </c>
      <c r="F165" s="3">
        <v>66.83</v>
      </c>
      <c r="G165" s="3">
        <v>68.790000000000006</v>
      </c>
      <c r="H165" s="3">
        <f t="shared" si="13"/>
        <v>-1.960000000000008</v>
      </c>
      <c r="I165" s="64"/>
      <c r="J165" s="67"/>
    </row>
    <row r="166" spans="4:10" x14ac:dyDescent="0.25">
      <c r="D166" s="59"/>
      <c r="E166" s="3">
        <v>4</v>
      </c>
      <c r="F166" s="3">
        <v>70.27</v>
      </c>
      <c r="G166" s="3">
        <v>72.08</v>
      </c>
      <c r="H166" s="3">
        <f t="shared" si="13"/>
        <v>-1.8100000000000023</v>
      </c>
      <c r="I166" s="64"/>
      <c r="J166" s="67"/>
    </row>
    <row r="167" spans="4:10" x14ac:dyDescent="0.25">
      <c r="D167" s="59"/>
      <c r="E167" s="3">
        <v>5</v>
      </c>
      <c r="F167" s="3">
        <v>72.91</v>
      </c>
      <c r="G167" s="3">
        <v>75.989999999999995</v>
      </c>
      <c r="H167" s="3">
        <f t="shared" si="13"/>
        <v>-3.0799999999999983</v>
      </c>
      <c r="I167" s="64"/>
      <c r="J167" s="67"/>
    </row>
    <row r="168" spans="4:10" x14ac:dyDescent="0.25">
      <c r="D168" s="59"/>
      <c r="E168" s="3">
        <v>6</v>
      </c>
      <c r="F168" s="3">
        <v>74.73</v>
      </c>
      <c r="G168" s="3">
        <v>75.75</v>
      </c>
      <c r="H168" s="3">
        <f t="shared" si="13"/>
        <v>-1.019999999999996</v>
      </c>
      <c r="I168" s="64"/>
      <c r="J168" s="67"/>
    </row>
    <row r="169" spans="4:10" x14ac:dyDescent="0.25">
      <c r="D169" s="59"/>
      <c r="E169" s="3">
        <v>7</v>
      </c>
      <c r="F169" s="3">
        <v>75.83</v>
      </c>
      <c r="G169" s="3">
        <v>77.75</v>
      </c>
      <c r="H169" s="3">
        <f t="shared" si="13"/>
        <v>-1.9200000000000017</v>
      </c>
      <c r="I169" s="64"/>
      <c r="J169" s="67"/>
    </row>
    <row r="170" spans="4:10" x14ac:dyDescent="0.25">
      <c r="D170" s="59"/>
      <c r="E170" s="3">
        <v>8</v>
      </c>
      <c r="F170" s="3">
        <v>76.94</v>
      </c>
      <c r="G170" s="3">
        <v>77.63</v>
      </c>
      <c r="H170" s="3">
        <f t="shared" si="13"/>
        <v>-0.68999999999999773</v>
      </c>
      <c r="I170" s="64"/>
      <c r="J170" s="67"/>
    </row>
    <row r="171" spans="4:10" x14ac:dyDescent="0.25">
      <c r="D171" s="59"/>
      <c r="E171" s="3">
        <v>9</v>
      </c>
      <c r="F171" s="3">
        <v>77.95</v>
      </c>
      <c r="G171" s="3">
        <v>79.53</v>
      </c>
      <c r="H171" s="3">
        <f t="shared" si="13"/>
        <v>-1.5799999999999983</v>
      </c>
      <c r="I171" s="64"/>
      <c r="J171" s="67"/>
    </row>
    <row r="172" spans="4:10" x14ac:dyDescent="0.25">
      <c r="D172" s="59"/>
      <c r="E172" s="3">
        <v>10</v>
      </c>
      <c r="F172" s="3">
        <v>78.44</v>
      </c>
      <c r="G172" s="3">
        <v>79.2</v>
      </c>
      <c r="H172" s="3">
        <f t="shared" si="13"/>
        <v>-0.76000000000000512</v>
      </c>
      <c r="I172" s="64"/>
      <c r="J172" s="67"/>
    </row>
    <row r="173" spans="4:10" x14ac:dyDescent="0.25">
      <c r="D173" s="59"/>
      <c r="E173" s="3">
        <v>11</v>
      </c>
      <c r="F173" s="3">
        <v>79.459999999999994</v>
      </c>
      <c r="G173" s="3">
        <v>79.569999999999993</v>
      </c>
      <c r="H173" s="3">
        <f t="shared" si="13"/>
        <v>-0.10999999999999943</v>
      </c>
      <c r="I173" s="64"/>
      <c r="J173" s="67"/>
    </row>
    <row r="174" spans="4:10" x14ac:dyDescent="0.25">
      <c r="D174" s="59"/>
      <c r="E174" s="3">
        <v>12</v>
      </c>
      <c r="F174" s="3">
        <v>80.17</v>
      </c>
      <c r="G174" s="3">
        <v>79.66</v>
      </c>
      <c r="H174" s="3">
        <f t="shared" si="13"/>
        <v>0.51000000000000512</v>
      </c>
      <c r="I174" s="64"/>
      <c r="J174" s="67"/>
    </row>
    <row r="175" spans="4:10" x14ac:dyDescent="0.25">
      <c r="D175" s="59"/>
      <c r="E175" s="3">
        <v>13</v>
      </c>
      <c r="F175" s="3">
        <v>80.47</v>
      </c>
      <c r="G175" s="3">
        <v>80.150000000000006</v>
      </c>
      <c r="H175" s="3">
        <f t="shared" si="13"/>
        <v>0.31999999999999318</v>
      </c>
      <c r="I175" s="64"/>
      <c r="J175" s="67"/>
    </row>
    <row r="176" spans="4:10" x14ac:dyDescent="0.25">
      <c r="D176" s="59"/>
      <c r="E176" s="3">
        <v>14</v>
      </c>
      <c r="F176" s="3">
        <v>80.78</v>
      </c>
      <c r="G176" s="3">
        <v>80.95</v>
      </c>
      <c r="H176" s="3">
        <f t="shared" si="13"/>
        <v>-0.17000000000000171</v>
      </c>
      <c r="I176" s="64"/>
      <c r="J176" s="67"/>
    </row>
    <row r="177" spans="4:10" x14ac:dyDescent="0.25">
      <c r="D177" s="59"/>
      <c r="E177" s="3">
        <v>15</v>
      </c>
      <c r="F177" s="3">
        <v>81.739999999999995</v>
      </c>
      <c r="G177" s="3">
        <v>80.510000000000005</v>
      </c>
      <c r="H177" s="3">
        <f t="shared" si="13"/>
        <v>1.2299999999999898</v>
      </c>
      <c r="I177" s="64"/>
      <c r="J177" s="67"/>
    </row>
    <row r="178" spans="4:10" x14ac:dyDescent="0.25">
      <c r="D178" s="59"/>
      <c r="E178" s="3">
        <v>16</v>
      </c>
      <c r="F178" s="3">
        <v>82</v>
      </c>
      <c r="G178" s="3">
        <v>80.52</v>
      </c>
      <c r="H178" s="3">
        <f t="shared" si="13"/>
        <v>1.480000000000004</v>
      </c>
      <c r="I178" s="64"/>
      <c r="J178" s="67"/>
    </row>
    <row r="179" spans="4:10" x14ac:dyDescent="0.25">
      <c r="D179" s="59"/>
      <c r="E179" s="3">
        <v>17</v>
      </c>
      <c r="F179" s="3">
        <v>82.22</v>
      </c>
      <c r="G179" s="3">
        <v>81.75</v>
      </c>
      <c r="H179" s="3">
        <f t="shared" si="13"/>
        <v>0.46999999999999886</v>
      </c>
      <c r="I179" s="64"/>
      <c r="J179" s="67"/>
    </row>
    <row r="180" spans="4:10" x14ac:dyDescent="0.25">
      <c r="D180" s="59"/>
      <c r="E180" s="3">
        <v>18</v>
      </c>
      <c r="F180" s="3">
        <v>82.62</v>
      </c>
      <c r="G180" s="3">
        <v>82.06</v>
      </c>
      <c r="H180" s="3">
        <f t="shared" si="13"/>
        <v>0.56000000000000227</v>
      </c>
      <c r="I180" s="64"/>
      <c r="J180" s="67"/>
    </row>
    <row r="181" spans="4:10" x14ac:dyDescent="0.25">
      <c r="D181" s="59"/>
      <c r="E181" s="3">
        <v>19</v>
      </c>
      <c r="F181" s="3">
        <v>82.97</v>
      </c>
      <c r="G181" s="3">
        <v>81.7</v>
      </c>
      <c r="H181" s="3">
        <f t="shared" si="13"/>
        <v>1.269999999999996</v>
      </c>
      <c r="I181" s="64"/>
      <c r="J181" s="67"/>
    </row>
    <row r="182" spans="4:10" ht="14.4" thickBot="1" x14ac:dyDescent="0.3">
      <c r="D182" s="61"/>
      <c r="E182" s="6">
        <v>20</v>
      </c>
      <c r="F182" s="6">
        <v>83.45</v>
      </c>
      <c r="G182" s="6">
        <v>82.89</v>
      </c>
      <c r="H182" s="6">
        <f t="shared" si="13"/>
        <v>0.56000000000000227</v>
      </c>
      <c r="I182" s="65"/>
      <c r="J182" s="68"/>
    </row>
    <row r="183" spans="4:10" hidden="1" x14ac:dyDescent="0.25">
      <c r="D183" s="58">
        <v>13</v>
      </c>
      <c r="E183" s="4">
        <v>1</v>
      </c>
      <c r="F183" s="4">
        <v>40.909999999999997</v>
      </c>
      <c r="G183" s="4">
        <v>55.18</v>
      </c>
      <c r="H183" s="4">
        <f t="shared" si="13"/>
        <v>-14.270000000000003</v>
      </c>
      <c r="I183" s="63">
        <f t="shared" ref="I183:J183" si="16">MAX(F183:F202)</f>
        <v>76.31</v>
      </c>
      <c r="J183" s="66">
        <f t="shared" si="16"/>
        <v>80.63</v>
      </c>
    </row>
    <row r="184" spans="4:10" hidden="1" x14ac:dyDescent="0.25">
      <c r="D184" s="59"/>
      <c r="E184" s="3">
        <v>2</v>
      </c>
      <c r="F184" s="3">
        <v>54.56</v>
      </c>
      <c r="G184" s="3">
        <v>61.5</v>
      </c>
      <c r="H184" s="3">
        <f t="shared" si="13"/>
        <v>-6.9399999999999977</v>
      </c>
      <c r="I184" s="64"/>
      <c r="J184" s="67"/>
    </row>
    <row r="185" spans="4:10" hidden="1" x14ac:dyDescent="0.25">
      <c r="D185" s="59"/>
      <c r="E185" s="3">
        <v>3</v>
      </c>
      <c r="F185" s="3">
        <v>59.68</v>
      </c>
      <c r="G185" s="3">
        <v>62.22</v>
      </c>
      <c r="H185" s="3">
        <f t="shared" si="13"/>
        <v>-2.5399999999999991</v>
      </c>
      <c r="I185" s="64"/>
      <c r="J185" s="67"/>
    </row>
    <row r="186" spans="4:10" hidden="1" x14ac:dyDescent="0.25">
      <c r="D186" s="59"/>
      <c r="E186" s="3">
        <v>4</v>
      </c>
      <c r="F186" s="3">
        <v>63.03</v>
      </c>
      <c r="G186" s="3">
        <v>69.63</v>
      </c>
      <c r="H186" s="3">
        <f t="shared" si="13"/>
        <v>-6.5999999999999943</v>
      </c>
      <c r="I186" s="64"/>
      <c r="J186" s="67"/>
    </row>
    <row r="187" spans="4:10" hidden="1" x14ac:dyDescent="0.25">
      <c r="D187" s="59"/>
      <c r="E187" s="3">
        <v>5</v>
      </c>
      <c r="F187" s="3">
        <v>65.36</v>
      </c>
      <c r="G187" s="3">
        <v>69.63</v>
      </c>
      <c r="H187" s="3">
        <f t="shared" si="13"/>
        <v>-4.269999999999996</v>
      </c>
      <c r="I187" s="64"/>
      <c r="J187" s="67"/>
    </row>
    <row r="188" spans="4:10" hidden="1" x14ac:dyDescent="0.25">
      <c r="D188" s="59"/>
      <c r="E188" s="3">
        <v>6</v>
      </c>
      <c r="F188" s="3">
        <v>66.88</v>
      </c>
      <c r="G188" s="3">
        <v>73.150000000000006</v>
      </c>
      <c r="H188" s="3">
        <f t="shared" si="13"/>
        <v>-6.2700000000000102</v>
      </c>
      <c r="I188" s="64"/>
      <c r="J188" s="67"/>
    </row>
    <row r="189" spans="4:10" hidden="1" x14ac:dyDescent="0.25">
      <c r="D189" s="59"/>
      <c r="E189" s="3">
        <v>7</v>
      </c>
      <c r="F189" s="3">
        <v>68.62</v>
      </c>
      <c r="G189" s="3">
        <v>73.22</v>
      </c>
      <c r="H189" s="3">
        <f t="shared" si="13"/>
        <v>-4.5999999999999943</v>
      </c>
      <c r="I189" s="64"/>
      <c r="J189" s="67"/>
    </row>
    <row r="190" spans="4:10" hidden="1" x14ac:dyDescent="0.25">
      <c r="D190" s="59"/>
      <c r="E190" s="3">
        <v>8</v>
      </c>
      <c r="F190" s="3">
        <v>69.790000000000006</v>
      </c>
      <c r="G190" s="3">
        <v>73.73</v>
      </c>
      <c r="H190" s="3">
        <f t="shared" si="13"/>
        <v>-3.9399999999999977</v>
      </c>
      <c r="I190" s="64"/>
      <c r="J190" s="67"/>
    </row>
    <row r="191" spans="4:10" hidden="1" x14ac:dyDescent="0.25">
      <c r="D191" s="59"/>
      <c r="E191" s="3">
        <v>9</v>
      </c>
      <c r="F191" s="3">
        <v>70.69</v>
      </c>
      <c r="G191" s="3">
        <v>75.87</v>
      </c>
      <c r="H191" s="3">
        <f t="shared" si="13"/>
        <v>-5.1800000000000068</v>
      </c>
      <c r="I191" s="64"/>
      <c r="J191" s="67"/>
    </row>
    <row r="192" spans="4:10" hidden="1" x14ac:dyDescent="0.25">
      <c r="D192" s="59"/>
      <c r="E192" s="3">
        <v>10</v>
      </c>
      <c r="F192" s="3">
        <v>71.38</v>
      </c>
      <c r="G192" s="3">
        <v>75.42</v>
      </c>
      <c r="H192" s="3">
        <f t="shared" si="13"/>
        <v>-4.0400000000000063</v>
      </c>
      <c r="I192" s="64"/>
      <c r="J192" s="67"/>
    </row>
    <row r="193" spans="4:10" hidden="1" x14ac:dyDescent="0.25">
      <c r="D193" s="59"/>
      <c r="E193" s="3">
        <v>11</v>
      </c>
      <c r="F193" s="3">
        <v>72.34</v>
      </c>
      <c r="G193" s="3">
        <v>76.72</v>
      </c>
      <c r="H193" s="3">
        <f t="shared" si="13"/>
        <v>-4.3799999999999955</v>
      </c>
      <c r="I193" s="64"/>
      <c r="J193" s="67"/>
    </row>
    <row r="194" spans="4:10" hidden="1" x14ac:dyDescent="0.25">
      <c r="D194" s="59"/>
      <c r="E194" s="3">
        <v>12</v>
      </c>
      <c r="F194" s="3">
        <v>72.91</v>
      </c>
      <c r="G194" s="3">
        <v>78.08</v>
      </c>
      <c r="H194" s="3">
        <f t="shared" si="13"/>
        <v>-5.1700000000000017</v>
      </c>
      <c r="I194" s="64"/>
      <c r="J194" s="67"/>
    </row>
    <row r="195" spans="4:10" hidden="1" x14ac:dyDescent="0.25">
      <c r="D195" s="59"/>
      <c r="E195" s="3">
        <v>13</v>
      </c>
      <c r="F195" s="3">
        <v>73.760000000000005</v>
      </c>
      <c r="G195" s="3">
        <v>78.44</v>
      </c>
      <c r="H195" s="3">
        <f t="shared" si="13"/>
        <v>-4.6799999999999926</v>
      </c>
      <c r="I195" s="64"/>
      <c r="J195" s="67"/>
    </row>
    <row r="196" spans="4:10" hidden="1" x14ac:dyDescent="0.25">
      <c r="D196" s="59"/>
      <c r="E196" s="3">
        <v>14</v>
      </c>
      <c r="F196" s="3">
        <v>73.930000000000007</v>
      </c>
      <c r="G196" s="3">
        <v>77.84</v>
      </c>
      <c r="H196" s="3">
        <f t="shared" si="13"/>
        <v>-3.9099999999999966</v>
      </c>
      <c r="I196" s="64"/>
      <c r="J196" s="67"/>
    </row>
    <row r="197" spans="4:10" hidden="1" x14ac:dyDescent="0.25">
      <c r="D197" s="59"/>
      <c r="E197" s="3">
        <v>15</v>
      </c>
      <c r="F197" s="3">
        <v>74.39</v>
      </c>
      <c r="G197" s="3">
        <v>79.44</v>
      </c>
      <c r="H197" s="3">
        <f t="shared" si="13"/>
        <v>-5.0499999999999972</v>
      </c>
      <c r="I197" s="64"/>
      <c r="J197" s="67"/>
    </row>
    <row r="198" spans="4:10" hidden="1" x14ac:dyDescent="0.25">
      <c r="D198" s="59"/>
      <c r="E198" s="3">
        <v>16</v>
      </c>
      <c r="F198" s="3">
        <v>75.09</v>
      </c>
      <c r="G198" s="3">
        <v>79.010000000000005</v>
      </c>
      <c r="H198" s="3">
        <f t="shared" si="13"/>
        <v>-3.9200000000000017</v>
      </c>
      <c r="I198" s="64"/>
      <c r="J198" s="67"/>
    </row>
    <row r="199" spans="4:10" hidden="1" x14ac:dyDescent="0.25">
      <c r="D199" s="59"/>
      <c r="E199" s="3">
        <v>17</v>
      </c>
      <c r="F199" s="3">
        <v>75.56</v>
      </c>
      <c r="G199" s="3">
        <v>79.58</v>
      </c>
      <c r="H199" s="3">
        <f t="shared" si="13"/>
        <v>-4.019999999999996</v>
      </c>
      <c r="I199" s="64"/>
      <c r="J199" s="67"/>
    </row>
    <row r="200" spans="4:10" hidden="1" x14ac:dyDescent="0.25">
      <c r="D200" s="59"/>
      <c r="E200" s="3">
        <v>18</v>
      </c>
      <c r="F200" s="3">
        <v>75.56</v>
      </c>
      <c r="G200" s="3">
        <v>80.09</v>
      </c>
      <c r="H200" s="3">
        <f t="shared" si="13"/>
        <v>-4.5300000000000011</v>
      </c>
      <c r="I200" s="64"/>
      <c r="J200" s="67"/>
    </row>
    <row r="201" spans="4:10" hidden="1" x14ac:dyDescent="0.25">
      <c r="D201" s="59"/>
      <c r="E201" s="3">
        <v>19</v>
      </c>
      <c r="F201" s="3">
        <v>76.25</v>
      </c>
      <c r="G201" s="3">
        <v>78.849999999999994</v>
      </c>
      <c r="H201" s="3">
        <f t="shared" si="13"/>
        <v>-2.5999999999999943</v>
      </c>
      <c r="I201" s="64"/>
      <c r="J201" s="67"/>
    </row>
    <row r="202" spans="4:10" ht="14.4" hidden="1" thickBot="1" x14ac:dyDescent="0.3">
      <c r="D202" s="61"/>
      <c r="E202" s="6">
        <v>20</v>
      </c>
      <c r="F202" s="6">
        <v>76.31</v>
      </c>
      <c r="G202" s="6">
        <v>80.63</v>
      </c>
      <c r="H202" s="6">
        <f t="shared" si="13"/>
        <v>-4.3199999999999932</v>
      </c>
      <c r="I202" s="65"/>
      <c r="J202" s="68"/>
    </row>
    <row r="203" spans="4:10" x14ac:dyDescent="0.25">
      <c r="D203" s="58">
        <v>14</v>
      </c>
      <c r="E203" s="4">
        <v>1</v>
      </c>
      <c r="F203" s="4">
        <v>44.69</v>
      </c>
      <c r="G203" s="4">
        <v>57.89</v>
      </c>
      <c r="H203" s="4">
        <f t="shared" si="13"/>
        <v>-13.200000000000003</v>
      </c>
      <c r="I203" s="63">
        <f t="shared" ref="I203" si="17">MAX(F203:F222)</f>
        <v>81.47</v>
      </c>
      <c r="J203" s="66">
        <f t="shared" ref="J203" si="18">MAX(G203:G222)</f>
        <v>81.83</v>
      </c>
    </row>
    <row r="204" spans="4:10" x14ac:dyDescent="0.25">
      <c r="D204" s="59"/>
      <c r="E204" s="3">
        <v>2</v>
      </c>
      <c r="F204" s="3">
        <v>59.5</v>
      </c>
      <c r="G204" s="3">
        <v>64</v>
      </c>
      <c r="H204" s="3">
        <f t="shared" si="13"/>
        <v>-4.5</v>
      </c>
      <c r="I204" s="64"/>
      <c r="J204" s="67"/>
    </row>
    <row r="205" spans="4:10" x14ac:dyDescent="0.25">
      <c r="D205" s="59"/>
      <c r="E205" s="3">
        <v>3</v>
      </c>
      <c r="F205" s="3">
        <v>64.760000000000005</v>
      </c>
      <c r="G205" s="3">
        <v>66.209999999999994</v>
      </c>
      <c r="H205" s="3">
        <f t="shared" si="13"/>
        <v>-1.4499999999999886</v>
      </c>
      <c r="I205" s="64"/>
      <c r="J205" s="67"/>
    </row>
    <row r="206" spans="4:10" x14ac:dyDescent="0.25">
      <c r="D206" s="59"/>
      <c r="E206" s="3">
        <v>4</v>
      </c>
      <c r="F206" s="3">
        <v>68.13</v>
      </c>
      <c r="G206" s="3">
        <v>71.94</v>
      </c>
      <c r="H206" s="3">
        <f t="shared" si="13"/>
        <v>-3.8100000000000023</v>
      </c>
      <c r="I206" s="64"/>
      <c r="J206" s="67"/>
    </row>
    <row r="207" spans="4:10" x14ac:dyDescent="0.25">
      <c r="D207" s="59"/>
      <c r="E207" s="3">
        <v>5</v>
      </c>
      <c r="F207" s="3">
        <v>70.510000000000005</v>
      </c>
      <c r="G207" s="3">
        <v>73.48</v>
      </c>
      <c r="H207" s="3">
        <f t="shared" si="13"/>
        <v>-2.9699999999999989</v>
      </c>
      <c r="I207" s="64"/>
      <c r="J207" s="67"/>
    </row>
    <row r="208" spans="4:10" x14ac:dyDescent="0.25">
      <c r="D208" s="59"/>
      <c r="E208" s="3">
        <v>6</v>
      </c>
      <c r="F208" s="3">
        <v>72.72</v>
      </c>
      <c r="G208" s="3">
        <v>74.459999999999994</v>
      </c>
      <c r="H208" s="3">
        <f t="shared" si="13"/>
        <v>-1.7399999999999949</v>
      </c>
      <c r="I208" s="64"/>
      <c r="J208" s="67"/>
    </row>
    <row r="209" spans="4:10" x14ac:dyDescent="0.25">
      <c r="D209" s="59"/>
      <c r="E209" s="3">
        <v>7</v>
      </c>
      <c r="F209" s="3">
        <v>73.930000000000007</v>
      </c>
      <c r="G209" s="3">
        <v>75.63</v>
      </c>
      <c r="H209" s="3">
        <f t="shared" si="13"/>
        <v>-1.6999999999999886</v>
      </c>
      <c r="I209" s="64"/>
      <c r="J209" s="67"/>
    </row>
    <row r="210" spans="4:10" x14ac:dyDescent="0.25">
      <c r="D210" s="59"/>
      <c r="E210" s="3">
        <v>8</v>
      </c>
      <c r="F210" s="3">
        <v>75.11</v>
      </c>
      <c r="G210" s="3">
        <v>77.290000000000006</v>
      </c>
      <c r="H210" s="3">
        <f t="shared" si="13"/>
        <v>-2.1800000000000068</v>
      </c>
      <c r="I210" s="64"/>
      <c r="J210" s="67"/>
    </row>
    <row r="211" spans="4:10" x14ac:dyDescent="0.25">
      <c r="D211" s="59"/>
      <c r="E211" s="3">
        <v>9</v>
      </c>
      <c r="F211" s="3">
        <v>76.13</v>
      </c>
      <c r="G211" s="3">
        <v>77.83</v>
      </c>
      <c r="H211" s="3">
        <f t="shared" si="13"/>
        <v>-1.7000000000000028</v>
      </c>
      <c r="I211" s="64"/>
      <c r="J211" s="67"/>
    </row>
    <row r="212" spans="4:10" x14ac:dyDescent="0.25">
      <c r="D212" s="59"/>
      <c r="E212" s="3">
        <v>10</v>
      </c>
      <c r="F212" s="3">
        <v>76.94</v>
      </c>
      <c r="G212" s="3">
        <v>77.900000000000006</v>
      </c>
      <c r="H212" s="3">
        <f t="shared" ref="H212:H275" si="19">F212-G212</f>
        <v>-0.96000000000000796</v>
      </c>
      <c r="I212" s="64"/>
      <c r="J212" s="67"/>
    </row>
    <row r="213" spans="4:10" x14ac:dyDescent="0.25">
      <c r="D213" s="59"/>
      <c r="E213" s="3">
        <v>11</v>
      </c>
      <c r="F213" s="3">
        <v>77.56</v>
      </c>
      <c r="G213" s="3">
        <v>77.53</v>
      </c>
      <c r="H213" s="3">
        <f t="shared" si="19"/>
        <v>3.0000000000001137E-2</v>
      </c>
      <c r="I213" s="64"/>
      <c r="J213" s="67"/>
    </row>
    <row r="214" spans="4:10" x14ac:dyDescent="0.25">
      <c r="D214" s="59"/>
      <c r="E214" s="3">
        <v>12</v>
      </c>
      <c r="F214" s="3">
        <v>78.09</v>
      </c>
      <c r="G214" s="3">
        <v>80.11</v>
      </c>
      <c r="H214" s="3">
        <f t="shared" si="19"/>
        <v>-2.019999999999996</v>
      </c>
      <c r="I214" s="64"/>
      <c r="J214" s="67"/>
    </row>
    <row r="215" spans="4:10" x14ac:dyDescent="0.25">
      <c r="D215" s="59"/>
      <c r="E215" s="3">
        <v>13</v>
      </c>
      <c r="F215" s="3">
        <v>78.55</v>
      </c>
      <c r="G215" s="3">
        <v>79.42</v>
      </c>
      <c r="H215" s="3">
        <f t="shared" si="19"/>
        <v>-0.87000000000000455</v>
      </c>
      <c r="I215" s="64"/>
      <c r="J215" s="67"/>
    </row>
    <row r="216" spans="4:10" x14ac:dyDescent="0.25">
      <c r="D216" s="59"/>
      <c r="E216" s="3">
        <v>14</v>
      </c>
      <c r="F216" s="3">
        <v>79.319999999999993</v>
      </c>
      <c r="G216" s="3">
        <v>80.11</v>
      </c>
      <c r="H216" s="3">
        <f t="shared" si="19"/>
        <v>-0.79000000000000625</v>
      </c>
      <c r="I216" s="64"/>
      <c r="J216" s="67"/>
    </row>
    <row r="217" spans="4:10" x14ac:dyDescent="0.25">
      <c r="D217" s="59"/>
      <c r="E217" s="3">
        <v>15</v>
      </c>
      <c r="F217" s="3">
        <v>79.569999999999993</v>
      </c>
      <c r="G217" s="3">
        <v>80.099999999999994</v>
      </c>
      <c r="H217" s="3">
        <f t="shared" si="19"/>
        <v>-0.53000000000000114</v>
      </c>
      <c r="I217" s="64"/>
      <c r="J217" s="67"/>
    </row>
    <row r="218" spans="4:10" x14ac:dyDescent="0.25">
      <c r="D218" s="59"/>
      <c r="E218" s="3">
        <v>16</v>
      </c>
      <c r="F218" s="3">
        <v>80.069999999999993</v>
      </c>
      <c r="G218" s="3">
        <v>80.59</v>
      </c>
      <c r="H218" s="3">
        <f t="shared" si="19"/>
        <v>-0.52000000000001023</v>
      </c>
      <c r="I218" s="64"/>
      <c r="J218" s="67"/>
    </row>
    <row r="219" spans="4:10" x14ac:dyDescent="0.25">
      <c r="D219" s="59"/>
      <c r="E219" s="3">
        <v>17</v>
      </c>
      <c r="F219" s="3">
        <v>80.37</v>
      </c>
      <c r="G219" s="3">
        <v>81.06</v>
      </c>
      <c r="H219" s="3">
        <f t="shared" si="19"/>
        <v>-0.68999999999999773</v>
      </c>
      <c r="I219" s="64"/>
      <c r="J219" s="67"/>
    </row>
    <row r="220" spans="4:10" x14ac:dyDescent="0.25">
      <c r="D220" s="59"/>
      <c r="E220" s="3">
        <v>18</v>
      </c>
      <c r="F220" s="3">
        <v>80.94</v>
      </c>
      <c r="G220" s="3">
        <v>81.760000000000005</v>
      </c>
      <c r="H220" s="3">
        <f t="shared" si="19"/>
        <v>-0.82000000000000739</v>
      </c>
      <c r="I220" s="64"/>
      <c r="J220" s="67"/>
    </row>
    <row r="221" spans="4:10" x14ac:dyDescent="0.25">
      <c r="D221" s="59"/>
      <c r="E221" s="3">
        <v>19</v>
      </c>
      <c r="F221" s="3">
        <v>81.11</v>
      </c>
      <c r="G221" s="3">
        <v>81.83</v>
      </c>
      <c r="H221" s="3">
        <f t="shared" si="19"/>
        <v>-0.71999999999999886</v>
      </c>
      <c r="I221" s="64"/>
      <c r="J221" s="67"/>
    </row>
    <row r="222" spans="4:10" ht="14.4" thickBot="1" x14ac:dyDescent="0.3">
      <c r="D222" s="61"/>
      <c r="E222" s="6">
        <v>20</v>
      </c>
      <c r="F222" s="6">
        <v>81.47</v>
      </c>
      <c r="G222" s="6">
        <v>81.599999999999994</v>
      </c>
      <c r="H222" s="6">
        <f t="shared" si="19"/>
        <v>-0.12999999999999545</v>
      </c>
      <c r="I222" s="65"/>
      <c r="J222" s="68"/>
    </row>
    <row r="223" spans="4:10" x14ac:dyDescent="0.25">
      <c r="D223" s="58">
        <v>15</v>
      </c>
      <c r="E223" s="4">
        <v>1</v>
      </c>
      <c r="F223" s="4">
        <v>46.01</v>
      </c>
      <c r="G223" s="4">
        <v>57.82</v>
      </c>
      <c r="H223" s="4">
        <f t="shared" si="19"/>
        <v>-11.810000000000002</v>
      </c>
      <c r="I223" s="63">
        <f t="shared" ref="I223" si="20">MAX(F223:F242)</f>
        <v>84</v>
      </c>
      <c r="J223" s="66">
        <f t="shared" ref="J223" si="21">MAX(G223:G242)</f>
        <v>81.92</v>
      </c>
    </row>
    <row r="224" spans="4:10" x14ac:dyDescent="0.25">
      <c r="D224" s="59"/>
      <c r="E224" s="3">
        <v>2</v>
      </c>
      <c r="F224" s="3">
        <v>61.65</v>
      </c>
      <c r="G224" s="3">
        <v>66.22</v>
      </c>
      <c r="H224" s="3">
        <f t="shared" si="19"/>
        <v>-4.57</v>
      </c>
      <c r="I224" s="64"/>
      <c r="J224" s="67"/>
    </row>
    <row r="225" spans="4:10" x14ac:dyDescent="0.25">
      <c r="D225" s="59"/>
      <c r="E225" s="3">
        <v>3</v>
      </c>
      <c r="F225" s="3">
        <v>67.94</v>
      </c>
      <c r="G225" s="3">
        <v>68.900000000000006</v>
      </c>
      <c r="H225" s="3">
        <f t="shared" si="19"/>
        <v>-0.96000000000000796</v>
      </c>
      <c r="I225" s="64"/>
      <c r="J225" s="67"/>
    </row>
    <row r="226" spans="4:10" x14ac:dyDescent="0.25">
      <c r="D226" s="59"/>
      <c r="E226" s="3">
        <v>4</v>
      </c>
      <c r="F226" s="3">
        <v>71.400000000000006</v>
      </c>
      <c r="G226" s="3">
        <v>73.209999999999994</v>
      </c>
      <c r="H226" s="3">
        <f t="shared" si="19"/>
        <v>-1.8099999999999881</v>
      </c>
      <c r="I226" s="64"/>
      <c r="J226" s="67"/>
    </row>
    <row r="227" spans="4:10" x14ac:dyDescent="0.25">
      <c r="D227" s="59"/>
      <c r="E227" s="3">
        <v>5</v>
      </c>
      <c r="F227" s="3">
        <v>73.489999999999995</v>
      </c>
      <c r="G227" s="3">
        <v>73.849999999999994</v>
      </c>
      <c r="H227" s="3">
        <f t="shared" si="19"/>
        <v>-0.35999999999999943</v>
      </c>
      <c r="I227" s="64"/>
      <c r="J227" s="67"/>
    </row>
    <row r="228" spans="4:10" x14ac:dyDescent="0.25">
      <c r="D228" s="59"/>
      <c r="E228" s="3">
        <v>6</v>
      </c>
      <c r="F228" s="3">
        <v>75.23</v>
      </c>
      <c r="G228" s="3">
        <v>76.180000000000007</v>
      </c>
      <c r="H228" s="3">
        <f t="shared" si="19"/>
        <v>-0.95000000000000284</v>
      </c>
      <c r="I228" s="64"/>
      <c r="J228" s="67"/>
    </row>
    <row r="229" spans="4:10" x14ac:dyDescent="0.25">
      <c r="D229" s="59"/>
      <c r="E229" s="3">
        <v>7</v>
      </c>
      <c r="F229" s="3">
        <v>76.61</v>
      </c>
      <c r="G229" s="3">
        <v>75.33</v>
      </c>
      <c r="H229" s="3">
        <f t="shared" si="19"/>
        <v>1.2800000000000011</v>
      </c>
      <c r="I229" s="64"/>
      <c r="J229" s="67"/>
    </row>
    <row r="230" spans="4:10" x14ac:dyDescent="0.25">
      <c r="D230" s="59"/>
      <c r="E230" s="3">
        <v>8</v>
      </c>
      <c r="F230" s="3">
        <v>77.59</v>
      </c>
      <c r="G230" s="3">
        <v>78.650000000000006</v>
      </c>
      <c r="H230" s="3">
        <f t="shared" si="19"/>
        <v>-1.0600000000000023</v>
      </c>
      <c r="I230" s="64"/>
      <c r="J230" s="67"/>
    </row>
    <row r="231" spans="4:10" x14ac:dyDescent="0.25">
      <c r="D231" s="59"/>
      <c r="E231" s="3">
        <v>9</v>
      </c>
      <c r="F231" s="3">
        <v>78.58</v>
      </c>
      <c r="G231" s="3">
        <v>78.36</v>
      </c>
      <c r="H231" s="3">
        <f t="shared" si="19"/>
        <v>0.21999999999999886</v>
      </c>
      <c r="I231" s="64"/>
      <c r="J231" s="67"/>
    </row>
    <row r="232" spans="4:10" x14ac:dyDescent="0.25">
      <c r="D232" s="59"/>
      <c r="E232" s="3">
        <v>10</v>
      </c>
      <c r="F232" s="3">
        <v>79.260000000000005</v>
      </c>
      <c r="G232" s="3">
        <v>79.209999999999994</v>
      </c>
      <c r="H232" s="3">
        <f t="shared" si="19"/>
        <v>5.0000000000011369E-2</v>
      </c>
      <c r="I232" s="64"/>
      <c r="J232" s="67"/>
    </row>
    <row r="233" spans="4:10" x14ac:dyDescent="0.25">
      <c r="D233" s="59"/>
      <c r="E233" s="3">
        <v>11</v>
      </c>
      <c r="F233" s="3">
        <v>80.22</v>
      </c>
      <c r="G233" s="3">
        <v>78.69</v>
      </c>
      <c r="H233" s="3">
        <f t="shared" si="19"/>
        <v>1.5300000000000011</v>
      </c>
      <c r="I233" s="64"/>
      <c r="J233" s="67"/>
    </row>
    <row r="234" spans="4:10" x14ac:dyDescent="0.25">
      <c r="D234" s="59"/>
      <c r="E234" s="3">
        <v>12</v>
      </c>
      <c r="F234" s="3">
        <v>80.67</v>
      </c>
      <c r="G234" s="3">
        <v>79.67</v>
      </c>
      <c r="H234" s="3">
        <f t="shared" si="19"/>
        <v>1</v>
      </c>
      <c r="I234" s="64"/>
      <c r="J234" s="67"/>
    </row>
    <row r="235" spans="4:10" x14ac:dyDescent="0.25">
      <c r="D235" s="59"/>
      <c r="E235" s="3">
        <v>13</v>
      </c>
      <c r="F235" s="3">
        <v>81.12</v>
      </c>
      <c r="G235" s="3">
        <v>80.540000000000006</v>
      </c>
      <c r="H235" s="3">
        <f t="shared" si="19"/>
        <v>0.57999999999999829</v>
      </c>
      <c r="I235" s="64"/>
      <c r="J235" s="67"/>
    </row>
    <row r="236" spans="4:10" x14ac:dyDescent="0.25">
      <c r="D236" s="59"/>
      <c r="E236" s="3">
        <v>14</v>
      </c>
      <c r="F236" s="3">
        <v>81.64</v>
      </c>
      <c r="G236" s="3">
        <v>80.38</v>
      </c>
      <c r="H236" s="3">
        <f t="shared" si="19"/>
        <v>1.2600000000000051</v>
      </c>
      <c r="I236" s="64"/>
      <c r="J236" s="67"/>
    </row>
    <row r="237" spans="4:10" x14ac:dyDescent="0.25">
      <c r="D237" s="59"/>
      <c r="E237" s="3">
        <v>15</v>
      </c>
      <c r="F237" s="3">
        <v>82.14</v>
      </c>
      <c r="G237" s="3">
        <v>80.239999999999995</v>
      </c>
      <c r="H237" s="3">
        <f t="shared" si="19"/>
        <v>1.9000000000000057</v>
      </c>
      <c r="I237" s="64"/>
      <c r="J237" s="67"/>
    </row>
    <row r="238" spans="4:10" x14ac:dyDescent="0.25">
      <c r="D238" s="59"/>
      <c r="E238" s="3">
        <v>16</v>
      </c>
      <c r="F238" s="3">
        <v>82.59</v>
      </c>
      <c r="G238" s="3">
        <v>80.959999999999994</v>
      </c>
      <c r="H238" s="3">
        <f t="shared" si="19"/>
        <v>1.6300000000000097</v>
      </c>
      <c r="I238" s="64"/>
      <c r="J238" s="67"/>
    </row>
    <row r="239" spans="4:10" x14ac:dyDescent="0.25">
      <c r="D239" s="59"/>
      <c r="E239" s="3">
        <v>17</v>
      </c>
      <c r="F239" s="3">
        <v>82.87</v>
      </c>
      <c r="G239" s="3">
        <v>81.31</v>
      </c>
      <c r="H239" s="3">
        <f t="shared" si="19"/>
        <v>1.5600000000000023</v>
      </c>
      <c r="I239" s="64"/>
      <c r="J239" s="67"/>
    </row>
    <row r="240" spans="4:10" x14ac:dyDescent="0.25">
      <c r="D240" s="59"/>
      <c r="E240" s="3">
        <v>18</v>
      </c>
      <c r="F240" s="3">
        <v>83.35</v>
      </c>
      <c r="G240" s="3">
        <v>81.650000000000006</v>
      </c>
      <c r="H240" s="3">
        <f t="shared" si="19"/>
        <v>1.6999999999999886</v>
      </c>
      <c r="I240" s="64"/>
      <c r="J240" s="67"/>
    </row>
    <row r="241" spans="4:10" x14ac:dyDescent="0.25">
      <c r="D241" s="59"/>
      <c r="E241" s="3">
        <v>19</v>
      </c>
      <c r="F241" s="3">
        <v>83.8</v>
      </c>
      <c r="G241" s="3">
        <v>81.92</v>
      </c>
      <c r="H241" s="3">
        <f t="shared" si="19"/>
        <v>1.8799999999999955</v>
      </c>
      <c r="I241" s="64"/>
      <c r="J241" s="67"/>
    </row>
    <row r="242" spans="4:10" ht="14.4" thickBot="1" x14ac:dyDescent="0.3">
      <c r="D242" s="61"/>
      <c r="E242" s="6">
        <v>20</v>
      </c>
      <c r="F242" s="6">
        <v>84</v>
      </c>
      <c r="G242" s="6">
        <v>80.27</v>
      </c>
      <c r="H242" s="6">
        <f t="shared" si="19"/>
        <v>3.730000000000004</v>
      </c>
      <c r="I242" s="65"/>
      <c r="J242" s="68"/>
    </row>
    <row r="243" spans="4:10" x14ac:dyDescent="0.25">
      <c r="D243" s="58">
        <v>16</v>
      </c>
      <c r="E243" s="4">
        <v>1</v>
      </c>
      <c r="F243" s="4">
        <v>43.89</v>
      </c>
      <c r="G243" s="4">
        <v>56.19</v>
      </c>
      <c r="H243" s="4">
        <f t="shared" si="19"/>
        <v>-12.299999999999997</v>
      </c>
      <c r="I243" s="63">
        <f t="shared" ref="I243:J243" si="22">MAX(F243:F262)</f>
        <v>81.48</v>
      </c>
      <c r="J243" s="66">
        <f t="shared" si="22"/>
        <v>82.47</v>
      </c>
    </row>
    <row r="244" spans="4:10" x14ac:dyDescent="0.25">
      <c r="D244" s="59"/>
      <c r="E244" s="3">
        <v>2</v>
      </c>
      <c r="F244" s="3">
        <v>58.95</v>
      </c>
      <c r="G244" s="3">
        <v>64.12</v>
      </c>
      <c r="H244" s="3">
        <f t="shared" si="19"/>
        <v>-5.1700000000000017</v>
      </c>
      <c r="I244" s="64"/>
      <c r="J244" s="67"/>
    </row>
    <row r="245" spans="4:10" x14ac:dyDescent="0.25">
      <c r="D245" s="59"/>
      <c r="E245" s="3">
        <v>3</v>
      </c>
      <c r="F245" s="3">
        <v>64.73</v>
      </c>
      <c r="G245" s="3">
        <v>67.540000000000006</v>
      </c>
      <c r="H245" s="3">
        <f t="shared" si="19"/>
        <v>-2.8100000000000023</v>
      </c>
      <c r="I245" s="64"/>
      <c r="J245" s="67"/>
    </row>
    <row r="246" spans="4:10" x14ac:dyDescent="0.25">
      <c r="D246" s="59"/>
      <c r="E246" s="3">
        <v>4</v>
      </c>
      <c r="F246" s="3">
        <v>68.3</v>
      </c>
      <c r="G246" s="3">
        <v>72.040000000000006</v>
      </c>
      <c r="H246" s="3">
        <f t="shared" si="19"/>
        <v>-3.7400000000000091</v>
      </c>
      <c r="I246" s="64"/>
      <c r="J246" s="67"/>
    </row>
    <row r="247" spans="4:10" x14ac:dyDescent="0.25">
      <c r="D247" s="59"/>
      <c r="E247" s="3">
        <v>5</v>
      </c>
      <c r="F247" s="3">
        <v>70.78</v>
      </c>
      <c r="G247" s="3">
        <v>73.760000000000005</v>
      </c>
      <c r="H247" s="3">
        <f t="shared" si="19"/>
        <v>-2.980000000000004</v>
      </c>
      <c r="I247" s="64"/>
      <c r="J247" s="67"/>
    </row>
    <row r="248" spans="4:10" x14ac:dyDescent="0.25">
      <c r="D248" s="59"/>
      <c r="E248" s="3">
        <v>6</v>
      </c>
      <c r="F248" s="3">
        <v>72.790000000000006</v>
      </c>
      <c r="G248" s="3">
        <v>74.599999999999994</v>
      </c>
      <c r="H248" s="3">
        <f t="shared" si="19"/>
        <v>-1.8099999999999881</v>
      </c>
      <c r="I248" s="64"/>
      <c r="J248" s="67"/>
    </row>
    <row r="249" spans="4:10" x14ac:dyDescent="0.25">
      <c r="D249" s="59"/>
      <c r="E249" s="3">
        <v>7</v>
      </c>
      <c r="F249" s="3">
        <v>73.8</v>
      </c>
      <c r="G249" s="3">
        <v>76.599999999999994</v>
      </c>
      <c r="H249" s="3">
        <f t="shared" si="19"/>
        <v>-2.7999999999999972</v>
      </c>
      <c r="I249" s="64"/>
      <c r="J249" s="67"/>
    </row>
    <row r="250" spans="4:10" x14ac:dyDescent="0.25">
      <c r="D250" s="59"/>
      <c r="E250" s="3">
        <v>8</v>
      </c>
      <c r="F250" s="3">
        <v>75.12</v>
      </c>
      <c r="G250" s="3">
        <v>77.89</v>
      </c>
      <c r="H250" s="3">
        <f t="shared" si="19"/>
        <v>-2.769999999999996</v>
      </c>
      <c r="I250" s="64"/>
      <c r="J250" s="67"/>
    </row>
    <row r="251" spans="4:10" x14ac:dyDescent="0.25">
      <c r="D251" s="59"/>
      <c r="E251" s="3">
        <v>9</v>
      </c>
      <c r="F251" s="3">
        <v>76.19</v>
      </c>
      <c r="G251" s="3">
        <v>77.260000000000005</v>
      </c>
      <c r="H251" s="3">
        <f t="shared" si="19"/>
        <v>-1.0700000000000074</v>
      </c>
      <c r="I251" s="64"/>
      <c r="J251" s="67"/>
    </row>
    <row r="252" spans="4:10" x14ac:dyDescent="0.25">
      <c r="D252" s="59"/>
      <c r="E252" s="3">
        <v>10</v>
      </c>
      <c r="F252" s="3">
        <v>77.010000000000005</v>
      </c>
      <c r="G252" s="3">
        <v>78.209999999999994</v>
      </c>
      <c r="H252" s="3">
        <f t="shared" si="19"/>
        <v>-1.1999999999999886</v>
      </c>
      <c r="I252" s="64"/>
      <c r="J252" s="67"/>
    </row>
    <row r="253" spans="4:10" x14ac:dyDescent="0.25">
      <c r="D253" s="59"/>
      <c r="E253" s="3">
        <v>11</v>
      </c>
      <c r="F253" s="3">
        <v>77.42</v>
      </c>
      <c r="G253" s="3">
        <v>79.62</v>
      </c>
      <c r="H253" s="3">
        <f t="shared" si="19"/>
        <v>-2.2000000000000028</v>
      </c>
      <c r="I253" s="64"/>
      <c r="J253" s="67"/>
    </row>
    <row r="254" spans="4:10" x14ac:dyDescent="0.25">
      <c r="D254" s="59"/>
      <c r="E254" s="3">
        <v>12</v>
      </c>
      <c r="F254" s="3">
        <v>78.180000000000007</v>
      </c>
      <c r="G254" s="3">
        <v>80.13</v>
      </c>
      <c r="H254" s="3">
        <f t="shared" si="19"/>
        <v>-1.9499999999999886</v>
      </c>
      <c r="I254" s="64"/>
      <c r="J254" s="67"/>
    </row>
    <row r="255" spans="4:10" x14ac:dyDescent="0.25">
      <c r="D255" s="59"/>
      <c r="E255" s="3">
        <v>13</v>
      </c>
      <c r="F255" s="3">
        <v>78.59</v>
      </c>
      <c r="G255" s="3">
        <v>79.760000000000005</v>
      </c>
      <c r="H255" s="3">
        <f t="shared" si="19"/>
        <v>-1.1700000000000017</v>
      </c>
      <c r="I255" s="64"/>
      <c r="J255" s="67"/>
    </row>
    <row r="256" spans="4:10" x14ac:dyDescent="0.25">
      <c r="D256" s="59"/>
      <c r="E256" s="3">
        <v>14</v>
      </c>
      <c r="F256" s="3">
        <v>79.23</v>
      </c>
      <c r="G256" s="3">
        <v>80.040000000000006</v>
      </c>
      <c r="H256" s="3">
        <f t="shared" si="19"/>
        <v>-0.81000000000000227</v>
      </c>
      <c r="I256" s="64"/>
      <c r="J256" s="67"/>
    </row>
    <row r="257" spans="4:10" x14ac:dyDescent="0.25">
      <c r="D257" s="59"/>
      <c r="E257" s="3">
        <v>15</v>
      </c>
      <c r="F257" s="3">
        <v>79.540000000000006</v>
      </c>
      <c r="G257" s="3">
        <v>80.650000000000006</v>
      </c>
      <c r="H257" s="3">
        <f t="shared" si="19"/>
        <v>-1.1099999999999994</v>
      </c>
      <c r="I257" s="64"/>
      <c r="J257" s="67"/>
    </row>
    <row r="258" spans="4:10" x14ac:dyDescent="0.25">
      <c r="D258" s="59"/>
      <c r="E258" s="3">
        <v>16</v>
      </c>
      <c r="F258" s="3">
        <v>80.09</v>
      </c>
      <c r="G258" s="3">
        <v>81.599999999999994</v>
      </c>
      <c r="H258" s="3">
        <f t="shared" si="19"/>
        <v>-1.5099999999999909</v>
      </c>
      <c r="I258" s="64"/>
      <c r="J258" s="67"/>
    </row>
    <row r="259" spans="4:10" x14ac:dyDescent="0.25">
      <c r="D259" s="59"/>
      <c r="E259" s="3">
        <v>17</v>
      </c>
      <c r="F259" s="3">
        <v>80.42</v>
      </c>
      <c r="G259" s="3">
        <v>81.900000000000006</v>
      </c>
      <c r="H259" s="3">
        <f t="shared" si="19"/>
        <v>-1.480000000000004</v>
      </c>
      <c r="I259" s="64"/>
      <c r="J259" s="67"/>
    </row>
    <row r="260" spans="4:10" x14ac:dyDescent="0.25">
      <c r="D260" s="59"/>
      <c r="E260" s="3">
        <v>18</v>
      </c>
      <c r="F260" s="3">
        <v>80.67</v>
      </c>
      <c r="G260" s="3">
        <v>80.34</v>
      </c>
      <c r="H260" s="3">
        <f t="shared" si="19"/>
        <v>0.32999999999999829</v>
      </c>
      <c r="I260" s="64"/>
      <c r="J260" s="67"/>
    </row>
    <row r="261" spans="4:10" x14ac:dyDescent="0.25">
      <c r="D261" s="59"/>
      <c r="E261" s="3">
        <v>19</v>
      </c>
      <c r="F261" s="3">
        <v>80.959999999999994</v>
      </c>
      <c r="G261" s="3">
        <v>82.47</v>
      </c>
      <c r="H261" s="3">
        <f t="shared" si="19"/>
        <v>-1.5100000000000051</v>
      </c>
      <c r="I261" s="64"/>
      <c r="J261" s="67"/>
    </row>
    <row r="262" spans="4:10" ht="14.4" thickBot="1" x14ac:dyDescent="0.3">
      <c r="D262" s="61"/>
      <c r="E262" s="6">
        <v>20</v>
      </c>
      <c r="F262" s="6">
        <v>81.48</v>
      </c>
      <c r="G262" s="6">
        <v>81.63</v>
      </c>
      <c r="H262" s="6">
        <f t="shared" si="19"/>
        <v>-0.14999999999999147</v>
      </c>
      <c r="I262" s="65"/>
      <c r="J262" s="68"/>
    </row>
    <row r="263" spans="4:10" x14ac:dyDescent="0.25">
      <c r="D263" s="58">
        <v>17</v>
      </c>
      <c r="E263" s="4">
        <v>1</v>
      </c>
      <c r="F263" s="4">
        <v>43.03</v>
      </c>
      <c r="G263" s="4">
        <v>54.69</v>
      </c>
      <c r="H263" s="4">
        <f t="shared" si="19"/>
        <v>-11.659999999999997</v>
      </c>
      <c r="I263" s="63">
        <f t="shared" ref="I263" si="23">MAX(F263:F282)</f>
        <v>85.17</v>
      </c>
      <c r="J263" s="66">
        <f t="shared" ref="J263" si="24">MAX(G263:G282)</f>
        <v>85.51</v>
      </c>
    </row>
    <row r="264" spans="4:10" x14ac:dyDescent="0.25">
      <c r="D264" s="59"/>
      <c r="E264" s="3">
        <v>2</v>
      </c>
      <c r="F264" s="3">
        <v>57.46</v>
      </c>
      <c r="G264" s="3">
        <v>54.46</v>
      </c>
      <c r="H264" s="3">
        <f t="shared" si="19"/>
        <v>3</v>
      </c>
      <c r="I264" s="64"/>
      <c r="J264" s="67"/>
    </row>
    <row r="265" spans="4:10" x14ac:dyDescent="0.25">
      <c r="D265" s="59"/>
      <c r="E265" s="3">
        <v>3</v>
      </c>
      <c r="F265" s="3">
        <v>62.43</v>
      </c>
      <c r="G265" s="3">
        <v>62.34</v>
      </c>
      <c r="H265" s="3">
        <f t="shared" si="19"/>
        <v>8.9999999999996305E-2</v>
      </c>
      <c r="I265" s="64"/>
      <c r="J265" s="67"/>
    </row>
    <row r="266" spans="4:10" x14ac:dyDescent="0.25">
      <c r="D266" s="59"/>
      <c r="E266" s="3">
        <v>4</v>
      </c>
      <c r="F266" s="3">
        <v>65.64</v>
      </c>
      <c r="G266" s="3">
        <v>61.82</v>
      </c>
      <c r="H266" s="3">
        <f t="shared" si="19"/>
        <v>3.8200000000000003</v>
      </c>
      <c r="I266" s="64"/>
      <c r="J266" s="67"/>
    </row>
    <row r="267" spans="4:10" x14ac:dyDescent="0.25">
      <c r="D267" s="59"/>
      <c r="E267" s="3">
        <v>5</v>
      </c>
      <c r="F267" s="3">
        <v>67.58</v>
      </c>
      <c r="G267" s="3">
        <v>67.44</v>
      </c>
      <c r="H267" s="3">
        <f t="shared" si="19"/>
        <v>0.14000000000000057</v>
      </c>
      <c r="I267" s="64"/>
      <c r="J267" s="67"/>
    </row>
    <row r="268" spans="4:10" x14ac:dyDescent="0.25">
      <c r="D268" s="59"/>
      <c r="E268" s="3">
        <v>6</v>
      </c>
      <c r="F268" s="3">
        <v>69.66</v>
      </c>
      <c r="G268" s="3">
        <v>66.81</v>
      </c>
      <c r="H268" s="3">
        <f t="shared" si="19"/>
        <v>2.8499999999999943</v>
      </c>
      <c r="I268" s="64"/>
      <c r="J268" s="67"/>
    </row>
    <row r="269" spans="4:10" x14ac:dyDescent="0.25">
      <c r="D269" s="59"/>
      <c r="E269" s="3">
        <v>7</v>
      </c>
      <c r="F269" s="3">
        <v>70.8</v>
      </c>
      <c r="G269" s="3">
        <v>72.680000000000007</v>
      </c>
      <c r="H269" s="3">
        <f t="shared" si="19"/>
        <v>-1.8800000000000097</v>
      </c>
      <c r="I269" s="64"/>
      <c r="J269" s="67"/>
    </row>
    <row r="270" spans="4:10" x14ac:dyDescent="0.25">
      <c r="D270" s="59"/>
      <c r="E270" s="3">
        <v>8</v>
      </c>
      <c r="F270" s="3">
        <v>71.5</v>
      </c>
      <c r="G270" s="3">
        <v>72.52</v>
      </c>
      <c r="H270" s="3">
        <f t="shared" si="19"/>
        <v>-1.019999999999996</v>
      </c>
      <c r="I270" s="64"/>
      <c r="J270" s="67"/>
    </row>
    <row r="271" spans="4:10" x14ac:dyDescent="0.25">
      <c r="D271" s="59"/>
      <c r="E271" s="3">
        <v>9</v>
      </c>
      <c r="F271" s="3">
        <v>72.63</v>
      </c>
      <c r="G271" s="3">
        <v>74.2</v>
      </c>
      <c r="H271" s="3">
        <f t="shared" si="19"/>
        <v>-1.5700000000000074</v>
      </c>
      <c r="I271" s="64"/>
      <c r="J271" s="67"/>
    </row>
    <row r="272" spans="4:10" x14ac:dyDescent="0.25">
      <c r="D272" s="59"/>
      <c r="E272" s="3">
        <v>10</v>
      </c>
      <c r="F272" s="3">
        <v>73.680000000000007</v>
      </c>
      <c r="G272" s="3">
        <v>72.45</v>
      </c>
      <c r="H272" s="3">
        <f t="shared" si="19"/>
        <v>1.230000000000004</v>
      </c>
      <c r="I272" s="64"/>
      <c r="J272" s="67"/>
    </row>
    <row r="273" spans="4:10" x14ac:dyDescent="0.25">
      <c r="D273" s="59"/>
      <c r="E273" s="3">
        <v>11</v>
      </c>
      <c r="F273" s="3">
        <v>74.45</v>
      </c>
      <c r="G273" s="3">
        <v>75.09</v>
      </c>
      <c r="H273" s="3">
        <f t="shared" si="19"/>
        <v>-0.64000000000000057</v>
      </c>
      <c r="I273" s="64"/>
      <c r="J273" s="67"/>
    </row>
    <row r="274" spans="4:10" x14ac:dyDescent="0.25">
      <c r="D274" s="59"/>
      <c r="E274" s="3">
        <v>12</v>
      </c>
      <c r="F274" s="3">
        <v>75.44</v>
      </c>
      <c r="G274" s="3">
        <v>77.69</v>
      </c>
      <c r="H274" s="3">
        <f t="shared" si="19"/>
        <v>-2.25</v>
      </c>
      <c r="I274" s="64"/>
      <c r="J274" s="67"/>
    </row>
    <row r="275" spans="4:10" x14ac:dyDescent="0.25">
      <c r="D275" s="59"/>
      <c r="E275" s="3">
        <v>13</v>
      </c>
      <c r="F275" s="3">
        <v>76.62</v>
      </c>
      <c r="G275" s="3">
        <v>79.23</v>
      </c>
      <c r="H275" s="3">
        <f t="shared" si="19"/>
        <v>-2.6099999999999994</v>
      </c>
      <c r="I275" s="64"/>
      <c r="J275" s="67"/>
    </row>
    <row r="276" spans="4:10" x14ac:dyDescent="0.25">
      <c r="D276" s="59"/>
      <c r="E276" s="3">
        <v>14</v>
      </c>
      <c r="F276" s="3">
        <v>78</v>
      </c>
      <c r="G276" s="3">
        <v>79.180000000000007</v>
      </c>
      <c r="H276" s="3">
        <f t="shared" ref="H276:H302" si="25">F276-G276</f>
        <v>-1.1800000000000068</v>
      </c>
      <c r="I276" s="64"/>
      <c r="J276" s="67"/>
    </row>
    <row r="277" spans="4:10" x14ac:dyDescent="0.25">
      <c r="D277" s="59"/>
      <c r="E277" s="3">
        <v>15</v>
      </c>
      <c r="F277" s="3">
        <v>79.47</v>
      </c>
      <c r="G277" s="3">
        <v>81.96</v>
      </c>
      <c r="H277" s="3">
        <f t="shared" si="25"/>
        <v>-2.4899999999999949</v>
      </c>
      <c r="I277" s="64"/>
      <c r="J277" s="67"/>
    </row>
    <row r="278" spans="4:10" x14ac:dyDescent="0.25">
      <c r="D278" s="59"/>
      <c r="E278" s="3">
        <v>16</v>
      </c>
      <c r="F278" s="3">
        <v>81</v>
      </c>
      <c r="G278" s="3">
        <v>83.7</v>
      </c>
      <c r="H278" s="3">
        <f t="shared" si="25"/>
        <v>-2.7000000000000028</v>
      </c>
      <c r="I278" s="64"/>
      <c r="J278" s="67"/>
    </row>
    <row r="279" spans="4:10" x14ac:dyDescent="0.25">
      <c r="D279" s="59"/>
      <c r="E279" s="3">
        <v>17</v>
      </c>
      <c r="F279" s="3">
        <v>82.61</v>
      </c>
      <c r="G279" s="3">
        <v>83.93</v>
      </c>
      <c r="H279" s="3">
        <f t="shared" si="25"/>
        <v>-1.3200000000000074</v>
      </c>
      <c r="I279" s="64"/>
      <c r="J279" s="67"/>
    </row>
    <row r="280" spans="4:10" x14ac:dyDescent="0.25">
      <c r="D280" s="59"/>
      <c r="E280" s="3">
        <v>18</v>
      </c>
      <c r="F280" s="3">
        <v>84.05</v>
      </c>
      <c r="G280" s="3">
        <v>85.05</v>
      </c>
      <c r="H280" s="3">
        <f t="shared" si="25"/>
        <v>-1</v>
      </c>
      <c r="I280" s="64"/>
      <c r="J280" s="67"/>
    </row>
    <row r="281" spans="4:10" x14ac:dyDescent="0.25">
      <c r="D281" s="59"/>
      <c r="E281" s="3">
        <v>19</v>
      </c>
      <c r="F281" s="3">
        <v>84.9</v>
      </c>
      <c r="G281" s="3">
        <v>85.38</v>
      </c>
      <c r="H281" s="3">
        <f t="shared" si="25"/>
        <v>-0.47999999999998977</v>
      </c>
      <c r="I281" s="64"/>
      <c r="J281" s="67"/>
    </row>
    <row r="282" spans="4:10" ht="14.4" thickBot="1" x14ac:dyDescent="0.3">
      <c r="D282" s="61"/>
      <c r="E282" s="6">
        <v>20</v>
      </c>
      <c r="F282" s="6">
        <v>85.17</v>
      </c>
      <c r="G282" s="6">
        <v>85.51</v>
      </c>
      <c r="H282" s="6">
        <f t="shared" si="25"/>
        <v>-0.34000000000000341</v>
      </c>
      <c r="I282" s="65"/>
      <c r="J282" s="68"/>
    </row>
    <row r="283" spans="4:10" x14ac:dyDescent="0.25">
      <c r="D283" s="58">
        <v>18</v>
      </c>
      <c r="E283" s="4">
        <v>1</v>
      </c>
      <c r="F283" s="4"/>
      <c r="G283" s="4"/>
      <c r="H283" s="4">
        <f t="shared" si="25"/>
        <v>0</v>
      </c>
      <c r="I283" s="63">
        <f t="shared" ref="I283" si="26">MAX(F283:F302)</f>
        <v>0</v>
      </c>
      <c r="J283" s="66">
        <f t="shared" ref="J283" si="27">MAX(G283:G302)</f>
        <v>0</v>
      </c>
    </row>
    <row r="284" spans="4:10" x14ac:dyDescent="0.25">
      <c r="D284" s="59"/>
      <c r="E284" s="3">
        <v>2</v>
      </c>
      <c r="F284" s="3"/>
      <c r="G284" s="3"/>
      <c r="H284" s="3">
        <f t="shared" si="25"/>
        <v>0</v>
      </c>
      <c r="I284" s="64"/>
      <c r="J284" s="67"/>
    </row>
    <row r="285" spans="4:10" x14ac:dyDescent="0.25">
      <c r="D285" s="59"/>
      <c r="E285" s="3">
        <v>3</v>
      </c>
      <c r="F285" s="3"/>
      <c r="G285" s="3"/>
      <c r="H285" s="3">
        <f t="shared" si="25"/>
        <v>0</v>
      </c>
      <c r="I285" s="64"/>
      <c r="J285" s="67"/>
    </row>
    <row r="286" spans="4:10" x14ac:dyDescent="0.25">
      <c r="D286" s="59"/>
      <c r="E286" s="3">
        <v>4</v>
      </c>
      <c r="F286" s="3"/>
      <c r="G286" s="3"/>
      <c r="H286" s="3">
        <f t="shared" si="25"/>
        <v>0</v>
      </c>
      <c r="I286" s="64"/>
      <c r="J286" s="67"/>
    </row>
    <row r="287" spans="4:10" x14ac:dyDescent="0.25">
      <c r="D287" s="59"/>
      <c r="E287" s="3">
        <v>5</v>
      </c>
      <c r="F287" s="3"/>
      <c r="G287" s="3"/>
      <c r="H287" s="3">
        <f t="shared" si="25"/>
        <v>0</v>
      </c>
      <c r="I287" s="64"/>
      <c r="J287" s="67"/>
    </row>
    <row r="288" spans="4:10" x14ac:dyDescent="0.25">
      <c r="D288" s="59"/>
      <c r="E288" s="3">
        <v>6</v>
      </c>
      <c r="F288" s="3"/>
      <c r="G288" s="3"/>
      <c r="H288" s="3">
        <f t="shared" si="25"/>
        <v>0</v>
      </c>
      <c r="I288" s="64"/>
      <c r="J288" s="67"/>
    </row>
    <row r="289" spans="4:10" x14ac:dyDescent="0.25">
      <c r="D289" s="59"/>
      <c r="E289" s="3">
        <v>7</v>
      </c>
      <c r="F289" s="3"/>
      <c r="G289" s="3"/>
      <c r="H289" s="3">
        <f t="shared" si="25"/>
        <v>0</v>
      </c>
      <c r="I289" s="64"/>
      <c r="J289" s="67"/>
    </row>
    <row r="290" spans="4:10" x14ac:dyDescent="0.25">
      <c r="D290" s="59"/>
      <c r="E290" s="3">
        <v>8</v>
      </c>
      <c r="F290" s="3"/>
      <c r="G290" s="3"/>
      <c r="H290" s="3">
        <f t="shared" si="25"/>
        <v>0</v>
      </c>
      <c r="I290" s="64"/>
      <c r="J290" s="67"/>
    </row>
    <row r="291" spans="4:10" x14ac:dyDescent="0.25">
      <c r="D291" s="59"/>
      <c r="E291" s="3">
        <v>9</v>
      </c>
      <c r="F291" s="3"/>
      <c r="G291" s="3"/>
      <c r="H291" s="3">
        <f t="shared" si="25"/>
        <v>0</v>
      </c>
      <c r="I291" s="64"/>
      <c r="J291" s="67"/>
    </row>
    <row r="292" spans="4:10" x14ac:dyDescent="0.25">
      <c r="D292" s="59"/>
      <c r="E292" s="3">
        <v>10</v>
      </c>
      <c r="F292" s="3"/>
      <c r="G292" s="3"/>
      <c r="H292" s="3">
        <f t="shared" si="25"/>
        <v>0</v>
      </c>
      <c r="I292" s="64"/>
      <c r="J292" s="67"/>
    </row>
    <row r="293" spans="4:10" x14ac:dyDescent="0.25">
      <c r="D293" s="59"/>
      <c r="E293" s="3">
        <v>11</v>
      </c>
      <c r="F293" s="3"/>
      <c r="G293" s="3"/>
      <c r="H293" s="3">
        <f t="shared" si="25"/>
        <v>0</v>
      </c>
      <c r="I293" s="64"/>
      <c r="J293" s="67"/>
    </row>
    <row r="294" spans="4:10" x14ac:dyDescent="0.25">
      <c r="D294" s="59"/>
      <c r="E294" s="3">
        <v>12</v>
      </c>
      <c r="F294" s="3"/>
      <c r="G294" s="3"/>
      <c r="H294" s="3">
        <f t="shared" si="25"/>
        <v>0</v>
      </c>
      <c r="I294" s="64"/>
      <c r="J294" s="67"/>
    </row>
    <row r="295" spans="4:10" x14ac:dyDescent="0.25">
      <c r="D295" s="59"/>
      <c r="E295" s="3">
        <v>13</v>
      </c>
      <c r="F295" s="3"/>
      <c r="G295" s="3"/>
      <c r="H295" s="3">
        <f t="shared" si="25"/>
        <v>0</v>
      </c>
      <c r="I295" s="64"/>
      <c r="J295" s="67"/>
    </row>
    <row r="296" spans="4:10" x14ac:dyDescent="0.25">
      <c r="D296" s="59"/>
      <c r="E296" s="3">
        <v>14</v>
      </c>
      <c r="F296" s="3"/>
      <c r="G296" s="3"/>
      <c r="H296" s="3">
        <f t="shared" si="25"/>
        <v>0</v>
      </c>
      <c r="I296" s="64"/>
      <c r="J296" s="67"/>
    </row>
    <row r="297" spans="4:10" x14ac:dyDescent="0.25">
      <c r="D297" s="59"/>
      <c r="E297" s="3">
        <v>15</v>
      </c>
      <c r="F297" s="3"/>
      <c r="G297" s="3"/>
      <c r="H297" s="3">
        <f t="shared" si="25"/>
        <v>0</v>
      </c>
      <c r="I297" s="64"/>
      <c r="J297" s="67"/>
    </row>
    <row r="298" spans="4:10" x14ac:dyDescent="0.25">
      <c r="D298" s="59"/>
      <c r="E298" s="3">
        <v>16</v>
      </c>
      <c r="F298" s="3"/>
      <c r="G298" s="3"/>
      <c r="H298" s="3">
        <f t="shared" si="25"/>
        <v>0</v>
      </c>
      <c r="I298" s="64"/>
      <c r="J298" s="67"/>
    </row>
    <row r="299" spans="4:10" x14ac:dyDescent="0.25">
      <c r="D299" s="59"/>
      <c r="E299" s="3">
        <v>17</v>
      </c>
      <c r="F299" s="3"/>
      <c r="G299" s="3"/>
      <c r="H299" s="3">
        <f t="shared" si="25"/>
        <v>0</v>
      </c>
      <c r="I299" s="64"/>
      <c r="J299" s="67"/>
    </row>
    <row r="300" spans="4:10" x14ac:dyDescent="0.25">
      <c r="D300" s="59"/>
      <c r="E300" s="3">
        <v>18</v>
      </c>
      <c r="F300" s="3"/>
      <c r="G300" s="3"/>
      <c r="H300" s="3">
        <f t="shared" si="25"/>
        <v>0</v>
      </c>
      <c r="I300" s="64"/>
      <c r="J300" s="67"/>
    </row>
    <row r="301" spans="4:10" x14ac:dyDescent="0.25">
      <c r="D301" s="59"/>
      <c r="E301" s="3">
        <v>19</v>
      </c>
      <c r="F301" s="3"/>
      <c r="G301" s="3"/>
      <c r="H301" s="3">
        <f t="shared" si="25"/>
        <v>0</v>
      </c>
      <c r="I301" s="64"/>
      <c r="J301" s="67"/>
    </row>
    <row r="302" spans="4:10" ht="14.4" thickBot="1" x14ac:dyDescent="0.3">
      <c r="D302" s="61"/>
      <c r="E302" s="6">
        <v>20</v>
      </c>
      <c r="F302" s="6"/>
      <c r="G302" s="6"/>
      <c r="H302" s="6">
        <f t="shared" si="25"/>
        <v>0</v>
      </c>
      <c r="I302" s="65"/>
      <c r="J302" s="68"/>
    </row>
    <row r="303" spans="4:10" x14ac:dyDescent="0.25">
      <c r="D303" s="58">
        <v>19</v>
      </c>
      <c r="E303" s="4">
        <v>1</v>
      </c>
      <c r="F303" s="4"/>
      <c r="G303" s="4"/>
      <c r="H303" s="4">
        <f>F303-G303</f>
        <v>0</v>
      </c>
      <c r="I303" s="63">
        <f>MAX(F303:F322)</f>
        <v>0</v>
      </c>
      <c r="J303" s="66">
        <f>MAX(G303:G322)</f>
        <v>0</v>
      </c>
    </row>
    <row r="304" spans="4:10" x14ac:dyDescent="0.25">
      <c r="D304" s="59"/>
      <c r="E304" s="3">
        <v>2</v>
      </c>
      <c r="F304" s="3"/>
      <c r="G304" s="3"/>
      <c r="H304" s="3">
        <f t="shared" ref="H304:H367" si="28">F304-G304</f>
        <v>0</v>
      </c>
      <c r="I304" s="64"/>
      <c r="J304" s="67"/>
    </row>
    <row r="305" spans="4:10" x14ac:dyDescent="0.25">
      <c r="D305" s="59"/>
      <c r="E305" s="3">
        <v>3</v>
      </c>
      <c r="F305" s="3"/>
      <c r="G305" s="3"/>
      <c r="H305" s="3">
        <f t="shared" si="28"/>
        <v>0</v>
      </c>
      <c r="I305" s="64"/>
      <c r="J305" s="67"/>
    </row>
    <row r="306" spans="4:10" x14ac:dyDescent="0.25">
      <c r="D306" s="59"/>
      <c r="E306" s="3">
        <v>4</v>
      </c>
      <c r="F306" s="3"/>
      <c r="G306" s="3"/>
      <c r="H306" s="3">
        <f t="shared" si="28"/>
        <v>0</v>
      </c>
      <c r="I306" s="64"/>
      <c r="J306" s="67"/>
    </row>
    <row r="307" spans="4:10" x14ac:dyDescent="0.25">
      <c r="D307" s="59"/>
      <c r="E307" s="3">
        <v>5</v>
      </c>
      <c r="F307" s="3"/>
      <c r="G307" s="3"/>
      <c r="H307" s="3">
        <f t="shared" si="28"/>
        <v>0</v>
      </c>
      <c r="I307" s="64"/>
      <c r="J307" s="67"/>
    </row>
    <row r="308" spans="4:10" x14ac:dyDescent="0.25">
      <c r="D308" s="59"/>
      <c r="E308" s="3">
        <v>6</v>
      </c>
      <c r="F308" s="3"/>
      <c r="G308" s="3"/>
      <c r="H308" s="3">
        <f t="shared" si="28"/>
        <v>0</v>
      </c>
      <c r="I308" s="64"/>
      <c r="J308" s="67"/>
    </row>
    <row r="309" spans="4:10" x14ac:dyDescent="0.25">
      <c r="D309" s="59"/>
      <c r="E309" s="3">
        <v>7</v>
      </c>
      <c r="F309" s="3"/>
      <c r="G309" s="3"/>
      <c r="H309" s="3">
        <f t="shared" si="28"/>
        <v>0</v>
      </c>
      <c r="I309" s="64"/>
      <c r="J309" s="67"/>
    </row>
    <row r="310" spans="4:10" x14ac:dyDescent="0.25">
      <c r="D310" s="59"/>
      <c r="E310" s="3">
        <v>8</v>
      </c>
      <c r="F310" s="3"/>
      <c r="G310" s="3"/>
      <c r="H310" s="3">
        <f t="shared" si="28"/>
        <v>0</v>
      </c>
      <c r="I310" s="64"/>
      <c r="J310" s="67"/>
    </row>
    <row r="311" spans="4:10" x14ac:dyDescent="0.25">
      <c r="D311" s="59"/>
      <c r="E311" s="3">
        <v>9</v>
      </c>
      <c r="F311" s="3"/>
      <c r="G311" s="3"/>
      <c r="H311" s="3">
        <f t="shared" si="28"/>
        <v>0</v>
      </c>
      <c r="I311" s="64"/>
      <c r="J311" s="67"/>
    </row>
    <row r="312" spans="4:10" x14ac:dyDescent="0.25">
      <c r="D312" s="59"/>
      <c r="E312" s="3">
        <v>10</v>
      </c>
      <c r="F312" s="3"/>
      <c r="G312" s="3"/>
      <c r="H312" s="3">
        <f t="shared" si="28"/>
        <v>0</v>
      </c>
      <c r="I312" s="64"/>
      <c r="J312" s="67"/>
    </row>
    <row r="313" spans="4:10" x14ac:dyDescent="0.25">
      <c r="D313" s="59"/>
      <c r="E313" s="3">
        <v>11</v>
      </c>
      <c r="F313" s="3"/>
      <c r="G313" s="3"/>
      <c r="H313" s="3">
        <f t="shared" si="28"/>
        <v>0</v>
      </c>
      <c r="I313" s="64"/>
      <c r="J313" s="67"/>
    </row>
    <row r="314" spans="4:10" x14ac:dyDescent="0.25">
      <c r="D314" s="59"/>
      <c r="E314" s="3">
        <v>12</v>
      </c>
      <c r="F314" s="3"/>
      <c r="G314" s="3"/>
      <c r="H314" s="3">
        <f t="shared" si="28"/>
        <v>0</v>
      </c>
      <c r="I314" s="64"/>
      <c r="J314" s="67"/>
    </row>
    <row r="315" spans="4:10" x14ac:dyDescent="0.25">
      <c r="D315" s="59"/>
      <c r="E315" s="3">
        <v>13</v>
      </c>
      <c r="F315" s="3"/>
      <c r="G315" s="3"/>
      <c r="H315" s="3">
        <f t="shared" si="28"/>
        <v>0</v>
      </c>
      <c r="I315" s="64"/>
      <c r="J315" s="67"/>
    </row>
    <row r="316" spans="4:10" x14ac:dyDescent="0.25">
      <c r="D316" s="59"/>
      <c r="E316" s="3">
        <v>14</v>
      </c>
      <c r="F316" s="3"/>
      <c r="G316" s="3"/>
      <c r="H316" s="3">
        <f t="shared" si="28"/>
        <v>0</v>
      </c>
      <c r="I316" s="64"/>
      <c r="J316" s="67"/>
    </row>
    <row r="317" spans="4:10" x14ac:dyDescent="0.25">
      <c r="D317" s="59"/>
      <c r="E317" s="3">
        <v>15</v>
      </c>
      <c r="F317" s="3"/>
      <c r="G317" s="3"/>
      <c r="H317" s="3">
        <f t="shared" si="28"/>
        <v>0</v>
      </c>
      <c r="I317" s="64"/>
      <c r="J317" s="67"/>
    </row>
    <row r="318" spans="4:10" x14ac:dyDescent="0.25">
      <c r="D318" s="59"/>
      <c r="E318" s="3">
        <v>16</v>
      </c>
      <c r="F318" s="3"/>
      <c r="G318" s="3"/>
      <c r="H318" s="3">
        <f t="shared" si="28"/>
        <v>0</v>
      </c>
      <c r="I318" s="64"/>
      <c r="J318" s="67"/>
    </row>
    <row r="319" spans="4:10" x14ac:dyDescent="0.25">
      <c r="D319" s="59"/>
      <c r="E319" s="3">
        <v>17</v>
      </c>
      <c r="F319" s="3"/>
      <c r="G319" s="3"/>
      <c r="H319" s="3">
        <f t="shared" si="28"/>
        <v>0</v>
      </c>
      <c r="I319" s="64"/>
      <c r="J319" s="67"/>
    </row>
    <row r="320" spans="4:10" x14ac:dyDescent="0.25">
      <c r="D320" s="59"/>
      <c r="E320" s="3">
        <v>18</v>
      </c>
      <c r="F320" s="3"/>
      <c r="G320" s="3"/>
      <c r="H320" s="3">
        <f t="shared" si="28"/>
        <v>0</v>
      </c>
      <c r="I320" s="64"/>
      <c r="J320" s="67"/>
    </row>
    <row r="321" spans="4:10" x14ac:dyDescent="0.25">
      <c r="D321" s="59"/>
      <c r="E321" s="3">
        <v>19</v>
      </c>
      <c r="F321" s="3"/>
      <c r="G321" s="3"/>
      <c r="H321" s="3">
        <f t="shared" si="28"/>
        <v>0</v>
      </c>
      <c r="I321" s="64"/>
      <c r="J321" s="67"/>
    </row>
    <row r="322" spans="4:10" ht="14.4" thickBot="1" x14ac:dyDescent="0.3">
      <c r="D322" s="61"/>
      <c r="E322" s="6">
        <v>20</v>
      </c>
      <c r="F322" s="6"/>
      <c r="G322" s="6"/>
      <c r="H322" s="6">
        <f t="shared" si="28"/>
        <v>0</v>
      </c>
      <c r="I322" s="65"/>
      <c r="J322" s="68"/>
    </row>
    <row r="323" spans="4:10" x14ac:dyDescent="0.25">
      <c r="D323" s="58">
        <v>20</v>
      </c>
      <c r="E323" s="4">
        <v>1</v>
      </c>
      <c r="F323" s="4"/>
      <c r="G323" s="4"/>
      <c r="H323" s="4">
        <f t="shared" si="28"/>
        <v>0</v>
      </c>
      <c r="I323" s="63">
        <f t="shared" ref="I323" si="29">MAX(F323:F342)</f>
        <v>0</v>
      </c>
      <c r="J323" s="66">
        <f t="shared" ref="J323" si="30">MAX(G323:G342)</f>
        <v>0</v>
      </c>
    </row>
    <row r="324" spans="4:10" x14ac:dyDescent="0.25">
      <c r="D324" s="59"/>
      <c r="E324" s="3">
        <v>2</v>
      </c>
      <c r="F324" s="3"/>
      <c r="G324" s="3"/>
      <c r="H324" s="3">
        <f t="shared" si="28"/>
        <v>0</v>
      </c>
      <c r="I324" s="64"/>
      <c r="J324" s="67"/>
    </row>
    <row r="325" spans="4:10" x14ac:dyDescent="0.25">
      <c r="D325" s="59"/>
      <c r="E325" s="3">
        <v>3</v>
      </c>
      <c r="F325" s="3"/>
      <c r="G325" s="3"/>
      <c r="H325" s="3">
        <f t="shared" si="28"/>
        <v>0</v>
      </c>
      <c r="I325" s="64"/>
      <c r="J325" s="67"/>
    </row>
    <row r="326" spans="4:10" x14ac:dyDescent="0.25">
      <c r="D326" s="59"/>
      <c r="E326" s="3">
        <v>4</v>
      </c>
      <c r="F326" s="3"/>
      <c r="G326" s="3"/>
      <c r="H326" s="3">
        <f t="shared" si="28"/>
        <v>0</v>
      </c>
      <c r="I326" s="64"/>
      <c r="J326" s="67"/>
    </row>
    <row r="327" spans="4:10" x14ac:dyDescent="0.25">
      <c r="D327" s="59"/>
      <c r="E327" s="3">
        <v>5</v>
      </c>
      <c r="F327" s="3"/>
      <c r="G327" s="3"/>
      <c r="H327" s="3">
        <f t="shared" si="28"/>
        <v>0</v>
      </c>
      <c r="I327" s="64"/>
      <c r="J327" s="67"/>
    </row>
    <row r="328" spans="4:10" x14ac:dyDescent="0.25">
      <c r="D328" s="59"/>
      <c r="E328" s="3">
        <v>6</v>
      </c>
      <c r="F328" s="3"/>
      <c r="G328" s="3"/>
      <c r="H328" s="3">
        <f t="shared" si="28"/>
        <v>0</v>
      </c>
      <c r="I328" s="64"/>
      <c r="J328" s="67"/>
    </row>
    <row r="329" spans="4:10" x14ac:dyDescent="0.25">
      <c r="D329" s="59"/>
      <c r="E329" s="3">
        <v>7</v>
      </c>
      <c r="F329" s="3"/>
      <c r="G329" s="3"/>
      <c r="H329" s="3">
        <f t="shared" si="28"/>
        <v>0</v>
      </c>
      <c r="I329" s="64"/>
      <c r="J329" s="67"/>
    </row>
    <row r="330" spans="4:10" x14ac:dyDescent="0.25">
      <c r="D330" s="59"/>
      <c r="E330" s="3">
        <v>8</v>
      </c>
      <c r="F330" s="3"/>
      <c r="G330" s="3"/>
      <c r="H330" s="3">
        <f t="shared" si="28"/>
        <v>0</v>
      </c>
      <c r="I330" s="64"/>
      <c r="J330" s="67"/>
    </row>
    <row r="331" spans="4:10" x14ac:dyDescent="0.25">
      <c r="D331" s="59"/>
      <c r="E331" s="3">
        <v>9</v>
      </c>
      <c r="F331" s="3"/>
      <c r="G331" s="3"/>
      <c r="H331" s="3">
        <f t="shared" si="28"/>
        <v>0</v>
      </c>
      <c r="I331" s="64"/>
      <c r="J331" s="67"/>
    </row>
    <row r="332" spans="4:10" x14ac:dyDescent="0.25">
      <c r="D332" s="59"/>
      <c r="E332" s="3">
        <v>10</v>
      </c>
      <c r="F332" s="3"/>
      <c r="G332" s="3"/>
      <c r="H332" s="3">
        <f t="shared" si="28"/>
        <v>0</v>
      </c>
      <c r="I332" s="64"/>
      <c r="J332" s="67"/>
    </row>
    <row r="333" spans="4:10" x14ac:dyDescent="0.25">
      <c r="D333" s="59"/>
      <c r="E333" s="3">
        <v>11</v>
      </c>
      <c r="F333" s="3"/>
      <c r="G333" s="3"/>
      <c r="H333" s="3">
        <f t="shared" si="28"/>
        <v>0</v>
      </c>
      <c r="I333" s="64"/>
      <c r="J333" s="67"/>
    </row>
    <row r="334" spans="4:10" x14ac:dyDescent="0.25">
      <c r="D334" s="59"/>
      <c r="E334" s="3">
        <v>12</v>
      </c>
      <c r="F334" s="3"/>
      <c r="G334" s="3"/>
      <c r="H334" s="3">
        <f t="shared" si="28"/>
        <v>0</v>
      </c>
      <c r="I334" s="64"/>
      <c r="J334" s="67"/>
    </row>
    <row r="335" spans="4:10" x14ac:dyDescent="0.25">
      <c r="D335" s="59"/>
      <c r="E335" s="3">
        <v>13</v>
      </c>
      <c r="F335" s="3"/>
      <c r="G335" s="3"/>
      <c r="H335" s="3">
        <f t="shared" si="28"/>
        <v>0</v>
      </c>
      <c r="I335" s="64"/>
      <c r="J335" s="67"/>
    </row>
    <row r="336" spans="4:10" x14ac:dyDescent="0.25">
      <c r="D336" s="59"/>
      <c r="E336" s="3">
        <v>14</v>
      </c>
      <c r="F336" s="3"/>
      <c r="G336" s="3"/>
      <c r="H336" s="3">
        <f t="shared" si="28"/>
        <v>0</v>
      </c>
      <c r="I336" s="64"/>
      <c r="J336" s="67"/>
    </row>
    <row r="337" spans="4:10" x14ac:dyDescent="0.25">
      <c r="D337" s="59"/>
      <c r="E337" s="3">
        <v>15</v>
      </c>
      <c r="F337" s="3"/>
      <c r="G337" s="3"/>
      <c r="H337" s="3">
        <f t="shared" si="28"/>
        <v>0</v>
      </c>
      <c r="I337" s="64"/>
      <c r="J337" s="67"/>
    </row>
    <row r="338" spans="4:10" x14ac:dyDescent="0.25">
      <c r="D338" s="59"/>
      <c r="E338" s="3">
        <v>16</v>
      </c>
      <c r="F338" s="3"/>
      <c r="G338" s="3"/>
      <c r="H338" s="3">
        <f t="shared" si="28"/>
        <v>0</v>
      </c>
      <c r="I338" s="64"/>
      <c r="J338" s="67"/>
    </row>
    <row r="339" spans="4:10" x14ac:dyDescent="0.25">
      <c r="D339" s="59"/>
      <c r="E339" s="3">
        <v>17</v>
      </c>
      <c r="F339" s="3"/>
      <c r="G339" s="3"/>
      <c r="H339" s="3">
        <f t="shared" si="28"/>
        <v>0</v>
      </c>
      <c r="I339" s="64"/>
      <c r="J339" s="67"/>
    </row>
    <row r="340" spans="4:10" x14ac:dyDescent="0.25">
      <c r="D340" s="59"/>
      <c r="E340" s="3">
        <v>18</v>
      </c>
      <c r="F340" s="3"/>
      <c r="G340" s="3"/>
      <c r="H340" s="3">
        <f t="shared" si="28"/>
        <v>0</v>
      </c>
      <c r="I340" s="64"/>
      <c r="J340" s="67"/>
    </row>
    <row r="341" spans="4:10" x14ac:dyDescent="0.25">
      <c r="D341" s="59"/>
      <c r="E341" s="3">
        <v>19</v>
      </c>
      <c r="F341" s="3"/>
      <c r="G341" s="3"/>
      <c r="H341" s="3">
        <f t="shared" si="28"/>
        <v>0</v>
      </c>
      <c r="I341" s="64"/>
      <c r="J341" s="67"/>
    </row>
    <row r="342" spans="4:10" ht="14.4" thickBot="1" x14ac:dyDescent="0.3">
      <c r="D342" s="61"/>
      <c r="E342" s="6">
        <v>20</v>
      </c>
      <c r="F342" s="6"/>
      <c r="G342" s="6"/>
      <c r="H342" s="6">
        <f t="shared" si="28"/>
        <v>0</v>
      </c>
      <c r="I342" s="65"/>
      <c r="J342" s="68"/>
    </row>
    <row r="343" spans="4:10" x14ac:dyDescent="0.25">
      <c r="D343" s="58">
        <v>21</v>
      </c>
      <c r="E343" s="4">
        <v>1</v>
      </c>
      <c r="F343" s="4"/>
      <c r="G343" s="4"/>
      <c r="H343" s="4">
        <f t="shared" si="28"/>
        <v>0</v>
      </c>
      <c r="I343" s="63">
        <f t="shared" ref="I343" si="31">MAX(F343:F362)</f>
        <v>0</v>
      </c>
      <c r="J343" s="66">
        <f t="shared" ref="J343" si="32">MAX(G343:G362)</f>
        <v>0</v>
      </c>
    </row>
    <row r="344" spans="4:10" x14ac:dyDescent="0.25">
      <c r="D344" s="59"/>
      <c r="E344" s="3">
        <v>2</v>
      </c>
      <c r="F344" s="3"/>
      <c r="G344" s="3"/>
      <c r="H344" s="3">
        <f t="shared" si="28"/>
        <v>0</v>
      </c>
      <c r="I344" s="64"/>
      <c r="J344" s="67"/>
    </row>
    <row r="345" spans="4:10" x14ac:dyDescent="0.25">
      <c r="D345" s="59"/>
      <c r="E345" s="3">
        <v>3</v>
      </c>
      <c r="F345" s="3"/>
      <c r="G345" s="3"/>
      <c r="H345" s="3">
        <f t="shared" si="28"/>
        <v>0</v>
      </c>
      <c r="I345" s="64"/>
      <c r="J345" s="67"/>
    </row>
    <row r="346" spans="4:10" x14ac:dyDescent="0.25">
      <c r="D346" s="59"/>
      <c r="E346" s="3">
        <v>4</v>
      </c>
      <c r="F346" s="3"/>
      <c r="G346" s="3"/>
      <c r="H346" s="3">
        <f t="shared" si="28"/>
        <v>0</v>
      </c>
      <c r="I346" s="64"/>
      <c r="J346" s="67"/>
    </row>
    <row r="347" spans="4:10" x14ac:dyDescent="0.25">
      <c r="D347" s="59"/>
      <c r="E347" s="3">
        <v>5</v>
      </c>
      <c r="F347" s="3"/>
      <c r="G347" s="3"/>
      <c r="H347" s="3">
        <f t="shared" si="28"/>
        <v>0</v>
      </c>
      <c r="I347" s="64"/>
      <c r="J347" s="67"/>
    </row>
    <row r="348" spans="4:10" x14ac:dyDescent="0.25">
      <c r="D348" s="59"/>
      <c r="E348" s="3">
        <v>6</v>
      </c>
      <c r="F348" s="3"/>
      <c r="G348" s="3"/>
      <c r="H348" s="3">
        <f t="shared" si="28"/>
        <v>0</v>
      </c>
      <c r="I348" s="64"/>
      <c r="J348" s="67"/>
    </row>
    <row r="349" spans="4:10" x14ac:dyDescent="0.25">
      <c r="D349" s="59"/>
      <c r="E349" s="3">
        <v>7</v>
      </c>
      <c r="F349" s="3"/>
      <c r="G349" s="3"/>
      <c r="H349" s="3">
        <f t="shared" si="28"/>
        <v>0</v>
      </c>
      <c r="I349" s="64"/>
      <c r="J349" s="67"/>
    </row>
    <row r="350" spans="4:10" x14ac:dyDescent="0.25">
      <c r="D350" s="59"/>
      <c r="E350" s="3">
        <v>8</v>
      </c>
      <c r="F350" s="3"/>
      <c r="G350" s="3"/>
      <c r="H350" s="3">
        <f t="shared" si="28"/>
        <v>0</v>
      </c>
      <c r="I350" s="64"/>
      <c r="J350" s="67"/>
    </row>
    <row r="351" spans="4:10" x14ac:dyDescent="0.25">
      <c r="D351" s="59"/>
      <c r="E351" s="3">
        <v>9</v>
      </c>
      <c r="F351" s="3"/>
      <c r="G351" s="3"/>
      <c r="H351" s="3">
        <f t="shared" si="28"/>
        <v>0</v>
      </c>
      <c r="I351" s="64"/>
      <c r="J351" s="67"/>
    </row>
    <row r="352" spans="4:10" x14ac:dyDescent="0.25">
      <c r="D352" s="59"/>
      <c r="E352" s="3">
        <v>10</v>
      </c>
      <c r="F352" s="3"/>
      <c r="G352" s="3"/>
      <c r="H352" s="3">
        <f t="shared" si="28"/>
        <v>0</v>
      </c>
      <c r="I352" s="64"/>
      <c r="J352" s="67"/>
    </row>
    <row r="353" spans="4:10" x14ac:dyDescent="0.25">
      <c r="D353" s="59"/>
      <c r="E353" s="3">
        <v>11</v>
      </c>
      <c r="F353" s="3"/>
      <c r="G353" s="3"/>
      <c r="H353" s="3">
        <f t="shared" si="28"/>
        <v>0</v>
      </c>
      <c r="I353" s="64"/>
      <c r="J353" s="67"/>
    </row>
    <row r="354" spans="4:10" x14ac:dyDescent="0.25">
      <c r="D354" s="59"/>
      <c r="E354" s="3">
        <v>12</v>
      </c>
      <c r="F354" s="3"/>
      <c r="G354" s="3"/>
      <c r="H354" s="3">
        <f t="shared" si="28"/>
        <v>0</v>
      </c>
      <c r="I354" s="64"/>
      <c r="J354" s="67"/>
    </row>
    <row r="355" spans="4:10" x14ac:dyDescent="0.25">
      <c r="D355" s="59"/>
      <c r="E355" s="3">
        <v>13</v>
      </c>
      <c r="F355" s="3"/>
      <c r="G355" s="3"/>
      <c r="H355" s="3">
        <f t="shared" si="28"/>
        <v>0</v>
      </c>
      <c r="I355" s="64"/>
      <c r="J355" s="67"/>
    </row>
    <row r="356" spans="4:10" x14ac:dyDescent="0.25">
      <c r="D356" s="59"/>
      <c r="E356" s="3">
        <v>14</v>
      </c>
      <c r="F356" s="3"/>
      <c r="G356" s="3"/>
      <c r="H356" s="3">
        <f t="shared" si="28"/>
        <v>0</v>
      </c>
      <c r="I356" s="64"/>
      <c r="J356" s="67"/>
    </row>
    <row r="357" spans="4:10" x14ac:dyDescent="0.25">
      <c r="D357" s="59"/>
      <c r="E357" s="3">
        <v>15</v>
      </c>
      <c r="F357" s="3"/>
      <c r="G357" s="3"/>
      <c r="H357" s="3">
        <f t="shared" si="28"/>
        <v>0</v>
      </c>
      <c r="I357" s="64"/>
      <c r="J357" s="67"/>
    </row>
    <row r="358" spans="4:10" x14ac:dyDescent="0.25">
      <c r="D358" s="59"/>
      <c r="E358" s="3">
        <v>16</v>
      </c>
      <c r="F358" s="3"/>
      <c r="G358" s="3"/>
      <c r="H358" s="3">
        <f t="shared" si="28"/>
        <v>0</v>
      </c>
      <c r="I358" s="64"/>
      <c r="J358" s="67"/>
    </row>
    <row r="359" spans="4:10" x14ac:dyDescent="0.25">
      <c r="D359" s="59"/>
      <c r="E359" s="3">
        <v>17</v>
      </c>
      <c r="F359" s="3"/>
      <c r="G359" s="3"/>
      <c r="H359" s="3">
        <f t="shared" si="28"/>
        <v>0</v>
      </c>
      <c r="I359" s="64"/>
      <c r="J359" s="67"/>
    </row>
    <row r="360" spans="4:10" x14ac:dyDescent="0.25">
      <c r="D360" s="59"/>
      <c r="E360" s="3">
        <v>18</v>
      </c>
      <c r="F360" s="3"/>
      <c r="G360" s="3"/>
      <c r="H360" s="3">
        <f t="shared" si="28"/>
        <v>0</v>
      </c>
      <c r="I360" s="64"/>
      <c r="J360" s="67"/>
    </row>
    <row r="361" spans="4:10" x14ac:dyDescent="0.25">
      <c r="D361" s="59"/>
      <c r="E361" s="3">
        <v>19</v>
      </c>
      <c r="F361" s="3"/>
      <c r="G361" s="3"/>
      <c r="H361" s="3">
        <f t="shared" si="28"/>
        <v>0</v>
      </c>
      <c r="I361" s="64"/>
      <c r="J361" s="67"/>
    </row>
    <row r="362" spans="4:10" ht="14.4" thickBot="1" x14ac:dyDescent="0.3">
      <c r="D362" s="61"/>
      <c r="E362" s="6">
        <v>20</v>
      </c>
      <c r="F362" s="6"/>
      <c r="G362" s="6"/>
      <c r="H362" s="6">
        <f t="shared" si="28"/>
        <v>0</v>
      </c>
      <c r="I362" s="65"/>
      <c r="J362" s="68"/>
    </row>
    <row r="363" spans="4:10" x14ac:dyDescent="0.25">
      <c r="D363" s="58">
        <v>22</v>
      </c>
      <c r="E363" s="4">
        <v>1</v>
      </c>
      <c r="F363" s="4"/>
      <c r="G363" s="4"/>
      <c r="H363" s="4">
        <f t="shared" si="28"/>
        <v>0</v>
      </c>
      <c r="I363" s="63">
        <f t="shared" ref="I363" si="33">MAX(F363:F382)</f>
        <v>0</v>
      </c>
      <c r="J363" s="66">
        <f t="shared" ref="J363" si="34">MAX(G363:G382)</f>
        <v>0</v>
      </c>
    </row>
    <row r="364" spans="4:10" x14ac:dyDescent="0.25">
      <c r="D364" s="59"/>
      <c r="E364" s="3">
        <v>2</v>
      </c>
      <c r="F364" s="3"/>
      <c r="G364" s="3"/>
      <c r="H364" s="3">
        <f t="shared" si="28"/>
        <v>0</v>
      </c>
      <c r="I364" s="64"/>
      <c r="J364" s="67"/>
    </row>
    <row r="365" spans="4:10" x14ac:dyDescent="0.25">
      <c r="D365" s="59"/>
      <c r="E365" s="3">
        <v>3</v>
      </c>
      <c r="F365" s="3"/>
      <c r="G365" s="3"/>
      <c r="H365" s="3">
        <f t="shared" si="28"/>
        <v>0</v>
      </c>
      <c r="I365" s="64"/>
      <c r="J365" s="67"/>
    </row>
    <row r="366" spans="4:10" x14ac:dyDescent="0.25">
      <c r="D366" s="59"/>
      <c r="E366" s="3">
        <v>4</v>
      </c>
      <c r="F366" s="3"/>
      <c r="G366" s="3"/>
      <c r="H366" s="3">
        <f t="shared" si="28"/>
        <v>0</v>
      </c>
      <c r="I366" s="64"/>
      <c r="J366" s="67"/>
    </row>
    <row r="367" spans="4:10" x14ac:dyDescent="0.25">
      <c r="D367" s="59"/>
      <c r="E367" s="3">
        <v>5</v>
      </c>
      <c r="F367" s="3"/>
      <c r="G367" s="3"/>
      <c r="H367" s="3">
        <f t="shared" si="28"/>
        <v>0</v>
      </c>
      <c r="I367" s="64"/>
      <c r="J367" s="67"/>
    </row>
    <row r="368" spans="4:10" x14ac:dyDescent="0.25">
      <c r="D368" s="59"/>
      <c r="E368" s="3">
        <v>6</v>
      </c>
      <c r="F368" s="3"/>
      <c r="G368" s="3"/>
      <c r="H368" s="3">
        <f t="shared" ref="H368:H402" si="35">F368-G368</f>
        <v>0</v>
      </c>
      <c r="I368" s="64"/>
      <c r="J368" s="67"/>
    </row>
    <row r="369" spans="4:10" x14ac:dyDescent="0.25">
      <c r="D369" s="59"/>
      <c r="E369" s="3">
        <v>7</v>
      </c>
      <c r="F369" s="3"/>
      <c r="G369" s="3"/>
      <c r="H369" s="3">
        <f t="shared" si="35"/>
        <v>0</v>
      </c>
      <c r="I369" s="64"/>
      <c r="J369" s="67"/>
    </row>
    <row r="370" spans="4:10" x14ac:dyDescent="0.25">
      <c r="D370" s="59"/>
      <c r="E370" s="3">
        <v>8</v>
      </c>
      <c r="F370" s="3"/>
      <c r="G370" s="3"/>
      <c r="H370" s="3">
        <f t="shared" si="35"/>
        <v>0</v>
      </c>
      <c r="I370" s="64"/>
      <c r="J370" s="67"/>
    </row>
    <row r="371" spans="4:10" x14ac:dyDescent="0.25">
      <c r="D371" s="59"/>
      <c r="E371" s="3">
        <v>9</v>
      </c>
      <c r="F371" s="3"/>
      <c r="G371" s="3"/>
      <c r="H371" s="3">
        <f t="shared" si="35"/>
        <v>0</v>
      </c>
      <c r="I371" s="64"/>
      <c r="J371" s="67"/>
    </row>
    <row r="372" spans="4:10" x14ac:dyDescent="0.25">
      <c r="D372" s="59"/>
      <c r="E372" s="3">
        <v>10</v>
      </c>
      <c r="F372" s="3"/>
      <c r="G372" s="3"/>
      <c r="H372" s="3">
        <f t="shared" si="35"/>
        <v>0</v>
      </c>
      <c r="I372" s="64"/>
      <c r="J372" s="67"/>
    </row>
    <row r="373" spans="4:10" x14ac:dyDescent="0.25">
      <c r="D373" s="59"/>
      <c r="E373" s="3">
        <v>11</v>
      </c>
      <c r="F373" s="3"/>
      <c r="G373" s="3"/>
      <c r="H373" s="3">
        <f t="shared" si="35"/>
        <v>0</v>
      </c>
      <c r="I373" s="64"/>
      <c r="J373" s="67"/>
    </row>
    <row r="374" spans="4:10" x14ac:dyDescent="0.25">
      <c r="D374" s="59"/>
      <c r="E374" s="3">
        <v>12</v>
      </c>
      <c r="F374" s="3"/>
      <c r="G374" s="3"/>
      <c r="H374" s="3">
        <f t="shared" si="35"/>
        <v>0</v>
      </c>
      <c r="I374" s="64"/>
      <c r="J374" s="67"/>
    </row>
    <row r="375" spans="4:10" x14ac:dyDescent="0.25">
      <c r="D375" s="59"/>
      <c r="E375" s="3">
        <v>13</v>
      </c>
      <c r="F375" s="3"/>
      <c r="G375" s="3"/>
      <c r="H375" s="3">
        <f t="shared" si="35"/>
        <v>0</v>
      </c>
      <c r="I375" s="64"/>
      <c r="J375" s="67"/>
    </row>
    <row r="376" spans="4:10" x14ac:dyDescent="0.25">
      <c r="D376" s="59"/>
      <c r="E376" s="3">
        <v>14</v>
      </c>
      <c r="F376" s="3"/>
      <c r="G376" s="3"/>
      <c r="H376" s="3">
        <f t="shared" si="35"/>
        <v>0</v>
      </c>
      <c r="I376" s="64"/>
      <c r="J376" s="67"/>
    </row>
    <row r="377" spans="4:10" x14ac:dyDescent="0.25">
      <c r="D377" s="59"/>
      <c r="E377" s="3">
        <v>15</v>
      </c>
      <c r="F377" s="3"/>
      <c r="G377" s="3"/>
      <c r="H377" s="3">
        <f t="shared" si="35"/>
        <v>0</v>
      </c>
      <c r="I377" s="64"/>
      <c r="J377" s="67"/>
    </row>
    <row r="378" spans="4:10" x14ac:dyDescent="0.25">
      <c r="D378" s="59"/>
      <c r="E378" s="3">
        <v>16</v>
      </c>
      <c r="F378" s="3"/>
      <c r="G378" s="3"/>
      <c r="H378" s="3">
        <f t="shared" si="35"/>
        <v>0</v>
      </c>
      <c r="I378" s="64"/>
      <c r="J378" s="67"/>
    </row>
    <row r="379" spans="4:10" x14ac:dyDescent="0.25">
      <c r="D379" s="59"/>
      <c r="E379" s="3">
        <v>17</v>
      </c>
      <c r="F379" s="3"/>
      <c r="G379" s="3"/>
      <c r="H379" s="3">
        <f t="shared" si="35"/>
        <v>0</v>
      </c>
      <c r="I379" s="64"/>
      <c r="J379" s="67"/>
    </row>
    <row r="380" spans="4:10" x14ac:dyDescent="0.25">
      <c r="D380" s="59"/>
      <c r="E380" s="3">
        <v>18</v>
      </c>
      <c r="F380" s="3"/>
      <c r="G380" s="3"/>
      <c r="H380" s="3">
        <f t="shared" si="35"/>
        <v>0</v>
      </c>
      <c r="I380" s="64"/>
      <c r="J380" s="67"/>
    </row>
    <row r="381" spans="4:10" x14ac:dyDescent="0.25">
      <c r="D381" s="59"/>
      <c r="E381" s="3">
        <v>19</v>
      </c>
      <c r="F381" s="3"/>
      <c r="G381" s="3"/>
      <c r="H381" s="3">
        <f t="shared" si="35"/>
        <v>0</v>
      </c>
      <c r="I381" s="64"/>
      <c r="J381" s="67"/>
    </row>
    <row r="382" spans="4:10" ht="14.4" thickBot="1" x14ac:dyDescent="0.3">
      <c r="D382" s="61"/>
      <c r="E382" s="6">
        <v>20</v>
      </c>
      <c r="F382" s="6"/>
      <c r="G382" s="6"/>
      <c r="H382" s="6">
        <f t="shared" si="35"/>
        <v>0</v>
      </c>
      <c r="I382" s="65"/>
      <c r="J382" s="68"/>
    </row>
    <row r="383" spans="4:10" x14ac:dyDescent="0.25">
      <c r="D383" s="58">
        <v>23</v>
      </c>
      <c r="E383" s="4">
        <v>1</v>
      </c>
      <c r="F383" s="4"/>
      <c r="G383" s="4"/>
      <c r="H383" s="4">
        <f t="shared" si="35"/>
        <v>0</v>
      </c>
      <c r="I383" s="63">
        <f t="shared" ref="I383" si="36">MAX(F383:F402)</f>
        <v>0</v>
      </c>
      <c r="J383" s="66">
        <f t="shared" ref="J383" si="37">MAX(G383:G402)</f>
        <v>0</v>
      </c>
    </row>
    <row r="384" spans="4:10" x14ac:dyDescent="0.25">
      <c r="D384" s="59"/>
      <c r="E384" s="3">
        <v>2</v>
      </c>
      <c r="F384" s="3"/>
      <c r="G384" s="3"/>
      <c r="H384" s="3">
        <f t="shared" si="35"/>
        <v>0</v>
      </c>
      <c r="I384" s="64"/>
      <c r="J384" s="67"/>
    </row>
    <row r="385" spans="4:10" x14ac:dyDescent="0.25">
      <c r="D385" s="59"/>
      <c r="E385" s="3">
        <v>3</v>
      </c>
      <c r="F385" s="3"/>
      <c r="G385" s="3"/>
      <c r="H385" s="3">
        <f t="shared" si="35"/>
        <v>0</v>
      </c>
      <c r="I385" s="64"/>
      <c r="J385" s="67"/>
    </row>
    <row r="386" spans="4:10" x14ac:dyDescent="0.25">
      <c r="D386" s="59"/>
      <c r="E386" s="3">
        <v>4</v>
      </c>
      <c r="F386" s="3"/>
      <c r="G386" s="3"/>
      <c r="H386" s="3">
        <f t="shared" si="35"/>
        <v>0</v>
      </c>
      <c r="I386" s="64"/>
      <c r="J386" s="67"/>
    </row>
    <row r="387" spans="4:10" x14ac:dyDescent="0.25">
      <c r="D387" s="59"/>
      <c r="E387" s="3">
        <v>5</v>
      </c>
      <c r="F387" s="3"/>
      <c r="G387" s="3"/>
      <c r="H387" s="3">
        <f t="shared" si="35"/>
        <v>0</v>
      </c>
      <c r="I387" s="64"/>
      <c r="J387" s="67"/>
    </row>
    <row r="388" spans="4:10" x14ac:dyDescent="0.25">
      <c r="D388" s="59"/>
      <c r="E388" s="3">
        <v>6</v>
      </c>
      <c r="F388" s="3"/>
      <c r="G388" s="3"/>
      <c r="H388" s="3">
        <f t="shared" si="35"/>
        <v>0</v>
      </c>
      <c r="I388" s="64"/>
      <c r="J388" s="67"/>
    </row>
    <row r="389" spans="4:10" x14ac:dyDescent="0.25">
      <c r="D389" s="59"/>
      <c r="E389" s="3">
        <v>7</v>
      </c>
      <c r="F389" s="3"/>
      <c r="G389" s="3"/>
      <c r="H389" s="3">
        <f t="shared" si="35"/>
        <v>0</v>
      </c>
      <c r="I389" s="64"/>
      <c r="J389" s="67"/>
    </row>
    <row r="390" spans="4:10" x14ac:dyDescent="0.25">
      <c r="D390" s="59"/>
      <c r="E390" s="3">
        <v>8</v>
      </c>
      <c r="F390" s="3"/>
      <c r="G390" s="3"/>
      <c r="H390" s="3">
        <f t="shared" si="35"/>
        <v>0</v>
      </c>
      <c r="I390" s="64"/>
      <c r="J390" s="67"/>
    </row>
    <row r="391" spans="4:10" x14ac:dyDescent="0.25">
      <c r="D391" s="59"/>
      <c r="E391" s="3">
        <v>9</v>
      </c>
      <c r="F391" s="3"/>
      <c r="G391" s="3"/>
      <c r="H391" s="3">
        <f t="shared" si="35"/>
        <v>0</v>
      </c>
      <c r="I391" s="64"/>
      <c r="J391" s="67"/>
    </row>
    <row r="392" spans="4:10" x14ac:dyDescent="0.25">
      <c r="D392" s="59"/>
      <c r="E392" s="3">
        <v>10</v>
      </c>
      <c r="F392" s="3"/>
      <c r="G392" s="3"/>
      <c r="H392" s="3">
        <f t="shared" si="35"/>
        <v>0</v>
      </c>
      <c r="I392" s="64"/>
      <c r="J392" s="67"/>
    </row>
    <row r="393" spans="4:10" x14ac:dyDescent="0.25">
      <c r="D393" s="59"/>
      <c r="E393" s="3">
        <v>11</v>
      </c>
      <c r="F393" s="3"/>
      <c r="G393" s="3"/>
      <c r="H393" s="3">
        <f t="shared" si="35"/>
        <v>0</v>
      </c>
      <c r="I393" s="64"/>
      <c r="J393" s="67"/>
    </row>
    <row r="394" spans="4:10" x14ac:dyDescent="0.25">
      <c r="D394" s="59"/>
      <c r="E394" s="3">
        <v>12</v>
      </c>
      <c r="F394" s="3"/>
      <c r="G394" s="3"/>
      <c r="H394" s="3">
        <f t="shared" si="35"/>
        <v>0</v>
      </c>
      <c r="I394" s="64"/>
      <c r="J394" s="67"/>
    </row>
    <row r="395" spans="4:10" x14ac:dyDescent="0.25">
      <c r="D395" s="59"/>
      <c r="E395" s="3">
        <v>13</v>
      </c>
      <c r="F395" s="3"/>
      <c r="G395" s="3"/>
      <c r="H395" s="3">
        <f t="shared" si="35"/>
        <v>0</v>
      </c>
      <c r="I395" s="64"/>
      <c r="J395" s="67"/>
    </row>
    <row r="396" spans="4:10" x14ac:dyDescent="0.25">
      <c r="D396" s="59"/>
      <c r="E396" s="3">
        <v>14</v>
      </c>
      <c r="F396" s="3"/>
      <c r="G396" s="3"/>
      <c r="H396" s="3">
        <f t="shared" si="35"/>
        <v>0</v>
      </c>
      <c r="I396" s="64"/>
      <c r="J396" s="67"/>
    </row>
    <row r="397" spans="4:10" x14ac:dyDescent="0.25">
      <c r="D397" s="59"/>
      <c r="E397" s="3">
        <v>15</v>
      </c>
      <c r="F397" s="3"/>
      <c r="G397" s="3"/>
      <c r="H397" s="3">
        <f t="shared" si="35"/>
        <v>0</v>
      </c>
      <c r="I397" s="64"/>
      <c r="J397" s="67"/>
    </row>
    <row r="398" spans="4:10" x14ac:dyDescent="0.25">
      <c r="D398" s="59"/>
      <c r="E398" s="3">
        <v>16</v>
      </c>
      <c r="F398" s="3"/>
      <c r="G398" s="3"/>
      <c r="H398" s="3">
        <f t="shared" si="35"/>
        <v>0</v>
      </c>
      <c r="I398" s="64"/>
      <c r="J398" s="67"/>
    </row>
    <row r="399" spans="4:10" x14ac:dyDescent="0.25">
      <c r="D399" s="59"/>
      <c r="E399" s="3">
        <v>17</v>
      </c>
      <c r="F399" s="3"/>
      <c r="G399" s="3"/>
      <c r="H399" s="3">
        <f t="shared" si="35"/>
        <v>0</v>
      </c>
      <c r="I399" s="64"/>
      <c r="J399" s="67"/>
    </row>
    <row r="400" spans="4:10" x14ac:dyDescent="0.25">
      <c r="D400" s="59"/>
      <c r="E400" s="3">
        <v>18</v>
      </c>
      <c r="F400" s="3"/>
      <c r="G400" s="3"/>
      <c r="H400" s="3">
        <f t="shared" si="35"/>
        <v>0</v>
      </c>
      <c r="I400" s="64"/>
      <c r="J400" s="67"/>
    </row>
    <row r="401" spans="4:10" x14ac:dyDescent="0.25">
      <c r="D401" s="59"/>
      <c r="E401" s="3">
        <v>19</v>
      </c>
      <c r="F401" s="3"/>
      <c r="G401" s="3"/>
      <c r="H401" s="3">
        <f t="shared" si="35"/>
        <v>0</v>
      </c>
      <c r="I401" s="64"/>
      <c r="J401" s="67"/>
    </row>
    <row r="402" spans="4:10" ht="14.4" thickBot="1" x14ac:dyDescent="0.3">
      <c r="D402" s="61"/>
      <c r="E402" s="6">
        <v>20</v>
      </c>
      <c r="F402" s="6"/>
      <c r="G402" s="6"/>
      <c r="H402" s="6">
        <f t="shared" si="35"/>
        <v>0</v>
      </c>
      <c r="I402" s="65"/>
      <c r="J402" s="68"/>
    </row>
  </sheetData>
  <mergeCells count="60">
    <mergeCell ref="D3:D22"/>
    <mergeCell ref="I3:I22"/>
    <mergeCell ref="J3:J22"/>
    <mergeCell ref="D23:D42"/>
    <mergeCell ref="I23:I42"/>
    <mergeCell ref="J23:J42"/>
    <mergeCell ref="J43:J62"/>
    <mergeCell ref="D63:D82"/>
    <mergeCell ref="I63:I82"/>
    <mergeCell ref="J63:J82"/>
    <mergeCell ref="D83:D102"/>
    <mergeCell ref="I83:I102"/>
    <mergeCell ref="J83:J102"/>
    <mergeCell ref="D43:D62"/>
    <mergeCell ref="I43:I62"/>
    <mergeCell ref="J103:J122"/>
    <mergeCell ref="D123:D142"/>
    <mergeCell ref="I123:I142"/>
    <mergeCell ref="J123:J142"/>
    <mergeCell ref="D143:D162"/>
    <mergeCell ref="I143:I162"/>
    <mergeCell ref="J143:J162"/>
    <mergeCell ref="D103:D122"/>
    <mergeCell ref="I103:I122"/>
    <mergeCell ref="D163:D182"/>
    <mergeCell ref="I163:I182"/>
    <mergeCell ref="J163:J182"/>
    <mergeCell ref="D183:D202"/>
    <mergeCell ref="I183:I202"/>
    <mergeCell ref="J183:J202"/>
    <mergeCell ref="D203:D222"/>
    <mergeCell ref="I203:I222"/>
    <mergeCell ref="J203:J222"/>
    <mergeCell ref="D223:D242"/>
    <mergeCell ref="I223:I242"/>
    <mergeCell ref="J223:J242"/>
    <mergeCell ref="D243:D262"/>
    <mergeCell ref="I243:I262"/>
    <mergeCell ref="J243:J262"/>
    <mergeCell ref="D263:D282"/>
    <mergeCell ref="I263:I282"/>
    <mergeCell ref="J263:J282"/>
    <mergeCell ref="D283:D302"/>
    <mergeCell ref="I283:I302"/>
    <mergeCell ref="J283:J302"/>
    <mergeCell ref="D303:D322"/>
    <mergeCell ref="I303:I322"/>
    <mergeCell ref="J303:J322"/>
    <mergeCell ref="D323:D342"/>
    <mergeCell ref="I323:I342"/>
    <mergeCell ref="J323:J342"/>
    <mergeCell ref="D343:D362"/>
    <mergeCell ref="I343:I362"/>
    <mergeCell ref="J343:J362"/>
    <mergeCell ref="D363:D382"/>
    <mergeCell ref="I363:I382"/>
    <mergeCell ref="J363:J382"/>
    <mergeCell ref="D383:D402"/>
    <mergeCell ref="I383:I402"/>
    <mergeCell ref="J383:J40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1" zoomScale="85" zoomScaleNormal="85" workbookViewId="0">
      <selection activeCell="E13" sqref="E13"/>
    </sheetView>
  </sheetViews>
  <sheetFormatPr defaultRowHeight="13.8" x14ac:dyDescent="0.25"/>
  <sheetData>
    <row r="2" spans="7:27"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86</v>
      </c>
      <c r="Z2" s="8" t="s">
        <v>87</v>
      </c>
      <c r="AA2" s="8" t="s">
        <v>88</v>
      </c>
    </row>
    <row r="3" spans="7:27" x14ac:dyDescent="0.25">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-11.64</v>
      </c>
      <c r="P3" s="9">
        <f>'Model logs'!H163</f>
        <v>-6.7600000000000051</v>
      </c>
      <c r="Q3" s="9">
        <f>'Model logs'!H183</f>
        <v>-14.270000000000003</v>
      </c>
      <c r="R3" s="9">
        <f>'Model logs'!H203</f>
        <v>-13.200000000000003</v>
      </c>
      <c r="S3" s="9">
        <f>'Model logs'!H223</f>
        <v>-11.810000000000002</v>
      </c>
      <c r="T3" s="9">
        <f>'Model logs'!H243</f>
        <v>-12.299999999999997</v>
      </c>
      <c r="U3" s="9">
        <f>'Model logs'!H263</f>
        <v>-11.659999999999997</v>
      </c>
      <c r="V3" s="12"/>
      <c r="W3" s="9"/>
      <c r="X3" s="9"/>
      <c r="Y3" s="9"/>
      <c r="Z3" s="12"/>
      <c r="AA3" s="9"/>
    </row>
    <row r="4" spans="7:27" x14ac:dyDescent="0.25">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-3.0999999999999943</v>
      </c>
      <c r="P4" s="9">
        <f>'Model logs'!H164</f>
        <v>-5.8500000000000085</v>
      </c>
      <c r="Q4" s="9">
        <f>'Model logs'!H184</f>
        <v>-6.9399999999999977</v>
      </c>
      <c r="R4" s="9">
        <f>'Model logs'!H204</f>
        <v>-4.5</v>
      </c>
      <c r="S4" s="9">
        <f>'Model logs'!H224</f>
        <v>-4.57</v>
      </c>
      <c r="T4" s="9">
        <f>'Model logs'!H244</f>
        <v>-5.1700000000000017</v>
      </c>
      <c r="U4" s="9">
        <f>'Model logs'!H264</f>
        <v>3</v>
      </c>
      <c r="V4" s="12"/>
      <c r="W4" s="9"/>
      <c r="X4" s="9"/>
      <c r="Y4" s="9"/>
      <c r="Z4" s="12"/>
      <c r="AA4" s="9"/>
    </row>
    <row r="5" spans="7:27" x14ac:dyDescent="0.25">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1.1700000000000017</v>
      </c>
      <c r="P5" s="9">
        <f>'Model logs'!H165</f>
        <v>-1.960000000000008</v>
      </c>
      <c r="Q5" s="9">
        <f>'Model logs'!H185</f>
        <v>-2.5399999999999991</v>
      </c>
      <c r="R5" s="9">
        <f>'Model logs'!H205</f>
        <v>-1.4499999999999886</v>
      </c>
      <c r="S5" s="9">
        <f>'Model logs'!H225</f>
        <v>-0.96000000000000796</v>
      </c>
      <c r="T5" s="9">
        <f>'Model logs'!H245</f>
        <v>-2.8100000000000023</v>
      </c>
      <c r="U5" s="9">
        <f>'Model logs'!H265</f>
        <v>8.9999999999996305E-2</v>
      </c>
      <c r="V5" s="12"/>
      <c r="W5" s="9"/>
      <c r="X5" s="9"/>
      <c r="Y5" s="9"/>
      <c r="Z5" s="12"/>
      <c r="AA5" s="9"/>
    </row>
    <row r="6" spans="7:27" x14ac:dyDescent="0.25">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0.27000000000001023</v>
      </c>
      <c r="P6" s="9">
        <f>'Model logs'!H166</f>
        <v>-1.8100000000000023</v>
      </c>
      <c r="Q6" s="9">
        <f>'Model logs'!H186</f>
        <v>-6.5999999999999943</v>
      </c>
      <c r="R6" s="9">
        <f>'Model logs'!H206</f>
        <v>-3.8100000000000023</v>
      </c>
      <c r="S6" s="9">
        <f>'Model logs'!H226</f>
        <v>-1.8099999999999881</v>
      </c>
      <c r="T6" s="9">
        <f>'Model logs'!H246</f>
        <v>-3.7400000000000091</v>
      </c>
      <c r="U6" s="9">
        <f>'Model logs'!H266</f>
        <v>3.8200000000000003</v>
      </c>
      <c r="V6" s="12"/>
      <c r="W6" s="9"/>
      <c r="X6" s="9"/>
      <c r="Y6" s="9"/>
      <c r="Z6" s="12"/>
      <c r="AA6" s="9"/>
    </row>
    <row r="7" spans="7:27" x14ac:dyDescent="0.25">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-0.45000000000000284</v>
      </c>
      <c r="P7" s="9">
        <f>'Model logs'!H167</f>
        <v>-3.0799999999999983</v>
      </c>
      <c r="Q7" s="9">
        <f>'Model logs'!H187</f>
        <v>-4.269999999999996</v>
      </c>
      <c r="R7" s="9">
        <f>'Model logs'!H207</f>
        <v>-2.9699999999999989</v>
      </c>
      <c r="S7" s="9">
        <f>'Model logs'!H227</f>
        <v>-0.35999999999999943</v>
      </c>
      <c r="T7" s="9">
        <f>'Model logs'!H247</f>
        <v>-2.980000000000004</v>
      </c>
      <c r="U7" s="9">
        <f>'Model logs'!H267</f>
        <v>0.14000000000000057</v>
      </c>
      <c r="V7" s="12"/>
      <c r="W7" s="9"/>
      <c r="X7" s="9"/>
      <c r="Y7" s="9"/>
      <c r="Z7" s="12"/>
      <c r="AA7" s="9"/>
    </row>
    <row r="8" spans="7:27" x14ac:dyDescent="0.25">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1.9200000000000017</v>
      </c>
      <c r="P8" s="9">
        <f>'Model logs'!H168</f>
        <v>-1.019999999999996</v>
      </c>
      <c r="Q8" s="9">
        <f>'Model logs'!H188</f>
        <v>-6.2700000000000102</v>
      </c>
      <c r="R8" s="9">
        <f>'Model logs'!H208</f>
        <v>-1.7399999999999949</v>
      </c>
      <c r="S8" s="9">
        <f>'Model logs'!H228</f>
        <v>-0.95000000000000284</v>
      </c>
      <c r="T8" s="9">
        <f>'Model logs'!H248</f>
        <v>-1.8099999999999881</v>
      </c>
      <c r="U8" s="9">
        <f>'Model logs'!H268</f>
        <v>2.8499999999999943</v>
      </c>
      <c r="V8" s="12"/>
      <c r="W8" s="9"/>
      <c r="X8" s="9"/>
      <c r="Y8" s="9"/>
      <c r="Z8" s="12"/>
      <c r="AA8" s="9"/>
    </row>
    <row r="9" spans="7:27" x14ac:dyDescent="0.25">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1.5200000000000102</v>
      </c>
      <c r="P9" s="9">
        <f>'Model logs'!H169</f>
        <v>-1.9200000000000017</v>
      </c>
      <c r="Q9" s="9">
        <f>'Model logs'!H189</f>
        <v>-4.5999999999999943</v>
      </c>
      <c r="R9" s="9">
        <f>'Model logs'!H209</f>
        <v>-1.6999999999999886</v>
      </c>
      <c r="S9" s="9">
        <f>'Model logs'!H229</f>
        <v>1.2800000000000011</v>
      </c>
      <c r="T9" s="9">
        <f>'Model logs'!H249</f>
        <v>-2.7999999999999972</v>
      </c>
      <c r="U9" s="9">
        <f>'Model logs'!H269</f>
        <v>-1.8800000000000097</v>
      </c>
      <c r="V9" s="12"/>
      <c r="W9" s="9"/>
      <c r="X9" s="9"/>
      <c r="Y9" s="9"/>
      <c r="Z9" s="12"/>
      <c r="AA9" s="9"/>
    </row>
    <row r="10" spans="7:27" x14ac:dyDescent="0.25">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1.2199999999999989</v>
      </c>
      <c r="P10" s="9">
        <f>'Model logs'!H170</f>
        <v>-0.68999999999999773</v>
      </c>
      <c r="Q10" s="9">
        <f>'Model logs'!H190</f>
        <v>-3.9399999999999977</v>
      </c>
      <c r="R10" s="9">
        <f>'Model logs'!H210</f>
        <v>-2.1800000000000068</v>
      </c>
      <c r="S10" s="9">
        <f>'Model logs'!H230</f>
        <v>-1.0600000000000023</v>
      </c>
      <c r="T10" s="9">
        <f>'Model logs'!H250</f>
        <v>-2.769999999999996</v>
      </c>
      <c r="U10" s="9">
        <f>'Model logs'!H270</f>
        <v>-1.019999999999996</v>
      </c>
      <c r="V10" s="12"/>
      <c r="W10" s="9"/>
      <c r="X10" s="9"/>
      <c r="Y10" s="9"/>
      <c r="Z10" s="12"/>
      <c r="AA10" s="9"/>
    </row>
    <row r="11" spans="7:27" x14ac:dyDescent="0.25">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1.9399999999999977</v>
      </c>
      <c r="P11" s="9">
        <f>'Model logs'!H171</f>
        <v>-1.5799999999999983</v>
      </c>
      <c r="Q11" s="9">
        <f>'Model logs'!H191</f>
        <v>-5.1800000000000068</v>
      </c>
      <c r="R11" s="9">
        <f>'Model logs'!H211</f>
        <v>-1.7000000000000028</v>
      </c>
      <c r="S11" s="9">
        <f>'Model logs'!H231</f>
        <v>0.21999999999999886</v>
      </c>
      <c r="T11" s="9">
        <f>'Model logs'!H251</f>
        <v>-1.0700000000000074</v>
      </c>
      <c r="U11" s="9">
        <f>'Model logs'!H271</f>
        <v>-1.5700000000000074</v>
      </c>
      <c r="V11" s="12"/>
      <c r="W11" s="9"/>
      <c r="X11" s="9"/>
      <c r="Y11" s="9"/>
      <c r="Z11" s="12"/>
      <c r="AA11" s="9"/>
    </row>
    <row r="12" spans="7:27" x14ac:dyDescent="0.25">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3.4699999999999989</v>
      </c>
      <c r="P12" s="9">
        <f>'Model logs'!H172</f>
        <v>-0.76000000000000512</v>
      </c>
      <c r="Q12" s="9">
        <f>'Model logs'!H192</f>
        <v>-4.0400000000000063</v>
      </c>
      <c r="R12" s="9">
        <f>'Model logs'!H212</f>
        <v>-0.96000000000000796</v>
      </c>
      <c r="S12" s="9">
        <f>'Model logs'!H232</f>
        <v>5.0000000000011369E-2</v>
      </c>
      <c r="T12" s="9">
        <f>'Model logs'!H252</f>
        <v>-1.1999999999999886</v>
      </c>
      <c r="U12" s="9">
        <f>'Model logs'!H272</f>
        <v>1.230000000000004</v>
      </c>
      <c r="V12" s="12"/>
      <c r="W12" s="9"/>
      <c r="X12" s="9"/>
      <c r="Y12" s="9"/>
      <c r="Z12" s="12"/>
      <c r="AA12" s="9"/>
    </row>
    <row r="13" spans="7:27" x14ac:dyDescent="0.25">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2.4400000000000119</v>
      </c>
      <c r="P13" s="9">
        <f>'Model logs'!H173</f>
        <v>-0.10999999999999943</v>
      </c>
      <c r="Q13" s="9">
        <f>'Model logs'!H193</f>
        <v>-4.3799999999999955</v>
      </c>
      <c r="R13" s="9">
        <f>'Model logs'!H213</f>
        <v>3.0000000000001137E-2</v>
      </c>
      <c r="S13" s="9">
        <f>'Model logs'!H233</f>
        <v>1.5300000000000011</v>
      </c>
      <c r="T13" s="9">
        <f>'Model logs'!H253</f>
        <v>-2.2000000000000028</v>
      </c>
      <c r="U13" s="9">
        <f>'Model logs'!H273</f>
        <v>-0.64000000000000057</v>
      </c>
      <c r="V13" s="12"/>
      <c r="W13" s="9"/>
      <c r="X13" s="9"/>
      <c r="Y13" s="9"/>
      <c r="Z13" s="12"/>
      <c r="AA13" s="9"/>
    </row>
    <row r="14" spans="7:27" x14ac:dyDescent="0.25">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3.2199999999999989</v>
      </c>
      <c r="P14" s="9">
        <f>'Model logs'!H174</f>
        <v>0.51000000000000512</v>
      </c>
      <c r="Q14" s="9">
        <f>'Model logs'!H194</f>
        <v>-5.1700000000000017</v>
      </c>
      <c r="R14" s="9">
        <f>'Model logs'!H214</f>
        <v>-2.019999999999996</v>
      </c>
      <c r="S14" s="9">
        <f>'Model logs'!H234</f>
        <v>1</v>
      </c>
      <c r="T14" s="9">
        <f>'Model logs'!H254</f>
        <v>-1.9499999999999886</v>
      </c>
      <c r="U14" s="9">
        <f>'Model logs'!H274</f>
        <v>-2.25</v>
      </c>
      <c r="V14" s="12"/>
      <c r="W14" s="9"/>
      <c r="X14" s="9"/>
      <c r="Y14" s="9"/>
      <c r="Z14" s="12"/>
      <c r="AA14" s="9"/>
    </row>
    <row r="15" spans="7:27" x14ac:dyDescent="0.25">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3.4200000000000017</v>
      </c>
      <c r="P15" s="9">
        <f>'Model logs'!H175</f>
        <v>0.31999999999999318</v>
      </c>
      <c r="Q15" s="9">
        <f>'Model logs'!H195</f>
        <v>-4.6799999999999926</v>
      </c>
      <c r="R15" s="9">
        <f>'Model logs'!H215</f>
        <v>-0.87000000000000455</v>
      </c>
      <c r="S15" s="9">
        <f>'Model logs'!H235</f>
        <v>0.57999999999999829</v>
      </c>
      <c r="T15" s="9">
        <f>'Model logs'!H255</f>
        <v>-1.1700000000000017</v>
      </c>
      <c r="U15" s="9">
        <f>'Model logs'!H275</f>
        <v>-2.6099999999999994</v>
      </c>
      <c r="V15" s="12"/>
      <c r="W15" s="9"/>
      <c r="X15" s="9"/>
      <c r="Y15" s="9"/>
      <c r="Z15" s="12"/>
      <c r="AA15" s="9"/>
    </row>
    <row r="16" spans="7:27" x14ac:dyDescent="0.25">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2.9599999999999937</v>
      </c>
      <c r="P16" s="9">
        <f>'Model logs'!H176</f>
        <v>-0.17000000000000171</v>
      </c>
      <c r="Q16" s="9">
        <f>'Model logs'!H196</f>
        <v>-3.9099999999999966</v>
      </c>
      <c r="R16" s="9">
        <f>'Model logs'!H216</f>
        <v>-0.79000000000000625</v>
      </c>
      <c r="S16" s="9">
        <f>'Model logs'!H236</f>
        <v>1.2600000000000051</v>
      </c>
      <c r="T16" s="9">
        <f>'Model logs'!H256</f>
        <v>-0.81000000000000227</v>
      </c>
      <c r="U16" s="9">
        <f>'Model logs'!H276</f>
        <v>-1.1800000000000068</v>
      </c>
      <c r="V16" s="12"/>
      <c r="W16" s="9"/>
      <c r="X16" s="9"/>
      <c r="Y16" s="9"/>
      <c r="Z16" s="12"/>
      <c r="AA16" s="9"/>
    </row>
    <row r="17" spans="7:27" x14ac:dyDescent="0.25">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3.5099999999999909</v>
      </c>
      <c r="P17" s="9">
        <f>'Model logs'!H177</f>
        <v>1.2299999999999898</v>
      </c>
      <c r="Q17" s="9">
        <f>'Model logs'!H197</f>
        <v>-5.0499999999999972</v>
      </c>
      <c r="R17" s="9">
        <f>'Model logs'!H217</f>
        <v>-0.53000000000000114</v>
      </c>
      <c r="S17" s="9">
        <f>'Model logs'!H237</f>
        <v>1.9000000000000057</v>
      </c>
      <c r="T17" s="9">
        <f>'Model logs'!H257</f>
        <v>-1.1099999999999994</v>
      </c>
      <c r="U17" s="9">
        <f>'Model logs'!H277</f>
        <v>-2.4899999999999949</v>
      </c>
      <c r="V17" s="12"/>
      <c r="W17" s="9"/>
      <c r="X17" s="9"/>
      <c r="Y17" s="9"/>
      <c r="Z17" s="12"/>
      <c r="AA17" s="9"/>
    </row>
    <row r="18" spans="7:27" x14ac:dyDescent="0.25">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3.4699999999999989</v>
      </c>
      <c r="P18" s="9">
        <f>'Model logs'!H178</f>
        <v>1.480000000000004</v>
      </c>
      <c r="Q18" s="9">
        <f>'Model logs'!H198</f>
        <v>-3.9200000000000017</v>
      </c>
      <c r="R18" s="9">
        <f>'Model logs'!H218</f>
        <v>-0.52000000000001023</v>
      </c>
      <c r="S18" s="9">
        <f>'Model logs'!H238</f>
        <v>1.6300000000000097</v>
      </c>
      <c r="T18" s="9">
        <f>'Model logs'!H258</f>
        <v>-1.5099999999999909</v>
      </c>
      <c r="U18" s="9">
        <f>'Model logs'!H278</f>
        <v>-2.7000000000000028</v>
      </c>
      <c r="V18" s="9"/>
      <c r="W18" s="9"/>
      <c r="X18" s="9"/>
      <c r="Y18" s="9"/>
      <c r="Z18" s="9"/>
      <c r="AA18" s="9"/>
    </row>
    <row r="19" spans="7:27" x14ac:dyDescent="0.25">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3.1899999999999977</v>
      </c>
      <c r="P19" s="9">
        <f>'Model logs'!H179</f>
        <v>0.46999999999999886</v>
      </c>
      <c r="Q19" s="9">
        <f>'Model logs'!H199</f>
        <v>-4.019999999999996</v>
      </c>
      <c r="R19" s="9">
        <f>'Model logs'!H219</f>
        <v>-0.68999999999999773</v>
      </c>
      <c r="S19" s="9">
        <f>'Model logs'!H239</f>
        <v>1.5600000000000023</v>
      </c>
      <c r="T19" s="9">
        <f>'Model logs'!H259</f>
        <v>-1.480000000000004</v>
      </c>
      <c r="U19" s="9">
        <f>'Model logs'!H279</f>
        <v>-1.3200000000000074</v>
      </c>
      <c r="V19" s="9"/>
      <c r="W19" s="9"/>
      <c r="X19" s="9"/>
      <c r="Y19" s="9"/>
      <c r="Z19" s="9"/>
      <c r="AA19" s="9"/>
    </row>
    <row r="20" spans="7:27" x14ac:dyDescent="0.25">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3.8999999999999915</v>
      </c>
      <c r="P20" s="9">
        <f>'Model logs'!H180</f>
        <v>0.56000000000000227</v>
      </c>
      <c r="Q20" s="9">
        <f>'Model logs'!H200</f>
        <v>-4.5300000000000011</v>
      </c>
      <c r="R20" s="9">
        <f>'Model logs'!H220</f>
        <v>-0.82000000000000739</v>
      </c>
      <c r="S20" s="9">
        <f>'Model logs'!H240</f>
        <v>1.6999999999999886</v>
      </c>
      <c r="T20" s="9">
        <f>'Model logs'!H260</f>
        <v>0.32999999999999829</v>
      </c>
      <c r="U20" s="9">
        <f>'Model logs'!H280</f>
        <v>-1</v>
      </c>
      <c r="V20" s="9"/>
      <c r="W20" s="9"/>
      <c r="X20" s="9"/>
      <c r="Y20" s="9"/>
      <c r="Z20" s="9"/>
      <c r="AA20" s="9"/>
    </row>
    <row r="21" spans="7:27" x14ac:dyDescent="0.25">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4.25</v>
      </c>
      <c r="P21" s="9">
        <f>'Model logs'!H181</f>
        <v>1.269999999999996</v>
      </c>
      <c r="Q21" s="9">
        <f>'Model logs'!H201</f>
        <v>-2.5999999999999943</v>
      </c>
      <c r="R21" s="9">
        <f>'Model logs'!H221</f>
        <v>-0.71999999999999886</v>
      </c>
      <c r="S21" s="9">
        <f>'Model logs'!H241</f>
        <v>1.8799999999999955</v>
      </c>
      <c r="T21" s="9">
        <f>'Model logs'!H261</f>
        <v>-1.5100000000000051</v>
      </c>
      <c r="U21" s="9">
        <f>'Model logs'!H281</f>
        <v>-0.47999999999998977</v>
      </c>
      <c r="V21" s="9"/>
      <c r="W21" s="9"/>
      <c r="X21" s="9"/>
      <c r="Y21" s="9"/>
      <c r="Z21" s="9"/>
      <c r="AA21" s="9"/>
    </row>
    <row r="22" spans="7:27" x14ac:dyDescent="0.25">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5.0699999999999932</v>
      </c>
      <c r="P22" s="9">
        <f>'Model logs'!H182</f>
        <v>0.56000000000000227</v>
      </c>
      <c r="Q22" s="9">
        <f>'Model logs'!H202</f>
        <v>-4.3199999999999932</v>
      </c>
      <c r="R22" s="9">
        <f>'Model logs'!H222</f>
        <v>-0.12999999999999545</v>
      </c>
      <c r="S22" s="9">
        <f>'Model logs'!H242</f>
        <v>3.730000000000004</v>
      </c>
      <c r="T22" s="9">
        <f>'Model logs'!H262</f>
        <v>-0.14999999999999147</v>
      </c>
      <c r="U22" s="9">
        <f>'Model logs'!H282</f>
        <v>-0.34000000000000341</v>
      </c>
      <c r="V22" s="9"/>
      <c r="W22" s="9"/>
      <c r="X22" s="9"/>
      <c r="Y22" s="9"/>
      <c r="Z22" s="9"/>
      <c r="AA22" s="9"/>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architecture</vt:lpstr>
      <vt:lpstr>Model logs</vt:lpstr>
      <vt:lpstr>Model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2024-12-25T23:15:32Z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