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GitHub\DeepPurple\doc\"/>
    </mc:Choice>
  </mc:AlternateContent>
  <xr:revisionPtr revIDLastSave="0" documentId="13_ncr:1_{7C1E4A92-1B2B-4BAF-BE96-00CF55C3D715}" xr6:coauthVersionLast="41" xr6:coauthVersionMax="41" xr10:uidLastSave="{00000000-0000-0000-0000-000000000000}"/>
  <bookViews>
    <workbookView xWindow="1520" yWindow="1520" windowWidth="23200" windowHeight="1281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C20" i="1"/>
  <c r="H5" i="3" s="1"/>
  <c r="D5" i="3" s="1"/>
  <c r="E5" i="3" s="1"/>
  <c r="B20" i="1"/>
  <c r="G5" i="3" s="1"/>
  <c r="C5" i="3" s="1"/>
  <c r="B10" i="1"/>
  <c r="G4" i="3" s="1"/>
  <c r="C4" i="3" s="1"/>
  <c r="C54" i="1" l="1"/>
  <c r="B54" i="1"/>
  <c r="M10" i="3"/>
  <c r="G6" i="3"/>
  <c r="C6" i="3" s="1"/>
  <c r="H4" i="3"/>
  <c r="D4" i="3" s="1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<sst xmlns="http://schemas.openxmlformats.org/spreadsheetml/2006/main" count="148" uniqueCount="70">
  <si>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</si>
  <si>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</si>
  <si>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</si>
  <si>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</si>
  <si>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</si>
  <si>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</si>
  <si>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</si>
  <si>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</si>
  <si>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</si>
  <si>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</si>
  <si>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</si>
  <si>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</si>
  <si>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</si>
  <si>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</si>
  <si>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</si>
  <si>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</si>
  <si>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</si>
  <si>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</si>
  <si>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</si>
  <si>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</si>
  <si>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</si>
  <si>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</si>
  <si>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</si>
  <si>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</si>
  <si>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</si>
  <si>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</si>
  <si>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</si>
  <si>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</si>
  <si>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</si>
  <si>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</si>
  <si>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</si>
  <si>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</si>
  <si>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</si>
  <si>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</si>
  <si>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</si>
  <si>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</si>
  <si>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</si>
  <si>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</si>
  <si>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</si>
  <si>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</si>
  <si>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</si>
  <si>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</si>
  <si>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</si>
  <si>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</si>
  <si>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</si>
  <si>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</si>
  <si>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</si>
  <si>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</si>
  <si>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</si>
  <si>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</si>
  <si>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</si>
  <si>
    <t>Identify Requirements</t>
  </si>
  <si>
    <t>Design System</t>
  </si>
  <si>
    <t>Program Basic System</t>
  </si>
  <si>
    <t>Documentation</t>
  </si>
  <si>
    <t>Integrate Level Layouts</t>
  </si>
  <si>
    <t>Integration Testing</t>
  </si>
  <si>
    <t>Build Advanced System</t>
  </si>
  <si>
    <t>Final Testing</t>
  </si>
  <si>
    <t>Collect Requirements</t>
  </si>
  <si>
    <t>Layout Design</t>
  </si>
  <si>
    <t>Generation Algorithm</t>
  </si>
  <si>
    <t>Implementation/Programming</t>
  </si>
  <si>
    <t>Testing</t>
  </si>
  <si>
    <t>Designing Characters/ Collect Prefabs</t>
  </si>
  <si>
    <t>Movement Behavior</t>
  </si>
  <si>
    <t>Auxilary Functions</t>
  </si>
  <si>
    <t>Design system</t>
  </si>
  <si>
    <t>Program system</t>
  </si>
  <si>
    <t>Changes after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</si>
</sst>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/>
    <xf numFmtId="0" fontId="1" fillId="0" borderId="0" xfId="0" applyFont="1"/>
    <xf numFmtId="0" fontId="0" fillId="8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defaultColWidth="8.81640625" defaultRowHeight="14.5" x14ac:dyDescent="0.35"/>
  <cols>
    <col min="3" max="3" width="14.26953125" customWidth="1"/>
    <col min="4" max="4" width="13.81640625" customWidth="1"/>
    <col min="5" max="5" width="13.26953125" customWidth="1"/>
    <col min="6" max="6" width="3.453125" customWidth="1"/>
    <col min="7" max="7" width="15.26953125" customWidth="1"/>
    <col min="8" max="8" width="12.26953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26953125" customWidth="1"/>
    <col min="16" max="16" width="14.7265625" customWidth="1"/>
    <col min="17" max="17" width="11.26953125" customWidth="1"/>
  </cols>
  <sheetData>
    <row r="1" spans="2:17" ht="15" thickBot="1" x14ac:dyDescent="0.4"/>
    <row r="2" spans="2:17" x14ac:dyDescent="0.35">
      <c r="C2" s="52" t="s">
        <v>9</v>
      </c>
      <c r="D2" s="53"/>
      <c r="E2" s="54"/>
      <c r="F2" s="10"/>
      <c r="G2" s="52" t="s">
        <v>21</v>
      </c>
      <c r="H2" s="53"/>
      <c r="I2" s="54"/>
      <c r="K2" s="52" t="s">
        <v>8</v>
      </c>
      <c r="L2" s="53"/>
      <c r="M2" s="54"/>
      <c r="O2" s="52" t="s">
        <v>35</v>
      </c>
      <c r="P2" s="53"/>
      <c r="Q2" s="54"/>
    </row>
    <row r="3" spans="2:17" ht="15" thickBot="1" x14ac:dyDescent="0.4">
      <c r="C3" s="11" t="s">
        <v>19</v>
      </c>
      <c r="D3" s="8" t="s">
        <v>20</v>
      </c>
      <c r="E3" s="12" t="s">
        <v>22</v>
      </c>
      <c r="G3" s="13" t="s">
        <v>19</v>
      </c>
      <c r="H3" s="14" t="s">
        <v>20</v>
      </c>
      <c r="I3" s="15" t="s">
        <v>22</v>
      </c>
      <c r="K3" s="13" t="s">
        <v>19</v>
      </c>
      <c r="L3" s="14" t="s">
        <v>20</v>
      </c>
      <c r="M3" s="15" t="s">
        <v>22</v>
      </c>
      <c r="O3" s="11" t="s">
        <v>19</v>
      </c>
      <c r="P3" s="8" t="s">
        <v>20</v>
      </c>
      <c r="Q3" s="12" t="s">
        <v>22</v>
      </c>
    </row>
    <row r="4" spans="2:17" x14ac:dyDescent="0.35">
      <c r="B4" s="26" t="s">
        <v>41</v>
      </c>
      <c r="C4" s="23">
        <f>(G4+K4 +O4)</f>
        <v>700</v>
      </c>
      <c r="D4" s="24">
        <f t="shared" ref="D4:D9" si="0">(H4+L4 +P4)</f>
        <v>600</v>
      </c>
      <c r="E4" s="25">
        <f>(C4-D4)</f>
        <v>100</v>
      </c>
      <c r="G4" s="17">
        <f>(Gantt!$B10)*100</f>
        <v>0</v>
      </c>
      <c r="H4" s="18">
        <f>(Gantt!$C10)*100</f>
        <v>0</v>
      </c>
      <c r="I4" s="19">
        <f>(G4-H4)</f>
        <v>0</v>
      </c>
      <c r="K4" s="23">
        <v>0</v>
      </c>
      <c r="L4" s="24">
        <v>0</v>
      </c>
      <c r="M4" s="25">
        <f>(K4-L4)</f>
        <v>0</v>
      </c>
      <c r="O4" s="23">
        <f>(SA!C5)*100</f>
        <v>700</v>
      </c>
      <c r="P4" s="24">
        <f>(SA!D5)*100</f>
        <v>600</v>
      </c>
      <c r="Q4" s="25">
        <f>(O4-P4)</f>
        <v>100</v>
      </c>
    </row>
    <row r="5" spans="2:17" x14ac:dyDescent="0.35">
      <c r="B5" s="11" t="s">
        <v>37</v>
      </c>
      <c r="C5" s="17">
        <f t="shared" ref="C5:C9" si="1">(G5+K5 +O5)</f>
        <v>700</v>
      </c>
      <c r="D5" s="18">
        <f t="shared" si="0"/>
        <v>800</v>
      </c>
      <c r="E5" s="19">
        <f t="shared" ref="E5:E9" si="2">(C5-D5)</f>
        <v>-100</v>
      </c>
      <c r="G5" s="17">
        <f>(Gantt!$B20)*100</f>
        <v>0</v>
      </c>
      <c r="H5" s="18">
        <f>(Gantt!$C20)*100</f>
        <v>0</v>
      </c>
      <c r="I5" s="19">
        <f t="shared" ref="I5:I9" si="3">(G5-H5)</f>
        <v>0</v>
      </c>
      <c r="K5" s="17">
        <v>0</v>
      </c>
      <c r="L5" s="18">
        <v>0</v>
      </c>
      <c r="M5" s="19">
        <f t="shared" ref="M5:M9" si="4">(K5-L5)</f>
        <v>0</v>
      </c>
      <c r="O5" s="17">
        <f>(SA!C9)*100</f>
        <v>700</v>
      </c>
      <c r="P5" s="18">
        <f>(SA!D9)*100</f>
        <v>800</v>
      </c>
      <c r="Q5" s="19">
        <f t="shared" ref="Q5:Q9" si="5">(O5-P5)</f>
        <v>-100</v>
      </c>
    </row>
    <row r="6" spans="2:17" x14ac:dyDescent="0.35">
      <c r="B6" s="11" t="s">
        <v>42</v>
      </c>
      <c r="C6" s="17">
        <f t="shared" si="1"/>
        <v>700</v>
      </c>
      <c r="D6" s="18">
        <f t="shared" si="0"/>
        <v>600</v>
      </c>
      <c r="E6" s="19">
        <f t="shared" si="2"/>
        <v>100</v>
      </c>
      <c r="G6" s="17">
        <f>(Gantt!$B28)*100</f>
        <v>0</v>
      </c>
      <c r="H6" s="18">
        <f>(Gantt!$C28)*100</f>
        <v>0</v>
      </c>
      <c r="I6" s="19">
        <f t="shared" si="3"/>
        <v>0</v>
      </c>
      <c r="K6" s="17">
        <v>0</v>
      </c>
      <c r="L6" s="18">
        <v>0</v>
      </c>
      <c r="M6" s="19">
        <f t="shared" si="4"/>
        <v>0</v>
      </c>
      <c r="O6" s="17">
        <f>(SA!C15)*100</f>
        <v>700</v>
      </c>
      <c r="P6" s="18">
        <f>(SA!D15)*100</f>
        <v>600</v>
      </c>
      <c r="Q6" s="19">
        <f t="shared" si="5"/>
        <v>100</v>
      </c>
    </row>
    <row r="7" spans="2:17" ht="15" thickBot="1" x14ac:dyDescent="0.4">
      <c r="B7" s="11" t="s">
        <v>38</v>
      </c>
      <c r="C7" s="46">
        <f t="shared" ref="C7:C8" si="6">(G7+K7 +O7)</f>
        <v>200</v>
      </c>
      <c r="D7" s="47">
        <f t="shared" ref="D7:D8" si="7">(H7+L7 +P7)</f>
        <v>50</v>
      </c>
      <c r="E7" s="30">
        <f t="shared" ref="E7:E8" si="8">(C7-D7)</f>
        <v>150</v>
      </c>
      <c r="G7" s="17">
        <f>(Gantt!$B35)*100</f>
        <v>0</v>
      </c>
      <c r="H7" s="18">
        <f>(Gantt!$C35)*100</f>
        <v>0</v>
      </c>
      <c r="I7" s="19">
        <f t="shared" ref="I7:I8" si="9">(G7-H7)</f>
        <v>0</v>
      </c>
      <c r="K7" s="17">
        <v>0</v>
      </c>
      <c r="L7" s="18">
        <v>0</v>
      </c>
      <c r="M7" s="19">
        <f t="shared" ref="M7:M8" si="10">(K7-L7)</f>
        <v>0</v>
      </c>
      <c r="O7" s="46">
        <f>(SA!C18)*100</f>
        <v>200</v>
      </c>
      <c r="P7" s="47">
        <f>(SA!D18)*100</f>
        <v>50</v>
      </c>
      <c r="Q7" s="30">
        <f t="shared" ref="Q7:Q8" si="11">(O7-P7)</f>
        <v>150</v>
      </c>
    </row>
    <row r="8" spans="2:17" ht="15" thickBot="1" x14ac:dyDescent="0.4">
      <c r="B8" s="11" t="s">
        <v>40</v>
      </c>
      <c r="C8" s="46">
        <f t="shared" si="6"/>
        <v>200</v>
      </c>
      <c r="D8" s="47">
        <f t="shared" si="7"/>
        <v>50</v>
      </c>
      <c r="E8" s="30">
        <f t="shared" si="8"/>
        <v>150</v>
      </c>
      <c r="G8" s="17">
        <f>(Gantt!$B35)*100</f>
        <v>0</v>
      </c>
      <c r="H8" s="18">
        <f>(Gantt!$C35)*100</f>
        <v>0</v>
      </c>
      <c r="I8" s="19">
        <f t="shared" si="9"/>
        <v>0</v>
      </c>
      <c r="K8" s="17">
        <v>0</v>
      </c>
      <c r="L8" s="18">
        <v>0</v>
      </c>
      <c r="M8" s="19">
        <f t="shared" si="10"/>
        <v>0</v>
      </c>
      <c r="O8" s="46">
        <f>(SA!C18)*100</f>
        <v>200</v>
      </c>
      <c r="P8" s="47">
        <f>(SA!D18)*100</f>
        <v>50</v>
      </c>
      <c r="Q8" s="30">
        <f t="shared" si="11"/>
        <v>150</v>
      </c>
    </row>
    <row r="9" spans="2:17" ht="15" thickBot="1" x14ac:dyDescent="0.4">
      <c r="B9" s="11" t="s">
        <v>39</v>
      </c>
      <c r="C9" s="46">
        <f t="shared" si="1"/>
        <v>700</v>
      </c>
      <c r="D9" s="47">
        <f t="shared" si="0"/>
        <v>550</v>
      </c>
      <c r="E9" s="30">
        <f t="shared" si="2"/>
        <v>150</v>
      </c>
      <c r="G9" s="17">
        <f>(Gantt!$B36)*100</f>
        <v>0</v>
      </c>
      <c r="H9" s="18">
        <f>(Gantt!$C36)*100</f>
        <v>0</v>
      </c>
      <c r="I9" s="19">
        <f t="shared" si="3"/>
        <v>0</v>
      </c>
      <c r="K9" s="17">
        <v>0</v>
      </c>
      <c r="L9" s="18">
        <v>0</v>
      </c>
      <c r="M9" s="19">
        <f t="shared" si="4"/>
        <v>0</v>
      </c>
      <c r="O9" s="46">
        <f>(SA!C19)*100</f>
        <v>700</v>
      </c>
      <c r="P9" s="47">
        <f>(SA!D19)*100</f>
        <v>550</v>
      </c>
      <c r="Q9" s="30">
        <f t="shared" si="5"/>
        <v>150</v>
      </c>
    </row>
    <row r="10" spans="2:17" ht="15" thickBot="1" x14ac:dyDescent="0.4">
      <c r="B10" s="16" t="s">
        <v>9</v>
      </c>
      <c r="C10" s="27">
        <f>SUM(C4:C9)</f>
        <v>3200</v>
      </c>
      <c r="D10" s="28">
        <f>SUM(D4:D9)</f>
        <v>2650</v>
      </c>
      <c r="E10" s="29">
        <f>SUM(E4:E9)</f>
        <v>550</v>
      </c>
      <c r="G10" s="20">
        <f>SUM(G4:G9)</f>
        <v>0</v>
      </c>
      <c r="H10" s="21">
        <f>SUM(H4:H9)</f>
        <v>0</v>
      </c>
      <c r="I10" s="22">
        <f>SUM(I4:I9)</f>
        <v>0</v>
      </c>
      <c r="K10" s="20">
        <f>SUM(K4:K9)</f>
        <v>0</v>
      </c>
      <c r="L10" s="21">
        <f>SUM(L4:L9)</f>
        <v>0</v>
      </c>
      <c r="M10" s="22">
        <f>SUM(M4:M9)</f>
        <v>0</v>
      </c>
      <c r="O10" s="27">
        <f>SUM(O4:O9)</f>
        <v>3200</v>
      </c>
      <c r="P10" s="28">
        <f>SUM(P4:P9)</f>
        <v>2650</v>
      </c>
      <c r="Q10" s="29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abSelected="1" topLeftCell="A22" workbookViewId="0">
      <selection activeCell="N40" sqref="N40"/>
    </sheetView>
  </sheetViews>
  <sheetFormatPr defaultColWidth="8.81640625" defaultRowHeight="14.5" x14ac:dyDescent="0.35"/>
  <cols>
    <col min="1" max="1" width="29" customWidth="1"/>
    <col min="2" max="2" width="17.453125" customWidth="1"/>
    <col min="3" max="3" width="15.7265625" customWidth="1"/>
    <col min="6" max="6" width="10.7265625" customWidth="1"/>
  </cols>
  <sheetData>
    <row r="1" spans="1:30" x14ac:dyDescent="0.35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5"/>
      <c r="L1" t="s">
        <v>4</v>
      </c>
    </row>
    <row r="2" spans="1:30" x14ac:dyDescent="0.35">
      <c r="A2" s="1" t="s">
        <v>41</v>
      </c>
      <c r="D2" t="s">
        <v>0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35">
      <c r="A3" t="s">
        <v>50</v>
      </c>
      <c r="B3">
        <v>0</v>
      </c>
      <c r="C3">
        <v>0</v>
      </c>
    </row>
    <row r="4" spans="1:30" x14ac:dyDescent="0.35">
      <c r="B4">
        <v>0</v>
      </c>
      <c r="C4">
        <v>0</v>
      </c>
    </row>
    <row r="5" spans="1:30" x14ac:dyDescent="0.35">
      <c r="B5">
        <v>0</v>
      </c>
      <c r="C5">
        <v>0</v>
      </c>
    </row>
    <row r="6" spans="1:30" x14ac:dyDescent="0.35">
      <c r="B6">
        <v>0</v>
      </c>
      <c r="C6">
        <v>0</v>
      </c>
      <c r="J6" s="50"/>
    </row>
    <row r="7" spans="1:30" x14ac:dyDescent="0.35">
      <c r="B7">
        <v>0</v>
      </c>
      <c r="C7">
        <v>0</v>
      </c>
    </row>
    <row r="8" spans="1:30" x14ac:dyDescent="0.35">
      <c r="B8">
        <v>0</v>
      </c>
      <c r="C8">
        <v>0</v>
      </c>
    </row>
    <row r="9" spans="1:30" x14ac:dyDescent="0.35">
      <c r="B9">
        <v>0</v>
      </c>
      <c r="C9">
        <v>0</v>
      </c>
    </row>
    <row r="10" spans="1:30" x14ac:dyDescent="0.35">
      <c r="B10">
        <f>SUM(B3:B9)</f>
        <v>0</v>
      </c>
      <c r="C10">
        <v>0</v>
      </c>
    </row>
    <row r="11" spans="1:30" x14ac:dyDescent="0.35">
      <c r="A11" s="2" t="s">
        <v>37</v>
      </c>
    </row>
    <row r="12" spans="1:30" x14ac:dyDescent="0.35">
      <c r="A12" t="s">
        <v>50</v>
      </c>
      <c r="B12">
        <v>0</v>
      </c>
      <c r="C12">
        <v>0</v>
      </c>
    </row>
    <row r="13" spans="1:30" x14ac:dyDescent="0.35">
      <c r="B13">
        <v>0</v>
      </c>
      <c r="C13">
        <v>0</v>
      </c>
    </row>
    <row r="14" spans="1:30" x14ac:dyDescent="0.35">
      <c r="B14">
        <v>0</v>
      </c>
      <c r="C14">
        <v>0</v>
      </c>
    </row>
    <row r="15" spans="1:30" x14ac:dyDescent="0.35">
      <c r="B15">
        <v>0</v>
      </c>
      <c r="C15">
        <v>0</v>
      </c>
    </row>
    <row r="16" spans="1:30" x14ac:dyDescent="0.35">
      <c r="B16">
        <v>0</v>
      </c>
      <c r="C16">
        <v>0</v>
      </c>
    </row>
    <row r="17" spans="1:21" x14ac:dyDescent="0.35">
      <c r="B17">
        <v>0</v>
      </c>
      <c r="C17">
        <v>0</v>
      </c>
    </row>
    <row r="18" spans="1:21" x14ac:dyDescent="0.35">
      <c r="B18">
        <v>0</v>
      </c>
      <c r="C18">
        <v>0</v>
      </c>
    </row>
    <row r="19" spans="1:21" x14ac:dyDescent="0.35">
      <c r="B19">
        <v>0</v>
      </c>
      <c r="C19">
        <v>0</v>
      </c>
    </row>
    <row r="20" spans="1:21" x14ac:dyDescent="0.35">
      <c r="B20">
        <f>SUM(B12:B19)</f>
        <v>0</v>
      </c>
      <c r="C20">
        <f>SUM(C12:C19)</f>
        <v>0</v>
      </c>
    </row>
    <row r="21" spans="1:21" x14ac:dyDescent="0.35">
      <c r="A21" s="2" t="s">
        <v>42</v>
      </c>
    </row>
    <row r="22" spans="1:21" x14ac:dyDescent="0.35">
      <c r="A22" t="s">
        <v>59</v>
      </c>
      <c r="B22">
        <v>6</v>
      </c>
      <c r="C22">
        <v>4</v>
      </c>
      <c r="E22" s="51"/>
    </row>
    <row r="23" spans="1:21" x14ac:dyDescent="0.35">
      <c r="A23" t="s">
        <v>60</v>
      </c>
      <c r="B23">
        <v>6</v>
      </c>
      <c r="C23">
        <v>8</v>
      </c>
      <c r="F23" s="51"/>
      <c r="G23" s="51"/>
      <c r="H23" s="51"/>
    </row>
    <row r="24" spans="1:21" x14ac:dyDescent="0.35">
      <c r="A24" t="s">
        <v>61</v>
      </c>
      <c r="B24">
        <v>6</v>
      </c>
      <c r="C24">
        <v>9</v>
      </c>
      <c r="I24" s="51"/>
      <c r="J24" s="51"/>
      <c r="K24" s="51"/>
    </row>
    <row r="25" spans="1:21" x14ac:dyDescent="0.35">
      <c r="A25" t="s">
        <v>62</v>
      </c>
      <c r="B25">
        <v>8</v>
      </c>
      <c r="C25">
        <v>12</v>
      </c>
      <c r="L25" s="51"/>
      <c r="M25" s="51"/>
      <c r="N25" s="51"/>
      <c r="O25" s="51"/>
      <c r="P25" s="4"/>
      <c r="Q25" s="5"/>
    </row>
    <row r="26" spans="1:21" x14ac:dyDescent="0.35">
      <c r="A26" t="s">
        <v>54</v>
      </c>
      <c r="B26">
        <v>6</v>
      </c>
      <c r="R26" s="5"/>
      <c r="S26" s="5"/>
    </row>
    <row r="27" spans="1:21" x14ac:dyDescent="0.35">
      <c r="A27" t="s">
        <v>63</v>
      </c>
      <c r="B27">
        <v>3</v>
      </c>
      <c r="T27" s="5"/>
      <c r="U27" s="5"/>
    </row>
    <row r="29" spans="1:21" x14ac:dyDescent="0.35">
      <c r="A29" s="2" t="s">
        <v>38</v>
      </c>
    </row>
    <row r="30" spans="1:21" x14ac:dyDescent="0.35">
      <c r="A30" t="s">
        <v>59</v>
      </c>
      <c r="B30">
        <v>4</v>
      </c>
      <c r="C30">
        <v>4</v>
      </c>
      <c r="E30" s="51"/>
    </row>
    <row r="31" spans="1:21" x14ac:dyDescent="0.35">
      <c r="A31" t="s">
        <v>64</v>
      </c>
      <c r="B31">
        <v>8</v>
      </c>
      <c r="C31">
        <v>5</v>
      </c>
      <c r="F31" s="51"/>
      <c r="G31" s="51"/>
    </row>
    <row r="32" spans="1:21" x14ac:dyDescent="0.35">
      <c r="A32" t="s">
        <v>65</v>
      </c>
      <c r="B32">
        <v>3</v>
      </c>
      <c r="C32">
        <v>3</v>
      </c>
      <c r="H32" s="51"/>
    </row>
    <row r="33" spans="1:19" x14ac:dyDescent="0.35">
      <c r="A33" t="s">
        <v>66</v>
      </c>
      <c r="B33">
        <v>6</v>
      </c>
      <c r="C33">
        <v>0</v>
      </c>
      <c r="I33" s="5"/>
      <c r="J33" s="5"/>
    </row>
    <row r="34" spans="1:19" x14ac:dyDescent="0.35">
      <c r="A34" t="s">
        <v>63</v>
      </c>
      <c r="B34">
        <v>6</v>
      </c>
      <c r="C34">
        <v>0</v>
      </c>
      <c r="K34" s="5"/>
      <c r="L34" s="5"/>
    </row>
    <row r="35" spans="1:19" x14ac:dyDescent="0.35">
      <c r="B35">
        <v>0</v>
      </c>
      <c r="C35">
        <v>0</v>
      </c>
    </row>
    <row r="36" spans="1:19" x14ac:dyDescent="0.35">
      <c r="B36">
        <v>0</v>
      </c>
      <c r="C36">
        <v>0</v>
      </c>
    </row>
    <row r="37" spans="1:19" x14ac:dyDescent="0.35">
      <c r="A37" s="2" t="s">
        <v>40</v>
      </c>
    </row>
    <row r="38" spans="1:19" x14ac:dyDescent="0.35">
      <c r="A38" t="s">
        <v>51</v>
      </c>
      <c r="B38">
        <v>1</v>
      </c>
      <c r="C38">
        <v>3</v>
      </c>
      <c r="E38" s="51"/>
    </row>
    <row r="39" spans="1:19" x14ac:dyDescent="0.35">
      <c r="A39" t="s">
        <v>67</v>
      </c>
      <c r="B39">
        <v>5</v>
      </c>
      <c r="C39">
        <v>20</v>
      </c>
      <c r="F39" s="51"/>
      <c r="G39" s="51"/>
      <c r="H39" s="51"/>
      <c r="I39" s="51"/>
      <c r="J39" s="51"/>
      <c r="K39" s="51"/>
      <c r="L39" s="51"/>
      <c r="M39" s="4"/>
    </row>
    <row r="40" spans="1:19" x14ac:dyDescent="0.35">
      <c r="A40" t="s">
        <v>68</v>
      </c>
      <c r="B40">
        <v>6</v>
      </c>
      <c r="C40">
        <v>0</v>
      </c>
      <c r="N40" s="5"/>
      <c r="O40" s="5"/>
    </row>
    <row r="41" spans="1:19" x14ac:dyDescent="0.35">
      <c r="A41" t="s">
        <v>54</v>
      </c>
      <c r="B41">
        <v>3</v>
      </c>
      <c r="C41">
        <v>0</v>
      </c>
      <c r="P41" s="5"/>
    </row>
    <row r="42" spans="1:19" x14ac:dyDescent="0.35">
      <c r="A42" t="s">
        <v>63</v>
      </c>
      <c r="B42">
        <v>3</v>
      </c>
      <c r="C42">
        <v>0</v>
      </c>
      <c r="Q42" s="5"/>
    </row>
    <row r="43" spans="1:19" x14ac:dyDescent="0.35">
      <c r="A43" t="s">
        <v>69</v>
      </c>
      <c r="B43">
        <v>3</v>
      </c>
      <c r="C43">
        <v>0</v>
      </c>
      <c r="R43" s="5"/>
    </row>
    <row r="44" spans="1:19" x14ac:dyDescent="0.35">
      <c r="A44" t="s">
        <v>58</v>
      </c>
      <c r="B44">
        <v>3</v>
      </c>
      <c r="C44">
        <v>0</v>
      </c>
      <c r="S44" s="5"/>
    </row>
    <row r="45" spans="1:19" x14ac:dyDescent="0.35">
      <c r="A45" s="2" t="s">
        <v>39</v>
      </c>
    </row>
    <row r="46" spans="1:19" x14ac:dyDescent="0.35">
      <c r="A46" t="s">
        <v>51</v>
      </c>
      <c r="B46">
        <v>1</v>
      </c>
      <c r="C46">
        <v>1</v>
      </c>
    </row>
    <row r="47" spans="1:19" x14ac:dyDescent="0.35">
      <c r="A47" t="s">
        <v>52</v>
      </c>
      <c r="B47">
        <v>5</v>
      </c>
      <c r="C47">
        <v>3</v>
      </c>
    </row>
    <row r="48" spans="1:19" x14ac:dyDescent="0.35">
      <c r="A48" t="s">
        <v>53</v>
      </c>
      <c r="B48">
        <v>5</v>
      </c>
      <c r="C48">
        <v>6</v>
      </c>
    </row>
    <row r="49" spans="1:3" x14ac:dyDescent="0.35">
      <c r="A49" t="s">
        <v>54</v>
      </c>
      <c r="B49">
        <v>1</v>
      </c>
      <c r="C49">
        <v>0</v>
      </c>
    </row>
    <row r="50" spans="1:3" x14ac:dyDescent="0.35">
      <c r="A50" t="s">
        <v>55</v>
      </c>
      <c r="B50">
        <v>5</v>
      </c>
      <c r="C50">
        <v>5</v>
      </c>
    </row>
    <row r="51" spans="1:3" x14ac:dyDescent="0.35">
      <c r="A51" t="s">
        <v>56</v>
      </c>
      <c r="B51">
        <v>2</v>
      </c>
      <c r="C51">
        <v>1</v>
      </c>
    </row>
    <row r="52" spans="1:3" x14ac:dyDescent="0.35">
      <c r="A52" t="s">
        <v>57</v>
      </c>
      <c r="B52">
        <v>5</v>
      </c>
      <c r="C52">
        <v>0</v>
      </c>
    </row>
    <row r="53" spans="1:3" x14ac:dyDescent="0.35">
      <c r="A53" t="s">
        <v>58</v>
      </c>
      <c r="B53">
        <v>1</v>
      </c>
      <c r="C53">
        <v>0</v>
      </c>
    </row>
    <row r="54" spans="1:3" x14ac:dyDescent="0.35">
      <c r="A54" t="s">
        <v>7</v>
      </c>
      <c r="B54" s="6">
        <f>B53*100</f>
        <v>100</v>
      </c>
      <c r="C54" s="6">
        <f>C53*100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defaultColWidth="8.81640625" defaultRowHeight="14.5" x14ac:dyDescent="0.35"/>
  <sheetData>
    <row r="1" spans="1:12" x14ac:dyDescent="0.35">
      <c r="B1" s="8" t="s">
        <v>10</v>
      </c>
      <c r="C1" s="48">
        <v>43489</v>
      </c>
      <c r="D1" s="48">
        <v>43491</v>
      </c>
      <c r="E1" s="8"/>
      <c r="F1" s="8"/>
      <c r="G1" s="8"/>
      <c r="H1" s="8"/>
      <c r="I1" s="8"/>
      <c r="J1" s="8"/>
      <c r="K1" s="8"/>
      <c r="L1" s="8"/>
    </row>
    <row r="2" spans="1:12" ht="62.25" customHeight="1" x14ac:dyDescent="0.35">
      <c r="B2" s="8" t="s">
        <v>11</v>
      </c>
      <c r="C2" s="9" t="s">
        <v>17</v>
      </c>
      <c r="D2" s="9" t="s">
        <v>18</v>
      </c>
      <c r="E2" s="9" t="s">
        <v>48</v>
      </c>
      <c r="F2" s="9" t="s">
        <v>49</v>
      </c>
      <c r="G2" s="9" t="s">
        <v>14</v>
      </c>
      <c r="H2" s="9" t="s">
        <v>14</v>
      </c>
      <c r="I2" s="9" t="s">
        <v>14</v>
      </c>
      <c r="J2" s="9" t="s">
        <v>15</v>
      </c>
      <c r="K2" s="9" t="s">
        <v>23</v>
      </c>
      <c r="L2" s="9" t="s">
        <v>16</v>
      </c>
    </row>
    <row r="3" spans="1:12" x14ac:dyDescent="0.35">
      <c r="B3" s="8" t="s">
        <v>12</v>
      </c>
      <c r="C3" s="8">
        <v>1</v>
      </c>
      <c r="D3" s="8">
        <v>1</v>
      </c>
      <c r="E3" s="8">
        <v>0.5</v>
      </c>
      <c r="F3" s="8">
        <v>2</v>
      </c>
      <c r="G3" s="8"/>
      <c r="H3" s="8"/>
      <c r="I3" s="8"/>
      <c r="J3" s="8"/>
      <c r="K3" s="8"/>
      <c r="L3" s="8"/>
    </row>
    <row r="4" spans="1:12" x14ac:dyDescent="0.35">
      <c r="A4" s="8" t="s">
        <v>29</v>
      </c>
      <c r="B4" s="8">
        <f t="shared" ref="B4:B9" si="0">SUMIF(C4:L4,A$12,C$3:Z$3)</f>
        <v>4.5</v>
      </c>
      <c r="C4" s="7" t="s">
        <v>13</v>
      </c>
      <c r="D4" s="7" t="s">
        <v>13</v>
      </c>
      <c r="E4" s="7" t="s">
        <v>13</v>
      </c>
      <c r="F4" s="7" t="s">
        <v>13</v>
      </c>
      <c r="G4" s="7"/>
      <c r="H4" s="7"/>
      <c r="I4" s="7"/>
      <c r="J4" s="7"/>
      <c r="K4" s="7"/>
      <c r="L4" s="7"/>
    </row>
    <row r="5" spans="1:12" x14ac:dyDescent="0.35">
      <c r="A5" s="8" t="s">
        <v>30</v>
      </c>
      <c r="B5" s="8">
        <f t="shared" si="0"/>
        <v>4.5</v>
      </c>
      <c r="C5" s="7" t="s">
        <v>13</v>
      </c>
      <c r="D5" s="7" t="s">
        <v>13</v>
      </c>
      <c r="E5" s="7" t="s">
        <v>13</v>
      </c>
      <c r="F5" s="7" t="s">
        <v>13</v>
      </c>
      <c r="G5" s="7"/>
      <c r="J5" s="7"/>
      <c r="K5" s="7"/>
      <c r="L5" s="7"/>
    </row>
    <row r="6" spans="1:12" x14ac:dyDescent="0.35">
      <c r="A6" s="8" t="s">
        <v>31</v>
      </c>
      <c r="B6" s="8">
        <f t="shared" si="0"/>
        <v>4.5</v>
      </c>
      <c r="C6" s="7" t="s">
        <v>13</v>
      </c>
      <c r="D6" s="7" t="s">
        <v>13</v>
      </c>
      <c r="E6" s="7" t="s">
        <v>13</v>
      </c>
      <c r="F6" s="7" t="s">
        <v>13</v>
      </c>
      <c r="G6" s="7"/>
      <c r="H6" s="7"/>
      <c r="I6" s="7"/>
      <c r="J6" s="7"/>
      <c r="K6" s="7"/>
      <c r="L6" s="7"/>
    </row>
    <row r="7" spans="1:12" x14ac:dyDescent="0.35">
      <c r="A7" s="8" t="s">
        <v>32</v>
      </c>
      <c r="B7" s="8">
        <f t="shared" si="0"/>
        <v>4.5</v>
      </c>
      <c r="C7" s="7" t="s">
        <v>13</v>
      </c>
      <c r="D7" s="7" t="s">
        <v>13</v>
      </c>
      <c r="E7" s="7" t="s">
        <v>13</v>
      </c>
      <c r="F7" s="7" t="s">
        <v>13</v>
      </c>
      <c r="G7" s="7"/>
      <c r="H7" s="7"/>
      <c r="I7" s="7"/>
      <c r="J7" s="7"/>
      <c r="K7" s="7"/>
      <c r="L7" s="7"/>
    </row>
    <row r="8" spans="1:12" x14ac:dyDescent="0.35">
      <c r="A8" s="8" t="s">
        <v>32</v>
      </c>
      <c r="B8" s="8">
        <f t="shared" si="0"/>
        <v>4.5</v>
      </c>
      <c r="C8" s="7" t="s">
        <v>13</v>
      </c>
      <c r="D8" s="7" t="s">
        <v>13</v>
      </c>
      <c r="E8" s="7" t="s">
        <v>13</v>
      </c>
      <c r="F8" s="7" t="s">
        <v>13</v>
      </c>
      <c r="G8" s="7"/>
      <c r="H8" s="7"/>
      <c r="I8" s="7"/>
      <c r="J8" s="7"/>
      <c r="K8" s="7"/>
      <c r="L8" s="7"/>
    </row>
    <row r="9" spans="1:12" x14ac:dyDescent="0.35">
      <c r="A9" s="8" t="s">
        <v>32</v>
      </c>
      <c r="B9" s="8">
        <f t="shared" si="0"/>
        <v>4.5</v>
      </c>
      <c r="C9" s="7" t="s">
        <v>13</v>
      </c>
      <c r="D9" s="7" t="s">
        <v>13</v>
      </c>
      <c r="E9" s="7" t="s">
        <v>13</v>
      </c>
      <c r="F9" s="7" t="s">
        <v>13</v>
      </c>
      <c r="G9" s="7"/>
      <c r="H9" s="7"/>
      <c r="I9" s="7"/>
      <c r="J9" s="7"/>
      <c r="K9" s="7"/>
      <c r="L9" s="7"/>
    </row>
    <row r="10" spans="1:12" x14ac:dyDescent="0.35">
      <c r="A10" s="8" t="s">
        <v>9</v>
      </c>
      <c r="B10" s="8">
        <f>SUM(B4:B9)</f>
        <v>27</v>
      </c>
      <c r="C10" s="8">
        <f t="shared" ref="C10:L10" si="1">COUNTIF(C4:C9,"*ü*") * C3</f>
        <v>6</v>
      </c>
      <c r="D10" s="8">
        <f t="shared" si="1"/>
        <v>6</v>
      </c>
      <c r="E10" s="8">
        <f t="shared" si="1"/>
        <v>3</v>
      </c>
      <c r="F10" s="8">
        <f t="shared" si="1"/>
        <v>12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si="1"/>
        <v>0</v>
      </c>
      <c r="L10" s="8">
        <f t="shared" si="1"/>
        <v>0</v>
      </c>
    </row>
    <row r="12" spans="1:12" x14ac:dyDescent="0.35">
      <c r="A12" s="7" t="s">
        <v>13</v>
      </c>
    </row>
    <row r="13" spans="1:12" x14ac:dyDescent="0.35">
      <c r="A1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C16" sqref="C16"/>
    </sheetView>
  </sheetViews>
  <sheetFormatPr defaultColWidth="8.81640625" defaultRowHeight="14.5" x14ac:dyDescent="0.35"/>
  <cols>
    <col min="1" max="1" width="15" customWidth="1"/>
    <col min="2" max="2" width="29.7265625" customWidth="1"/>
    <col min="3" max="3" width="14.453125" customWidth="1"/>
    <col min="4" max="4" width="10.453125" customWidth="1"/>
    <col min="5" max="19" width="3.7265625" customWidth="1"/>
  </cols>
  <sheetData>
    <row r="1" spans="1:19" x14ac:dyDescent="0.35">
      <c r="A1" s="32"/>
      <c r="B1" s="33" t="s">
        <v>24</v>
      </c>
      <c r="C1" s="33" t="s">
        <v>33</v>
      </c>
      <c r="D1" s="34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5">
      <c r="A2" s="35" t="s">
        <v>41</v>
      </c>
      <c r="B2" s="36" t="s">
        <v>27</v>
      </c>
      <c r="C2">
        <v>0</v>
      </c>
      <c r="D2" s="37">
        <v>0</v>
      </c>
    </row>
    <row r="3" spans="1:19" x14ac:dyDescent="0.35">
      <c r="A3" s="38"/>
      <c r="B3" s="36" t="s">
        <v>34</v>
      </c>
      <c r="C3">
        <v>5</v>
      </c>
      <c r="D3" s="37">
        <v>5</v>
      </c>
    </row>
    <row r="4" spans="1:19" x14ac:dyDescent="0.35">
      <c r="A4" s="38"/>
      <c r="B4" s="36" t="s">
        <v>46</v>
      </c>
      <c r="C4">
        <v>2</v>
      </c>
      <c r="D4" s="37">
        <v>1</v>
      </c>
      <c r="J4" s="49" t="s">
        <v>36</v>
      </c>
    </row>
    <row r="5" spans="1:19" x14ac:dyDescent="0.35">
      <c r="A5" s="38"/>
      <c r="B5" s="36" t="s">
        <v>28</v>
      </c>
      <c r="C5" s="36">
        <f>SUM(C2:C4)</f>
        <v>7</v>
      </c>
      <c r="D5" s="39">
        <f>SUM(D2:D4)</f>
        <v>6</v>
      </c>
    </row>
    <row r="6" spans="1:19" x14ac:dyDescent="0.35">
      <c r="A6" s="35" t="s">
        <v>37</v>
      </c>
      <c r="B6" s="36" t="s">
        <v>27</v>
      </c>
      <c r="C6">
        <v>0</v>
      </c>
      <c r="D6" s="37">
        <v>0</v>
      </c>
    </row>
    <row r="7" spans="1:19" x14ac:dyDescent="0.35">
      <c r="A7" s="38"/>
      <c r="B7" s="36" t="s">
        <v>34</v>
      </c>
      <c r="C7">
        <v>5</v>
      </c>
      <c r="D7" s="37">
        <v>6</v>
      </c>
    </row>
    <row r="8" spans="1:19" x14ac:dyDescent="0.35">
      <c r="A8" s="38"/>
      <c r="B8" s="36" t="s">
        <v>47</v>
      </c>
      <c r="C8">
        <v>2</v>
      </c>
      <c r="D8" s="37">
        <v>2</v>
      </c>
      <c r="J8" s="49" t="s">
        <v>36</v>
      </c>
    </row>
    <row r="9" spans="1:19" x14ac:dyDescent="0.35">
      <c r="A9" s="38"/>
      <c r="B9" s="36" t="s">
        <v>28</v>
      </c>
      <c r="C9" s="36">
        <f>SUM(C6:C8)</f>
        <v>7</v>
      </c>
      <c r="D9" s="39">
        <f>SUM(D6:D8)</f>
        <v>8</v>
      </c>
    </row>
    <row r="10" spans="1:19" x14ac:dyDescent="0.35">
      <c r="A10" s="35" t="s">
        <v>42</v>
      </c>
      <c r="B10" s="36" t="s">
        <v>27</v>
      </c>
      <c r="C10">
        <v>0</v>
      </c>
      <c r="D10" s="37">
        <v>0</v>
      </c>
    </row>
    <row r="11" spans="1:19" x14ac:dyDescent="0.35">
      <c r="A11" s="38"/>
      <c r="B11" s="36" t="s">
        <v>34</v>
      </c>
      <c r="C11">
        <v>5</v>
      </c>
      <c r="D11" s="37">
        <v>5</v>
      </c>
    </row>
    <row r="12" spans="1:19" x14ac:dyDescent="0.35">
      <c r="A12" s="38"/>
      <c r="B12" s="36" t="s">
        <v>43</v>
      </c>
      <c r="C12">
        <v>2</v>
      </c>
      <c r="D12" s="37">
        <v>1</v>
      </c>
      <c r="K12" s="49" t="s">
        <v>36</v>
      </c>
    </row>
    <row r="13" spans="1:19" x14ac:dyDescent="0.35">
      <c r="A13" s="38"/>
      <c r="B13" s="40"/>
      <c r="C13">
        <v>0</v>
      </c>
      <c r="D13" s="37">
        <v>0</v>
      </c>
    </row>
    <row r="14" spans="1:19" x14ac:dyDescent="0.35">
      <c r="A14" s="38"/>
      <c r="B14" s="40"/>
      <c r="C14">
        <v>0</v>
      </c>
      <c r="D14" s="37">
        <v>0</v>
      </c>
    </row>
    <row r="15" spans="1:19" x14ac:dyDescent="0.35">
      <c r="A15" s="38"/>
      <c r="B15" s="41" t="s">
        <v>28</v>
      </c>
      <c r="C15" s="36">
        <f>SUM(C10:C14)</f>
        <v>7</v>
      </c>
      <c r="D15" s="39">
        <f>SUM(D10:D14)</f>
        <v>6</v>
      </c>
    </row>
    <row r="16" spans="1:19" x14ac:dyDescent="0.35">
      <c r="A16" s="35" t="s">
        <v>38</v>
      </c>
      <c r="B16" s="36" t="s">
        <v>27</v>
      </c>
      <c r="C16">
        <v>0</v>
      </c>
      <c r="D16" s="37">
        <v>0</v>
      </c>
    </row>
    <row r="17" spans="1:10" x14ac:dyDescent="0.35">
      <c r="A17" s="38"/>
      <c r="B17" s="36" t="s">
        <v>34</v>
      </c>
      <c r="C17">
        <v>5</v>
      </c>
      <c r="D17" s="37">
        <v>5</v>
      </c>
    </row>
    <row r="18" spans="1:10" x14ac:dyDescent="0.35">
      <c r="A18" s="38"/>
      <c r="B18" s="36" t="s">
        <v>45</v>
      </c>
      <c r="C18">
        <v>2</v>
      </c>
      <c r="D18" s="37">
        <v>0.5</v>
      </c>
      <c r="J18" s="49" t="s">
        <v>36</v>
      </c>
    </row>
    <row r="19" spans="1:10" x14ac:dyDescent="0.35">
      <c r="A19" s="38"/>
      <c r="B19" s="41" t="s">
        <v>28</v>
      </c>
      <c r="C19" s="36">
        <f>SUM(C16:C18)</f>
        <v>7</v>
      </c>
      <c r="D19" s="39">
        <f>SUM(D16:D18)</f>
        <v>5.5</v>
      </c>
    </row>
    <row r="20" spans="1:10" x14ac:dyDescent="0.35">
      <c r="A20" s="35" t="s">
        <v>40</v>
      </c>
      <c r="B20" s="36" t="s">
        <v>27</v>
      </c>
      <c r="C20">
        <v>0</v>
      </c>
      <c r="D20" s="37">
        <v>0</v>
      </c>
    </row>
    <row r="21" spans="1:10" x14ac:dyDescent="0.35">
      <c r="A21" s="38"/>
      <c r="B21" s="36" t="s">
        <v>34</v>
      </c>
      <c r="C21">
        <v>5</v>
      </c>
      <c r="D21" s="37">
        <v>5</v>
      </c>
    </row>
    <row r="22" spans="1:10" x14ac:dyDescent="0.35">
      <c r="A22" s="38"/>
      <c r="B22" s="36"/>
      <c r="D22" s="37">
        <v>0</v>
      </c>
    </row>
    <row r="23" spans="1:10" x14ac:dyDescent="0.35">
      <c r="A23" s="38"/>
      <c r="B23" s="41" t="s">
        <v>28</v>
      </c>
      <c r="C23" s="36">
        <f>SUM(C20:C22)</f>
        <v>5</v>
      </c>
      <c r="D23" s="39">
        <f>SUM(D20:D22)</f>
        <v>5</v>
      </c>
    </row>
    <row r="24" spans="1:10" x14ac:dyDescent="0.35">
      <c r="A24" s="35" t="s">
        <v>39</v>
      </c>
      <c r="B24" s="36" t="s">
        <v>27</v>
      </c>
      <c r="C24">
        <v>0</v>
      </c>
      <c r="D24" s="37">
        <v>0</v>
      </c>
    </row>
    <row r="25" spans="1:10" x14ac:dyDescent="0.35">
      <c r="A25" s="38"/>
      <c r="B25" s="36" t="s">
        <v>34</v>
      </c>
      <c r="C25">
        <v>5</v>
      </c>
      <c r="D25" s="37">
        <v>5</v>
      </c>
    </row>
    <row r="26" spans="1:10" x14ac:dyDescent="0.35">
      <c r="A26" s="38"/>
      <c r="B26" s="36" t="s">
        <v>44</v>
      </c>
      <c r="C26">
        <v>2</v>
      </c>
      <c r="D26" s="37">
        <v>1</v>
      </c>
    </row>
    <row r="27" spans="1:10" x14ac:dyDescent="0.35">
      <c r="A27" s="38"/>
      <c r="B27" s="41" t="s">
        <v>28</v>
      </c>
      <c r="C27" s="36">
        <f>SUM(C24:C26)</f>
        <v>7</v>
      </c>
      <c r="D27" s="39">
        <f>SUM(D24:D26)</f>
        <v>6</v>
      </c>
    </row>
    <row r="28" spans="1:10" ht="15" thickBot="1" x14ac:dyDescent="0.4">
      <c r="A28" s="42"/>
      <c r="B28" s="43" t="s">
        <v>9</v>
      </c>
      <c r="C28" s="44">
        <f>SUM(C5,C9,C15,C19,C23,C27)</f>
        <v>40</v>
      </c>
      <c r="D28" s="45">
        <f>SUM(D5,D9,D15,D19,D23,D27)</f>
        <v>36.5</v>
      </c>
    </row>
    <row r="29" spans="1:10" x14ac:dyDescent="0.35">
      <c r="B29" s="3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Robert</cp:lastModifiedBy>
  <dcterms:created xsi:type="dcterms:W3CDTF">2018-11-06T05:29:55Z</dcterms:created>
  <dcterms:modified xsi:type="dcterms:W3CDTF">2019-04-02T07:39:01Z</dcterms:modified>
</cp:coreProperties>
</file>