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ME 338 - Group P (18 Batch)\Group P (18 Batch)\"/>
    </mc:Choice>
  </mc:AlternateContent>
  <xr:revisionPtr revIDLastSave="0" documentId="13_ncr:1_{D1630C34-DE4F-4EB8-89D5-8F251BFB610D}" xr6:coauthVersionLast="47" xr6:coauthVersionMax="47" xr10:uidLastSave="{00000000-0000-0000-0000-000000000000}"/>
  <bookViews>
    <workbookView xWindow="-108" yWindow="-108" windowWidth="23256" windowHeight="12456" xr2:uid="{45499B3D-9E35-4E6F-8ECC-76FD791DA46B}"/>
  </bookViews>
  <sheets>
    <sheet name="Engine Foundation Scantling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E77" i="2" l="1"/>
  <c r="E43" i="2" l="1"/>
  <c r="E27" i="2"/>
  <c r="E13" i="2"/>
  <c r="E15" i="2" s="1"/>
  <c r="E50" i="2" l="1"/>
  <c r="E70" i="2" l="1"/>
</calcChain>
</file>

<file path=xl/sharedStrings.xml><?xml version="1.0" encoding="utf-8"?>
<sst xmlns="http://schemas.openxmlformats.org/spreadsheetml/2006/main" count="87" uniqueCount="55">
  <si>
    <t>Scantling Calculation for Engine Foundation</t>
  </si>
  <si>
    <t xml:space="preserve"> </t>
  </si>
  <si>
    <t>Thickness of plate floors at Engine room</t>
  </si>
  <si>
    <r>
      <t>Thickness of plate floors, t</t>
    </r>
    <r>
      <rPr>
        <b/>
        <vertAlign val="subscript"/>
        <sz val="14"/>
        <rFont val="Calibri"/>
        <family val="2"/>
        <scheme val="minor"/>
      </rPr>
      <t xml:space="preserve">pf </t>
    </r>
  </si>
  <si>
    <t>mm</t>
  </si>
  <si>
    <r>
      <t>t = c t</t>
    </r>
    <r>
      <rPr>
        <b/>
        <vertAlign val="subscript"/>
        <sz val="14"/>
        <rFont val="Calibri"/>
        <family val="2"/>
        <scheme val="minor"/>
      </rPr>
      <t>pf</t>
    </r>
    <r>
      <rPr>
        <b/>
        <sz val="14"/>
        <rFont val="Calibri"/>
        <family val="2"/>
        <scheme val="minor"/>
      </rPr>
      <t xml:space="preserve"> </t>
    </r>
  </si>
  <si>
    <t>Power of Single Engine</t>
  </si>
  <si>
    <t>kW</t>
  </si>
  <si>
    <t xml:space="preserve"> c = 1 + (3.6+ (P / 500) )x 10-3</t>
  </si>
  <si>
    <t>Thickness of plate floors</t>
  </si>
  <si>
    <t>=</t>
  </si>
  <si>
    <t>≈</t>
  </si>
  <si>
    <t>Thickness of the longitudinal girders</t>
  </si>
  <si>
    <t xml:space="preserve">t=√(P/15) +6 </t>
  </si>
  <si>
    <t>The thickness of top plate should approximately be equal to the diameter of the fitted-in bolts. So we have the thickness of the top plate</t>
  </si>
  <si>
    <t>t</t>
  </si>
  <si>
    <t>Cross sectional area of the top plate</t>
  </si>
  <si>
    <r>
      <t>A</t>
    </r>
    <r>
      <rPr>
        <b/>
        <vertAlign val="subscript"/>
        <sz val="14"/>
        <rFont val="Calibri"/>
        <family val="2"/>
        <scheme val="minor"/>
      </rPr>
      <t>t</t>
    </r>
    <r>
      <rPr>
        <b/>
        <sz val="14"/>
        <rFont val="Calibri"/>
        <family val="2"/>
        <scheme val="minor"/>
      </rPr>
      <t>= P/15 + 30</t>
    </r>
  </si>
  <si>
    <r>
      <t>cm</t>
    </r>
    <r>
      <rPr>
        <b/>
        <vertAlign val="superscript"/>
        <sz val="14"/>
        <rFont val="Calibri"/>
        <family val="2"/>
        <scheme val="minor"/>
      </rPr>
      <t>2</t>
    </r>
  </si>
  <si>
    <t>Width of the plate top plate</t>
  </si>
  <si>
    <t>The width of the plate</t>
  </si>
  <si>
    <r>
      <t>A</t>
    </r>
    <r>
      <rPr>
        <b/>
        <vertAlign val="subscript"/>
        <sz val="14"/>
        <rFont val="Calibri"/>
        <family val="2"/>
        <scheme val="minor"/>
      </rPr>
      <t>t</t>
    </r>
    <r>
      <rPr>
        <b/>
        <sz val="14"/>
        <rFont val="Calibri"/>
        <family val="2"/>
        <scheme val="minor"/>
      </rPr>
      <t>*100/t</t>
    </r>
  </si>
  <si>
    <t>Section Modulus of Web Frame</t>
  </si>
  <si>
    <t>Web frame</t>
  </si>
  <si>
    <t>T - 120 x 70 x 6</t>
  </si>
  <si>
    <t xml:space="preserve">The foundation bolts for fastening the engine at the seating shall be spaced no more than apart, S = 3×D </t>
  </si>
  <si>
    <t>D = diameter of the foundation bolt</t>
  </si>
  <si>
    <t>Spacing</t>
  </si>
  <si>
    <t>S=3×D</t>
  </si>
  <si>
    <t xml:space="preserve"> Brackets</t>
  </si>
  <si>
    <t>Thickness</t>
  </si>
  <si>
    <t>Breadth = 0.75 * Depth of center girder</t>
  </si>
  <si>
    <t>Summary</t>
  </si>
  <si>
    <t>Items</t>
  </si>
  <si>
    <t>Dimensions</t>
  </si>
  <si>
    <t>mm.</t>
  </si>
  <si>
    <t xml:space="preserve">Bracket Thickness </t>
  </si>
  <si>
    <t>Bracket Breath</t>
  </si>
  <si>
    <t>Top plate width</t>
  </si>
  <si>
    <t>262 mm</t>
  </si>
  <si>
    <t>465 mm</t>
  </si>
  <si>
    <t>7 mm</t>
  </si>
  <si>
    <t>Top plate Thickness</t>
  </si>
  <si>
    <t xml:space="preserve">18 mm </t>
  </si>
  <si>
    <t>Foundation Bolt Diameter</t>
  </si>
  <si>
    <t>Floor plate Thickness</t>
  </si>
  <si>
    <t xml:space="preserve">Longitudinal Girders Thickness </t>
  </si>
  <si>
    <t xml:space="preserve">18  mm </t>
  </si>
  <si>
    <t>11 mm</t>
  </si>
  <si>
    <t xml:space="preserve">11 mm </t>
  </si>
  <si>
    <t>(GL-2013,Pt-1,Ch-1,Sec-8,D.3.1)</t>
  </si>
  <si>
    <t>(GL-2013,Pt-1,Ch-1,Sec-8,D.4.2.1)</t>
  </si>
  <si>
    <t>(GL-2013,Pt-1,Ch-1,Sec-8,D.4.2.3)</t>
  </si>
  <si>
    <t>(GL-2013,Pt-1,Ch-1,Sec-8,D.4.1.4)</t>
  </si>
  <si>
    <t>(GL-2013,Pt-1,Ch-1,Sec-8,C.5.4)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</si>
</sst>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22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name val="Calibri"/>
      <family val="2"/>
      <scheme val="minor"/>
    </font>
    <font>
      <b/>
      <vertAlign val="subscript"/>
      <sz val="14"/>
      <name val="Calibri"/>
      <family val="2"/>
      <scheme val="minor"/>
    </font>
    <font>
      <b/>
      <sz val="14"/>
      <name val="Arial"/>
      <family val="2"/>
    </font>
    <font>
      <b/>
      <vertAlign val="superscript"/>
      <sz val="14"/>
      <name val="Calibri"/>
      <family val="2"/>
      <scheme val="minor"/>
    </font>
    <font>
      <b/>
      <sz val="14"/>
      <name val="Calibri"/>
      <family val="2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tifakt Element Light"/>
      <family val="2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43" fontId="10" fillId="0" borderId="1" xfId="1" applyFont="1" applyBorder="1" applyAlignment="1">
      <alignment horizontal="center" vertical="center"/>
    </xf>
    <xf numFmtId="43" fontId="11" fillId="0" borderId="1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547255</xdr:colOff>
      <xdr:row>58</xdr:row>
      <xdr:rowOff>283324</xdr:rowOff>
    </xdr:from>
    <xdr:to>
      <xdr:col>21</xdr:col>
      <xdr:colOff>123256</xdr:colOff>
      <xdr:row>70</xdr:row>
      <xdr:rowOff>291738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F5767A-6F7B-40F7-9180-7EA47C58B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79291" y="18765288"/>
          <a:ext cx="6891201" cy="3832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7D986-252E-4C1C-81CD-1F5A6B555727}">
  <sheetPr>
    <pageSetUpPr fitToPage="1"/>
  </sheetPr>
  <dimension ref="A1:O108"/>
  <sheetViews>
    <sheetView tabSelected="1" zoomScale="55" zoomScaleNormal="55" workbookViewId="0"/>
  </sheetViews>
  <sheetFormatPr defaultColWidth="8.88671875" defaultRowHeight="25.2" customHeight="1" x14ac:dyDescent="0.3"/>
  <cols>
    <col min="1" max="1" width="34.109375" style="1" customWidth="1"/>
    <col min="2" max="2" width="32.6640625" style="1" customWidth="1"/>
    <col min="3" max="3" width="43.6640625" style="1" customWidth="1"/>
    <col min="4" max="4" width="37.6640625" style="1" customWidth="1"/>
    <col min="5" max="5" width="34.33203125" style="1" customWidth="1"/>
    <col min="6" max="6" width="12.109375" style="1" bestFit="1" customWidth="1"/>
    <col min="7" max="7" width="22.5546875" style="1" customWidth="1"/>
    <col min="8" max="8" width="26.6640625" style="1" customWidth="1"/>
    <col min="9" max="12" width="8.88671875" style="1"/>
    <col min="13" max="17" width="8.88671875" style="1" customWidth="1"/>
    <col min="18" max="16384" width="8.88671875" style="1"/>
  </cols>
  <sheetData>
    <row r="1" spans="1:7" ht="25.2" customHeight="1" x14ac:dyDescent="0.3">
      <c r="C1" s="14" t="s">
        <v>0</v>
      </c>
      <c r="D1" s="14"/>
      <c r="E1" s="14"/>
      <c r="F1" s="14"/>
    </row>
    <row r="2" spans="1:7" ht="25.2" customHeight="1" x14ac:dyDescent="0.3">
      <c r="A2" s="1" t="s">
        <v>1</v>
      </c>
      <c r="C2" s="14"/>
      <c r="D2" s="14"/>
      <c r="E2" s="14"/>
      <c r="F2" s="14"/>
    </row>
    <row r="3" spans="1:7" ht="25.2" customHeight="1" x14ac:dyDescent="0.3">
      <c r="C3" s="14"/>
      <c r="D3" s="14"/>
      <c r="E3" s="14"/>
      <c r="F3" s="14"/>
    </row>
    <row r="4" spans="1:7" ht="25.2" customHeight="1" x14ac:dyDescent="0.3">
      <c r="C4" s="14"/>
      <c r="D4" s="14"/>
      <c r="E4" s="14"/>
      <c r="F4" s="14"/>
    </row>
    <row r="5" spans="1:7" ht="24.6" customHeight="1" x14ac:dyDescent="0.3">
      <c r="A5" s="1" t="s">
        <v>1</v>
      </c>
      <c r="C5" s="2"/>
      <c r="D5" s="2"/>
      <c r="E5" s="2"/>
      <c r="F5" s="2"/>
    </row>
    <row r="6" spans="1:7" ht="25.2" customHeight="1" x14ac:dyDescent="0.3">
      <c r="B6" s="15" t="s">
        <v>2</v>
      </c>
      <c r="C6" s="15"/>
      <c r="D6" s="15"/>
      <c r="E6" s="3"/>
      <c r="F6" s="3"/>
      <c r="G6" s="4" t="s">
        <v>50</v>
      </c>
    </row>
    <row r="7" spans="1:7" ht="25.2" customHeight="1" x14ac:dyDescent="0.3">
      <c r="B7" s="15"/>
      <c r="C7" s="15"/>
      <c r="D7" s="15"/>
      <c r="E7" s="3"/>
      <c r="F7" s="3"/>
    </row>
    <row r="8" spans="1:7" ht="25.2" customHeight="1" x14ac:dyDescent="0.3">
      <c r="B8" s="4"/>
      <c r="C8" s="4"/>
    </row>
    <row r="9" spans="1:7" ht="25.2" customHeight="1" x14ac:dyDescent="0.3">
      <c r="B9" s="4"/>
      <c r="C9" s="12" t="s">
        <v>3</v>
      </c>
      <c r="D9" s="12"/>
      <c r="E9" s="3">
        <v>10</v>
      </c>
      <c r="F9" s="3" t="s">
        <v>4</v>
      </c>
    </row>
    <row r="10" spans="1:7" ht="25.2" customHeight="1" x14ac:dyDescent="0.3">
      <c r="B10" s="4"/>
      <c r="C10" s="12" t="s">
        <v>2</v>
      </c>
      <c r="D10" s="12"/>
      <c r="E10" s="2" t="s">
        <v>5</v>
      </c>
      <c r="F10" s="4"/>
    </row>
    <row r="11" spans="1:7" ht="25.2" customHeight="1" x14ac:dyDescent="0.3">
      <c r="B11" s="4"/>
      <c r="C11" s="12" t="s">
        <v>6</v>
      </c>
      <c r="D11" s="12"/>
      <c r="E11" s="2">
        <v>257</v>
      </c>
      <c r="F11" s="2" t="s">
        <v>7</v>
      </c>
    </row>
    <row r="12" spans="1:7" ht="25.2" customHeight="1" x14ac:dyDescent="0.3">
      <c r="B12" s="4"/>
      <c r="C12" s="3"/>
      <c r="D12" s="3"/>
      <c r="E12" s="3"/>
      <c r="F12" s="3"/>
    </row>
    <row r="13" spans="1:7" ht="25.2" customHeight="1" x14ac:dyDescent="0.3">
      <c r="B13" s="4"/>
      <c r="D13" s="1" t="s">
        <v>8</v>
      </c>
      <c r="E13" s="10">
        <f>1+(3.6+(E11/500))*10^-3</f>
        <v>1.004114</v>
      </c>
      <c r="F13" s="2" t="s">
        <v>4</v>
      </c>
    </row>
    <row r="14" spans="1:7" ht="25.2" customHeight="1" x14ac:dyDescent="0.3">
      <c r="B14" s="4"/>
      <c r="C14" s="4"/>
    </row>
    <row r="15" spans="1:7" ht="25.2" customHeight="1" x14ac:dyDescent="0.3">
      <c r="C15" s="2" t="s">
        <v>9</v>
      </c>
      <c r="D15" s="2" t="s">
        <v>10</v>
      </c>
      <c r="E15" s="2">
        <f>E13*E9</f>
        <v>10.041139999999999</v>
      </c>
      <c r="F15" s="2" t="s">
        <v>4</v>
      </c>
    </row>
    <row r="16" spans="1:7" ht="25.2" customHeight="1" x14ac:dyDescent="0.3">
      <c r="C16" s="2"/>
      <c r="D16" s="6" t="s">
        <v>11</v>
      </c>
      <c r="E16" s="2">
        <v>11</v>
      </c>
      <c r="F16" s="2" t="s">
        <v>4</v>
      </c>
    </row>
    <row r="17" spans="2:7" ht="25.2" customHeight="1" x14ac:dyDescent="0.3">
      <c r="B17" s="4"/>
      <c r="D17" s="6"/>
      <c r="E17" s="3"/>
      <c r="F17" s="3"/>
    </row>
    <row r="18" spans="2:7" ht="25.2" customHeight="1" x14ac:dyDescent="0.3">
      <c r="C18" s="4"/>
    </row>
    <row r="19" spans="2:7" ht="25.2" customHeight="1" x14ac:dyDescent="0.3">
      <c r="B19" s="15" t="s">
        <v>12</v>
      </c>
      <c r="C19" s="15"/>
      <c r="D19" s="15"/>
      <c r="F19" s="4"/>
      <c r="G19" s="4" t="s">
        <v>51</v>
      </c>
    </row>
    <row r="20" spans="2:7" ht="25.2" customHeight="1" x14ac:dyDescent="0.3">
      <c r="B20" s="15"/>
      <c r="C20" s="15"/>
      <c r="D20" s="15"/>
    </row>
    <row r="21" spans="2:7" ht="25.2" customHeight="1" x14ac:dyDescent="0.3">
      <c r="B21" s="2"/>
      <c r="C21" s="2"/>
      <c r="D21" s="2"/>
    </row>
    <row r="22" spans="2:7" ht="25.2" customHeight="1" x14ac:dyDescent="0.3">
      <c r="B22" s="2"/>
      <c r="C22" s="16" t="s">
        <v>6</v>
      </c>
      <c r="D22" s="16"/>
      <c r="E22" s="3">
        <f>E11</f>
        <v>257</v>
      </c>
      <c r="F22" s="3" t="s">
        <v>7</v>
      </c>
    </row>
    <row r="23" spans="2:7" ht="25.2" customHeight="1" x14ac:dyDescent="0.3">
      <c r="B23" s="2"/>
      <c r="C23" s="2"/>
      <c r="D23" s="2"/>
    </row>
    <row r="24" spans="2:7" ht="25.2" customHeight="1" x14ac:dyDescent="0.3">
      <c r="B24" s="4"/>
      <c r="C24" s="4"/>
    </row>
    <row r="25" spans="2:7" ht="25.2" customHeight="1" x14ac:dyDescent="0.3">
      <c r="B25" s="4"/>
      <c r="C25" s="12" t="s">
        <v>12</v>
      </c>
      <c r="D25" s="12"/>
      <c r="E25" s="2" t="s">
        <v>13</v>
      </c>
    </row>
    <row r="26" spans="2:7" ht="25.2" customHeight="1" x14ac:dyDescent="0.3">
      <c r="B26" s="4"/>
      <c r="C26" s="4"/>
    </row>
    <row r="27" spans="2:7" ht="25.2" customHeight="1" x14ac:dyDescent="0.3">
      <c r="B27" s="4"/>
      <c r="C27" s="4"/>
      <c r="D27" s="2" t="s">
        <v>10</v>
      </c>
      <c r="E27" s="7">
        <f>SQRT(E22/15) +6</f>
        <v>10.139243087006768</v>
      </c>
      <c r="F27" s="2" t="s">
        <v>4</v>
      </c>
    </row>
    <row r="28" spans="2:7" ht="25.2" customHeight="1" x14ac:dyDescent="0.3">
      <c r="B28" s="4"/>
      <c r="C28" s="4"/>
      <c r="D28" s="6" t="s">
        <v>11</v>
      </c>
      <c r="E28" s="2">
        <v>11</v>
      </c>
      <c r="F28" s="2" t="s">
        <v>4</v>
      </c>
    </row>
    <row r="29" spans="2:7" ht="25.2" customHeight="1" x14ac:dyDescent="0.3">
      <c r="B29" s="4"/>
      <c r="C29" s="4"/>
    </row>
    <row r="30" spans="2:7" ht="25.2" customHeight="1" x14ac:dyDescent="0.3">
      <c r="B30" s="13" t="s">
        <v>14</v>
      </c>
      <c r="C30" s="13"/>
      <c r="D30" s="13"/>
      <c r="F30" s="4"/>
    </row>
    <row r="31" spans="2:7" ht="25.2" customHeight="1" x14ac:dyDescent="0.3">
      <c r="B31" s="13"/>
      <c r="C31" s="13"/>
      <c r="D31" s="13"/>
      <c r="F31" s="4"/>
    </row>
    <row r="32" spans="2:7" ht="25.2" customHeight="1" x14ac:dyDescent="0.3">
      <c r="B32" s="13"/>
      <c r="C32" s="13"/>
      <c r="D32" s="13"/>
    </row>
    <row r="33" spans="2:7" ht="25.2" customHeight="1" x14ac:dyDescent="0.3">
      <c r="B33" s="13"/>
      <c r="C33" s="13"/>
      <c r="D33" s="13"/>
    </row>
    <row r="34" spans="2:7" ht="25.2" customHeight="1" x14ac:dyDescent="0.3">
      <c r="B34" s="13"/>
      <c r="C34" s="13"/>
      <c r="D34" s="13"/>
    </row>
    <row r="36" spans="2:7" ht="25.2" customHeight="1" x14ac:dyDescent="0.3">
      <c r="D36" s="2" t="s">
        <v>15</v>
      </c>
      <c r="E36" s="2">
        <v>18</v>
      </c>
      <c r="F36" s="2" t="s">
        <v>4</v>
      </c>
    </row>
    <row r="38" spans="2:7" ht="25.2" customHeight="1" x14ac:dyDescent="0.3">
      <c r="B38" s="15" t="s">
        <v>16</v>
      </c>
      <c r="C38" s="15"/>
      <c r="D38" s="15"/>
      <c r="G38" s="4" t="s">
        <v>52</v>
      </c>
    </row>
    <row r="39" spans="2:7" ht="25.2" customHeight="1" x14ac:dyDescent="0.3">
      <c r="B39" s="15"/>
      <c r="C39" s="15"/>
      <c r="D39" s="15"/>
    </row>
    <row r="41" spans="2:7" ht="25.2" customHeight="1" x14ac:dyDescent="0.3">
      <c r="C41" s="12" t="s">
        <v>16</v>
      </c>
      <c r="D41" s="12"/>
      <c r="E41" s="2" t="s">
        <v>17</v>
      </c>
    </row>
    <row r="42" spans="2:7" ht="25.2" customHeight="1" x14ac:dyDescent="0.3">
      <c r="B42" s="4"/>
    </row>
    <row r="43" spans="2:7" ht="24.6" customHeight="1" x14ac:dyDescent="0.3">
      <c r="D43" s="2" t="s">
        <v>10</v>
      </c>
      <c r="E43" s="5">
        <f>E11/15 + 30</f>
        <v>47.133333333333333</v>
      </c>
      <c r="F43" s="2" t="s">
        <v>18</v>
      </c>
    </row>
    <row r="44" spans="2:7" ht="25.2" customHeight="1" x14ac:dyDescent="0.3">
      <c r="D44" s="2"/>
      <c r="E44" s="5"/>
      <c r="F44" s="2"/>
    </row>
    <row r="45" spans="2:7" ht="25.2" customHeight="1" x14ac:dyDescent="0.3">
      <c r="B45" s="15" t="s">
        <v>19</v>
      </c>
      <c r="C45" s="15"/>
      <c r="D45" s="15"/>
      <c r="E45" s="8"/>
    </row>
    <row r="46" spans="2:7" ht="25.2" customHeight="1" x14ac:dyDescent="0.3">
      <c r="B46" s="15"/>
      <c r="C46" s="15"/>
      <c r="D46" s="15"/>
      <c r="E46" s="8"/>
    </row>
    <row r="47" spans="2:7" ht="25.2" customHeight="1" x14ac:dyDescent="0.3">
      <c r="B47" s="2"/>
      <c r="C47" s="2"/>
      <c r="D47" s="2"/>
      <c r="E47" s="8"/>
    </row>
    <row r="48" spans="2:7" ht="25.2" customHeight="1" x14ac:dyDescent="0.3">
      <c r="B48" s="4"/>
      <c r="C48" s="12" t="s">
        <v>20</v>
      </c>
      <c r="D48" s="12"/>
      <c r="E48" s="2" t="s">
        <v>21</v>
      </c>
      <c r="F48" s="2"/>
    </row>
    <row r="49" spans="2:15" ht="25.2" customHeight="1" x14ac:dyDescent="0.3">
      <c r="B49" s="4"/>
      <c r="C49" s="2"/>
      <c r="D49" s="2"/>
      <c r="E49" s="2"/>
      <c r="F49" s="2"/>
    </row>
    <row r="50" spans="2:15" ht="25.2" customHeight="1" x14ac:dyDescent="0.3">
      <c r="B50" s="4"/>
      <c r="C50" s="2"/>
      <c r="D50" s="2" t="s">
        <v>10</v>
      </c>
      <c r="E50" s="5">
        <f>E43*100/E36</f>
        <v>261.85185185185185</v>
      </c>
      <c r="F50" s="2" t="s">
        <v>4</v>
      </c>
    </row>
    <row r="51" spans="2:15" ht="25.2" customHeight="1" x14ac:dyDescent="0.3">
      <c r="C51" s="3"/>
      <c r="D51" s="6" t="s">
        <v>11</v>
      </c>
      <c r="E51" s="2">
        <v>262</v>
      </c>
      <c r="F51" s="2" t="s">
        <v>4</v>
      </c>
    </row>
    <row r="52" spans="2:15" ht="25.2" customHeight="1" x14ac:dyDescent="0.3">
      <c r="C52" s="3"/>
      <c r="D52" s="6"/>
      <c r="E52" s="2"/>
      <c r="F52" s="2"/>
    </row>
    <row r="53" spans="2:15" ht="25.2" customHeight="1" x14ac:dyDescent="0.3">
      <c r="B53" s="15" t="s">
        <v>22</v>
      </c>
      <c r="C53" s="15"/>
      <c r="D53" s="15"/>
      <c r="E53" s="2"/>
      <c r="F53" s="2"/>
    </row>
    <row r="54" spans="2:15" ht="25.2" customHeight="1" x14ac:dyDescent="0.3">
      <c r="B54" s="15"/>
      <c r="C54" s="15"/>
      <c r="D54" s="15"/>
      <c r="E54" s="2"/>
      <c r="F54" s="2"/>
    </row>
    <row r="55" spans="2:15" ht="25.2" customHeight="1" x14ac:dyDescent="0.3">
      <c r="C55" s="3"/>
      <c r="D55" s="6"/>
      <c r="E55" s="2"/>
      <c r="F55" s="2"/>
    </row>
    <row r="56" spans="2:15" ht="25.2" customHeight="1" x14ac:dyDescent="0.3">
      <c r="D56" s="11" t="s">
        <v>23</v>
      </c>
      <c r="E56" s="2" t="s">
        <v>24</v>
      </c>
      <c r="F56" s="3"/>
      <c r="G56" s="4"/>
      <c r="H56" s="4"/>
      <c r="I56" s="4"/>
      <c r="J56" s="4"/>
      <c r="K56" s="4"/>
      <c r="L56" s="4"/>
      <c r="M56" s="4"/>
      <c r="N56" s="4"/>
      <c r="O56" s="4"/>
    </row>
    <row r="57" spans="2:15" ht="24.6" customHeight="1" x14ac:dyDescent="0.3">
      <c r="D57" s="3"/>
      <c r="E57" s="9"/>
      <c r="F57" s="3"/>
    </row>
    <row r="59" spans="2:15" ht="25.2" customHeight="1" x14ac:dyDescent="0.3">
      <c r="B59" s="13" t="s">
        <v>25</v>
      </c>
      <c r="C59" s="13"/>
      <c r="D59" s="13"/>
      <c r="E59" s="4"/>
      <c r="G59" s="4" t="s">
        <v>53</v>
      </c>
    </row>
    <row r="60" spans="2:15" ht="25.2" customHeight="1" x14ac:dyDescent="0.3">
      <c r="B60" s="13"/>
      <c r="C60" s="13"/>
      <c r="D60" s="13"/>
      <c r="E60" s="4"/>
    </row>
    <row r="61" spans="2:15" ht="25.2" customHeight="1" x14ac:dyDescent="0.3">
      <c r="B61" s="13"/>
      <c r="C61" s="13"/>
      <c r="D61" s="13"/>
    </row>
    <row r="62" spans="2:15" ht="25.2" customHeight="1" x14ac:dyDescent="0.3">
      <c r="B62" s="13"/>
      <c r="C62" s="13"/>
      <c r="D62" s="13"/>
    </row>
    <row r="63" spans="2:15" ht="25.2" customHeight="1" x14ac:dyDescent="0.3">
      <c r="B63" s="13"/>
      <c r="C63" s="13"/>
      <c r="D63" s="13"/>
    </row>
    <row r="64" spans="2:15" ht="25.2" customHeight="1" x14ac:dyDescent="0.3">
      <c r="B64" s="13"/>
      <c r="C64" s="13"/>
      <c r="D64" s="13"/>
    </row>
    <row r="66" spans="2:7" ht="25.2" customHeight="1" x14ac:dyDescent="0.3">
      <c r="C66" s="16" t="s">
        <v>26</v>
      </c>
      <c r="D66" s="16"/>
      <c r="E66" s="2">
        <v>18</v>
      </c>
      <c r="F66" s="2" t="s">
        <v>4</v>
      </c>
    </row>
    <row r="67" spans="2:7" ht="25.2" customHeight="1" x14ac:dyDescent="0.3">
      <c r="C67" s="3"/>
      <c r="D67" s="3"/>
      <c r="E67" s="3"/>
      <c r="F67" s="3"/>
    </row>
    <row r="68" spans="2:7" ht="25.2" customHeight="1" x14ac:dyDescent="0.3">
      <c r="B68" s="4"/>
      <c r="C68" s="4"/>
      <c r="D68" s="2" t="s">
        <v>27</v>
      </c>
      <c r="E68" s="2" t="s">
        <v>28</v>
      </c>
      <c r="F68" s="4"/>
    </row>
    <row r="69" spans="2:7" ht="25.2" customHeight="1" x14ac:dyDescent="0.3">
      <c r="D69" s="2"/>
      <c r="E69" s="4"/>
      <c r="F69" s="4"/>
    </row>
    <row r="70" spans="2:7" ht="25.2" customHeight="1" x14ac:dyDescent="0.3">
      <c r="D70" s="2" t="s">
        <v>10</v>
      </c>
      <c r="E70" s="2">
        <f>3*E66</f>
        <v>54</v>
      </c>
      <c r="F70" s="2" t="s">
        <v>4</v>
      </c>
    </row>
    <row r="72" spans="2:7" ht="25.2" customHeight="1" x14ac:dyDescent="0.3">
      <c r="B72" s="15" t="s">
        <v>29</v>
      </c>
      <c r="C72" s="15"/>
      <c r="D72" s="15"/>
      <c r="G72" s="4" t="s">
        <v>54</v>
      </c>
    </row>
    <row r="73" spans="2:7" ht="25.2" customHeight="1" x14ac:dyDescent="0.3">
      <c r="B73" s="15"/>
      <c r="C73" s="15"/>
      <c r="D73" s="15"/>
    </row>
    <row r="75" spans="2:7" ht="25.2" customHeight="1" x14ac:dyDescent="0.3">
      <c r="B75" s="4"/>
      <c r="C75" s="4"/>
    </row>
    <row r="76" spans="2:7" ht="25.2" customHeight="1" x14ac:dyDescent="0.3">
      <c r="C76" s="2" t="s">
        <v>30</v>
      </c>
      <c r="D76" s="2" t="s">
        <v>10</v>
      </c>
      <c r="E76" s="2">
        <v>7</v>
      </c>
      <c r="F76" s="2" t="s">
        <v>4</v>
      </c>
    </row>
    <row r="77" spans="2:7" ht="25.2" customHeight="1" x14ac:dyDescent="0.3">
      <c r="C77" s="2" t="s">
        <v>31</v>
      </c>
      <c r="D77" s="2" t="s">
        <v>10</v>
      </c>
      <c r="E77" s="2">
        <f>0.75*620</f>
        <v>465</v>
      </c>
      <c r="F77" s="2" t="s">
        <v>4</v>
      </c>
    </row>
    <row r="78" spans="2:7" ht="25.2" customHeight="1" x14ac:dyDescent="0.3">
      <c r="C78" s="2"/>
      <c r="D78" s="2"/>
      <c r="E78" s="2"/>
      <c r="F78" s="2"/>
    </row>
    <row r="81" spans="3:6" ht="25.2" customHeight="1" thickBot="1" x14ac:dyDescent="0.35"/>
    <row r="82" spans="3:6" ht="25.2" customHeight="1" thickBot="1" x14ac:dyDescent="0.35">
      <c r="C82" s="17" t="s">
        <v>32</v>
      </c>
      <c r="D82" s="18"/>
      <c r="E82" s="18"/>
      <c r="F82" s="18"/>
    </row>
    <row r="83" spans="3:6" ht="25.2" customHeight="1" thickBot="1" x14ac:dyDescent="0.35">
      <c r="C83" s="18"/>
      <c r="D83" s="18"/>
      <c r="E83" s="18"/>
      <c r="F83" s="18"/>
    </row>
    <row r="84" spans="3:6" ht="25.2" customHeight="1" thickBot="1" x14ac:dyDescent="0.35">
      <c r="C84" s="19" t="s">
        <v>33</v>
      </c>
      <c r="D84" s="20"/>
      <c r="E84" s="19" t="s">
        <v>34</v>
      </c>
      <c r="F84" s="20"/>
    </row>
    <row r="85" spans="3:6" ht="25.2" customHeight="1" thickBot="1" x14ac:dyDescent="0.35">
      <c r="C85" s="21"/>
      <c r="D85" s="21"/>
      <c r="E85" s="21"/>
      <c r="F85" s="21"/>
    </row>
    <row r="86" spans="3:6" ht="25.2" customHeight="1" thickBot="1" x14ac:dyDescent="0.35">
      <c r="C86" s="22" t="s">
        <v>45</v>
      </c>
      <c r="D86" s="23"/>
      <c r="E86" s="22" t="s">
        <v>48</v>
      </c>
      <c r="F86" s="23"/>
    </row>
    <row r="87" spans="3:6" ht="25.2" customHeight="1" thickBot="1" x14ac:dyDescent="0.35">
      <c r="C87" s="23"/>
      <c r="D87" s="23"/>
      <c r="E87" s="23"/>
      <c r="F87" s="23"/>
    </row>
    <row r="88" spans="3:6" ht="25.2" customHeight="1" thickBot="1" x14ac:dyDescent="0.35">
      <c r="C88" s="22" t="s">
        <v>46</v>
      </c>
      <c r="D88" s="23"/>
      <c r="E88" s="23" t="s">
        <v>49</v>
      </c>
      <c r="F88" s="23"/>
    </row>
    <row r="89" spans="3:6" ht="25.2" customHeight="1" thickBot="1" x14ac:dyDescent="0.35">
      <c r="C89" s="23"/>
      <c r="D89" s="23"/>
      <c r="E89" s="23"/>
      <c r="F89" s="23"/>
    </row>
    <row r="90" spans="3:6" ht="25.2" customHeight="1" thickBot="1" x14ac:dyDescent="0.35">
      <c r="C90" s="22" t="s">
        <v>36</v>
      </c>
      <c r="D90" s="23"/>
      <c r="E90" s="23" t="s">
        <v>41</v>
      </c>
      <c r="F90" s="23" t="s">
        <v>35</v>
      </c>
    </row>
    <row r="91" spans="3:6" ht="25.2" customHeight="1" thickBot="1" x14ac:dyDescent="0.35">
      <c r="C91" s="23"/>
      <c r="D91" s="23"/>
      <c r="E91" s="23">
        <v>65</v>
      </c>
      <c r="F91" s="23" t="s">
        <v>35</v>
      </c>
    </row>
    <row r="92" spans="3:6" ht="25.2" customHeight="1" thickBot="1" x14ac:dyDescent="0.35">
      <c r="C92" s="22" t="s">
        <v>37</v>
      </c>
      <c r="D92" s="23"/>
      <c r="E92" s="23" t="s">
        <v>40</v>
      </c>
      <c r="F92" s="23"/>
    </row>
    <row r="93" spans="3:6" ht="25.2" customHeight="1" thickBot="1" x14ac:dyDescent="0.35">
      <c r="C93" s="23"/>
      <c r="D93" s="23"/>
      <c r="E93" s="23"/>
      <c r="F93" s="23"/>
    </row>
    <row r="94" spans="3:6" ht="25.2" customHeight="1" thickBot="1" x14ac:dyDescent="0.35">
      <c r="C94" s="22" t="s">
        <v>38</v>
      </c>
      <c r="D94" s="23"/>
      <c r="E94" s="23" t="s">
        <v>39</v>
      </c>
      <c r="F94" s="23"/>
    </row>
    <row r="95" spans="3:6" ht="25.2" customHeight="1" thickBot="1" x14ac:dyDescent="0.35">
      <c r="C95" s="23"/>
      <c r="D95" s="23"/>
      <c r="E95" s="23"/>
      <c r="F95" s="23"/>
    </row>
    <row r="96" spans="3:6" ht="25.2" customHeight="1" thickBot="1" x14ac:dyDescent="0.35">
      <c r="C96" s="22" t="s">
        <v>42</v>
      </c>
      <c r="D96" s="23"/>
      <c r="E96" s="22" t="s">
        <v>47</v>
      </c>
      <c r="F96" s="23"/>
    </row>
    <row r="97" spans="3:6" ht="25.2" customHeight="1" thickBot="1" x14ac:dyDescent="0.35">
      <c r="C97" s="23"/>
      <c r="D97" s="23"/>
      <c r="E97" s="23"/>
      <c r="F97" s="23"/>
    </row>
    <row r="98" spans="3:6" ht="30" customHeight="1" thickBot="1" x14ac:dyDescent="0.35">
      <c r="C98" s="29" t="s">
        <v>23</v>
      </c>
      <c r="D98" s="30"/>
      <c r="E98" s="23" t="s">
        <v>24</v>
      </c>
      <c r="F98" s="23" t="s">
        <v>24</v>
      </c>
    </row>
    <row r="99" spans="3:6" ht="30" customHeight="1" thickBot="1" x14ac:dyDescent="0.35">
      <c r="C99" s="30"/>
      <c r="D99" s="30"/>
      <c r="E99" s="23" t="s">
        <v>24</v>
      </c>
      <c r="F99" s="23" t="s">
        <v>24</v>
      </c>
    </row>
    <row r="100" spans="3:6" ht="30" customHeight="1" x14ac:dyDescent="0.3">
      <c r="C100" s="28" t="s">
        <v>44</v>
      </c>
      <c r="D100" s="25"/>
      <c r="E100" s="24" t="s">
        <v>43</v>
      </c>
      <c r="F100" s="25"/>
    </row>
    <row r="101" spans="3:6" ht="30" customHeight="1" thickBot="1" x14ac:dyDescent="0.35">
      <c r="C101" s="26"/>
      <c r="D101" s="27"/>
      <c r="E101" s="26"/>
      <c r="F101" s="27"/>
    </row>
    <row r="102" spans="3:6" ht="30" customHeight="1" x14ac:dyDescent="0.3"/>
    <row r="103" spans="3:6" ht="30" customHeight="1" x14ac:dyDescent="0.3"/>
    <row r="104" spans="3:6" ht="30" customHeight="1" x14ac:dyDescent="0.3"/>
    <row r="105" spans="3:6" ht="30" customHeight="1" x14ac:dyDescent="0.3"/>
    <row r="106" spans="3:6" ht="30" customHeight="1" x14ac:dyDescent="0.3"/>
    <row r="107" spans="3:6" ht="30" customHeight="1" x14ac:dyDescent="0.3"/>
    <row r="108" spans="3:6" ht="30" customHeight="1" x14ac:dyDescent="0.3"/>
  </sheetData>
  <mergeCells count="36">
    <mergeCell ref="E100:F101"/>
    <mergeCell ref="C100:D101"/>
    <mergeCell ref="C88:D89"/>
    <mergeCell ref="E88:F89"/>
    <mergeCell ref="C90:D91"/>
    <mergeCell ref="E90:F91"/>
    <mergeCell ref="C92:D93"/>
    <mergeCell ref="E92:F93"/>
    <mergeCell ref="C94:D95"/>
    <mergeCell ref="E94:F95"/>
    <mergeCell ref="C96:D97"/>
    <mergeCell ref="E96:F97"/>
    <mergeCell ref="C98:D99"/>
    <mergeCell ref="E98:F99"/>
    <mergeCell ref="C82:F83"/>
    <mergeCell ref="C84:D85"/>
    <mergeCell ref="E84:F85"/>
    <mergeCell ref="C86:D87"/>
    <mergeCell ref="E86:F87"/>
    <mergeCell ref="B53:D54"/>
    <mergeCell ref="B59:D64"/>
    <mergeCell ref="C66:D66"/>
    <mergeCell ref="B72:D73"/>
    <mergeCell ref="B38:D39"/>
    <mergeCell ref="C41:D41"/>
    <mergeCell ref="B45:D46"/>
    <mergeCell ref="C48:D48"/>
    <mergeCell ref="C25:D25"/>
    <mergeCell ref="B30:D34"/>
    <mergeCell ref="C1:F4"/>
    <mergeCell ref="C11:D11"/>
    <mergeCell ref="B6:D7"/>
    <mergeCell ref="C9:D9"/>
    <mergeCell ref="C10:D10"/>
    <mergeCell ref="B19:D20"/>
    <mergeCell ref="C22:D22"/>
  </mergeCells>
  <printOptions horizontalCentered="1" verticalCentered="1"/>
  <pageMargins left="0.7" right="0" top="0" bottom="0" header="0" footer="0"/>
  <pageSetup paperSize="8" scale="17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534b24-0596-41db-9a51-3f294bfbbee0" xsi:nil="true"/>
    <lcf76f155ced4ddcb4097134ff3c332f xmlns="54506b8c-445c-4f3d-898f-38feb000416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9F415CBB8F654D879B98ED3DADA52F" ma:contentTypeVersion="9" ma:contentTypeDescription="Create a new document." ma:contentTypeScope="" ma:versionID="5fa83767f7d8a90cddf6555643658851">
  <xsd:schema xmlns:xsd="http://www.w3.org/2001/XMLSchema" xmlns:xs="http://www.w3.org/2001/XMLSchema" xmlns:p="http://schemas.microsoft.com/office/2006/metadata/properties" xmlns:ns2="54506b8c-445c-4f3d-898f-38feb0004166" xmlns:ns3="b1534b24-0596-41db-9a51-3f294bfbbee0" targetNamespace="http://schemas.microsoft.com/office/2006/metadata/properties" ma:root="true" ma:fieldsID="96ce9e05da52b5f688371bd9f2d274db" ns2:_="" ns3:_="">
    <xsd:import namespace="54506b8c-445c-4f3d-898f-38feb0004166"/>
    <xsd:import namespace="b1534b24-0596-41db-9a51-3f294bfbbe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506b8c-445c-4f3d-898f-38feb0004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6e39378-e5b3-4363-9849-d730c44b92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34b24-0596-41db-9a51-3f294bfbbee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2b462b0-74c3-47d6-a952-df5b32294fde}" ma:internalName="TaxCatchAll" ma:showField="CatchAllData" ma:web="b1534b24-0596-41db-9a51-3f294bfbbe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42B3DE-50CA-4041-A804-F7B4252A1F1D}">
  <ds:schemaRefs>
    <ds:schemaRef ds:uri="http://schemas.microsoft.com/office/2006/metadata/properties"/>
    <ds:schemaRef ds:uri="http://schemas.microsoft.com/office/infopath/2007/PartnerControls"/>
    <ds:schemaRef ds:uri="b1534b24-0596-41db-9a51-3f294bfbbee0"/>
    <ds:schemaRef ds:uri="54506b8c-445c-4f3d-898f-38feb0004166"/>
  </ds:schemaRefs>
</ds:datastoreItem>
</file>

<file path=customXml/itemProps2.xml><?xml version="1.0" encoding="utf-8"?>
<ds:datastoreItem xmlns:ds="http://schemas.openxmlformats.org/officeDocument/2006/customXml" ds:itemID="{9B74016D-3888-4707-BC0C-2FD827AFF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506b8c-445c-4f3d-898f-38feb0004166"/>
    <ds:schemaRef ds:uri="b1534b24-0596-41db-9a51-3f294bfbb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95CC9A-A8FF-446A-A85F-22E5AD6114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Engine Foundation Scantling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Asus</cp:lastModifiedBy>
  <cp:revision/>
  <dcterms:created xsi:type="dcterms:W3CDTF">2023-01-08T19:53:46Z</dcterms:created>
  <dcterms:modified xsi:type="dcterms:W3CDTF">2023-02-22T08:06:20Z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0x010100529F415CBB8F654D879B98ED3DADA52F</vt:lpwstr>
  </property>
  <property fmtid="{D5CDD505-2E9C-101B-9397-08002B2CF9AE}" pid="3" name="MediaServiceImageTags">
    <vt:lpwstr/>
  </property>
</Properties>
</file>