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1379259\Documents\Spring 2021\Time Series\Project\"/>
    </mc:Choice>
  </mc:AlternateContent>
  <xr:revisionPtr revIDLastSave="0" documentId="13_ncr:1_{74B1E136-5953-43D1-9E66-AC37BFB69370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Chart1" sheetId="3" r:id="rId1"/>
    <sheet name="HW_additive" sheetId="2" r:id="rId2"/>
  </sheets>
  <definedNames>
    <definedName name="solver_adj" localSheetId="1" hidden="1">HW_additive!$L$1,HW_additive!$N$1,HW_additive!$Q$1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HW_additive!$L$1</definedName>
    <definedName name="solver_lhs2" localSheetId="1" hidden="1">HW_additive!$L$1</definedName>
    <definedName name="solver_lhs3" localSheetId="1" hidden="1">HW_additive!$N$1</definedName>
    <definedName name="solver_lhs4" localSheetId="1" hidden="1">HW_additive!$N$1</definedName>
    <definedName name="solver_lhs5" localSheetId="1" hidden="1">HW_additive!$Q$1</definedName>
    <definedName name="solver_lhs6" localSheetId="1" hidden="1">HW_additive!$Q$1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HW_additive!$S$1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hs1" localSheetId="1" hidden="1">1</definedName>
    <definedName name="solver_rhs2" localSheetId="1" hidden="1">0</definedName>
    <definedName name="solver_rhs3" localSheetId="1" hidden="1">1</definedName>
    <definedName name="solver_rhs4" localSheetId="1" hidden="1">0</definedName>
    <definedName name="solver_rhs5" localSheetId="1" hidden="1">1</definedName>
    <definedName name="solver_rhs6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5" i="2"/>
  <c r="E8" i="2"/>
  <c r="D8" i="2"/>
  <c r="M12" i="2"/>
  <c r="M19" i="2" l="1"/>
  <c r="Q19" i="2"/>
  <c r="M20" i="2"/>
  <c r="Q20" i="2"/>
  <c r="M21" i="2"/>
  <c r="Q21" i="2"/>
  <c r="M22" i="2"/>
  <c r="Q22" i="2"/>
  <c r="M23" i="2"/>
  <c r="Q23" i="2"/>
  <c r="M24" i="2"/>
  <c r="Q24" i="2"/>
  <c r="M25" i="2"/>
  <c r="Q25" i="2"/>
  <c r="M26" i="2"/>
  <c r="Q26" i="2"/>
  <c r="M27" i="2"/>
  <c r="Q27" i="2"/>
  <c r="Q11" i="2"/>
  <c r="Q12" i="2"/>
  <c r="Q13" i="2"/>
  <c r="Q14" i="2"/>
  <c r="Q15" i="2"/>
  <c r="Q16" i="2"/>
  <c r="Q17" i="2"/>
  <c r="Q18" i="2"/>
  <c r="Q10" i="2"/>
  <c r="M13" i="2"/>
  <c r="M14" i="2"/>
  <c r="M15" i="2"/>
  <c r="M16" i="2"/>
  <c r="M17" i="2"/>
  <c r="M18" i="2"/>
  <c r="M11" i="2"/>
  <c r="M7" i="2"/>
  <c r="G9" i="2" l="1"/>
  <c r="H9" i="2" s="1"/>
  <c r="D9" i="2" s="1"/>
  <c r="F9" i="2" l="1"/>
  <c r="I9" i="2"/>
  <c r="E9" i="2"/>
  <c r="G10" i="2" l="1"/>
  <c r="H10" i="2" s="1"/>
  <c r="I10" i="2" s="1"/>
  <c r="E10" i="2" l="1"/>
  <c r="F10" i="2"/>
  <c r="D10" i="2"/>
  <c r="G11" i="2" l="1"/>
  <c r="H11" i="2" s="1"/>
  <c r="F11" i="2" l="1"/>
  <c r="I11" i="2"/>
  <c r="E11" i="2"/>
  <c r="D11" i="2"/>
  <c r="G12" i="2" l="1"/>
  <c r="H12" i="2" s="1"/>
  <c r="E12" i="2" s="1"/>
  <c r="F12" i="2" l="1"/>
  <c r="D12" i="2"/>
  <c r="G13" i="2" s="1"/>
  <c r="H13" i="2" s="1"/>
  <c r="E13" i="2" s="1"/>
  <c r="I12" i="2"/>
  <c r="I13" i="2" l="1"/>
  <c r="D13" i="2"/>
  <c r="F13" i="2"/>
  <c r="G14" i="2" l="1"/>
  <c r="H14" i="2" s="1"/>
  <c r="D14" i="2" l="1"/>
  <c r="E14" i="2"/>
  <c r="F14" i="2"/>
  <c r="I14" i="2"/>
  <c r="G15" i="2" l="1"/>
  <c r="H15" i="2" s="1"/>
  <c r="E15" i="2" s="1"/>
  <c r="F15" i="2" l="1"/>
  <c r="I15" i="2"/>
  <c r="D15" i="2"/>
  <c r="G16" i="2" s="1"/>
  <c r="H16" i="2" s="1"/>
  <c r="D16" i="2" s="1"/>
  <c r="E16" i="2" l="1"/>
  <c r="I16" i="2"/>
  <c r="F16" i="2"/>
  <c r="G17" i="2" l="1"/>
  <c r="H17" i="2" s="1"/>
  <c r="D17" i="2" l="1"/>
  <c r="E17" i="2"/>
  <c r="I17" i="2"/>
  <c r="F17" i="2"/>
  <c r="G18" i="2" l="1"/>
  <c r="H18" i="2" s="1"/>
  <c r="I18" i="2" s="1"/>
  <c r="F18" i="2" l="1"/>
  <c r="D18" i="2"/>
  <c r="E18" i="2"/>
  <c r="G19" i="2" l="1"/>
  <c r="H19" i="2" s="1"/>
  <c r="D19" i="2" s="1"/>
  <c r="F19" i="2" l="1"/>
  <c r="I19" i="2"/>
  <c r="E19" i="2"/>
  <c r="G20" i="2" s="1"/>
  <c r="H20" i="2" s="1"/>
  <c r="D20" i="2" s="1"/>
  <c r="E20" i="2" l="1"/>
  <c r="I20" i="2"/>
  <c r="F20" i="2"/>
  <c r="G21" i="2" l="1"/>
  <c r="H21" i="2" s="1"/>
  <c r="D21" i="2" s="1"/>
  <c r="E21" i="2" l="1"/>
  <c r="I21" i="2"/>
  <c r="F21" i="2"/>
  <c r="G22" i="2" l="1"/>
  <c r="H22" i="2" s="1"/>
  <c r="D22" i="2" l="1"/>
  <c r="E22" i="2"/>
  <c r="I22" i="2"/>
  <c r="F22" i="2"/>
  <c r="G23" i="2" l="1"/>
  <c r="H23" i="2" s="1"/>
  <c r="I23" i="2" s="1"/>
  <c r="E23" i="2" l="1"/>
  <c r="D23" i="2"/>
  <c r="F23" i="2"/>
  <c r="G24" i="2" l="1"/>
  <c r="H24" i="2" s="1"/>
  <c r="I24" i="2" s="1"/>
  <c r="E24" i="2" l="1"/>
  <c r="D24" i="2"/>
  <c r="F24" i="2"/>
  <c r="G25" i="2" l="1"/>
  <c r="H25" i="2" s="1"/>
  <c r="F25" i="2" s="1"/>
  <c r="E25" i="2" l="1"/>
  <c r="D25" i="2"/>
  <c r="I25" i="2"/>
  <c r="G26" i="2" l="1"/>
  <c r="H26" i="2" s="1"/>
  <c r="E26" i="2" s="1"/>
  <c r="F26" i="2" l="1"/>
  <c r="I26" i="2"/>
  <c r="D26" i="2"/>
  <c r="G27" i="2" s="1"/>
  <c r="H27" i="2" s="1"/>
  <c r="I27" i="2" s="1"/>
  <c r="E27" i="2" l="1"/>
  <c r="D27" i="2"/>
  <c r="F27" i="2"/>
  <c r="G28" i="2" l="1"/>
  <c r="H28" i="2" s="1"/>
  <c r="E28" i="2" s="1"/>
  <c r="D28" i="2" l="1"/>
  <c r="F28" i="2"/>
  <c r="I28" i="2"/>
  <c r="G29" i="2" l="1"/>
  <c r="H29" i="2" s="1"/>
  <c r="D29" i="2" l="1"/>
  <c r="E29" i="2"/>
  <c r="F29" i="2"/>
  <c r="I29" i="2"/>
  <c r="G30" i="2" l="1"/>
  <c r="H30" i="2" s="1"/>
  <c r="D30" i="2" s="1"/>
  <c r="E30" i="2" l="1"/>
  <c r="F30" i="2"/>
  <c r="I30" i="2"/>
  <c r="G31" i="2" l="1"/>
  <c r="H31" i="2" s="1"/>
  <c r="E31" i="2" s="1"/>
  <c r="D31" i="2" l="1"/>
  <c r="I31" i="2"/>
  <c r="F31" i="2"/>
  <c r="G32" i="2" l="1"/>
  <c r="H32" i="2" s="1"/>
  <c r="D32" i="2" l="1"/>
  <c r="E32" i="2"/>
  <c r="I32" i="2"/>
  <c r="F32" i="2"/>
  <c r="G33" i="2" l="1"/>
  <c r="H33" i="2" s="1"/>
  <c r="D33" i="2" s="1"/>
  <c r="E33" i="2" l="1"/>
  <c r="G34" i="2" s="1"/>
  <c r="H34" i="2" s="1"/>
  <c r="I33" i="2"/>
  <c r="F33" i="2"/>
  <c r="D34" i="2" l="1"/>
  <c r="I34" i="2"/>
  <c r="F34" i="2"/>
  <c r="E34" i="2"/>
  <c r="G35" i="2" l="1"/>
  <c r="H35" i="2" s="1"/>
  <c r="I35" i="2" s="1"/>
  <c r="E35" i="2" l="1"/>
  <c r="D35" i="2"/>
  <c r="F35" i="2"/>
  <c r="G36" i="2" l="1"/>
  <c r="H36" i="2" s="1"/>
  <c r="D36" i="2" s="1"/>
  <c r="E36" i="2" l="1"/>
  <c r="G37" i="2" s="1"/>
  <c r="H37" i="2" s="1"/>
  <c r="F36" i="2"/>
  <c r="I36" i="2"/>
  <c r="I37" i="2" l="1"/>
  <c r="F37" i="2"/>
  <c r="E37" i="2"/>
  <c r="D37" i="2"/>
  <c r="G38" i="2" l="1"/>
  <c r="H38" i="2" s="1"/>
  <c r="D38" i="2" s="1"/>
  <c r="E38" i="2" l="1"/>
  <c r="G39" i="2" s="1"/>
  <c r="H39" i="2" s="1"/>
  <c r="E39" i="2" s="1"/>
  <c r="I38" i="2"/>
  <c r="F38" i="2"/>
  <c r="D39" i="2" l="1"/>
  <c r="G40" i="2" s="1"/>
  <c r="H40" i="2" s="1"/>
  <c r="D40" i="2" s="1"/>
  <c r="I39" i="2"/>
  <c r="F39" i="2"/>
  <c r="I40" i="2" l="1"/>
  <c r="F40" i="2"/>
  <c r="E40" i="2"/>
  <c r="G41" i="2" l="1"/>
  <c r="H41" i="2" s="1"/>
  <c r="I41" i="2" l="1"/>
  <c r="F41" i="2"/>
  <c r="D41" i="2"/>
  <c r="E41" i="2"/>
  <c r="G42" i="2" l="1"/>
  <c r="H42" i="2" s="1"/>
  <c r="D42" i="2" s="1"/>
  <c r="I42" i="2" l="1"/>
  <c r="F42" i="2"/>
  <c r="E42" i="2"/>
  <c r="G43" i="2" l="1"/>
  <c r="H43" i="2" s="1"/>
  <c r="I43" i="2" l="1"/>
  <c r="F43" i="2"/>
  <c r="E43" i="2"/>
  <c r="D43" i="2"/>
  <c r="G44" i="2" l="1"/>
  <c r="H44" i="2" s="1"/>
  <c r="D44" i="2" s="1"/>
  <c r="E44" i="2" l="1"/>
  <c r="G45" i="2" s="1"/>
  <c r="H45" i="2" s="1"/>
  <c r="D45" i="2" s="1"/>
  <c r="I44" i="2"/>
  <c r="F44" i="2"/>
  <c r="I45" i="2" l="1"/>
  <c r="F45" i="2"/>
  <c r="E45" i="2"/>
  <c r="G46" i="2" l="1"/>
  <c r="H46" i="2" s="1"/>
  <c r="E46" i="2" s="1"/>
  <c r="I46" i="2" l="1"/>
  <c r="F46" i="2"/>
  <c r="D46" i="2"/>
  <c r="G47" i="2" l="1"/>
  <c r="H47" i="2" s="1"/>
  <c r="D47" i="2" s="1"/>
  <c r="I47" i="2" l="1"/>
  <c r="F47" i="2"/>
  <c r="E47" i="2"/>
  <c r="G48" i="2" l="1"/>
  <c r="H48" i="2" s="1"/>
  <c r="I48" i="2" l="1"/>
  <c r="F48" i="2"/>
  <c r="D48" i="2"/>
  <c r="E48" i="2"/>
  <c r="G49" i="2" l="1"/>
  <c r="H49" i="2" s="1"/>
  <c r="D49" i="2" s="1"/>
  <c r="I49" i="2" l="1"/>
  <c r="F49" i="2"/>
  <c r="E49" i="2"/>
  <c r="G50" i="2" l="1"/>
  <c r="H50" i="2" s="1"/>
  <c r="I50" i="2" l="1"/>
  <c r="F50" i="2"/>
  <c r="D50" i="2"/>
  <c r="E50" i="2"/>
  <c r="G51" i="2" l="1"/>
  <c r="H51" i="2" s="1"/>
  <c r="E51" i="2" s="1"/>
  <c r="D51" i="2" l="1"/>
  <c r="I51" i="2"/>
  <c r="F51" i="2"/>
  <c r="G52" i="2" l="1"/>
  <c r="H52" i="2" s="1"/>
  <c r="D52" i="2" s="1"/>
  <c r="I52" i="2" l="1"/>
  <c r="F52" i="2"/>
  <c r="E52" i="2"/>
  <c r="G53" i="2" s="1"/>
  <c r="H53" i="2" s="1"/>
  <c r="I53" i="2" l="1"/>
  <c r="F53" i="2"/>
  <c r="E53" i="2"/>
  <c r="D53" i="2"/>
  <c r="G54" i="2" l="1"/>
  <c r="H54" i="2" s="1"/>
  <c r="D54" i="2" s="1"/>
  <c r="I54" i="2" l="1"/>
  <c r="F54" i="2"/>
  <c r="E54" i="2"/>
  <c r="G55" i="2" l="1"/>
  <c r="H55" i="2" s="1"/>
  <c r="E55" i="2" s="1"/>
  <c r="I55" i="2" l="1"/>
  <c r="F55" i="2"/>
  <c r="D55" i="2"/>
  <c r="G56" i="2" s="1"/>
  <c r="H56" i="2" s="1"/>
  <c r="D56" i="2" l="1"/>
  <c r="I56" i="2"/>
  <c r="F56" i="2"/>
  <c r="E56" i="2"/>
  <c r="G57" i="2" l="1"/>
  <c r="H57" i="2" s="1"/>
  <c r="D57" i="2" s="1"/>
  <c r="E57" i="2" l="1"/>
  <c r="G58" i="2" s="1"/>
  <c r="H58" i="2" s="1"/>
  <c r="D58" i="2" s="1"/>
  <c r="I57" i="2"/>
  <c r="F57" i="2"/>
  <c r="I58" i="2" l="1"/>
  <c r="F58" i="2"/>
  <c r="E58" i="2"/>
  <c r="G59" i="2" s="1"/>
  <c r="H59" i="2" s="1"/>
  <c r="D59" i="2" s="1"/>
  <c r="I59" i="2" l="1"/>
  <c r="F59" i="2"/>
  <c r="E59" i="2"/>
  <c r="G60" i="2" l="1"/>
  <c r="H60" i="2" s="1"/>
  <c r="I60" i="2" l="1"/>
  <c r="F60" i="2"/>
  <c r="D60" i="2"/>
  <c r="E60" i="2"/>
  <c r="G61" i="2" l="1"/>
  <c r="H61" i="2" s="1"/>
  <c r="D61" i="2" s="1"/>
  <c r="E61" i="2" l="1"/>
  <c r="G62" i="2" s="1"/>
  <c r="H62" i="2" s="1"/>
  <c r="D62" i="2" s="1"/>
  <c r="I61" i="2"/>
  <c r="F61" i="2"/>
  <c r="E62" i="2" l="1"/>
  <c r="G63" i="2" s="1"/>
  <c r="H63" i="2" s="1"/>
  <c r="I62" i="2"/>
  <c r="F62" i="2"/>
  <c r="D63" i="2" l="1"/>
  <c r="E63" i="2"/>
  <c r="I63" i="2"/>
  <c r="F63" i="2"/>
  <c r="G64" i="2" l="1"/>
  <c r="H64" i="2" s="1"/>
  <c r="E64" i="2" s="1"/>
  <c r="F64" i="2" l="1"/>
  <c r="I64" i="2"/>
  <c r="D64" i="2"/>
  <c r="G65" i="2" s="1"/>
  <c r="H65" i="2" s="1"/>
  <c r="D65" i="2" s="1"/>
  <c r="F65" i="2" l="1"/>
  <c r="I65" i="2"/>
  <c r="E65" i="2"/>
  <c r="G66" i="2" s="1"/>
  <c r="H66" i="2" s="1"/>
  <c r="I66" i="2" l="1"/>
  <c r="F66" i="2"/>
  <c r="E66" i="2"/>
  <c r="D66" i="2"/>
  <c r="G67" i="2" l="1"/>
  <c r="H67" i="2" s="1"/>
  <c r="D67" i="2" s="1"/>
  <c r="E67" i="2" l="1"/>
  <c r="G68" i="2" s="1"/>
  <c r="H68" i="2" s="1"/>
  <c r="E68" i="2" s="1"/>
  <c r="I67" i="2"/>
  <c r="F67" i="2"/>
  <c r="D68" i="2" l="1"/>
  <c r="G69" i="2" s="1"/>
  <c r="H69" i="2" s="1"/>
  <c r="D69" i="2" s="1"/>
  <c r="I68" i="2"/>
  <c r="F68" i="2"/>
  <c r="E69" i="2" l="1"/>
  <c r="G70" i="2" s="1"/>
  <c r="H70" i="2" s="1"/>
  <c r="D70" i="2" s="1"/>
  <c r="I69" i="2"/>
  <c r="F69" i="2"/>
  <c r="E70" i="2" l="1"/>
  <c r="I70" i="2"/>
  <c r="F70" i="2"/>
  <c r="G71" i="2" l="1"/>
  <c r="H71" i="2" s="1"/>
  <c r="I71" i="2" l="1"/>
  <c r="F71" i="2"/>
  <c r="D71" i="2"/>
  <c r="E71" i="2"/>
  <c r="G72" i="2" l="1"/>
  <c r="H72" i="2" s="1"/>
  <c r="D72" i="2" s="1"/>
  <c r="E72" i="2" l="1"/>
  <c r="G73" i="2" s="1"/>
  <c r="H73" i="2" s="1"/>
  <c r="I72" i="2"/>
  <c r="F72" i="2"/>
  <c r="D73" i="2" l="1"/>
  <c r="I73" i="2"/>
  <c r="F73" i="2"/>
  <c r="E73" i="2"/>
  <c r="G74" i="2" l="1"/>
  <c r="H74" i="2" s="1"/>
  <c r="E74" i="2" s="1"/>
  <c r="D74" i="2" l="1"/>
  <c r="I74" i="2"/>
  <c r="F74" i="2"/>
  <c r="G75" i="2" l="1"/>
  <c r="H75" i="2" s="1"/>
  <c r="I75" i="2" l="1"/>
  <c r="F75" i="2"/>
  <c r="E75" i="2"/>
  <c r="D75" i="2"/>
  <c r="G76" i="2" l="1"/>
  <c r="H76" i="2" s="1"/>
  <c r="E76" i="2" s="1"/>
  <c r="D76" i="2" l="1"/>
  <c r="G77" i="2" s="1"/>
  <c r="H77" i="2" s="1"/>
  <c r="I76" i="2"/>
  <c r="F76" i="2"/>
  <c r="D77" i="2" l="1"/>
  <c r="I77" i="2"/>
  <c r="F77" i="2"/>
  <c r="E77" i="2"/>
  <c r="G78" i="2" l="1"/>
  <c r="H78" i="2" s="1"/>
  <c r="I78" i="2" s="1"/>
  <c r="E78" i="2" l="1"/>
  <c r="D78" i="2"/>
  <c r="F78" i="2"/>
  <c r="G79" i="2" l="1"/>
  <c r="H79" i="2" s="1"/>
  <c r="D79" i="2" s="1"/>
  <c r="F79" i="2" l="1"/>
  <c r="I79" i="2"/>
  <c r="E79" i="2"/>
  <c r="G80" i="2" s="1"/>
  <c r="H80" i="2" s="1"/>
  <c r="I80" i="2" s="1"/>
  <c r="F80" i="2" l="1"/>
  <c r="D80" i="2"/>
  <c r="E80" i="2"/>
  <c r="G81" i="2" l="1"/>
  <c r="H81" i="2" s="1"/>
  <c r="D81" i="2" s="1"/>
  <c r="I81" i="2" l="1"/>
  <c r="E81" i="2"/>
  <c r="G82" i="2" s="1"/>
  <c r="H82" i="2" s="1"/>
  <c r="F82" i="2" s="1"/>
  <c r="F81" i="2"/>
  <c r="I82" i="2" l="1"/>
  <c r="D82" i="2"/>
  <c r="E82" i="2"/>
  <c r="G83" i="2" l="1"/>
  <c r="H83" i="2" s="1"/>
  <c r="D83" i="2" s="1"/>
  <c r="E83" i="2"/>
  <c r="I83" i="2"/>
  <c r="F83" i="2"/>
  <c r="G84" i="2" l="1"/>
  <c r="H84" i="2" s="1"/>
  <c r="D84" i="2" s="1"/>
  <c r="F84" i="2"/>
  <c r="I84" i="2" l="1"/>
  <c r="E84" i="2"/>
  <c r="G85" i="2" s="1"/>
  <c r="H85" i="2" s="1"/>
  <c r="E85" i="2" s="1"/>
  <c r="F85" i="2"/>
  <c r="I85" i="2" l="1"/>
  <c r="D85" i="2"/>
  <c r="G86" i="2" s="1"/>
  <c r="H86" i="2" s="1"/>
  <c r="D86" i="2" s="1"/>
  <c r="I86" i="2" l="1"/>
  <c r="F86" i="2"/>
  <c r="E86" i="2"/>
  <c r="G87" i="2" l="1"/>
  <c r="H87" i="2" s="1"/>
  <c r="I87" i="2" l="1"/>
  <c r="F87" i="2"/>
  <c r="D87" i="2"/>
  <c r="E87" i="2"/>
  <c r="G88" i="2" l="1"/>
  <c r="H88" i="2" s="1"/>
  <c r="E88" i="2" s="1"/>
  <c r="I88" i="2" l="1"/>
  <c r="F88" i="2"/>
  <c r="D88" i="2"/>
  <c r="G89" i="2" s="1"/>
  <c r="H89" i="2" s="1"/>
  <c r="D89" i="2" l="1"/>
  <c r="I89" i="2"/>
  <c r="F89" i="2"/>
  <c r="E89" i="2"/>
  <c r="G90" i="2" l="1"/>
  <c r="H90" i="2" s="1"/>
  <c r="D90" i="2" s="1"/>
  <c r="I90" i="2" l="1"/>
  <c r="F90" i="2"/>
  <c r="E90" i="2"/>
  <c r="G91" i="2" l="1"/>
  <c r="H91" i="2" s="1"/>
  <c r="I91" i="2" l="1"/>
  <c r="F91" i="2"/>
  <c r="D91" i="2"/>
  <c r="E91" i="2"/>
  <c r="G92" i="2" l="1"/>
  <c r="H92" i="2" s="1"/>
  <c r="D92" i="2" s="1"/>
  <c r="I92" i="2" l="1"/>
  <c r="F92" i="2"/>
  <c r="E92" i="2"/>
  <c r="G93" i="2" s="1"/>
  <c r="H93" i="2" s="1"/>
  <c r="I93" i="2" l="1"/>
  <c r="F93" i="2"/>
  <c r="E93" i="2"/>
  <c r="D93" i="2"/>
  <c r="G94" i="2" l="1"/>
  <c r="H94" i="2" s="1"/>
  <c r="D94" i="2" s="1"/>
  <c r="I94" i="2" l="1"/>
  <c r="F94" i="2"/>
  <c r="E94" i="2"/>
  <c r="G95" i="2" l="1"/>
  <c r="H95" i="2" s="1"/>
  <c r="D95" i="2" l="1"/>
  <c r="I95" i="2"/>
  <c r="F95" i="2"/>
  <c r="E95" i="2"/>
  <c r="G96" i="2" l="1"/>
  <c r="H96" i="2" s="1"/>
  <c r="D96" i="2" s="1"/>
  <c r="I96" i="2" l="1"/>
  <c r="F96" i="2"/>
  <c r="E96" i="2"/>
  <c r="G97" i="2" l="1"/>
  <c r="H97" i="2" s="1"/>
  <c r="I97" i="2" l="1"/>
  <c r="F97" i="2"/>
  <c r="E97" i="2"/>
  <c r="D97" i="2"/>
  <c r="G98" i="2" l="1"/>
  <c r="H98" i="2" s="1"/>
  <c r="D98" i="2" s="1"/>
  <c r="E98" i="2" l="1"/>
  <c r="G99" i="2" s="1"/>
  <c r="H99" i="2" s="1"/>
  <c r="D99" i="2" s="1"/>
  <c r="I98" i="2"/>
  <c r="F98" i="2"/>
  <c r="E99" i="2" l="1"/>
  <c r="G100" i="2" s="1"/>
  <c r="H100" i="2" s="1"/>
  <c r="D100" i="2" s="1"/>
  <c r="I99" i="2"/>
  <c r="F99" i="2"/>
  <c r="I100" i="2" l="1"/>
  <c r="F100" i="2"/>
  <c r="E100" i="2"/>
  <c r="G101" i="2" l="1"/>
  <c r="H101" i="2" s="1"/>
  <c r="I101" i="2" l="1"/>
  <c r="F101" i="2"/>
  <c r="D101" i="2"/>
  <c r="E101" i="2"/>
  <c r="G102" i="2" l="1"/>
  <c r="H102" i="2" s="1"/>
  <c r="D102" i="2" s="1"/>
  <c r="I102" i="2" l="1"/>
  <c r="F102" i="2"/>
  <c r="E102" i="2"/>
  <c r="G103" i="2" s="1"/>
  <c r="H103" i="2" s="1"/>
  <c r="I103" i="2" l="1"/>
  <c r="F103" i="2"/>
  <c r="E103" i="2"/>
  <c r="D103" i="2"/>
  <c r="G104" i="2" l="1"/>
  <c r="H104" i="2" s="1"/>
  <c r="D104" i="2" s="1"/>
  <c r="I104" i="2" l="1"/>
  <c r="F104" i="2"/>
  <c r="E104" i="2"/>
  <c r="G105" i="2" l="1"/>
  <c r="H105" i="2" s="1"/>
  <c r="E105" i="2" s="1"/>
  <c r="I105" i="2" l="1"/>
  <c r="F105" i="2"/>
  <c r="D105" i="2"/>
  <c r="G106" i="2" l="1"/>
  <c r="H106" i="2" s="1"/>
  <c r="D106" i="2" s="1"/>
  <c r="I106" i="2" l="1"/>
  <c r="F106" i="2"/>
  <c r="E106" i="2"/>
  <c r="G107" i="2" l="1"/>
  <c r="H107" i="2" s="1"/>
  <c r="E107" i="2" s="1"/>
  <c r="I107" i="2" l="1"/>
  <c r="F107" i="2"/>
  <c r="D107" i="2"/>
  <c r="G108" i="2" l="1"/>
  <c r="H108" i="2" s="1"/>
  <c r="D108" i="2" s="1"/>
  <c r="I108" i="2" l="1"/>
  <c r="F108" i="2"/>
  <c r="E108" i="2"/>
  <c r="G109" i="2" l="1"/>
  <c r="H109" i="2" s="1"/>
  <c r="I109" i="2" l="1"/>
  <c r="F109" i="2"/>
  <c r="D109" i="2"/>
  <c r="E109" i="2"/>
  <c r="G110" i="2" l="1"/>
  <c r="H110" i="2" s="1"/>
  <c r="D110" i="2" s="1"/>
  <c r="I110" i="2" l="1"/>
  <c r="F110" i="2"/>
  <c r="E110" i="2"/>
  <c r="G111" i="2" l="1"/>
  <c r="H111" i="2" s="1"/>
  <c r="I111" i="2" l="1"/>
  <c r="F111" i="2"/>
  <c r="D111" i="2"/>
  <c r="E111" i="2"/>
  <c r="G112" i="2" l="1"/>
  <c r="H112" i="2" s="1"/>
  <c r="D112" i="2" s="1"/>
  <c r="E112" i="2" l="1"/>
  <c r="I112" i="2"/>
  <c r="F112" i="2"/>
  <c r="G113" i="2" l="1"/>
  <c r="H113" i="2" s="1"/>
  <c r="D113" i="2" l="1"/>
  <c r="I113" i="2"/>
  <c r="F113" i="2"/>
  <c r="E113" i="2"/>
  <c r="G114" i="2" l="1"/>
  <c r="H114" i="2" s="1"/>
  <c r="D114" i="2" s="1"/>
  <c r="I114" i="2" l="1"/>
  <c r="F114" i="2"/>
  <c r="E114" i="2"/>
  <c r="G115" i="2" s="1"/>
  <c r="H115" i="2" s="1"/>
  <c r="E115" i="2" l="1"/>
  <c r="I115" i="2"/>
  <c r="F115" i="2"/>
  <c r="D115" i="2"/>
  <c r="G116" i="2" l="1"/>
  <c r="H116" i="2" s="1"/>
  <c r="D116" i="2" s="1"/>
  <c r="E116" i="2" l="1"/>
  <c r="G117" i="2" s="1"/>
  <c r="H117" i="2" s="1"/>
  <c r="D117" i="2" s="1"/>
  <c r="I116" i="2"/>
  <c r="F116" i="2"/>
  <c r="I117" i="2" l="1"/>
  <c r="F117" i="2"/>
  <c r="E117" i="2"/>
  <c r="G118" i="2" l="1"/>
  <c r="H118" i="2" s="1"/>
  <c r="I118" i="2" l="1"/>
  <c r="F118" i="2"/>
  <c r="D118" i="2"/>
  <c r="E118" i="2"/>
  <c r="G119" i="2" l="1"/>
  <c r="H119" i="2" s="1"/>
  <c r="D119" i="2" s="1"/>
  <c r="I119" i="2" l="1"/>
  <c r="F119" i="2"/>
  <c r="E119" i="2"/>
  <c r="G120" i="2" l="1"/>
  <c r="H120" i="2" s="1"/>
  <c r="I120" i="2" l="1"/>
  <c r="F120" i="2"/>
  <c r="D120" i="2"/>
  <c r="E120" i="2"/>
  <c r="G121" i="2" l="1"/>
  <c r="H121" i="2" s="1"/>
  <c r="D121" i="2" s="1"/>
  <c r="I121" i="2" l="1"/>
  <c r="F121" i="2"/>
  <c r="E121" i="2"/>
  <c r="G122" i="2" l="1"/>
  <c r="H122" i="2" s="1"/>
  <c r="I122" i="2" l="1"/>
  <c r="F122" i="2"/>
  <c r="D122" i="2"/>
  <c r="E122" i="2"/>
  <c r="G123" i="2" l="1"/>
  <c r="H123" i="2" s="1"/>
  <c r="D123" i="2" s="1"/>
  <c r="I123" i="2" l="1"/>
  <c r="F123" i="2"/>
  <c r="E123" i="2"/>
  <c r="G124" i="2" l="1"/>
  <c r="H124" i="2" s="1"/>
  <c r="I124" i="2" l="1"/>
  <c r="F124" i="2"/>
  <c r="D124" i="2"/>
  <c r="E124" i="2"/>
  <c r="G125" i="2" l="1"/>
  <c r="H125" i="2" s="1"/>
  <c r="D125" i="2" l="1"/>
  <c r="I125" i="2"/>
  <c r="F125" i="2"/>
  <c r="E125" i="2"/>
  <c r="G126" i="2" l="1"/>
  <c r="H126" i="2" s="1"/>
  <c r="D126" i="2" s="1"/>
  <c r="I126" i="2" l="1"/>
  <c r="F126" i="2"/>
  <c r="E126" i="2"/>
  <c r="G127" i="2" l="1"/>
  <c r="H127" i="2" s="1"/>
  <c r="D127" i="2" s="1"/>
  <c r="I127" i="2" l="1"/>
  <c r="F127" i="2"/>
  <c r="E127" i="2"/>
  <c r="G128" i="2" l="1"/>
  <c r="H128" i="2" s="1"/>
  <c r="D128" i="2" s="1"/>
  <c r="I128" i="2" l="1"/>
  <c r="F128" i="2"/>
  <c r="E128" i="2"/>
  <c r="G129" i="2" l="1"/>
  <c r="H129" i="2" s="1"/>
  <c r="I129" i="2" l="1"/>
  <c r="F129" i="2"/>
  <c r="D129" i="2"/>
  <c r="E129" i="2"/>
  <c r="G130" i="2" l="1"/>
  <c r="H130" i="2" s="1"/>
  <c r="E130" i="2" s="1"/>
  <c r="I130" i="2" l="1"/>
  <c r="F130" i="2"/>
  <c r="D130" i="2"/>
  <c r="G131" i="2" l="1"/>
  <c r="H131" i="2" s="1"/>
  <c r="D131" i="2" s="1"/>
  <c r="I131" i="2" l="1"/>
  <c r="F131" i="2"/>
  <c r="E131" i="2"/>
  <c r="G132" i="2" l="1"/>
  <c r="H132" i="2" s="1"/>
  <c r="I132" i="2" l="1"/>
  <c r="F132" i="2"/>
  <c r="D132" i="2"/>
  <c r="E132" i="2"/>
  <c r="G133" i="2" l="1"/>
  <c r="H133" i="2" s="1"/>
  <c r="I133" i="2" l="1"/>
  <c r="F133" i="2"/>
  <c r="D133" i="2"/>
  <c r="E133" i="2"/>
  <c r="G134" i="2" l="1"/>
  <c r="H134" i="2" s="1"/>
  <c r="I134" i="2" l="1"/>
  <c r="F134" i="2"/>
  <c r="D134" i="2"/>
  <c r="E134" i="2"/>
  <c r="G135" i="2" l="1"/>
  <c r="H135" i="2" s="1"/>
  <c r="D135" i="2" s="1"/>
  <c r="E135" i="2" l="1"/>
  <c r="G136" i="2" s="1"/>
  <c r="H136" i="2" s="1"/>
  <c r="D136" i="2" s="1"/>
  <c r="I135" i="2"/>
  <c r="F135" i="2"/>
  <c r="E136" i="2" l="1"/>
  <c r="G137" i="2" s="1"/>
  <c r="H137" i="2" s="1"/>
  <c r="D137" i="2" s="1"/>
  <c r="I136" i="2"/>
  <c r="F136" i="2"/>
  <c r="I137" i="2" l="1"/>
  <c r="F137" i="2"/>
  <c r="E137" i="2"/>
  <c r="G138" i="2" l="1"/>
  <c r="H138" i="2" s="1"/>
  <c r="D138" i="2" s="1"/>
  <c r="I138" i="2" l="1"/>
  <c r="F138" i="2"/>
  <c r="E138" i="2"/>
  <c r="G139" i="2" l="1"/>
  <c r="H139" i="2" s="1"/>
  <c r="I139" i="2" l="1"/>
  <c r="F139" i="2"/>
  <c r="D139" i="2"/>
  <c r="E139" i="2"/>
  <c r="G140" i="2" l="1"/>
  <c r="H140" i="2" s="1"/>
  <c r="D140" i="2" s="1"/>
  <c r="I140" i="2" l="1"/>
  <c r="F140" i="2"/>
  <c r="E140" i="2"/>
  <c r="G141" i="2" l="1"/>
  <c r="H141" i="2" s="1"/>
  <c r="I141" i="2" l="1"/>
  <c r="F141" i="2"/>
  <c r="D141" i="2"/>
  <c r="E141" i="2"/>
  <c r="G142" i="2" l="1"/>
  <c r="H142" i="2" s="1"/>
  <c r="D142" i="2" s="1"/>
  <c r="E142" i="2" l="1"/>
  <c r="G143" i="2" s="1"/>
  <c r="H143" i="2" s="1"/>
  <c r="D143" i="2" s="1"/>
  <c r="F142" i="2"/>
  <c r="I142" i="2"/>
  <c r="I143" i="2" l="1"/>
  <c r="F143" i="2"/>
  <c r="E143" i="2"/>
  <c r="G144" i="2" s="1"/>
  <c r="H144" i="2" s="1"/>
  <c r="I144" i="2" l="1"/>
  <c r="F144" i="2"/>
  <c r="E144" i="2"/>
  <c r="D144" i="2"/>
  <c r="G145" i="2" l="1"/>
  <c r="H145" i="2" s="1"/>
  <c r="D145" i="2" s="1"/>
  <c r="I145" i="2" l="1"/>
  <c r="F145" i="2"/>
  <c r="E145" i="2"/>
  <c r="G146" i="2" l="1"/>
  <c r="H146" i="2" s="1"/>
  <c r="E146" i="2" s="1"/>
  <c r="I146" i="2" l="1"/>
  <c r="F146" i="2"/>
  <c r="D146" i="2"/>
  <c r="G147" i="2" l="1"/>
  <c r="H147" i="2" s="1"/>
  <c r="D147" i="2" s="1"/>
  <c r="I147" i="2" l="1"/>
  <c r="F147" i="2"/>
  <c r="E147" i="2"/>
  <c r="G148" i="2" l="1"/>
  <c r="H148" i="2" s="1"/>
  <c r="I148" i="2" l="1"/>
  <c r="F148" i="2"/>
  <c r="D148" i="2"/>
  <c r="E148" i="2"/>
  <c r="G149" i="2" l="1"/>
  <c r="H149" i="2" s="1"/>
  <c r="D149" i="2" s="1"/>
  <c r="I149" i="2" l="1"/>
  <c r="F149" i="2"/>
  <c r="E149" i="2"/>
  <c r="G150" i="2" l="1"/>
  <c r="H150" i="2" s="1"/>
  <c r="E150" i="2" s="1"/>
  <c r="I150" i="2" l="1"/>
  <c r="F150" i="2"/>
  <c r="D150" i="2"/>
  <c r="G151" i="2" l="1"/>
  <c r="H151" i="2" s="1"/>
  <c r="D151" i="2" s="1"/>
  <c r="I151" i="2" l="1"/>
  <c r="F151" i="2"/>
  <c r="E151" i="2"/>
  <c r="G152" i="2" l="1"/>
  <c r="H152" i="2" s="1"/>
  <c r="I152" i="2" l="1"/>
  <c r="F152" i="2"/>
  <c r="D152" i="2"/>
  <c r="E152" i="2"/>
  <c r="G153" i="2" l="1"/>
  <c r="H153" i="2" s="1"/>
  <c r="D153" i="2" s="1"/>
  <c r="I153" i="2" l="1"/>
  <c r="F153" i="2"/>
  <c r="E153" i="2"/>
  <c r="G154" i="2" s="1"/>
  <c r="H154" i="2" s="1"/>
  <c r="D154" i="2" s="1"/>
  <c r="I154" i="2" l="1"/>
  <c r="F154" i="2"/>
  <c r="E154" i="2"/>
  <c r="G155" i="2" l="1"/>
  <c r="H155" i="2" s="1"/>
  <c r="D155" i="2" s="1"/>
  <c r="F155" i="2" l="1"/>
  <c r="I155" i="2"/>
  <c r="E155" i="2"/>
  <c r="G156" i="2" s="1"/>
  <c r="H156" i="2" s="1"/>
  <c r="I156" i="2" l="1"/>
  <c r="F156" i="2"/>
  <c r="E156" i="2"/>
  <c r="D156" i="2"/>
  <c r="G157" i="2" l="1"/>
  <c r="H157" i="2" s="1"/>
  <c r="D157" i="2" s="1"/>
  <c r="E157" i="2" l="1"/>
  <c r="G158" i="2" s="1"/>
  <c r="H158" i="2" s="1"/>
  <c r="I157" i="2"/>
  <c r="F157" i="2"/>
  <c r="E158" i="2" l="1"/>
  <c r="D158" i="2"/>
  <c r="I158" i="2"/>
  <c r="F158" i="2"/>
  <c r="G159" i="2" l="1"/>
  <c r="H159" i="2" s="1"/>
  <c r="D159" i="2" s="1"/>
  <c r="E159" i="2" l="1"/>
  <c r="G160" i="2" s="1"/>
  <c r="H160" i="2" s="1"/>
  <c r="E160" i="2" s="1"/>
  <c r="F159" i="2"/>
  <c r="I159" i="2"/>
  <c r="I160" i="2" l="1"/>
  <c r="F160" i="2"/>
  <c r="D160" i="2"/>
  <c r="G161" i="2" l="1"/>
  <c r="H161" i="2" s="1"/>
  <c r="D161" i="2" s="1"/>
  <c r="I161" i="2" l="1"/>
  <c r="F161" i="2"/>
  <c r="E161" i="2"/>
  <c r="G162" i="2" l="1"/>
  <c r="H162" i="2" s="1"/>
  <c r="D162" i="2" l="1"/>
  <c r="I162" i="2"/>
  <c r="F162" i="2"/>
  <c r="E162" i="2"/>
  <c r="G163" i="2" l="1"/>
  <c r="H163" i="2" s="1"/>
  <c r="D163" i="2" s="1"/>
  <c r="I163" i="2" l="1"/>
  <c r="F163" i="2"/>
  <c r="E163" i="2"/>
  <c r="G164" i="2" l="1"/>
  <c r="H164" i="2" s="1"/>
  <c r="E164" i="2" s="1"/>
  <c r="I164" i="2" l="1"/>
  <c r="F164" i="2"/>
  <c r="D164" i="2"/>
  <c r="G165" i="2" l="1"/>
  <c r="H165" i="2" s="1"/>
  <c r="D165" i="2" s="1"/>
  <c r="I165" i="2" l="1"/>
  <c r="F165" i="2"/>
  <c r="E165" i="2"/>
  <c r="G166" i="2" s="1"/>
  <c r="H166" i="2" s="1"/>
  <c r="E166" i="2" l="1"/>
  <c r="I166" i="2"/>
  <c r="F166" i="2"/>
  <c r="D166" i="2"/>
  <c r="G167" i="2" l="1"/>
  <c r="H167" i="2" s="1"/>
  <c r="D167" i="2" s="1"/>
  <c r="E167" i="2" l="1"/>
  <c r="G168" i="2" s="1"/>
  <c r="H168" i="2" s="1"/>
  <c r="D168" i="2" s="1"/>
  <c r="F167" i="2"/>
  <c r="I167" i="2"/>
  <c r="I168" i="2" l="1"/>
  <c r="F168" i="2"/>
  <c r="E168" i="2"/>
  <c r="G169" i="2" l="1"/>
  <c r="H169" i="2" s="1"/>
  <c r="E169" i="2" s="1"/>
  <c r="I169" i="2" l="1"/>
  <c r="F169" i="2"/>
  <c r="D169" i="2"/>
  <c r="G170" i="2" s="1"/>
  <c r="H170" i="2" s="1"/>
  <c r="D170" i="2" l="1"/>
  <c r="I170" i="2"/>
  <c r="F170" i="2"/>
  <c r="E170" i="2"/>
  <c r="G171" i="2" l="1"/>
  <c r="H171" i="2" s="1"/>
  <c r="E171" i="2" s="1"/>
  <c r="D171" i="2" l="1"/>
  <c r="G172" i="2" s="1"/>
  <c r="H172" i="2" s="1"/>
  <c r="E172" i="2" s="1"/>
  <c r="I171" i="2"/>
  <c r="F171" i="2"/>
  <c r="D172" i="2" l="1"/>
  <c r="G173" i="2" s="1"/>
  <c r="H173" i="2" s="1"/>
  <c r="D173" i="2" s="1"/>
  <c r="I172" i="2"/>
  <c r="F172" i="2"/>
  <c r="E173" i="2" l="1"/>
  <c r="G174" i="2" s="1"/>
  <c r="H174" i="2" s="1"/>
  <c r="D174" i="2" s="1"/>
  <c r="I173" i="2"/>
  <c r="F173" i="2"/>
  <c r="I174" i="2" l="1"/>
  <c r="F174" i="2"/>
  <c r="E174" i="2"/>
  <c r="G175" i="2" l="1"/>
  <c r="H175" i="2" s="1"/>
  <c r="D175" i="2" s="1"/>
  <c r="I175" i="2" l="1"/>
  <c r="F175" i="2"/>
  <c r="E175" i="2"/>
  <c r="G176" i="2" l="1"/>
  <c r="H176" i="2" s="1"/>
  <c r="E176" i="2" s="1"/>
  <c r="I176" i="2" l="1"/>
  <c r="F176" i="2"/>
  <c r="D176" i="2"/>
  <c r="G177" i="2" l="1"/>
  <c r="H177" i="2" s="1"/>
  <c r="D177" i="2" s="1"/>
  <c r="I177" i="2" l="1"/>
  <c r="F177" i="2"/>
  <c r="E177" i="2"/>
  <c r="G178" i="2" s="1"/>
  <c r="H178" i="2" s="1"/>
  <c r="I178" i="2" l="1"/>
  <c r="F178" i="2"/>
  <c r="E178" i="2"/>
  <c r="D178" i="2"/>
  <c r="G179" i="2" l="1"/>
  <c r="H179" i="2" s="1"/>
  <c r="E179" i="2" s="1"/>
  <c r="D179" i="2" l="1"/>
  <c r="G180" i="2" s="1"/>
  <c r="H180" i="2" s="1"/>
  <c r="D180" i="2" s="1"/>
  <c r="I179" i="2"/>
  <c r="F179" i="2"/>
  <c r="I180" i="2" l="1"/>
  <c r="F180" i="2"/>
  <c r="E180" i="2"/>
  <c r="G181" i="2" l="1"/>
  <c r="H181" i="2" s="1"/>
  <c r="I181" i="2" l="1"/>
  <c r="F181" i="2"/>
  <c r="D181" i="2"/>
  <c r="E181" i="2"/>
  <c r="G182" i="2" l="1"/>
  <c r="H182" i="2" s="1"/>
  <c r="E182" i="2" s="1"/>
  <c r="D182" i="2" l="1"/>
  <c r="I182" i="2"/>
  <c r="F182" i="2"/>
  <c r="G183" i="2" l="1"/>
  <c r="H183" i="2" s="1"/>
  <c r="D183" i="2" s="1"/>
  <c r="I183" i="2" l="1"/>
  <c r="F183" i="2"/>
  <c r="E183" i="2"/>
  <c r="G184" i="2" l="1"/>
  <c r="H184" i="2" s="1"/>
  <c r="I184" i="2" l="1"/>
  <c r="F184" i="2"/>
  <c r="D184" i="2"/>
  <c r="E184" i="2"/>
  <c r="G185" i="2" l="1"/>
  <c r="H185" i="2" s="1"/>
  <c r="I185" i="2" l="1"/>
  <c r="F185" i="2"/>
  <c r="D185" i="2"/>
  <c r="E185" i="2"/>
  <c r="G186" i="2" l="1"/>
  <c r="H186" i="2" s="1"/>
  <c r="E186" i="2" s="1"/>
  <c r="D186" i="2" l="1"/>
  <c r="G187" i="2" s="1"/>
  <c r="H187" i="2" s="1"/>
  <c r="I186" i="2"/>
  <c r="F186" i="2"/>
  <c r="D187" i="2" l="1"/>
  <c r="E187" i="2"/>
  <c r="I187" i="2"/>
  <c r="F187" i="2"/>
  <c r="G188" i="2" l="1"/>
  <c r="H188" i="2" s="1"/>
  <c r="D188" i="2" s="1"/>
  <c r="F188" i="2" l="1"/>
  <c r="I188" i="2"/>
  <c r="E188" i="2"/>
  <c r="G189" i="2" s="1"/>
  <c r="H189" i="2" s="1"/>
  <c r="D189" i="2" s="1"/>
  <c r="I189" i="2" l="1"/>
  <c r="E189" i="2"/>
  <c r="G190" i="2" s="1"/>
  <c r="H190" i="2" s="1"/>
  <c r="D190" i="2" s="1"/>
  <c r="F189" i="2"/>
  <c r="I190" i="2" l="1"/>
  <c r="E190" i="2"/>
  <c r="G191" i="2" s="1"/>
  <c r="H191" i="2" s="1"/>
  <c r="F190" i="2"/>
  <c r="I191" i="2" l="1"/>
  <c r="F191" i="2"/>
  <c r="D191" i="2"/>
  <c r="E191" i="2"/>
  <c r="G192" i="2" l="1"/>
  <c r="H192" i="2" s="1"/>
  <c r="D192" i="2" s="1"/>
  <c r="I192" i="2" l="1"/>
  <c r="F192" i="2"/>
  <c r="E192" i="2"/>
  <c r="G193" i="2" l="1"/>
  <c r="H193" i="2" s="1"/>
  <c r="E193" i="2" s="1"/>
  <c r="I193" i="2" l="1"/>
  <c r="F193" i="2"/>
  <c r="D193" i="2"/>
  <c r="G194" i="2" l="1"/>
  <c r="H194" i="2" s="1"/>
  <c r="D194" i="2" s="1"/>
  <c r="I194" i="2" l="1"/>
  <c r="F194" i="2"/>
  <c r="E194" i="2"/>
  <c r="G195" i="2" l="1"/>
  <c r="H195" i="2" s="1"/>
  <c r="E195" i="2" s="1"/>
  <c r="D195" i="2" l="1"/>
  <c r="I195" i="2"/>
  <c r="F195" i="2"/>
  <c r="G196" i="2" l="1"/>
  <c r="H196" i="2" s="1"/>
  <c r="D196" i="2" s="1"/>
  <c r="I196" i="2" l="1"/>
  <c r="F196" i="2"/>
  <c r="E196" i="2"/>
  <c r="G197" i="2" l="1"/>
  <c r="H197" i="2" s="1"/>
  <c r="D197" i="2" l="1"/>
  <c r="I197" i="2"/>
  <c r="F197" i="2"/>
  <c r="E197" i="2"/>
  <c r="G198" i="2" l="1"/>
  <c r="H198" i="2" s="1"/>
  <c r="E198" i="2" s="1"/>
  <c r="D198" i="2" l="1"/>
  <c r="G199" i="2" s="1"/>
  <c r="H199" i="2" s="1"/>
  <c r="D199" i="2" s="1"/>
  <c r="I198" i="2"/>
  <c r="F198" i="2"/>
  <c r="E199" i="2" l="1"/>
  <c r="I199" i="2"/>
  <c r="F199" i="2"/>
  <c r="G200" i="2" l="1"/>
  <c r="H200" i="2" s="1"/>
  <c r="I200" i="2" l="1"/>
  <c r="F200" i="2"/>
  <c r="D200" i="2"/>
  <c r="E200" i="2"/>
  <c r="G201" i="2" l="1"/>
  <c r="H201" i="2" s="1"/>
  <c r="D201" i="2" s="1"/>
  <c r="E201" i="2" l="1"/>
  <c r="G202" i="2" s="1"/>
  <c r="H202" i="2" s="1"/>
  <c r="I201" i="2"/>
  <c r="F201" i="2"/>
  <c r="E202" i="2" l="1"/>
  <c r="D202" i="2"/>
  <c r="I202" i="2"/>
  <c r="F202" i="2"/>
  <c r="G203" i="2" l="1"/>
  <c r="H203" i="2" s="1"/>
  <c r="D203" i="2" s="1"/>
  <c r="E203" i="2" l="1"/>
  <c r="G204" i="2" s="1"/>
  <c r="H204" i="2" s="1"/>
  <c r="D204" i="2" s="1"/>
  <c r="I203" i="2"/>
  <c r="F203" i="2"/>
  <c r="I204" i="2" l="1"/>
  <c r="F204" i="2"/>
  <c r="E204" i="2"/>
  <c r="G205" i="2" s="1"/>
  <c r="H205" i="2" s="1"/>
  <c r="I205" i="2" l="1"/>
  <c r="F205" i="2"/>
  <c r="E205" i="2"/>
  <c r="D205" i="2"/>
  <c r="G206" i="2" l="1"/>
  <c r="H206" i="2" s="1"/>
  <c r="D206" i="2" s="1"/>
  <c r="E206" i="2" l="1"/>
  <c r="G207" i="2" s="1"/>
  <c r="H207" i="2" s="1"/>
  <c r="D207" i="2" s="1"/>
  <c r="I206" i="2"/>
  <c r="F206" i="2"/>
  <c r="I207" i="2" l="1"/>
  <c r="F207" i="2"/>
  <c r="E207" i="2"/>
  <c r="G208" i="2" l="1"/>
  <c r="H208" i="2" s="1"/>
  <c r="D208" i="2" s="1"/>
  <c r="I208" i="2" l="1"/>
  <c r="F208" i="2"/>
  <c r="E208" i="2"/>
  <c r="G209" i="2" l="1"/>
  <c r="H209" i="2" s="1"/>
  <c r="I209" i="2" l="1"/>
  <c r="F209" i="2"/>
  <c r="E209" i="2"/>
  <c r="D209" i="2"/>
  <c r="G210" i="2" l="1"/>
  <c r="H210" i="2" s="1"/>
  <c r="D210" i="2" s="1"/>
  <c r="E210" i="2" l="1"/>
  <c r="G211" i="2" s="1"/>
  <c r="H211" i="2" s="1"/>
  <c r="D211" i="2" s="1"/>
  <c r="I210" i="2"/>
  <c r="F210" i="2"/>
  <c r="I211" i="2" l="1"/>
  <c r="F211" i="2"/>
  <c r="E211" i="2"/>
  <c r="G212" i="2" l="1"/>
  <c r="H212" i="2" s="1"/>
  <c r="I212" i="2" l="1"/>
  <c r="F212" i="2"/>
  <c r="D212" i="2"/>
  <c r="E212" i="2"/>
  <c r="G213" i="2" l="1"/>
  <c r="H213" i="2" s="1"/>
  <c r="D213" i="2" s="1"/>
  <c r="I213" i="2" l="1"/>
  <c r="F213" i="2"/>
  <c r="E213" i="2"/>
  <c r="G214" i="2" s="1"/>
  <c r="H214" i="2" s="1"/>
  <c r="I214" i="2" l="1"/>
  <c r="F214" i="2"/>
  <c r="E214" i="2"/>
  <c r="D214" i="2"/>
  <c r="G215" i="2" l="1"/>
  <c r="H215" i="2" s="1"/>
  <c r="E215" i="2" s="1"/>
  <c r="D215" i="2" l="1"/>
  <c r="G216" i="2" s="1"/>
  <c r="H216" i="2" s="1"/>
  <c r="I215" i="2"/>
  <c r="F215" i="2"/>
  <c r="I216" i="2" l="1"/>
  <c r="F216" i="2"/>
  <c r="D216" i="2"/>
  <c r="E216" i="2"/>
  <c r="G217" i="2" l="1"/>
  <c r="H217" i="2" s="1"/>
  <c r="D217" i="2" s="1"/>
  <c r="E217" i="2" l="1"/>
  <c r="G218" i="2" s="1"/>
  <c r="H218" i="2" s="1"/>
  <c r="I217" i="2"/>
  <c r="F217" i="2"/>
  <c r="E218" i="2" l="1"/>
  <c r="D218" i="2"/>
  <c r="I218" i="2"/>
  <c r="F218" i="2"/>
  <c r="G219" i="2" l="1"/>
  <c r="H219" i="2" s="1"/>
  <c r="E219" i="2" s="1"/>
  <c r="F219" i="2" l="1"/>
  <c r="I219" i="2"/>
  <c r="D219" i="2"/>
  <c r="G220" i="2" s="1"/>
  <c r="H220" i="2" s="1"/>
  <c r="E220" i="2" s="1"/>
  <c r="D220" i="2" l="1"/>
  <c r="G221" i="2" s="1"/>
  <c r="H221" i="2" s="1"/>
  <c r="D221" i="2" s="1"/>
  <c r="F220" i="2"/>
  <c r="I220" i="2"/>
  <c r="F221" i="2" l="1"/>
  <c r="I221" i="2"/>
  <c r="E221" i="2"/>
  <c r="G222" i="2" s="1"/>
  <c r="H222" i="2" s="1"/>
  <c r="D222" i="2" s="1"/>
  <c r="E222" i="2" l="1"/>
  <c r="G223" i="2" s="1"/>
  <c r="H223" i="2" s="1"/>
  <c r="F223" i="2" s="1"/>
  <c r="I222" i="2"/>
  <c r="F222" i="2"/>
  <c r="I223" i="2" l="1"/>
  <c r="D223" i="2"/>
  <c r="E223" i="2"/>
  <c r="G224" i="2" l="1"/>
  <c r="H224" i="2" s="1"/>
  <c r="I224" i="2" s="1"/>
  <c r="E224" i="2" l="1"/>
  <c r="D224" i="2"/>
  <c r="F224" i="2"/>
  <c r="G225" i="2" l="1"/>
  <c r="H225" i="2" s="1"/>
  <c r="D225" i="2" s="1"/>
  <c r="F225" i="2" l="1"/>
  <c r="E225" i="2"/>
  <c r="G226" i="2" s="1"/>
  <c r="H226" i="2" s="1"/>
  <c r="I225" i="2"/>
  <c r="I226" i="2" l="1"/>
  <c r="F226" i="2"/>
  <c r="D226" i="2"/>
  <c r="E226" i="2"/>
  <c r="G227" i="2" l="1"/>
  <c r="H227" i="2" s="1"/>
  <c r="D227" i="2" s="1"/>
  <c r="I227" i="2" l="1"/>
  <c r="F227" i="2"/>
  <c r="E227" i="2"/>
  <c r="G228" i="2" l="1"/>
  <c r="H228" i="2" s="1"/>
  <c r="I228" i="2" l="1"/>
  <c r="F228" i="2"/>
  <c r="D228" i="2"/>
  <c r="E228" i="2"/>
  <c r="G229" i="2" l="1"/>
  <c r="H229" i="2" s="1"/>
  <c r="D229" i="2" s="1"/>
  <c r="I229" i="2" l="1"/>
  <c r="F229" i="2"/>
  <c r="E229" i="2"/>
  <c r="G230" i="2" l="1"/>
  <c r="H230" i="2" s="1"/>
  <c r="I230" i="2" l="1"/>
  <c r="F230" i="2"/>
  <c r="D230" i="2"/>
  <c r="E230" i="2"/>
  <c r="G231" i="2" l="1"/>
  <c r="H231" i="2" s="1"/>
  <c r="D231" i="2" s="1"/>
  <c r="I231" i="2" l="1"/>
  <c r="F231" i="2"/>
  <c r="E231" i="2"/>
  <c r="G232" i="2" s="1"/>
  <c r="H232" i="2" s="1"/>
  <c r="I232" i="2" l="1"/>
  <c r="F232" i="2"/>
  <c r="E232" i="2"/>
  <c r="D232" i="2"/>
  <c r="G233" i="2" l="1"/>
  <c r="H233" i="2" s="1"/>
  <c r="D233" i="2" s="1"/>
  <c r="I233" i="2" l="1"/>
  <c r="F233" i="2"/>
  <c r="E233" i="2"/>
  <c r="G234" i="2" l="1"/>
  <c r="H234" i="2" s="1"/>
  <c r="I234" i="2" l="1"/>
  <c r="F234" i="2"/>
  <c r="D234" i="2"/>
  <c r="E234" i="2"/>
  <c r="G235" i="2" l="1"/>
  <c r="H235" i="2" s="1"/>
  <c r="D235" i="2" l="1"/>
  <c r="I235" i="2"/>
  <c r="F235" i="2"/>
  <c r="E235" i="2"/>
  <c r="G236" i="2" l="1"/>
  <c r="H236" i="2" s="1"/>
  <c r="I236" i="2" l="1"/>
  <c r="F236" i="2"/>
  <c r="D236" i="2"/>
  <c r="E236" i="2"/>
  <c r="G237" i="2" l="1"/>
  <c r="H237" i="2" s="1"/>
  <c r="D237" i="2" l="1"/>
  <c r="I237" i="2"/>
  <c r="F237" i="2"/>
  <c r="E237" i="2"/>
  <c r="G238" i="2" l="1"/>
  <c r="H238" i="2" s="1"/>
  <c r="D238" i="2" s="1"/>
  <c r="I238" i="2" l="1"/>
  <c r="F238" i="2"/>
  <c r="E238" i="2"/>
  <c r="G239" i="2" l="1"/>
  <c r="H239" i="2" s="1"/>
  <c r="I239" i="2" l="1"/>
  <c r="F239" i="2"/>
  <c r="D239" i="2"/>
  <c r="E239" i="2"/>
  <c r="G240" i="2" l="1"/>
  <c r="H240" i="2" s="1"/>
  <c r="D240" i="2" s="1"/>
  <c r="I240" i="2" l="1"/>
  <c r="F240" i="2"/>
  <c r="E240" i="2"/>
  <c r="G241" i="2" s="1"/>
  <c r="H241" i="2" s="1"/>
  <c r="I241" i="2" l="1"/>
  <c r="F241" i="2"/>
  <c r="E241" i="2"/>
  <c r="D241" i="2"/>
  <c r="G242" i="2" l="1"/>
  <c r="H242" i="2" s="1"/>
  <c r="D242" i="2" s="1"/>
  <c r="I242" i="2" l="1"/>
  <c r="F242" i="2"/>
  <c r="E242" i="2"/>
  <c r="G243" i="2" l="1"/>
  <c r="H243" i="2" s="1"/>
  <c r="I243" i="2" l="1"/>
  <c r="F243" i="2"/>
  <c r="D243" i="2"/>
  <c r="E243" i="2"/>
  <c r="G244" i="2" l="1"/>
  <c r="H244" i="2" s="1"/>
  <c r="D244" i="2" s="1"/>
  <c r="E244" i="2" l="1"/>
  <c r="G245" i="2" s="1"/>
  <c r="H245" i="2" s="1"/>
  <c r="D245" i="2" s="1"/>
  <c r="I244" i="2"/>
  <c r="F244" i="2"/>
  <c r="I245" i="2" l="1"/>
  <c r="F245" i="2"/>
  <c r="E245" i="2"/>
  <c r="G246" i="2" s="1"/>
  <c r="H246" i="2" s="1"/>
  <c r="D246" i="2" s="1"/>
  <c r="I246" i="2" l="1"/>
  <c r="F246" i="2"/>
  <c r="E246" i="2"/>
  <c r="G247" i="2" s="1"/>
  <c r="H247" i="2" s="1"/>
  <c r="I247" i="2" l="1"/>
  <c r="F247" i="2"/>
  <c r="E247" i="2"/>
  <c r="D247" i="2"/>
  <c r="G248" i="2" l="1"/>
  <c r="H248" i="2" s="1"/>
  <c r="E248" i="2" s="1"/>
  <c r="D248" i="2" l="1"/>
  <c r="G249" i="2" s="1"/>
  <c r="H249" i="2" s="1"/>
  <c r="D249" i="2" s="1"/>
  <c r="I248" i="2"/>
  <c r="F248" i="2"/>
  <c r="E249" i="2" l="1"/>
  <c r="G250" i="2" s="1"/>
  <c r="H250" i="2" s="1"/>
  <c r="I249" i="2"/>
  <c r="F249" i="2"/>
  <c r="D250" i="2" l="1"/>
  <c r="I250" i="2"/>
  <c r="F250" i="2"/>
  <c r="E250" i="2"/>
  <c r="G251" i="2" l="1"/>
  <c r="H251" i="2" s="1"/>
  <c r="I251" i="2" l="1"/>
  <c r="F251" i="2"/>
  <c r="E251" i="2"/>
  <c r="D251" i="2"/>
  <c r="G252" i="2" l="1"/>
  <c r="H252" i="2" s="1"/>
  <c r="D252" i="2" s="1"/>
  <c r="E252" i="2" l="1"/>
  <c r="G253" i="2" s="1"/>
  <c r="H253" i="2" s="1"/>
  <c r="D253" i="2" s="1"/>
  <c r="I252" i="2"/>
  <c r="F252" i="2"/>
  <c r="I253" i="2" l="1"/>
  <c r="F253" i="2"/>
  <c r="E253" i="2"/>
  <c r="G254" i="2" l="1"/>
  <c r="H254" i="2" s="1"/>
  <c r="D254" i="2" s="1"/>
  <c r="I254" i="2" l="1"/>
  <c r="F254" i="2"/>
  <c r="E254" i="2"/>
  <c r="G255" i="2" l="1"/>
  <c r="H255" i="2" s="1"/>
  <c r="I255" i="2" l="1"/>
  <c r="F255" i="2"/>
  <c r="D255" i="2"/>
  <c r="E255" i="2"/>
  <c r="G256" i="2" l="1"/>
  <c r="H256" i="2" s="1"/>
  <c r="D256" i="2" l="1"/>
  <c r="I256" i="2"/>
  <c r="F256" i="2"/>
  <c r="E256" i="2"/>
  <c r="G257" i="2" l="1"/>
  <c r="H257" i="2" s="1"/>
  <c r="E257" i="2" s="1"/>
  <c r="D257" i="2" l="1"/>
  <c r="G258" i="2" s="1"/>
  <c r="H258" i="2" s="1"/>
  <c r="I257" i="2"/>
  <c r="F257" i="2"/>
  <c r="I258" i="2" l="1"/>
  <c r="F258" i="2"/>
  <c r="D258" i="2"/>
  <c r="E258" i="2"/>
  <c r="G259" i="2" l="1"/>
  <c r="H259" i="2" s="1"/>
  <c r="D259" i="2" s="1"/>
  <c r="E259" i="2" l="1"/>
  <c r="G260" i="2" s="1"/>
  <c r="H260" i="2" s="1"/>
  <c r="I259" i="2"/>
  <c r="F259" i="2"/>
  <c r="E260" i="2" l="1"/>
  <c r="D260" i="2"/>
  <c r="I260" i="2"/>
  <c r="F260" i="2"/>
  <c r="G261" i="2" l="1"/>
  <c r="H261" i="2" s="1"/>
  <c r="I261" i="2" s="1"/>
  <c r="E261" i="2" l="1"/>
  <c r="D261" i="2"/>
  <c r="F261" i="2"/>
  <c r="G262" i="2" l="1"/>
  <c r="H262" i="2" s="1"/>
  <c r="D262" i="2" s="1"/>
  <c r="F262" i="2" l="1"/>
  <c r="I262" i="2"/>
  <c r="E262" i="2"/>
  <c r="G263" i="2" s="1"/>
  <c r="H263" i="2" s="1"/>
  <c r="D263" i="2" s="1"/>
  <c r="I263" i="2" l="1"/>
  <c r="F263" i="2"/>
  <c r="E263" i="2"/>
  <c r="G264" i="2" s="1"/>
  <c r="H264" i="2" s="1"/>
  <c r="I264" i="2" l="1"/>
  <c r="F264" i="2"/>
  <c r="D264" i="2"/>
  <c r="E264" i="2"/>
  <c r="G265" i="2" l="1"/>
  <c r="H265" i="2" s="1"/>
  <c r="D265" i="2" s="1"/>
  <c r="I265" i="2" l="1"/>
  <c r="F265" i="2"/>
  <c r="E265" i="2"/>
  <c r="G266" i="2" l="1"/>
  <c r="H266" i="2" s="1"/>
  <c r="E266" i="2" s="1"/>
  <c r="I266" i="2" l="1"/>
  <c r="F266" i="2"/>
  <c r="D266" i="2"/>
  <c r="G267" i="2" l="1"/>
  <c r="H267" i="2" s="1"/>
  <c r="D267" i="2" s="1"/>
  <c r="I267" i="2" l="1"/>
  <c r="F267" i="2"/>
  <c r="E267" i="2"/>
  <c r="G268" i="2" l="1"/>
  <c r="H268" i="2" s="1"/>
  <c r="I268" i="2" l="1"/>
  <c r="F268" i="2"/>
  <c r="D268" i="2"/>
  <c r="E268" i="2"/>
  <c r="G269" i="2" l="1"/>
  <c r="H269" i="2" s="1"/>
  <c r="D269" i="2" s="1"/>
  <c r="I269" i="2" l="1"/>
  <c r="F269" i="2"/>
  <c r="E269" i="2"/>
  <c r="G270" i="2" l="1"/>
  <c r="H270" i="2" s="1"/>
  <c r="I270" i="2" l="1"/>
  <c r="F270" i="2"/>
  <c r="D270" i="2"/>
  <c r="E270" i="2"/>
  <c r="G271" i="2" l="1"/>
  <c r="H271" i="2" s="1"/>
  <c r="E271" i="2" s="1"/>
  <c r="D271" i="2" l="1"/>
  <c r="I271" i="2"/>
  <c r="F271" i="2"/>
  <c r="G272" i="2" l="1"/>
  <c r="H272" i="2" s="1"/>
  <c r="D272" i="2" s="1"/>
  <c r="I272" i="2" l="1"/>
  <c r="S1" i="2" s="1"/>
  <c r="M5" i="2" s="1"/>
  <c r="F272" i="2"/>
  <c r="E272" i="2"/>
  <c r="P19" i="2" l="1"/>
  <c r="N22" i="2"/>
  <c r="P26" i="2"/>
  <c r="P24" i="2"/>
  <c r="P25" i="2"/>
  <c r="P22" i="2"/>
  <c r="P23" i="2"/>
  <c r="N10" i="2"/>
  <c r="N19" i="2"/>
  <c r="O19" i="2" s="1"/>
  <c r="P13" i="2"/>
  <c r="P11" i="2"/>
  <c r="P17" i="2"/>
  <c r="P15" i="2"/>
  <c r="P20" i="2"/>
  <c r="N14" i="2"/>
  <c r="P18" i="2"/>
  <c r="P16" i="2"/>
  <c r="N24" i="2"/>
  <c r="P14" i="2"/>
  <c r="N23" i="2"/>
  <c r="P10" i="2"/>
  <c r="N21" i="2"/>
  <c r="N26" i="2"/>
  <c r="O26" i="2" s="1"/>
  <c r="P21" i="2"/>
  <c r="N27" i="2"/>
  <c r="N12" i="2"/>
  <c r="N25" i="2"/>
  <c r="O25" i="2" s="1"/>
  <c r="P12" i="2"/>
  <c r="N15" i="2"/>
  <c r="O15" i="2" s="1"/>
  <c r="N20" i="2"/>
  <c r="O20" i="2" s="1"/>
  <c r="N13" i="2"/>
  <c r="O13" i="2" s="1"/>
  <c r="N18" i="2"/>
  <c r="O18" i="2" s="1"/>
  <c r="P27" i="2"/>
  <c r="N11" i="2"/>
  <c r="N16" i="2"/>
  <c r="O16" i="2" s="1"/>
  <c r="N17" i="2"/>
  <c r="O17" i="2" s="1"/>
  <c r="O23" i="2" l="1"/>
  <c r="O10" i="2"/>
  <c r="O22" i="2"/>
  <c r="O14" i="2"/>
  <c r="O11" i="2"/>
  <c r="O12" i="2"/>
  <c r="O21" i="2"/>
  <c r="O24" i="2"/>
  <c r="O27" i="2"/>
</calcChain>
</file>

<file path=xl/sharedStrings.xml><?xml version="1.0" encoding="utf-8"?>
<sst xmlns="http://schemas.openxmlformats.org/spreadsheetml/2006/main" count="23" uniqueCount="23">
  <si>
    <t>Level</t>
  </si>
  <si>
    <t>Error</t>
  </si>
  <si>
    <t>Period</t>
  </si>
  <si>
    <t>Slope</t>
  </si>
  <si>
    <t>Seasonality</t>
  </si>
  <si>
    <t>Exponential Macro Answer</t>
  </si>
  <si>
    <t>SSE</t>
  </si>
  <si>
    <t>Sq-Err</t>
    <phoneticPr fontId="5" type="noConversion"/>
  </si>
  <si>
    <t>Forecast</t>
    <phoneticPr fontId="5" type="noConversion"/>
  </si>
  <si>
    <t>a</t>
  </si>
  <si>
    <t>g</t>
  </si>
  <si>
    <t>d</t>
  </si>
  <si>
    <t>s²</t>
  </si>
  <si>
    <t>t</t>
  </si>
  <si>
    <t>α</t>
  </si>
  <si>
    <t>z</t>
  </si>
  <si>
    <t xml:space="preserve">min </t>
  </si>
  <si>
    <t>max</t>
  </si>
  <si>
    <t>sum calc</t>
  </si>
  <si>
    <t>Point forecasts</t>
  </si>
  <si>
    <t>t forcasted</t>
  </si>
  <si>
    <t>residual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</si>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</sst>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0"/>
    <numFmt numFmtId="166" formatCode="_(* #,##0.0000_);_(* \(#,##0.0000\);_(* &quot;-&quot;??_);_(@_)"/>
    <numFmt numFmtId="167" formatCode="\τ\ \=\ 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rgb="FF0000FF"/>
      <name val="Calibri"/>
      <family val="2"/>
      <scheme val="minor"/>
    </font>
    <font>
      <sz val="12"/>
      <color rgb="FF0000FF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ill="0" applyBorder="0" applyAlignment="0" applyProtection="0">
      <alignment wrapText="1"/>
    </xf>
    <xf numFmtId="0" fontId="3" fillId="0" borderId="0" applyNumberFormat="0" applyFill="0" applyBorder="0">
      <alignment horizontal="center" wrapText="1"/>
    </xf>
    <xf numFmtId="0" fontId="1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5" fontId="4" fillId="0" borderId="0" xfId="0" applyNumberFormat="1" applyFont="1"/>
    <xf numFmtId="2" fontId="6" fillId="2" borderId="1" xfId="0" applyNumberFormat="1" applyFont="1" applyFill="1" applyBorder="1" applyAlignment="1"/>
    <xf numFmtId="166" fontId="6" fillId="2" borderId="1" xfId="5" applyNumberFormat="1" applyFont="1" applyFill="1" applyBorder="1"/>
    <xf numFmtId="0" fontId="6" fillId="0" borderId="0" xfId="0" applyFont="1"/>
    <xf numFmtId="165" fontId="6" fillId="0" borderId="0" xfId="0" applyNumberFormat="1" applyFont="1"/>
    <xf numFmtId="166" fontId="6" fillId="0" borderId="0" xfId="5" applyNumberFormat="1" applyFont="1"/>
    <xf numFmtId="2" fontId="6" fillId="0" borderId="0" xfId="0" applyNumberFormat="1" applyFont="1"/>
    <xf numFmtId="0" fontId="7" fillId="0" borderId="0" xfId="0" applyFont="1" applyAlignment="1">
      <alignment horizontal="center"/>
    </xf>
    <xf numFmtId="43" fontId="6" fillId="0" borderId="0" xfId="0" applyNumberFormat="1" applyFont="1"/>
    <xf numFmtId="167" fontId="6" fillId="0" borderId="0" xfId="0" applyNumberFormat="1" applyFont="1"/>
    <xf numFmtId="0" fontId="6" fillId="0" borderId="0" xfId="0" applyFont="1" applyAlignment="1">
      <alignment horizontal="center"/>
    </xf>
  </cellXfs>
  <cellStyles count="6">
    <cellStyle name="Comma" xfId="5" builtinId="3"/>
    <cellStyle name="Normal" xfId="0" builtinId="0"/>
    <cellStyle name="Normal 2" xfId="4" xr:uid="{00000000-0005-0000-0000-000002000000}"/>
    <cellStyle name="Normal 3" xfId="1" xr:uid="{00000000-0005-0000-0000-000003000000}"/>
    <cellStyle name="Style 27" xfId="2" xr:uid="{00000000-0005-0000-0000-000004000000}"/>
    <cellStyle name="Style 35" xfId="3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HW_additive!$C$1:$C$4</c:f>
              <c:strCache>
                <c:ptCount val="4"/>
                <c:pt idx="3">
                  <c:v>residual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HW_additive!$B$5:$B$272</c:f>
              <c:numCache>
                <c:formatCode>General</c:formatCode>
                <c:ptCount val="26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164</c:v>
                </c:pt>
                <c:pt idx="168">
                  <c:v>165</c:v>
                </c:pt>
                <c:pt idx="169">
                  <c:v>166</c:v>
                </c:pt>
                <c:pt idx="170">
                  <c:v>167</c:v>
                </c:pt>
                <c:pt idx="171">
                  <c:v>168</c:v>
                </c:pt>
                <c:pt idx="172">
                  <c:v>169</c:v>
                </c:pt>
                <c:pt idx="173">
                  <c:v>170</c:v>
                </c:pt>
                <c:pt idx="174">
                  <c:v>171</c:v>
                </c:pt>
                <c:pt idx="175">
                  <c:v>172</c:v>
                </c:pt>
                <c:pt idx="176">
                  <c:v>173</c:v>
                </c:pt>
                <c:pt idx="177">
                  <c:v>174</c:v>
                </c:pt>
                <c:pt idx="178">
                  <c:v>175</c:v>
                </c:pt>
                <c:pt idx="179">
                  <c:v>176</c:v>
                </c:pt>
                <c:pt idx="180">
                  <c:v>177</c:v>
                </c:pt>
                <c:pt idx="181">
                  <c:v>178</c:v>
                </c:pt>
                <c:pt idx="182">
                  <c:v>179</c:v>
                </c:pt>
                <c:pt idx="183">
                  <c:v>180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189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195</c:v>
                </c:pt>
                <c:pt idx="199">
                  <c:v>196</c:v>
                </c:pt>
                <c:pt idx="200">
                  <c:v>197</c:v>
                </c:pt>
                <c:pt idx="201">
                  <c:v>198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213</c:v>
                </c:pt>
                <c:pt idx="217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  <c:pt idx="234">
                  <c:v>231</c:v>
                </c:pt>
                <c:pt idx="235">
                  <c:v>232</c:v>
                </c:pt>
                <c:pt idx="236">
                  <c:v>233</c:v>
                </c:pt>
                <c:pt idx="237">
                  <c:v>234</c:v>
                </c:pt>
                <c:pt idx="238">
                  <c:v>235</c:v>
                </c:pt>
                <c:pt idx="239">
                  <c:v>236</c:v>
                </c:pt>
                <c:pt idx="240">
                  <c:v>237</c:v>
                </c:pt>
                <c:pt idx="241">
                  <c:v>238</c:v>
                </c:pt>
                <c:pt idx="242">
                  <c:v>239</c:v>
                </c:pt>
                <c:pt idx="243">
                  <c:v>240</c:v>
                </c:pt>
                <c:pt idx="244">
                  <c:v>241</c:v>
                </c:pt>
                <c:pt idx="245">
                  <c:v>242</c:v>
                </c:pt>
                <c:pt idx="246">
                  <c:v>243</c:v>
                </c:pt>
                <c:pt idx="247">
                  <c:v>244</c:v>
                </c:pt>
                <c:pt idx="248">
                  <c:v>245</c:v>
                </c:pt>
                <c:pt idx="249">
                  <c:v>246</c:v>
                </c:pt>
                <c:pt idx="250">
                  <c:v>247</c:v>
                </c:pt>
                <c:pt idx="251">
                  <c:v>248</c:v>
                </c:pt>
                <c:pt idx="252">
                  <c:v>249</c:v>
                </c:pt>
                <c:pt idx="253">
                  <c:v>250</c:v>
                </c:pt>
                <c:pt idx="254">
                  <c:v>251</c:v>
                </c:pt>
                <c:pt idx="255">
                  <c:v>252</c:v>
                </c:pt>
                <c:pt idx="256">
                  <c:v>253</c:v>
                </c:pt>
                <c:pt idx="257">
                  <c:v>254</c:v>
                </c:pt>
                <c:pt idx="258">
                  <c:v>255</c:v>
                </c:pt>
                <c:pt idx="259">
                  <c:v>256</c:v>
                </c:pt>
                <c:pt idx="260">
                  <c:v>257</c:v>
                </c:pt>
                <c:pt idx="261">
                  <c:v>258</c:v>
                </c:pt>
                <c:pt idx="262">
                  <c:v>259</c:v>
                </c:pt>
                <c:pt idx="263">
                  <c:v>260</c:v>
                </c:pt>
                <c:pt idx="264">
                  <c:v>261</c:v>
                </c:pt>
                <c:pt idx="265">
                  <c:v>262</c:v>
                </c:pt>
                <c:pt idx="266">
                  <c:v>263</c:v>
                </c:pt>
                <c:pt idx="267">
                  <c:v>264</c:v>
                </c:pt>
              </c:numCache>
            </c:numRef>
          </c:cat>
          <c:val>
            <c:numRef>
              <c:f>HW_additive!$C$5:$C$272</c:f>
              <c:numCache>
                <c:formatCode>General</c:formatCode>
                <c:ptCount val="268"/>
                <c:pt idx="4">
                  <c:v>-7.5435979554664385</c:v>
                </c:pt>
                <c:pt idx="5">
                  <c:v>-7.8811248279137764</c:v>
                </c:pt>
                <c:pt idx="6">
                  <c:v>-8.1949711710255109</c:v>
                </c:pt>
                <c:pt idx="7">
                  <c:v>-7.6198900714158704</c:v>
                </c:pt>
                <c:pt idx="8">
                  <c:v>-7.762640320841907</c:v>
                </c:pt>
                <c:pt idx="9">
                  <c:v>-6.7244766181139326</c:v>
                </c:pt>
                <c:pt idx="10">
                  <c:v>-6.4951549710406908</c:v>
                </c:pt>
                <c:pt idx="11">
                  <c:v>-5.647682598409844</c:v>
                </c:pt>
                <c:pt idx="12">
                  <c:v>-5.3801894320044781</c:v>
                </c:pt>
                <c:pt idx="13">
                  <c:v>-4.856807918656223</c:v>
                </c:pt>
                <c:pt idx="14">
                  <c:v>-4.4934182223356878</c:v>
                </c:pt>
                <c:pt idx="15">
                  <c:v>-4.2964038262808586</c:v>
                </c:pt>
                <c:pt idx="16">
                  <c:v>-5.3317703351642187</c:v>
                </c:pt>
                <c:pt idx="17">
                  <c:v>-7.2210256772991883</c:v>
                </c:pt>
                <c:pt idx="18">
                  <c:v>-8.5856757068867076</c:v>
                </c:pt>
                <c:pt idx="19">
                  <c:v>-9.0777286063025748</c:v>
                </c:pt>
                <c:pt idx="20">
                  <c:v>-8.5121916884264337</c:v>
                </c:pt>
                <c:pt idx="21">
                  <c:v>-7.3675701990129738</c:v>
                </c:pt>
                <c:pt idx="22">
                  <c:v>-7.5043751191063173</c:v>
                </c:pt>
                <c:pt idx="23">
                  <c:v>-7.3971121674982108</c:v>
                </c:pt>
                <c:pt idx="24">
                  <c:v>-7.9347896032309109</c:v>
                </c:pt>
                <c:pt idx="25">
                  <c:v>-8.3979150281455013</c:v>
                </c:pt>
                <c:pt idx="26">
                  <c:v>-8.6504979894765874</c:v>
                </c:pt>
                <c:pt idx="27">
                  <c:v>-8.3062949824941015</c:v>
                </c:pt>
                <c:pt idx="28" formatCode="0.00">
                  <c:v>-7.8370650531930686</c:v>
                </c:pt>
                <c:pt idx="29" formatCode="0.00">
                  <c:v>-7.4185674010323126</c:v>
                </c:pt>
                <c:pt idx="30" formatCode="0.00">
                  <c:v>-7.0580613817228794</c:v>
                </c:pt>
                <c:pt idx="31" formatCode="0.00">
                  <c:v>-5.8780525100671497</c:v>
                </c:pt>
                <c:pt idx="32" formatCode="0.00">
                  <c:v>-5.3255544628495279</c:v>
                </c:pt>
                <c:pt idx="33" formatCode="0.00">
                  <c:v>-5.0930734817796477</c:v>
                </c:pt>
                <c:pt idx="34" formatCode="0.00">
                  <c:v>-5.4536193764890903</c:v>
                </c:pt>
                <c:pt idx="35" formatCode="0.00">
                  <c:v>-5.8097025275824876</c:v>
                </c:pt>
                <c:pt idx="36" formatCode="0.00">
                  <c:v>-5.9649584397441409</c:v>
                </c:pt>
                <c:pt idx="37" formatCode="0.00">
                  <c:v>-4.7580191949010207</c:v>
                </c:pt>
                <c:pt idx="38" formatCode="0.00">
                  <c:v>-4.1707715554432987</c:v>
                </c:pt>
                <c:pt idx="39" formatCode="0.00">
                  <c:v>-4.3471022675033275</c:v>
                </c:pt>
                <c:pt idx="40" formatCode="0.00">
                  <c:v>-4.3115194142942777</c:v>
                </c:pt>
                <c:pt idx="41" formatCode="0.00">
                  <c:v>-3.4560344695093619</c:v>
                </c:pt>
                <c:pt idx="42" formatCode="0.00">
                  <c:v>-3.4151589007828775</c:v>
                </c:pt>
                <c:pt idx="43" formatCode="0.00">
                  <c:v>-3.7554035732141138</c:v>
                </c:pt>
                <c:pt idx="44">
                  <c:v>-5.0107799529553034</c:v>
                </c:pt>
                <c:pt idx="45">
                  <c:v>-5.38279811086473</c:v>
                </c:pt>
                <c:pt idx="46">
                  <c:v>-5.7069715262262619</c:v>
                </c:pt>
                <c:pt idx="47">
                  <c:v>-4.975934540536425</c:v>
                </c:pt>
                <c:pt idx="48">
                  <c:v>-5.2763285113603402</c:v>
                </c:pt>
                <c:pt idx="49">
                  <c:v>-5.1540369162576702</c:v>
                </c:pt>
                <c:pt idx="50">
                  <c:v>-4.2279480567799084</c:v>
                </c:pt>
                <c:pt idx="51">
                  <c:v>-3.8685773125403351</c:v>
                </c:pt>
                <c:pt idx="52">
                  <c:v>-3.9218081453578932</c:v>
                </c:pt>
                <c:pt idx="53">
                  <c:v>-3.9559084534763862</c:v>
                </c:pt>
                <c:pt idx="54">
                  <c:v>-3.359389075860264</c:v>
                </c:pt>
                <c:pt idx="55">
                  <c:v>-3.2238891465685953</c:v>
                </c:pt>
                <c:pt idx="56">
                  <c:v>-2.9624226992083749</c:v>
                </c:pt>
                <c:pt idx="57">
                  <c:v>-1.8311291214688445</c:v>
                </c:pt>
                <c:pt idx="58">
                  <c:v>-0.42364865973815569</c:v>
                </c:pt>
                <c:pt idx="59">
                  <c:v>0.35450652619606871</c:v>
                </c:pt>
                <c:pt idx="60">
                  <c:v>0.75031860836073605</c:v>
                </c:pt>
                <c:pt idx="61">
                  <c:v>1.1372730857244093</c:v>
                </c:pt>
                <c:pt idx="62">
                  <c:v>1.2498545792357945</c:v>
                </c:pt>
                <c:pt idx="63">
                  <c:v>1.3825486267720919</c:v>
                </c:pt>
                <c:pt idx="64">
                  <c:v>1.5793358779956677</c:v>
                </c:pt>
                <c:pt idx="65">
                  <c:v>2.1332020891170984</c:v>
                </c:pt>
                <c:pt idx="66">
                  <c:v>2.2356305175632301</c:v>
                </c:pt>
                <c:pt idx="67">
                  <c:v>1.6857290665481841</c:v>
                </c:pt>
                <c:pt idx="68">
                  <c:v>1.5741035295459156</c:v>
                </c:pt>
                <c:pt idx="69">
                  <c:v>2.0621126846621465</c:v>
                </c:pt>
                <c:pt idx="70">
                  <c:v>2.8731157889041512</c:v>
                </c:pt>
                <c:pt idx="71">
                  <c:v>4.4990911223464281</c:v>
                </c:pt>
                <c:pt idx="72">
                  <c:v>4.2760204321902577</c:v>
                </c:pt>
                <c:pt idx="73">
                  <c:v>4.2958871267154919</c:v>
                </c:pt>
                <c:pt idx="74">
                  <c:v>4.2459184691222305</c:v>
                </c:pt>
                <c:pt idx="75">
                  <c:v>4.1288477712608298</c:v>
                </c:pt>
                <c:pt idx="76">
                  <c:v>1.8664041872478094</c:v>
                </c:pt>
                <c:pt idx="77">
                  <c:v>2.0723161069658431</c:v>
                </c:pt>
                <c:pt idx="78">
                  <c:v>1.7045641494456234</c:v>
                </c:pt>
                <c:pt idx="79">
                  <c:v>1.3903751561275044</c:v>
                </c:pt>
                <c:pt idx="80">
                  <c:v>2.0734807840006297</c:v>
                </c:pt>
                <c:pt idx="81">
                  <c:v>2.911106698617516</c:v>
                </c:pt>
                <c:pt idx="82">
                  <c:v>3.1949811669815986</c:v>
                </c:pt>
                <c:pt idx="83">
                  <c:v>3.6000814503056091</c:v>
                </c:pt>
                <c:pt idx="84">
                  <c:v>4.7708835966383418</c:v>
                </c:pt>
                <c:pt idx="85">
                  <c:v>4.9473662333574921</c:v>
                </c:pt>
                <c:pt idx="86">
                  <c:v>4.7890029595260373</c:v>
                </c:pt>
                <c:pt idx="87">
                  <c:v>5.6962709381097483</c:v>
                </c:pt>
                <c:pt idx="88">
                  <c:v>5.071643738053325</c:v>
                </c:pt>
                <c:pt idx="89">
                  <c:v>4.7580970762125077</c:v>
                </c:pt>
                <c:pt idx="90">
                  <c:v>3.6061059091396217</c:v>
                </c:pt>
                <c:pt idx="91">
                  <c:v>2.8521423247198783</c:v>
                </c:pt>
                <c:pt idx="92">
                  <c:v>3.1251805836556699</c:v>
                </c:pt>
                <c:pt idx="93">
                  <c:v>3.4806936607961561</c:v>
                </c:pt>
                <c:pt idx="94">
                  <c:v>3.9466532363093378</c:v>
                </c:pt>
                <c:pt idx="95">
                  <c:v>3.7480324866936385</c:v>
                </c:pt>
                <c:pt idx="96">
                  <c:v>6.3137988756262828</c:v>
                </c:pt>
                <c:pt idx="97">
                  <c:v>7.8514277446452994</c:v>
                </c:pt>
                <c:pt idx="98">
                  <c:v>6.7473863036622461</c:v>
                </c:pt>
                <c:pt idx="99">
                  <c:v>7.1857710713025824</c:v>
                </c:pt>
                <c:pt idx="100">
                  <c:v>6.7501752150704633</c:v>
                </c:pt>
                <c:pt idx="101">
                  <c:v>6.0314416413348937</c:v>
                </c:pt>
                <c:pt idx="102">
                  <c:v>6.7154142851338392</c:v>
                </c:pt>
                <c:pt idx="103">
                  <c:v>7.2380601497932275</c:v>
                </c:pt>
                <c:pt idx="104">
                  <c:v>5.9598477963571526</c:v>
                </c:pt>
                <c:pt idx="105">
                  <c:v>6.5437394828261759</c:v>
                </c:pt>
                <c:pt idx="106">
                  <c:v>6.9202047531999682</c:v>
                </c:pt>
                <c:pt idx="107">
                  <c:v>7.6063329263209241</c:v>
                </c:pt>
                <c:pt idx="108">
                  <c:v>6.4752096345150747</c:v>
                </c:pt>
                <c:pt idx="109">
                  <c:v>4.3491785620265659</c:v>
                </c:pt>
                <c:pt idx="110">
                  <c:v>2.2320745332419847</c:v>
                </c:pt>
                <c:pt idx="111">
                  <c:v>4.57486150070077</c:v>
                </c:pt>
                <c:pt idx="112">
                  <c:v>5.6450015328877328</c:v>
                </c:pt>
                <c:pt idx="113">
                  <c:v>6.6744526018037789</c:v>
                </c:pt>
                <c:pt idx="114">
                  <c:v>6.4871779703108174</c:v>
                </c:pt>
                <c:pt idx="115">
                  <c:v>6.9281355792466428</c:v>
                </c:pt>
                <c:pt idx="116">
                  <c:v>4.7387864343058084</c:v>
                </c:pt>
                <c:pt idx="117">
                  <c:v>4.0377093426820423</c:v>
                </c:pt>
                <c:pt idx="118">
                  <c:v>4.0859909494679698</c:v>
                </c:pt>
                <c:pt idx="119">
                  <c:v>4.786961023807784</c:v>
                </c:pt>
                <c:pt idx="120">
                  <c:v>4.9384505447981795</c:v>
                </c:pt>
                <c:pt idx="121">
                  <c:v>2.1944136371332519</c:v>
                </c:pt>
                <c:pt idx="122">
                  <c:v>4.7143054064884495</c:v>
                </c:pt>
                <c:pt idx="123">
                  <c:v>7.845077724639026</c:v>
                </c:pt>
                <c:pt idx="124">
                  <c:v>7.6391844143080831</c:v>
                </c:pt>
                <c:pt idx="125">
                  <c:v>7.677577633739233</c:v>
                </c:pt>
                <c:pt idx="126">
                  <c:v>7.5605809609890571</c:v>
                </c:pt>
                <c:pt idx="127">
                  <c:v>8.5850210779340443</c:v>
                </c:pt>
                <c:pt idx="128">
                  <c:v>7.9029705539870321</c:v>
                </c:pt>
                <c:pt idx="129">
                  <c:v>6.6125042295177678</c:v>
                </c:pt>
                <c:pt idx="130">
                  <c:v>5.9490654989720895</c:v>
                </c:pt>
                <c:pt idx="131">
                  <c:v>6.2404777936846045</c:v>
                </c:pt>
                <c:pt idx="132">
                  <c:v>7.0970633643788261</c:v>
                </c:pt>
                <c:pt idx="133">
                  <c:v>7.1668866633495583</c:v>
                </c:pt>
                <c:pt idx="134">
                  <c:v>7.4150191263213969</c:v>
                </c:pt>
                <c:pt idx="135">
                  <c:v>8.8559003539776455</c:v>
                </c:pt>
                <c:pt idx="136">
                  <c:v>10.808473693153658</c:v>
                </c:pt>
                <c:pt idx="137">
                  <c:v>11.615677017688284</c:v>
                </c:pt>
                <c:pt idx="138">
                  <c:v>12.295450308927677</c:v>
                </c:pt>
                <c:pt idx="139">
                  <c:v>13.903730035874581</c:v>
                </c:pt>
                <c:pt idx="140">
                  <c:v>14.267329634977074</c:v>
                </c:pt>
                <c:pt idx="141">
                  <c:v>13.512558189550077</c:v>
                </c:pt>
                <c:pt idx="142">
                  <c:v>12.239974408822846</c:v>
                </c:pt>
                <c:pt idx="143">
                  <c:v>13.125136806605894</c:v>
                </c:pt>
                <c:pt idx="144">
                  <c:v>14.250978179570197</c:v>
                </c:pt>
                <c:pt idx="145">
                  <c:v>12.166427885131739</c:v>
                </c:pt>
                <c:pt idx="146">
                  <c:v>11.567915818934296</c:v>
                </c:pt>
                <c:pt idx="147">
                  <c:v>11.268869591922943</c:v>
                </c:pt>
                <c:pt idx="148">
                  <c:v>10.015216907001161</c:v>
                </c:pt>
                <c:pt idx="149">
                  <c:v>7.4893815352636466</c:v>
                </c:pt>
                <c:pt idx="150">
                  <c:v>3.7442886917973652</c:v>
                </c:pt>
                <c:pt idx="151">
                  <c:v>8.8734461042889734E-2</c:v>
                </c:pt>
                <c:pt idx="152">
                  <c:v>-0.25648167829201185</c:v>
                </c:pt>
                <c:pt idx="153">
                  <c:v>-0.85981757877445375</c:v>
                </c:pt>
                <c:pt idx="154">
                  <c:v>-2.9732303502528126</c:v>
                </c:pt>
                <c:pt idx="155">
                  <c:v>-5.4993019363354705</c:v>
                </c:pt>
                <c:pt idx="156">
                  <c:v>-7.1643681413507281</c:v>
                </c:pt>
                <c:pt idx="157">
                  <c:v>-8.0768870577966894</c:v>
                </c:pt>
                <c:pt idx="158">
                  <c:v>-8.3303256442897222</c:v>
                </c:pt>
                <c:pt idx="159">
                  <c:v>-7.980393354020876</c:v>
                </c:pt>
                <c:pt idx="160">
                  <c:v>-8.1955620637293194</c:v>
                </c:pt>
                <c:pt idx="161">
                  <c:v>-6.6319196532022033</c:v>
                </c:pt>
                <c:pt idx="162">
                  <c:v>-4.3365625853106096</c:v>
                </c:pt>
                <c:pt idx="163">
                  <c:v>-5.1030872365911009</c:v>
                </c:pt>
                <c:pt idx="164">
                  <c:v>-5.0592149283831276</c:v>
                </c:pt>
                <c:pt idx="165">
                  <c:v>-4.7311707585320519</c:v>
                </c:pt>
                <c:pt idx="166">
                  <c:v>-5.0614295336682531</c:v>
                </c:pt>
                <c:pt idx="167">
                  <c:v>-3.3824737020729145</c:v>
                </c:pt>
                <c:pt idx="168">
                  <c:v>-1.8384041371405999</c:v>
                </c:pt>
                <c:pt idx="169">
                  <c:v>-2.4833308214502594</c:v>
                </c:pt>
                <c:pt idx="170">
                  <c:v>-1.2938590814550324</c:v>
                </c:pt>
                <c:pt idx="171">
                  <c:v>-0.40510462280247594</c:v>
                </c:pt>
                <c:pt idx="172">
                  <c:v>-0.31980136629660194</c:v>
                </c:pt>
                <c:pt idx="173">
                  <c:v>0.41480931548681355</c:v>
                </c:pt>
                <c:pt idx="174">
                  <c:v>0.44473476091948072</c:v>
                </c:pt>
                <c:pt idx="175">
                  <c:v>-1.1575190186375011</c:v>
                </c:pt>
                <c:pt idx="176">
                  <c:v>-4.9265709774814539</c:v>
                </c:pt>
                <c:pt idx="177">
                  <c:v>-6.9785476749181896</c:v>
                </c:pt>
                <c:pt idx="178">
                  <c:v>-8.6173237653268941</c:v>
                </c:pt>
                <c:pt idx="179">
                  <c:v>-7.7882791889532541</c:v>
                </c:pt>
                <c:pt idx="180">
                  <c:v>-5.31679091344364</c:v>
                </c:pt>
                <c:pt idx="181">
                  <c:v>-4.7347436761339665</c:v>
                </c:pt>
                <c:pt idx="182">
                  <c:v>-5.0012718771069942</c:v>
                </c:pt>
                <c:pt idx="183">
                  <c:v>-4.2065153730319267</c:v>
                </c:pt>
                <c:pt idx="184">
                  <c:v>-4.9771115218006159</c:v>
                </c:pt>
                <c:pt idx="185">
                  <c:v>-4.8367042279748134</c:v>
                </c:pt>
                <c:pt idx="186">
                  <c:v>-4.3839397890591485</c:v>
                </c:pt>
                <c:pt idx="187">
                  <c:v>-4.625465742614999</c:v>
                </c:pt>
                <c:pt idx="188">
                  <c:v>-7.6059307142302117</c:v>
                </c:pt>
                <c:pt idx="189">
                  <c:v>-6.7554888663606576</c:v>
                </c:pt>
                <c:pt idx="190">
                  <c:v>-5.8452969480591008</c:v>
                </c:pt>
                <c:pt idx="191">
                  <c:v>-7.0705151456077076</c:v>
                </c:pt>
                <c:pt idx="192">
                  <c:v>-6.6859293840705547</c:v>
                </c:pt>
                <c:pt idx="193">
                  <c:v>-4.9778289297827172</c:v>
                </c:pt>
                <c:pt idx="194">
                  <c:v>-5.2167561437932832</c:v>
                </c:pt>
                <c:pt idx="195">
                  <c:v>-6.0492578362792671</c:v>
                </c:pt>
                <c:pt idx="196">
                  <c:v>-5.635007571948293</c:v>
                </c:pt>
                <c:pt idx="197">
                  <c:v>-4.7191838764480565</c:v>
                </c:pt>
                <c:pt idx="198">
                  <c:v>-3.6624644938004067</c:v>
                </c:pt>
                <c:pt idx="199">
                  <c:v>-2.4110354448793885</c:v>
                </c:pt>
                <c:pt idx="200">
                  <c:v>-1.6795822869516286</c:v>
                </c:pt>
                <c:pt idx="201">
                  <c:v>0.28570462570141331</c:v>
                </c:pt>
                <c:pt idx="202">
                  <c:v>0.95663188005957522</c:v>
                </c:pt>
                <c:pt idx="203">
                  <c:v>0.50400014151877315</c:v>
                </c:pt>
                <c:pt idx="204">
                  <c:v>0.46398328990380833</c:v>
                </c:pt>
                <c:pt idx="205">
                  <c:v>-0.70574604568152211</c:v>
                </c:pt>
                <c:pt idx="206">
                  <c:v>0.19722904681188425</c:v>
                </c:pt>
                <c:pt idx="207">
                  <c:v>1.8658188948395917</c:v>
                </c:pt>
                <c:pt idx="208">
                  <c:v>2.9630605224976136</c:v>
                </c:pt>
                <c:pt idx="209">
                  <c:v>4.4583575805066715</c:v>
                </c:pt>
                <c:pt idx="210">
                  <c:v>5.8881126249245881</c:v>
                </c:pt>
                <c:pt idx="211">
                  <c:v>7.8529694445631861</c:v>
                </c:pt>
                <c:pt idx="212">
                  <c:v>7.8649513870862791</c:v>
                </c:pt>
                <c:pt idx="213">
                  <c:v>6.8529403337651758</c:v>
                </c:pt>
                <c:pt idx="214">
                  <c:v>6.5895751728667165</c:v>
                </c:pt>
                <c:pt idx="215">
                  <c:v>7.0194838216493167</c:v>
                </c:pt>
                <c:pt idx="216">
                  <c:v>5.075542946941809</c:v>
                </c:pt>
                <c:pt idx="217">
                  <c:v>-4.1803759157211147</c:v>
                </c:pt>
                <c:pt idx="218">
                  <c:v>-2.6406523444322403</c:v>
                </c:pt>
                <c:pt idx="219">
                  <c:v>-9.4511826147416826</c:v>
                </c:pt>
                <c:pt idx="220">
                  <c:v>-17.161729535009648</c:v>
                </c:pt>
                <c:pt idx="221">
                  <c:v>-17.65906818331014</c:v>
                </c:pt>
                <c:pt idx="222">
                  <c:v>-17.861476795913788</c:v>
                </c:pt>
                <c:pt idx="223">
                  <c:v>-14.569735757378126</c:v>
                </c:pt>
                <c:pt idx="224">
                  <c:v>-10.760635392275105</c:v>
                </c:pt>
                <c:pt idx="225">
                  <c:v>-13.422465858585227</c:v>
                </c:pt>
                <c:pt idx="226">
                  <c:v>-11.712528442788511</c:v>
                </c:pt>
                <c:pt idx="227">
                  <c:v>-9.0236275566835644</c:v>
                </c:pt>
                <c:pt idx="228">
                  <c:v>-7.6905711359653992</c:v>
                </c:pt>
                <c:pt idx="229">
                  <c:v>-7.092673140594826</c:v>
                </c:pt>
                <c:pt idx="230">
                  <c:v>-7.8143854569914168</c:v>
                </c:pt>
                <c:pt idx="231">
                  <c:v>-7.0731530020830746</c:v>
                </c:pt>
                <c:pt idx="232">
                  <c:v>-4.0746888292469947</c:v>
                </c:pt>
                <c:pt idx="233">
                  <c:v>-2.9822000361742056</c:v>
                </c:pt>
                <c:pt idx="234">
                  <c:v>-1.2740364746953503</c:v>
                </c:pt>
                <c:pt idx="235">
                  <c:v>-1.6480506126011818</c:v>
                </c:pt>
                <c:pt idx="236">
                  <c:v>1.0344081025047274</c:v>
                </c:pt>
                <c:pt idx="237">
                  <c:v>1.7834666272847954</c:v>
                </c:pt>
                <c:pt idx="238">
                  <c:v>-0.38424249536002719</c:v>
                </c:pt>
                <c:pt idx="239">
                  <c:v>-7.6593606462395769E-2</c:v>
                </c:pt>
                <c:pt idx="240">
                  <c:v>12.342523696655803</c:v>
                </c:pt>
                <c:pt idx="241">
                  <c:v>13.384223235804612</c:v>
                </c:pt>
                <c:pt idx="242">
                  <c:v>16.832102125083537</c:v>
                </c:pt>
                <c:pt idx="243">
                  <c:v>23.258758241734512</c:v>
                </c:pt>
                <c:pt idx="244">
                  <c:v>23.849773294648116</c:v>
                </c:pt>
                <c:pt idx="245">
                  <c:v>9.1452401904804788</c:v>
                </c:pt>
                <c:pt idx="246">
                  <c:v>5.9357163973378277</c:v>
                </c:pt>
                <c:pt idx="247">
                  <c:v>2.4272754059836075</c:v>
                </c:pt>
                <c:pt idx="248">
                  <c:v>6.0659649885245841</c:v>
                </c:pt>
                <c:pt idx="249">
                  <c:v>5.0493439545284389</c:v>
                </c:pt>
                <c:pt idx="250">
                  <c:v>9.5529411045275481</c:v>
                </c:pt>
                <c:pt idx="251">
                  <c:v>3.0282976808607884</c:v>
                </c:pt>
                <c:pt idx="252">
                  <c:v>-1.2930715841952178</c:v>
                </c:pt>
                <c:pt idx="253">
                  <c:v>-1.8476464230535754</c:v>
                </c:pt>
                <c:pt idx="254">
                  <c:v>0.27407820974522679</c:v>
                </c:pt>
                <c:pt idx="255">
                  <c:v>-0.61640342276481874</c:v>
                </c:pt>
                <c:pt idx="256">
                  <c:v>-5.5556030031859365</c:v>
                </c:pt>
                <c:pt idx="257">
                  <c:v>-0.59603652593301604</c:v>
                </c:pt>
                <c:pt idx="258">
                  <c:v>-1.1602462664288851</c:v>
                </c:pt>
                <c:pt idx="259">
                  <c:v>0.59523404662513713</c:v>
                </c:pt>
                <c:pt idx="260">
                  <c:v>3.0598561558496158</c:v>
                </c:pt>
                <c:pt idx="261">
                  <c:v>5.0315497965996485</c:v>
                </c:pt>
                <c:pt idx="262">
                  <c:v>-1.2557484848674392</c:v>
                </c:pt>
                <c:pt idx="263">
                  <c:v>-4.1351209165277112</c:v>
                </c:pt>
                <c:pt idx="264">
                  <c:v>-0.98766038909064946</c:v>
                </c:pt>
                <c:pt idx="265">
                  <c:v>2.6080296520757997</c:v>
                </c:pt>
                <c:pt idx="266">
                  <c:v>-3.3126639884667668</c:v>
                </c:pt>
                <c:pt idx="267">
                  <c:v>-4.6150323551904933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6-4778-995F-3B9A757A54FA}"/>
            </c:ext>
          </c:extLst>
        </c:ser>
        <c:ser>
          <c:idx val="1"/>
          <c:order val="1"/>
          <c:tx>
            <c:strRef>
              <c:f>HW_additive!$G$1:$G$4</c:f>
              <c:strCache>
                <c:ptCount val="4"/>
                <c:pt idx="3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HW_additive!$B$5:$B$272</c:f>
              <c:numCache>
                <c:formatCode>General</c:formatCode>
                <c:ptCount val="26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164</c:v>
                </c:pt>
                <c:pt idx="168">
                  <c:v>165</c:v>
                </c:pt>
                <c:pt idx="169">
                  <c:v>166</c:v>
                </c:pt>
                <c:pt idx="170">
                  <c:v>167</c:v>
                </c:pt>
                <c:pt idx="171">
                  <c:v>168</c:v>
                </c:pt>
                <c:pt idx="172">
                  <c:v>169</c:v>
                </c:pt>
                <c:pt idx="173">
                  <c:v>170</c:v>
                </c:pt>
                <c:pt idx="174">
                  <c:v>171</c:v>
                </c:pt>
                <c:pt idx="175">
                  <c:v>172</c:v>
                </c:pt>
                <c:pt idx="176">
                  <c:v>173</c:v>
                </c:pt>
                <c:pt idx="177">
                  <c:v>174</c:v>
                </c:pt>
                <c:pt idx="178">
                  <c:v>175</c:v>
                </c:pt>
                <c:pt idx="179">
                  <c:v>176</c:v>
                </c:pt>
                <c:pt idx="180">
                  <c:v>177</c:v>
                </c:pt>
                <c:pt idx="181">
                  <c:v>178</c:v>
                </c:pt>
                <c:pt idx="182">
                  <c:v>179</c:v>
                </c:pt>
                <c:pt idx="183">
                  <c:v>180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189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195</c:v>
                </c:pt>
                <c:pt idx="199">
                  <c:v>196</c:v>
                </c:pt>
                <c:pt idx="200">
                  <c:v>197</c:v>
                </c:pt>
                <c:pt idx="201">
                  <c:v>198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213</c:v>
                </c:pt>
                <c:pt idx="217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  <c:pt idx="234">
                  <c:v>231</c:v>
                </c:pt>
                <c:pt idx="235">
                  <c:v>232</c:v>
                </c:pt>
                <c:pt idx="236">
                  <c:v>233</c:v>
                </c:pt>
                <c:pt idx="237">
                  <c:v>234</c:v>
                </c:pt>
                <c:pt idx="238">
                  <c:v>235</c:v>
                </c:pt>
                <c:pt idx="239">
                  <c:v>236</c:v>
                </c:pt>
                <c:pt idx="240">
                  <c:v>237</c:v>
                </c:pt>
                <c:pt idx="241">
                  <c:v>238</c:v>
                </c:pt>
                <c:pt idx="242">
                  <c:v>239</c:v>
                </c:pt>
                <c:pt idx="243">
                  <c:v>240</c:v>
                </c:pt>
                <c:pt idx="244">
                  <c:v>241</c:v>
                </c:pt>
                <c:pt idx="245">
                  <c:v>242</c:v>
                </c:pt>
                <c:pt idx="246">
                  <c:v>243</c:v>
                </c:pt>
                <c:pt idx="247">
                  <c:v>244</c:v>
                </c:pt>
                <c:pt idx="248">
                  <c:v>245</c:v>
                </c:pt>
                <c:pt idx="249">
                  <c:v>246</c:v>
                </c:pt>
                <c:pt idx="250">
                  <c:v>247</c:v>
                </c:pt>
                <c:pt idx="251">
                  <c:v>248</c:v>
                </c:pt>
                <c:pt idx="252">
                  <c:v>249</c:v>
                </c:pt>
                <c:pt idx="253">
                  <c:v>250</c:v>
                </c:pt>
                <c:pt idx="254">
                  <c:v>251</c:v>
                </c:pt>
                <c:pt idx="255">
                  <c:v>252</c:v>
                </c:pt>
                <c:pt idx="256">
                  <c:v>253</c:v>
                </c:pt>
                <c:pt idx="257">
                  <c:v>254</c:v>
                </c:pt>
                <c:pt idx="258">
                  <c:v>255</c:v>
                </c:pt>
                <c:pt idx="259">
                  <c:v>256</c:v>
                </c:pt>
                <c:pt idx="260">
                  <c:v>257</c:v>
                </c:pt>
                <c:pt idx="261">
                  <c:v>258</c:v>
                </c:pt>
                <c:pt idx="262">
                  <c:v>259</c:v>
                </c:pt>
                <c:pt idx="263">
                  <c:v>260</c:v>
                </c:pt>
                <c:pt idx="264">
                  <c:v>261</c:v>
                </c:pt>
                <c:pt idx="265">
                  <c:v>262</c:v>
                </c:pt>
                <c:pt idx="266">
                  <c:v>263</c:v>
                </c:pt>
                <c:pt idx="267">
                  <c:v>264</c:v>
                </c:pt>
              </c:numCache>
            </c:numRef>
          </c:cat>
          <c:val>
            <c:numRef>
              <c:f>HW_additive!$G$5:$G$272</c:f>
              <c:numCache>
                <c:formatCode>General</c:formatCode>
                <c:ptCount val="268"/>
                <c:pt idx="4" formatCode="0.0000">
                  <c:v>-9.8474629417699155</c:v>
                </c:pt>
                <c:pt idx="5" formatCode="0.0000">
                  <c:v>-8.4689791905135667</c:v>
                </c:pt>
                <c:pt idx="6" formatCode="0.0000">
                  <c:v>-8.863526436887069</c:v>
                </c:pt>
                <c:pt idx="7" formatCode="0.0000">
                  <c:v>-8.0911411660500434</c:v>
                </c:pt>
                <c:pt idx="8" formatCode="0.0000">
                  <c:v>-7.0855042306973308</c:v>
                </c:pt>
                <c:pt idx="9" formatCode="0.0000">
                  <c:v>-7.2680482723132656</c:v>
                </c:pt>
                <c:pt idx="10" formatCode="0.0000">
                  <c:v>-7.6256905577757594</c:v>
                </c:pt>
                <c:pt idx="11" formatCode="0.0000">
                  <c:v>-6.8713490934146204</c:v>
                </c:pt>
                <c:pt idx="12" formatCode="0.0000">
                  <c:v>-6.3603532599015775</c:v>
                </c:pt>
                <c:pt idx="13" formatCode="0.0000">
                  <c:v>-5.5233966298075687</c:v>
                </c:pt>
                <c:pt idx="14" formatCode="0.0000">
                  <c:v>-5.5248147277760822</c:v>
                </c:pt>
                <c:pt idx="15" formatCode="0.0000">
                  <c:v>-4.7364854190260717</c:v>
                </c:pt>
                <c:pt idx="16" formatCode="0.0000">
                  <c:v>-4.5180264311027196</c:v>
                </c:pt>
                <c:pt idx="17" formatCode="0.0000">
                  <c:v>-4.2157435259222176</c:v>
                </c:pt>
                <c:pt idx="18" formatCode="0.0000">
                  <c:v>-4.7472020108487776</c:v>
                </c:pt>
                <c:pt idx="19" formatCode="0.0000">
                  <c:v>-5.2680951842111314</c:v>
                </c:pt>
                <c:pt idx="20" formatCode="0.0000">
                  <c:v>-6.6090328084245673</c:v>
                </c:pt>
                <c:pt idx="21" formatCode="0.0000">
                  <c:v>-7.7619262779700371</c:v>
                </c:pt>
                <c:pt idx="22" formatCode="0.0000">
                  <c:v>-8.0854668559556906</c:v>
                </c:pt>
                <c:pt idx="23" formatCode="0.0000">
                  <c:v>-7.7079634763907219</c:v>
                </c:pt>
                <c:pt idx="24" formatCode="0.0000">
                  <c:v>-7.1526862404574647</c:v>
                </c:pt>
                <c:pt idx="25" formatCode="0.0000">
                  <c:v>-6.7888888363617337</c:v>
                </c:pt>
                <c:pt idx="26" formatCode="0.0000">
                  <c:v>-7.4086218854481132</c:v>
                </c:pt>
                <c:pt idx="27" formatCode="0.0000">
                  <c:v>-7.5489346945069853</c:v>
                </c:pt>
                <c:pt idx="28" formatCode="0.0000">
                  <c:v>-7.8236706017054995</c:v>
                </c:pt>
                <c:pt idx="29" formatCode="0.0000">
                  <c:v>-7.7725838825593589</c:v>
                </c:pt>
                <c:pt idx="30" formatCode="0.0000">
                  <c:v>-7.7938043114052009</c:v>
                </c:pt>
                <c:pt idx="31" formatCode="0.0000">
                  <c:v>-7.2659482107917102</c:v>
                </c:pt>
                <c:pt idx="32" formatCode="0.0000">
                  <c:v>-6.6922664187163274</c:v>
                </c:pt>
                <c:pt idx="33" formatCode="0.0000">
                  <c:v>-6.1570881802291382</c:v>
                </c:pt>
                <c:pt idx="34" formatCode="0.0000">
                  <c:v>-5.8199260597310873</c:v>
                </c:pt>
                <c:pt idx="35" formatCode="0.0000">
                  <c:v>-4.9976018266025992</c:v>
                </c:pt>
                <c:pt idx="36" formatCode="0.0000">
                  <c:v>-4.8751062296627641</c:v>
                </c:pt>
                <c:pt idx="37" formatCode="0.0000">
                  <c:v>-5.0016735416616749</c:v>
                </c:pt>
                <c:pt idx="38" formatCode="0.0000">
                  <c:v>-5.2215009362474438</c:v>
                </c:pt>
                <c:pt idx="39" formatCode="0.0000">
                  <c:v>-4.9253398266925084</c:v>
                </c:pt>
                <c:pt idx="40" formatCode="0.0000">
                  <c:v>-4.6807176066691945</c:v>
                </c:pt>
                <c:pt idx="41" formatCode="0.0000">
                  <c:v>-3.7645880446240731</c:v>
                </c:pt>
                <c:pt idx="42" formatCode="0.0000">
                  <c:v>-3.5166295589018564</c:v>
                </c:pt>
                <c:pt idx="43" formatCode="0.0000">
                  <c:v>-3.6755868869201707</c:v>
                </c:pt>
                <c:pt idx="44" formatCode="0.0000">
                  <c:v>-3.6798982740645432</c:v>
                </c:pt>
                <c:pt idx="45" formatCode="0.0000">
                  <c:v>-3.1382629860158699</c:v>
                </c:pt>
                <c:pt idx="46" formatCode="0.0000">
                  <c:v>-3.518705332790844</c:v>
                </c:pt>
                <c:pt idx="47" formatCode="0.0000">
                  <c:v>-4.2397240252315491</c:v>
                </c:pt>
                <c:pt idx="48" formatCode="0.0000">
                  <c:v>-5.0813922409386763</c:v>
                </c:pt>
                <c:pt idx="49" formatCode="0.0000">
                  <c:v>-4.8284435127721155</c:v>
                </c:pt>
                <c:pt idx="50" formatCode="0.0000">
                  <c:v>-4.7947118642807691</c:v>
                </c:pt>
                <c:pt idx="51" formatCode="0.0000">
                  <c:v>-4.1482327284228475</c:v>
                </c:pt>
                <c:pt idx="52" formatCode="0.0000">
                  <c:v>-4.4821549306923867</c:v>
                </c:pt>
                <c:pt idx="53" formatCode="0.0000">
                  <c:v>-4.1512442046020634</c:v>
                </c:pt>
                <c:pt idx="54" formatCode="0.0000">
                  <c:v>-3.5108101712132749</c:v>
                </c:pt>
                <c:pt idx="55" formatCode="0.0000">
                  <c:v>-3.1084553667922625</c:v>
                </c:pt>
                <c:pt idx="56" formatCode="0.0000">
                  <c:v>-3.3632230081971883</c:v>
                </c:pt>
                <c:pt idx="57" formatCode="0.0000">
                  <c:v>-3.2692991909848974</c:v>
                </c:pt>
                <c:pt idx="58" formatCode="0.0000">
                  <c:v>-2.4043111356027707</c:v>
                </c:pt>
                <c:pt idx="59" formatCode="0.0000">
                  <c:v>-1.7848479203219383</c:v>
                </c:pt>
                <c:pt idx="60" formatCode="0.0000">
                  <c:v>-1.2961023690428617</c:v>
                </c:pt>
                <c:pt idx="61" formatCode="0.0000">
                  <c:v>-0.28676918485155933</c:v>
                </c:pt>
                <c:pt idx="62" formatCode="0.0000">
                  <c:v>0.88331721576283617</c:v>
                </c:pt>
                <c:pt idx="63" formatCode="0.0000">
                  <c:v>1.2714088236786196</c:v>
                </c:pt>
                <c:pt idx="64" formatCode="0.0000">
                  <c:v>1.3036875446247267</c:v>
                </c:pt>
                <c:pt idx="65" formatCode="0.0000">
                  <c:v>1.6095927621977675</c:v>
                </c:pt>
                <c:pt idx="66" formatCode="0.0000">
                  <c:v>2.0052410906828104</c:v>
                </c:pt>
                <c:pt idx="67" formatCode="0.0000">
                  <c:v>2.222867001891629</c:v>
                </c:pt>
                <c:pt idx="68" formatCode="0.0000">
                  <c:v>2.2182028485105958</c:v>
                </c:pt>
                <c:pt idx="69" formatCode="0.0000">
                  <c:v>2.4794736134212156</c:v>
                </c:pt>
                <c:pt idx="70" formatCode="0.0000">
                  <c:v>2.5214969325035055</c:v>
                </c:pt>
                <c:pt idx="71" formatCode="0.0000">
                  <c:v>2.3311961653855864</c:v>
                </c:pt>
                <c:pt idx="72" formatCode="0.0000">
                  <c:v>2.8079105483945783</c:v>
                </c:pt>
                <c:pt idx="73" formatCode="0.0000">
                  <c:v>3.6204680138085941</c:v>
                </c:pt>
                <c:pt idx="74" formatCode="0.0000">
                  <c:v>4.3152904525166367</c:v>
                </c:pt>
                <c:pt idx="75" formatCode="0.0000">
                  <c:v>5.0639581408571051</c:v>
                </c:pt>
                <c:pt idx="76" formatCode="0.0000">
                  <c:v>4.5268778407052288</c:v>
                </c:pt>
                <c:pt idx="77" formatCode="0.0000">
                  <c:v>4.0667527782475368</c:v>
                </c:pt>
                <c:pt idx="78" formatCode="0.0000">
                  <c:v>3.8066008505044691</c:v>
                </c:pt>
                <c:pt idx="79" formatCode="0.0000">
                  <c:v>3.6589566292915774</c:v>
                </c:pt>
                <c:pt idx="80" formatCode="0.0000">
                  <c:v>1.8813962762331327</c:v>
                </c:pt>
                <c:pt idx="81" formatCode="0.0000">
                  <c:v>2.3641467032458587</c:v>
                </c:pt>
                <c:pt idx="82" formatCode="0.0000">
                  <c:v>2.5504190998164691</c:v>
                </c:pt>
                <c:pt idx="83" formatCode="0.0000">
                  <c:v>2.8580926002893516</c:v>
                </c:pt>
                <c:pt idx="84" formatCode="0.0000">
                  <c:v>3.067489460750533</c:v>
                </c:pt>
                <c:pt idx="85" formatCode="0.0000">
                  <c:v>4.0534450440013208</c:v>
                </c:pt>
                <c:pt idx="86" formatCode="0.0000">
                  <c:v>4.3654703679656928</c:v>
                </c:pt>
                <c:pt idx="87" formatCode="0.0000">
                  <c:v>4.6851189549075629</c:v>
                </c:pt>
                <c:pt idx="88" formatCode="0.0000">
                  <c:v>5.4905945140598149</c:v>
                </c:pt>
                <c:pt idx="89" formatCode="0.0000">
                  <c:v>5.5974736003653511</c:v>
                </c:pt>
                <c:pt idx="90" formatCode="0.0000">
                  <c:v>5.2983222692510763</c:v>
                </c:pt>
                <c:pt idx="91" formatCode="0.0000">
                  <c:v>5.524630587851715</c:v>
                </c:pt>
                <c:pt idx="92" formatCode="0.0000">
                  <c:v>4.7869175483320339</c:v>
                </c:pt>
                <c:pt idx="93" formatCode="0.0000">
                  <c:v>4.4062408662370967</c:v>
                </c:pt>
                <c:pt idx="94" formatCode="0.0000">
                  <c:v>3.6076031285443415</c:v>
                </c:pt>
                <c:pt idx="95" formatCode="0.0000">
                  <c:v>3.6869805328772958</c:v>
                </c:pt>
                <c:pt idx="96" formatCode="0.0000">
                  <c:v>4.063695249594705</c:v>
                </c:pt>
                <c:pt idx="97" formatCode="0.0000">
                  <c:v>4.880107925667482</c:v>
                </c:pt>
                <c:pt idx="98" formatCode="0.0000">
                  <c:v>5.5742109123762598</c:v>
                </c:pt>
                <c:pt idx="99" formatCode="0.0000">
                  <c:v>5.6664153946916676</c:v>
                </c:pt>
                <c:pt idx="100" formatCode="0.0000">
                  <c:v>7.5689819029779217</c:v>
                </c:pt>
                <c:pt idx="101" formatCode="0.0000">
                  <c:v>8.1790565898300969</c:v>
                </c:pt>
                <c:pt idx="102" formatCode="0.0000">
                  <c:v>6.8378608117292945</c:v>
                </c:pt>
                <c:pt idx="103" formatCode="0.0000">
                  <c:v>6.8650827040397093</c:v>
                </c:pt>
                <c:pt idx="104" formatCode="0.0000">
                  <c:v>7.2222190187800539</c:v>
                </c:pt>
                <c:pt idx="105" formatCode="0.0000">
                  <c:v>6.9949999338905471</c:v>
                </c:pt>
                <c:pt idx="106" formatCode="0.0000">
                  <c:v>7.1316447645160999</c:v>
                </c:pt>
                <c:pt idx="107" formatCode="0.0000">
                  <c:v>7.4191619895049694</c:v>
                </c:pt>
                <c:pt idx="108" formatCode="0.0000">
                  <c:v>6.8186564883422545</c:v>
                </c:pt>
                <c:pt idx="109" formatCode="0.0000">
                  <c:v>7.2311512744438167</c:v>
                </c:pt>
                <c:pt idx="110" formatCode="0.0000">
                  <c:v>7.0153541158276003</c:v>
                </c:pt>
                <c:pt idx="111" formatCode="0.0000">
                  <c:v>6.6098418505720948</c:v>
                </c:pt>
                <c:pt idx="112" formatCode="0.0000">
                  <c:v>5.2627611091610609</c:v>
                </c:pt>
                <c:pt idx="113" formatCode="0.0000">
                  <c:v>4.3891165671572336</c:v>
                </c:pt>
                <c:pt idx="114" formatCode="0.0000">
                  <c:v>4.1358203812823566</c:v>
                </c:pt>
                <c:pt idx="115" formatCode="0.0000">
                  <c:v>6.7041802072526053</c:v>
                </c:pt>
                <c:pt idx="116" formatCode="0.0000">
                  <c:v>7.1704368715429645</c:v>
                </c:pt>
                <c:pt idx="117" formatCode="0.0000">
                  <c:v>6.8053492479410229</c:v>
                </c:pt>
                <c:pt idx="118" formatCode="0.0000">
                  <c:v>5.5776304254093372</c:v>
                </c:pt>
                <c:pt idx="119" formatCode="0.0000">
                  <c:v>6.1784070685705625</c:v>
                </c:pt>
                <c:pt idx="120" formatCode="0.0000">
                  <c:v>4.8249055548021893</c:v>
                </c:pt>
                <c:pt idx="121" formatCode="0.0000">
                  <c:v>4.7778393545208697</c:v>
                </c:pt>
                <c:pt idx="122" formatCode="0.0000">
                  <c:v>4.3027173391789884</c:v>
                </c:pt>
                <c:pt idx="123" formatCode="0.0000">
                  <c:v>5.3392298387200743</c:v>
                </c:pt>
                <c:pt idx="124" formatCode="0.0000">
                  <c:v>5.6118711952002229</c:v>
                </c:pt>
                <c:pt idx="125" formatCode="0.0000">
                  <c:v>4.4314465570298696</c:v>
                </c:pt>
                <c:pt idx="126" formatCode="0.0000">
                  <c:v>6.8098621168931519</c:v>
                </c:pt>
                <c:pt idx="127" formatCode="0.0000">
                  <c:v>9.0952998449145106</c:v>
                </c:pt>
                <c:pt idx="128" formatCode="0.0000">
                  <c:v>8.4975755146512615</c:v>
                </c:pt>
                <c:pt idx="129" formatCode="0.0000">
                  <c:v>7.4793830918907531</c:v>
                </c:pt>
                <c:pt idx="130" formatCode="0.0000">
                  <c:v>7.6311415608864799</c:v>
                </c:pt>
                <c:pt idx="131" formatCode="0.0000">
                  <c:v>8.7193998142396651</c:v>
                </c:pt>
                <c:pt idx="132" formatCode="0.0000">
                  <c:v>7.6784521702540296</c:v>
                </c:pt>
                <c:pt idx="133" formatCode="0.0000">
                  <c:v>6.5076972767978756</c:v>
                </c:pt>
                <c:pt idx="134" formatCode="0.0000">
                  <c:v>6.5046429300399033</c:v>
                </c:pt>
                <c:pt idx="135" formatCode="0.0000">
                  <c:v>7.6626386380781542</c:v>
                </c:pt>
                <c:pt idx="136" formatCode="0.0000">
                  <c:v>8.4242432757992969</c:v>
                </c:pt>
                <c:pt idx="137" formatCode="0.0000">
                  <c:v>8.5462952755406167</c:v>
                </c:pt>
                <c:pt idx="138" formatCode="0.0000">
                  <c:v>9.1693389926374635</c:v>
                </c:pt>
                <c:pt idx="139" formatCode="0.0000">
                  <c:v>10.933184159544425</c:v>
                </c:pt>
                <c:pt idx="140" formatCode="0.0000">
                  <c:v>12.724374370595987</c:v>
                </c:pt>
                <c:pt idx="141" formatCode="0.0000">
                  <c:v>13.067481724572396</c:v>
                </c:pt>
                <c:pt idx="142" formatCode="0.0000">
                  <c:v>13.200540198457123</c:v>
                </c:pt>
                <c:pt idx="143" formatCode="0.0000">
                  <c:v>14.061015425570929</c:v>
                </c:pt>
                <c:pt idx="144" formatCode="0.0000">
                  <c:v>14.267970306453376</c:v>
                </c:pt>
                <c:pt idx="145" formatCode="0.0000">
                  <c:v>13.681019950389055</c:v>
                </c:pt>
                <c:pt idx="146" formatCode="0.0000">
                  <c:v>12.630248093409543</c:v>
                </c:pt>
                <c:pt idx="147" formatCode="0.0000">
                  <c:v>13.482960608443372</c:v>
                </c:pt>
                <c:pt idx="148" formatCode="0.0000">
                  <c:v>13.949359298640418</c:v>
                </c:pt>
                <c:pt idx="149" formatCode="0.0000">
                  <c:v>11.733414474310145</c:v>
                </c:pt>
                <c:pt idx="150" formatCode="0.0000">
                  <c:v>10.386935769126117</c:v>
                </c:pt>
                <c:pt idx="151" formatCode="0.0000">
                  <c:v>9.4694985005021977</c:v>
                </c:pt>
                <c:pt idx="152" formatCode="0.0000">
                  <c:v>7.5261954001054256</c:v>
                </c:pt>
                <c:pt idx="153" formatCode="0.0000">
                  <c:v>4.3559443756165557</c:v>
                </c:pt>
                <c:pt idx="154" formatCode="0.0000">
                  <c:v>1.4553091897698849</c:v>
                </c:pt>
                <c:pt idx="155" formatCode="0.0000">
                  <c:v>-0.56926658981538925</c:v>
                </c:pt>
                <c:pt idx="156" formatCode="0.0000">
                  <c:v>-0.7317443459943922</c:v>
                </c:pt>
                <c:pt idx="157" formatCode="0.0000">
                  <c:v>-2.195868049374488</c:v>
                </c:pt>
                <c:pt idx="158" formatCode="0.0000">
                  <c:v>-4.7947147826425685</c:v>
                </c:pt>
                <c:pt idx="159" formatCode="0.0000">
                  <c:v>-6.9304090761244055</c:v>
                </c:pt>
                <c:pt idx="160" formatCode="0.0000">
                  <c:v>-7.1682465948887506</c:v>
                </c:pt>
                <c:pt idx="161" formatCode="0.0000">
                  <c:v>-7.2452626622255032</c:v>
                </c:pt>
                <c:pt idx="162" formatCode="0.0000">
                  <c:v>-7.227838220903954</c:v>
                </c:pt>
                <c:pt idx="163" formatCode="0.0000">
                  <c:v>-6.6795285978575958</c:v>
                </c:pt>
                <c:pt idx="164" formatCode="0.0000">
                  <c:v>-6.377842744463857</c:v>
                </c:pt>
                <c:pt idx="165" formatCode="0.0000">
                  <c:v>-5.060492265845042</c:v>
                </c:pt>
                <c:pt idx="166" formatCode="0.0000">
                  <c:v>-3.8163476815466622</c:v>
                </c:pt>
                <c:pt idx="167" formatCode="0.0000">
                  <c:v>-4.8341446266155614</c:v>
                </c:pt>
                <c:pt idx="168" formatCode="0.0000">
                  <c:v>-4.7017459750863031</c:v>
                </c:pt>
                <c:pt idx="169" formatCode="0.0000">
                  <c:v>-3.630665339815212</c:v>
                </c:pt>
                <c:pt idx="170" formatCode="0.0000">
                  <c:v>-3.1069330824565933</c:v>
                </c:pt>
                <c:pt idx="171" formatCode="0.0000">
                  <c:v>-1.9935729501014263</c:v>
                </c:pt>
                <c:pt idx="172" formatCode="0.0000">
                  <c:v>-1.0370651419841863</c:v>
                </c:pt>
                <c:pt idx="173" formatCode="0.0000">
                  <c:v>-1.3584788303999362</c:v>
                </c:pt>
                <c:pt idx="174" formatCode="0.0000">
                  <c:v>-0.33293180028179492</c:v>
                </c:pt>
                <c:pt idx="175" formatCode="0.0000">
                  <c:v>0.44879402810023272</c:v>
                </c:pt>
                <c:pt idx="176" formatCode="0.0000">
                  <c:v>0.27692464493341973</c:v>
                </c:pt>
                <c:pt idx="177" formatCode="0.0000">
                  <c:v>-0.63621648188363356</c:v>
                </c:pt>
                <c:pt idx="178" formatCode="0.0000">
                  <c:v>-1.7983466484729984</c:v>
                </c:pt>
                <c:pt idx="179" formatCode="0.0000">
                  <c:v>-3.8842073211694483</c:v>
                </c:pt>
                <c:pt idx="180" formatCode="0.0000">
                  <c:v>-6.5471257934169245</c:v>
                </c:pt>
                <c:pt idx="181" formatCode="0.0000">
                  <c:v>-6.8198783653567778</c:v>
                </c:pt>
                <c:pt idx="182" formatCode="0.0000">
                  <c:v>-6.5673351404912701</c:v>
                </c:pt>
                <c:pt idx="183" formatCode="0.0000">
                  <c:v>-5.3362676840328991</c:v>
                </c:pt>
                <c:pt idx="184" formatCode="0.0000">
                  <c:v>-4.1022398776726101</c:v>
                </c:pt>
                <c:pt idx="185" formatCode="0.0000">
                  <c:v>-4.3137968081320937</c:v>
                </c:pt>
                <c:pt idx="186" formatCode="0.0000">
                  <c:v>-4.8743503680559304</c:v>
                </c:pt>
                <c:pt idx="187" formatCode="0.0000">
                  <c:v>-4.1037458465742249</c:v>
                </c:pt>
                <c:pt idx="188" formatCode="0.0000">
                  <c:v>-4.3280877906341724</c:v>
                </c:pt>
                <c:pt idx="189" formatCode="0.0000">
                  <c:v>-4.823674150989361</c:v>
                </c:pt>
                <c:pt idx="190" formatCode="0.0000">
                  <c:v>-5.0979664021401545</c:v>
                </c:pt>
                <c:pt idx="191" formatCode="0.0000">
                  <c:v>-5.1465856992750538</c:v>
                </c:pt>
                <c:pt idx="192" formatCode="0.0000">
                  <c:v>-7.2045119420057437</c:v>
                </c:pt>
                <c:pt idx="193" formatCode="0.0000">
                  <c:v>-6.1852048680118807</c:v>
                </c:pt>
                <c:pt idx="194" formatCode="0.0000">
                  <c:v>-5.1657631436896461</c:v>
                </c:pt>
                <c:pt idx="195" formatCode="0.0000">
                  <c:v>-5.7370137701630028</c:v>
                </c:pt>
                <c:pt idx="196" formatCode="0.0000">
                  <c:v>-6.0982508985957482</c:v>
                </c:pt>
                <c:pt idx="197" formatCode="0.0000">
                  <c:v>-4.7021028376615686</c:v>
                </c:pt>
                <c:pt idx="198" formatCode="0.0000">
                  <c:v>-4.6353231563564297</c:v>
                </c:pt>
                <c:pt idx="199" formatCode="0.0000">
                  <c:v>-5.1483444909927645</c:v>
                </c:pt>
                <c:pt idx="200" formatCode="0.0000">
                  <c:v>-4.4619534678406101</c:v>
                </c:pt>
                <c:pt idx="201" formatCode="0.0000">
                  <c:v>-2.8697739836059277</c:v>
                </c:pt>
                <c:pt idx="202" formatCode="0.0000">
                  <c:v>-1.608125490732899</c:v>
                </c:pt>
                <c:pt idx="203" formatCode="0.0000">
                  <c:v>-0.80618311924145303</c:v>
                </c:pt>
                <c:pt idx="204" formatCode="0.0000">
                  <c:v>-0.3762699212459033</c:v>
                </c:pt>
                <c:pt idx="205" formatCode="0.0000">
                  <c:v>1.0402378796109453</c:v>
                </c:pt>
                <c:pt idx="206" formatCode="0.0000">
                  <c:v>0.990417545422277</c:v>
                </c:pt>
                <c:pt idx="207" formatCode="0.0000">
                  <c:v>0.41496150563239986</c:v>
                </c:pt>
                <c:pt idx="208" formatCode="0.0000">
                  <c:v>0.60859458942995026</c:v>
                </c:pt>
                <c:pt idx="209" formatCode="0.0000">
                  <c:v>0.87371582084781352</c:v>
                </c:pt>
                <c:pt idx="210" formatCode="0.0000">
                  <c:v>2.4283650631698119</c:v>
                </c:pt>
                <c:pt idx="211" formatCode="0.0000">
                  <c:v>3.9696974917601517</c:v>
                </c:pt>
                <c:pt idx="212" formatCode="0.0000">
                  <c:v>5.1629448637754782</c:v>
                </c:pt>
                <c:pt idx="213" formatCode="0.0000">
                  <c:v>6.1945190609699612</c:v>
                </c:pt>
                <c:pt idx="214" formatCode="0.0000">
                  <c:v>7.0976021932848532</c:v>
                </c:pt>
                <c:pt idx="215" formatCode="0.0000">
                  <c:v>8.0860733857462748</c:v>
                </c:pt>
                <c:pt idx="216" formatCode="0.0000">
                  <c:v>7.6255715129142434</c:v>
                </c:pt>
                <c:pt idx="217" formatCode="0.0000">
                  <c:v>6.4560010591139338</c:v>
                </c:pt>
                <c:pt idx="218" formatCode="0.0000">
                  <c:v>4.4386096650530131</c:v>
                </c:pt>
                <c:pt idx="219" formatCode="0.0000">
                  <c:v>3.7908280735402133</c:v>
                </c:pt>
                <c:pt idx="220" formatCode="0.0000">
                  <c:v>4.8548272711336438E-2</c:v>
                </c:pt>
                <c:pt idx="221" formatCode="0.0000">
                  <c:v>-8.6191171376000462</c:v>
                </c:pt>
                <c:pt idx="222" formatCode="0.0000">
                  <c:v>-8.3335254569391708</c:v>
                </c:pt>
                <c:pt idx="223" formatCode="0.0000">
                  <c:v>-12.955426004573781</c:v>
                </c:pt>
                <c:pt idx="224" formatCode="0.0000">
                  <c:v>-16.617938649309252</c:v>
                </c:pt>
                <c:pt idx="225" formatCode="0.0000">
                  <c:v>-16.081740058147787</c:v>
                </c:pt>
                <c:pt idx="226" formatCode="0.0000">
                  <c:v>-13.731754846480504</c:v>
                </c:pt>
                <c:pt idx="227" formatCode="0.0000">
                  <c:v>-11.589720302924785</c:v>
                </c:pt>
                <c:pt idx="228" formatCode="0.0000">
                  <c:v>-10.208748846695475</c:v>
                </c:pt>
                <c:pt idx="229" formatCode="0.0000">
                  <c:v>-12.135604133063111</c:v>
                </c:pt>
                <c:pt idx="230" formatCode="0.0000">
                  <c:v>-9.6644410679377728</c:v>
                </c:pt>
                <c:pt idx="231" formatCode="0.0000">
                  <c:v>-7.2442467292021222</c:v>
                </c:pt>
                <c:pt idx="232" formatCode="0.0000">
                  <c:v>-6.3657096781368132</c:v>
                </c:pt>
                <c:pt idx="233" formatCode="0.0000">
                  <c:v>-6.9144526656291436</c:v>
                </c:pt>
                <c:pt idx="234" formatCode="0.0000">
                  <c:v>-6.4583124168830262</c:v>
                </c:pt>
                <c:pt idx="235" formatCode="0.0000">
                  <c:v>-4.3113990874247321</c:v>
                </c:pt>
                <c:pt idx="236" formatCode="0.0000">
                  <c:v>-1.736841453601695</c:v>
                </c:pt>
                <c:pt idx="237" formatCode="0.0000">
                  <c:v>-1.2610470024425133</c:v>
                </c:pt>
                <c:pt idx="238" formatCode="0.0000">
                  <c:v>-0.27320866678706324</c:v>
                </c:pt>
                <c:pt idx="239" formatCode="0.0000">
                  <c:v>-0.60024514904059423</c:v>
                </c:pt>
                <c:pt idx="240" formatCode="0.0000">
                  <c:v>1.6093503936561326</c:v>
                </c:pt>
                <c:pt idx="241" formatCode="0.0000">
                  <c:v>3.8364412332837485</c:v>
                </c:pt>
                <c:pt idx="242" formatCode="0.0000">
                  <c:v>4.3576105979176294</c:v>
                </c:pt>
                <c:pt idx="243" formatCode="0.0000">
                  <c:v>6.9168863025493899</c:v>
                </c:pt>
                <c:pt idx="244" formatCode="0.0000">
                  <c:v>18.050744040227123</c:v>
                </c:pt>
                <c:pt idx="245" formatCode="0.0000">
                  <c:v>18.64045968322668</c:v>
                </c:pt>
                <c:pt idx="246" formatCode="0.0000">
                  <c:v>17.008448081709972</c:v>
                </c:pt>
                <c:pt idx="247" formatCode="0.0000">
                  <c:v>17.034161199187782</c:v>
                </c:pt>
                <c:pt idx="248" formatCode="0.0000">
                  <c:v>16.037401803286727</c:v>
                </c:pt>
                <c:pt idx="249" formatCode="0.0000">
                  <c:v>4.8538241819100492</c:v>
                </c:pt>
                <c:pt idx="250" formatCode="0.0000">
                  <c:v>4.2596381058157426</c:v>
                </c:pt>
                <c:pt idx="251" formatCode="0.0000">
                  <c:v>5.5636795104932908</c:v>
                </c:pt>
                <c:pt idx="252" formatCode="0.0000">
                  <c:v>9.5859697094998566</c:v>
                </c:pt>
                <c:pt idx="253" formatCode="0.0000">
                  <c:v>3.936621717201918</c:v>
                </c:pt>
                <c:pt idx="254" formatCode="0.0000">
                  <c:v>5.008750848691756</c:v>
                </c:pt>
                <c:pt idx="255" formatCode="0.0000">
                  <c:v>-0.1050252812474568</c:v>
                </c:pt>
                <c:pt idx="256" formatCode="0.0000">
                  <c:v>-0.3790743638864118</c:v>
                </c:pt>
                <c:pt idx="257" formatCode="0.0000">
                  <c:v>-2.0281846940845565</c:v>
                </c:pt>
                <c:pt idx="258" formatCode="0.0000">
                  <c:v>1.0742997116466135</c:v>
                </c:pt>
                <c:pt idx="259" formatCode="0.0000">
                  <c:v>-1.1663352316817583</c:v>
                </c:pt>
                <c:pt idx="260" formatCode="0.0000">
                  <c:v>-3.6113730410781013</c:v>
                </c:pt>
                <c:pt idx="261" formatCode="0.0000">
                  <c:v>0.8290838706227408</c:v>
                </c:pt>
                <c:pt idx="262" formatCode="0.0000">
                  <c:v>2.4270247681070405</c:v>
                </c:pt>
                <c:pt idx="263" formatCode="0.0000">
                  <c:v>2.1477446334929198</c:v>
                </c:pt>
                <c:pt idx="264" formatCode="0.0000">
                  <c:v>0.85571409091988748</c:v>
                </c:pt>
                <c:pt idx="265" formatCode="0.0000">
                  <c:v>2.201841245908243</c:v>
                </c:pt>
                <c:pt idx="266" formatCode="0.0000">
                  <c:v>-1.3989078348686323</c:v>
                </c:pt>
                <c:pt idx="267" formatCode="0.0000">
                  <c:v>-2.7904068112702305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6-4778-995F-3B9A757A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047080"/>
        <c:axId val="718041832"/>
      </c:lineChart>
      <c:catAx>
        <c:axId val="7180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41832"/>
        <c:crosses val="autoZero"/>
        <c:auto val="1"/>
        <c:lblAlgn val="ctr"/>
        <c:lblOffset val="100"/>
        <c:noMultiLvlLbl val="0"/>
      </c:catAx>
      <c:valAx>
        <c:axId val="71804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HW_additive!$C$1:$C$4</c:f>
              <c:strCache>
                <c:ptCount val="4"/>
                <c:pt idx="3">
                  <c:v>residual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HW_additive!$B$5:$B$272</c:f>
              <c:numCache>
                <c:formatCode>General</c:formatCode>
                <c:ptCount val="26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164</c:v>
                </c:pt>
                <c:pt idx="168">
                  <c:v>165</c:v>
                </c:pt>
                <c:pt idx="169">
                  <c:v>166</c:v>
                </c:pt>
                <c:pt idx="170">
                  <c:v>167</c:v>
                </c:pt>
                <c:pt idx="171">
                  <c:v>168</c:v>
                </c:pt>
                <c:pt idx="172">
                  <c:v>169</c:v>
                </c:pt>
                <c:pt idx="173">
                  <c:v>170</c:v>
                </c:pt>
                <c:pt idx="174">
                  <c:v>171</c:v>
                </c:pt>
                <c:pt idx="175">
                  <c:v>172</c:v>
                </c:pt>
                <c:pt idx="176">
                  <c:v>173</c:v>
                </c:pt>
                <c:pt idx="177">
                  <c:v>174</c:v>
                </c:pt>
                <c:pt idx="178">
                  <c:v>175</c:v>
                </c:pt>
                <c:pt idx="179">
                  <c:v>176</c:v>
                </c:pt>
                <c:pt idx="180">
                  <c:v>177</c:v>
                </c:pt>
                <c:pt idx="181">
                  <c:v>178</c:v>
                </c:pt>
                <c:pt idx="182">
                  <c:v>179</c:v>
                </c:pt>
                <c:pt idx="183">
                  <c:v>180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189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195</c:v>
                </c:pt>
                <c:pt idx="199">
                  <c:v>196</c:v>
                </c:pt>
                <c:pt idx="200">
                  <c:v>197</c:v>
                </c:pt>
                <c:pt idx="201">
                  <c:v>198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213</c:v>
                </c:pt>
                <c:pt idx="217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  <c:pt idx="234">
                  <c:v>231</c:v>
                </c:pt>
                <c:pt idx="235">
                  <c:v>232</c:v>
                </c:pt>
                <c:pt idx="236">
                  <c:v>233</c:v>
                </c:pt>
                <c:pt idx="237">
                  <c:v>234</c:v>
                </c:pt>
                <c:pt idx="238">
                  <c:v>235</c:v>
                </c:pt>
                <c:pt idx="239">
                  <c:v>236</c:v>
                </c:pt>
                <c:pt idx="240">
                  <c:v>237</c:v>
                </c:pt>
                <c:pt idx="241">
                  <c:v>238</c:v>
                </c:pt>
                <c:pt idx="242">
                  <c:v>239</c:v>
                </c:pt>
                <c:pt idx="243">
                  <c:v>240</c:v>
                </c:pt>
                <c:pt idx="244">
                  <c:v>241</c:v>
                </c:pt>
                <c:pt idx="245">
                  <c:v>242</c:v>
                </c:pt>
                <c:pt idx="246">
                  <c:v>243</c:v>
                </c:pt>
                <c:pt idx="247">
                  <c:v>244</c:v>
                </c:pt>
                <c:pt idx="248">
                  <c:v>245</c:v>
                </c:pt>
                <c:pt idx="249">
                  <c:v>246</c:v>
                </c:pt>
                <c:pt idx="250">
                  <c:v>247</c:v>
                </c:pt>
                <c:pt idx="251">
                  <c:v>248</c:v>
                </c:pt>
                <c:pt idx="252">
                  <c:v>249</c:v>
                </c:pt>
                <c:pt idx="253">
                  <c:v>250</c:v>
                </c:pt>
                <c:pt idx="254">
                  <c:v>251</c:v>
                </c:pt>
                <c:pt idx="255">
                  <c:v>252</c:v>
                </c:pt>
                <c:pt idx="256">
                  <c:v>253</c:v>
                </c:pt>
                <c:pt idx="257">
                  <c:v>254</c:v>
                </c:pt>
                <c:pt idx="258">
                  <c:v>255</c:v>
                </c:pt>
                <c:pt idx="259">
                  <c:v>256</c:v>
                </c:pt>
                <c:pt idx="260">
                  <c:v>257</c:v>
                </c:pt>
                <c:pt idx="261">
                  <c:v>258</c:v>
                </c:pt>
                <c:pt idx="262">
                  <c:v>259</c:v>
                </c:pt>
                <c:pt idx="263">
                  <c:v>260</c:v>
                </c:pt>
                <c:pt idx="264">
                  <c:v>261</c:v>
                </c:pt>
                <c:pt idx="265">
                  <c:v>262</c:v>
                </c:pt>
                <c:pt idx="266">
                  <c:v>263</c:v>
                </c:pt>
                <c:pt idx="267">
                  <c:v>264</c:v>
                </c:pt>
              </c:numCache>
            </c:numRef>
          </c:cat>
          <c:val>
            <c:numRef>
              <c:f>HW_additive!$C$5:$C$272</c:f>
              <c:numCache>
                <c:formatCode>General</c:formatCode>
                <c:ptCount val="268"/>
                <c:pt idx="4">
                  <c:v>-7.5435979554664385</c:v>
                </c:pt>
                <c:pt idx="5">
                  <c:v>-7.8811248279137764</c:v>
                </c:pt>
                <c:pt idx="6">
                  <c:v>-8.1949711710255109</c:v>
                </c:pt>
                <c:pt idx="7">
                  <c:v>-7.6198900714158704</c:v>
                </c:pt>
                <c:pt idx="8">
                  <c:v>-7.762640320841907</c:v>
                </c:pt>
                <c:pt idx="9">
                  <c:v>-6.7244766181139326</c:v>
                </c:pt>
                <c:pt idx="10">
                  <c:v>-6.4951549710406908</c:v>
                </c:pt>
                <c:pt idx="11">
                  <c:v>-5.647682598409844</c:v>
                </c:pt>
                <c:pt idx="12">
                  <c:v>-5.3801894320044781</c:v>
                </c:pt>
                <c:pt idx="13">
                  <c:v>-4.856807918656223</c:v>
                </c:pt>
                <c:pt idx="14">
                  <c:v>-4.4934182223356878</c:v>
                </c:pt>
                <c:pt idx="15">
                  <c:v>-4.2964038262808586</c:v>
                </c:pt>
                <c:pt idx="16">
                  <c:v>-5.3317703351642187</c:v>
                </c:pt>
                <c:pt idx="17">
                  <c:v>-7.2210256772991883</c:v>
                </c:pt>
                <c:pt idx="18">
                  <c:v>-8.5856757068867076</c:v>
                </c:pt>
                <c:pt idx="19">
                  <c:v>-9.0777286063025748</c:v>
                </c:pt>
                <c:pt idx="20">
                  <c:v>-8.5121916884264337</c:v>
                </c:pt>
                <c:pt idx="21">
                  <c:v>-7.3675701990129738</c:v>
                </c:pt>
                <c:pt idx="22">
                  <c:v>-7.5043751191063173</c:v>
                </c:pt>
                <c:pt idx="23">
                  <c:v>-7.3971121674982108</c:v>
                </c:pt>
                <c:pt idx="24">
                  <c:v>-7.9347896032309109</c:v>
                </c:pt>
                <c:pt idx="25">
                  <c:v>-8.3979150281455013</c:v>
                </c:pt>
                <c:pt idx="26">
                  <c:v>-8.6504979894765874</c:v>
                </c:pt>
                <c:pt idx="27">
                  <c:v>-8.3062949824941015</c:v>
                </c:pt>
                <c:pt idx="28" formatCode="0.00">
                  <c:v>-7.8370650531930686</c:v>
                </c:pt>
                <c:pt idx="29" formatCode="0.00">
                  <c:v>-7.4185674010323126</c:v>
                </c:pt>
                <c:pt idx="30" formatCode="0.00">
                  <c:v>-7.0580613817228794</c:v>
                </c:pt>
                <c:pt idx="31" formatCode="0.00">
                  <c:v>-5.8780525100671497</c:v>
                </c:pt>
                <c:pt idx="32" formatCode="0.00">
                  <c:v>-5.3255544628495279</c:v>
                </c:pt>
                <c:pt idx="33" formatCode="0.00">
                  <c:v>-5.0930734817796477</c:v>
                </c:pt>
                <c:pt idx="34" formatCode="0.00">
                  <c:v>-5.4536193764890903</c:v>
                </c:pt>
                <c:pt idx="35" formatCode="0.00">
                  <c:v>-5.8097025275824876</c:v>
                </c:pt>
                <c:pt idx="36" formatCode="0.00">
                  <c:v>-5.9649584397441409</c:v>
                </c:pt>
                <c:pt idx="37" formatCode="0.00">
                  <c:v>-4.7580191949010207</c:v>
                </c:pt>
                <c:pt idx="38" formatCode="0.00">
                  <c:v>-4.1707715554432987</c:v>
                </c:pt>
                <c:pt idx="39" formatCode="0.00">
                  <c:v>-4.3471022675033275</c:v>
                </c:pt>
                <c:pt idx="40" formatCode="0.00">
                  <c:v>-4.3115194142942777</c:v>
                </c:pt>
                <c:pt idx="41" formatCode="0.00">
                  <c:v>-3.4560344695093619</c:v>
                </c:pt>
                <c:pt idx="42" formatCode="0.00">
                  <c:v>-3.4151589007828775</c:v>
                </c:pt>
                <c:pt idx="43" formatCode="0.00">
                  <c:v>-3.7554035732141138</c:v>
                </c:pt>
                <c:pt idx="44">
                  <c:v>-5.0107799529553034</c:v>
                </c:pt>
                <c:pt idx="45">
                  <c:v>-5.38279811086473</c:v>
                </c:pt>
                <c:pt idx="46">
                  <c:v>-5.7069715262262619</c:v>
                </c:pt>
                <c:pt idx="47">
                  <c:v>-4.975934540536425</c:v>
                </c:pt>
                <c:pt idx="48">
                  <c:v>-5.2763285113603402</c:v>
                </c:pt>
                <c:pt idx="49">
                  <c:v>-5.1540369162576702</c:v>
                </c:pt>
                <c:pt idx="50">
                  <c:v>-4.2279480567799084</c:v>
                </c:pt>
                <c:pt idx="51">
                  <c:v>-3.8685773125403351</c:v>
                </c:pt>
                <c:pt idx="52">
                  <c:v>-3.9218081453578932</c:v>
                </c:pt>
                <c:pt idx="53">
                  <c:v>-3.9559084534763862</c:v>
                </c:pt>
                <c:pt idx="54">
                  <c:v>-3.359389075860264</c:v>
                </c:pt>
                <c:pt idx="55">
                  <c:v>-3.2238891465685953</c:v>
                </c:pt>
                <c:pt idx="56">
                  <c:v>-2.9624226992083749</c:v>
                </c:pt>
                <c:pt idx="57">
                  <c:v>-1.8311291214688445</c:v>
                </c:pt>
                <c:pt idx="58">
                  <c:v>-0.42364865973815569</c:v>
                </c:pt>
                <c:pt idx="59">
                  <c:v>0.35450652619606871</c:v>
                </c:pt>
                <c:pt idx="60">
                  <c:v>0.75031860836073605</c:v>
                </c:pt>
                <c:pt idx="61">
                  <c:v>1.1372730857244093</c:v>
                </c:pt>
                <c:pt idx="62">
                  <c:v>1.2498545792357945</c:v>
                </c:pt>
                <c:pt idx="63">
                  <c:v>1.3825486267720919</c:v>
                </c:pt>
                <c:pt idx="64">
                  <c:v>1.5793358779956677</c:v>
                </c:pt>
                <c:pt idx="65">
                  <c:v>2.1332020891170984</c:v>
                </c:pt>
                <c:pt idx="66">
                  <c:v>2.2356305175632301</c:v>
                </c:pt>
                <c:pt idx="67">
                  <c:v>1.6857290665481841</c:v>
                </c:pt>
                <c:pt idx="68">
                  <c:v>1.5741035295459156</c:v>
                </c:pt>
                <c:pt idx="69">
                  <c:v>2.0621126846621465</c:v>
                </c:pt>
                <c:pt idx="70">
                  <c:v>2.8731157889041512</c:v>
                </c:pt>
                <c:pt idx="71">
                  <c:v>4.4990911223464281</c:v>
                </c:pt>
                <c:pt idx="72">
                  <c:v>4.2760204321902577</c:v>
                </c:pt>
                <c:pt idx="73">
                  <c:v>4.2958871267154919</c:v>
                </c:pt>
                <c:pt idx="74">
                  <c:v>4.2459184691222305</c:v>
                </c:pt>
                <c:pt idx="75">
                  <c:v>4.1288477712608298</c:v>
                </c:pt>
                <c:pt idx="76">
                  <c:v>1.8664041872478094</c:v>
                </c:pt>
                <c:pt idx="77">
                  <c:v>2.0723161069658431</c:v>
                </c:pt>
                <c:pt idx="78">
                  <c:v>1.7045641494456234</c:v>
                </c:pt>
                <c:pt idx="79">
                  <c:v>1.3903751561275044</c:v>
                </c:pt>
                <c:pt idx="80">
                  <c:v>2.0734807840006297</c:v>
                </c:pt>
                <c:pt idx="81">
                  <c:v>2.911106698617516</c:v>
                </c:pt>
                <c:pt idx="82">
                  <c:v>3.1949811669815986</c:v>
                </c:pt>
                <c:pt idx="83">
                  <c:v>3.6000814503056091</c:v>
                </c:pt>
                <c:pt idx="84">
                  <c:v>4.7708835966383418</c:v>
                </c:pt>
                <c:pt idx="85">
                  <c:v>4.9473662333574921</c:v>
                </c:pt>
                <c:pt idx="86">
                  <c:v>4.7890029595260373</c:v>
                </c:pt>
                <c:pt idx="87">
                  <c:v>5.6962709381097483</c:v>
                </c:pt>
                <c:pt idx="88">
                  <c:v>5.071643738053325</c:v>
                </c:pt>
                <c:pt idx="89">
                  <c:v>4.7580970762125077</c:v>
                </c:pt>
                <c:pt idx="90">
                  <c:v>3.6061059091396217</c:v>
                </c:pt>
                <c:pt idx="91">
                  <c:v>2.8521423247198783</c:v>
                </c:pt>
                <c:pt idx="92">
                  <c:v>3.1251805836556699</c:v>
                </c:pt>
                <c:pt idx="93">
                  <c:v>3.4806936607961561</c:v>
                </c:pt>
                <c:pt idx="94">
                  <c:v>3.9466532363093378</c:v>
                </c:pt>
                <c:pt idx="95">
                  <c:v>3.7480324866936385</c:v>
                </c:pt>
                <c:pt idx="96">
                  <c:v>6.3137988756262828</c:v>
                </c:pt>
                <c:pt idx="97">
                  <c:v>7.8514277446452994</c:v>
                </c:pt>
                <c:pt idx="98">
                  <c:v>6.7473863036622461</c:v>
                </c:pt>
                <c:pt idx="99">
                  <c:v>7.1857710713025824</c:v>
                </c:pt>
                <c:pt idx="100">
                  <c:v>6.7501752150704633</c:v>
                </c:pt>
                <c:pt idx="101">
                  <c:v>6.0314416413348937</c:v>
                </c:pt>
                <c:pt idx="102">
                  <c:v>6.7154142851338392</c:v>
                </c:pt>
                <c:pt idx="103">
                  <c:v>7.2380601497932275</c:v>
                </c:pt>
                <c:pt idx="104">
                  <c:v>5.9598477963571526</c:v>
                </c:pt>
                <c:pt idx="105">
                  <c:v>6.5437394828261759</c:v>
                </c:pt>
                <c:pt idx="106">
                  <c:v>6.9202047531999682</c:v>
                </c:pt>
                <c:pt idx="107">
                  <c:v>7.6063329263209241</c:v>
                </c:pt>
                <c:pt idx="108">
                  <c:v>6.4752096345150747</c:v>
                </c:pt>
                <c:pt idx="109">
                  <c:v>4.3491785620265659</c:v>
                </c:pt>
                <c:pt idx="110">
                  <c:v>2.2320745332419847</c:v>
                </c:pt>
                <c:pt idx="111">
                  <c:v>4.57486150070077</c:v>
                </c:pt>
                <c:pt idx="112">
                  <c:v>5.6450015328877328</c:v>
                </c:pt>
                <c:pt idx="113">
                  <c:v>6.6744526018037789</c:v>
                </c:pt>
                <c:pt idx="114">
                  <c:v>6.4871779703108174</c:v>
                </c:pt>
                <c:pt idx="115">
                  <c:v>6.9281355792466428</c:v>
                </c:pt>
                <c:pt idx="116">
                  <c:v>4.7387864343058084</c:v>
                </c:pt>
                <c:pt idx="117">
                  <c:v>4.0377093426820423</c:v>
                </c:pt>
                <c:pt idx="118">
                  <c:v>4.0859909494679698</c:v>
                </c:pt>
                <c:pt idx="119">
                  <c:v>4.786961023807784</c:v>
                </c:pt>
                <c:pt idx="120">
                  <c:v>4.9384505447981795</c:v>
                </c:pt>
                <c:pt idx="121">
                  <c:v>2.1944136371332519</c:v>
                </c:pt>
                <c:pt idx="122">
                  <c:v>4.7143054064884495</c:v>
                </c:pt>
                <c:pt idx="123">
                  <c:v>7.845077724639026</c:v>
                </c:pt>
                <c:pt idx="124">
                  <c:v>7.6391844143080831</c:v>
                </c:pt>
                <c:pt idx="125">
                  <c:v>7.677577633739233</c:v>
                </c:pt>
                <c:pt idx="126">
                  <c:v>7.5605809609890571</c:v>
                </c:pt>
                <c:pt idx="127">
                  <c:v>8.5850210779340443</c:v>
                </c:pt>
                <c:pt idx="128">
                  <c:v>7.9029705539870321</c:v>
                </c:pt>
                <c:pt idx="129">
                  <c:v>6.6125042295177678</c:v>
                </c:pt>
                <c:pt idx="130">
                  <c:v>5.9490654989720895</c:v>
                </c:pt>
                <c:pt idx="131">
                  <c:v>6.2404777936846045</c:v>
                </c:pt>
                <c:pt idx="132">
                  <c:v>7.0970633643788261</c:v>
                </c:pt>
                <c:pt idx="133">
                  <c:v>7.1668866633495583</c:v>
                </c:pt>
                <c:pt idx="134">
                  <c:v>7.4150191263213969</c:v>
                </c:pt>
                <c:pt idx="135">
                  <c:v>8.8559003539776455</c:v>
                </c:pt>
                <c:pt idx="136">
                  <c:v>10.808473693153658</c:v>
                </c:pt>
                <c:pt idx="137">
                  <c:v>11.615677017688284</c:v>
                </c:pt>
                <c:pt idx="138">
                  <c:v>12.295450308927677</c:v>
                </c:pt>
                <c:pt idx="139">
                  <c:v>13.903730035874581</c:v>
                </c:pt>
                <c:pt idx="140">
                  <c:v>14.267329634977074</c:v>
                </c:pt>
                <c:pt idx="141">
                  <c:v>13.512558189550077</c:v>
                </c:pt>
                <c:pt idx="142">
                  <c:v>12.239974408822846</c:v>
                </c:pt>
                <c:pt idx="143">
                  <c:v>13.125136806605894</c:v>
                </c:pt>
                <c:pt idx="144">
                  <c:v>14.250978179570197</c:v>
                </c:pt>
                <c:pt idx="145">
                  <c:v>12.166427885131739</c:v>
                </c:pt>
                <c:pt idx="146">
                  <c:v>11.567915818934296</c:v>
                </c:pt>
                <c:pt idx="147">
                  <c:v>11.268869591922943</c:v>
                </c:pt>
                <c:pt idx="148">
                  <c:v>10.015216907001161</c:v>
                </c:pt>
                <c:pt idx="149">
                  <c:v>7.4893815352636466</c:v>
                </c:pt>
                <c:pt idx="150">
                  <c:v>3.7442886917973652</c:v>
                </c:pt>
                <c:pt idx="151">
                  <c:v>8.8734461042889734E-2</c:v>
                </c:pt>
                <c:pt idx="152">
                  <c:v>-0.25648167829201185</c:v>
                </c:pt>
                <c:pt idx="153">
                  <c:v>-0.85981757877445375</c:v>
                </c:pt>
                <c:pt idx="154">
                  <c:v>-2.9732303502528126</c:v>
                </c:pt>
                <c:pt idx="155">
                  <c:v>-5.4993019363354705</c:v>
                </c:pt>
                <c:pt idx="156">
                  <c:v>-7.1643681413507281</c:v>
                </c:pt>
                <c:pt idx="157">
                  <c:v>-8.0768870577966894</c:v>
                </c:pt>
                <c:pt idx="158">
                  <c:v>-8.3303256442897222</c:v>
                </c:pt>
                <c:pt idx="159">
                  <c:v>-7.980393354020876</c:v>
                </c:pt>
                <c:pt idx="160">
                  <c:v>-8.1955620637293194</c:v>
                </c:pt>
                <c:pt idx="161">
                  <c:v>-6.6319196532022033</c:v>
                </c:pt>
                <c:pt idx="162">
                  <c:v>-4.3365625853106096</c:v>
                </c:pt>
                <c:pt idx="163">
                  <c:v>-5.1030872365911009</c:v>
                </c:pt>
                <c:pt idx="164">
                  <c:v>-5.0592149283831276</c:v>
                </c:pt>
                <c:pt idx="165">
                  <c:v>-4.7311707585320519</c:v>
                </c:pt>
                <c:pt idx="166">
                  <c:v>-5.0614295336682531</c:v>
                </c:pt>
                <c:pt idx="167">
                  <c:v>-3.3824737020729145</c:v>
                </c:pt>
                <c:pt idx="168">
                  <c:v>-1.8384041371405999</c:v>
                </c:pt>
                <c:pt idx="169">
                  <c:v>-2.4833308214502594</c:v>
                </c:pt>
                <c:pt idx="170">
                  <c:v>-1.2938590814550324</c:v>
                </c:pt>
                <c:pt idx="171">
                  <c:v>-0.40510462280247594</c:v>
                </c:pt>
                <c:pt idx="172">
                  <c:v>-0.31980136629660194</c:v>
                </c:pt>
                <c:pt idx="173">
                  <c:v>0.41480931548681355</c:v>
                </c:pt>
                <c:pt idx="174">
                  <c:v>0.44473476091948072</c:v>
                </c:pt>
                <c:pt idx="175">
                  <c:v>-1.1575190186375011</c:v>
                </c:pt>
                <c:pt idx="176">
                  <c:v>-4.9265709774814539</c:v>
                </c:pt>
                <c:pt idx="177">
                  <c:v>-6.9785476749181896</c:v>
                </c:pt>
                <c:pt idx="178">
                  <c:v>-8.6173237653268941</c:v>
                </c:pt>
                <c:pt idx="179">
                  <c:v>-7.7882791889532541</c:v>
                </c:pt>
                <c:pt idx="180">
                  <c:v>-5.31679091344364</c:v>
                </c:pt>
                <c:pt idx="181">
                  <c:v>-4.7347436761339665</c:v>
                </c:pt>
                <c:pt idx="182">
                  <c:v>-5.0012718771069942</c:v>
                </c:pt>
                <c:pt idx="183">
                  <c:v>-4.2065153730319267</c:v>
                </c:pt>
                <c:pt idx="184">
                  <c:v>-4.9771115218006159</c:v>
                </c:pt>
                <c:pt idx="185">
                  <c:v>-4.8367042279748134</c:v>
                </c:pt>
                <c:pt idx="186">
                  <c:v>-4.3839397890591485</c:v>
                </c:pt>
                <c:pt idx="187">
                  <c:v>-4.625465742614999</c:v>
                </c:pt>
                <c:pt idx="188">
                  <c:v>-7.6059307142302117</c:v>
                </c:pt>
                <c:pt idx="189">
                  <c:v>-6.7554888663606576</c:v>
                </c:pt>
                <c:pt idx="190">
                  <c:v>-5.8452969480591008</c:v>
                </c:pt>
                <c:pt idx="191">
                  <c:v>-7.0705151456077076</c:v>
                </c:pt>
                <c:pt idx="192">
                  <c:v>-6.6859293840705547</c:v>
                </c:pt>
                <c:pt idx="193">
                  <c:v>-4.9778289297827172</c:v>
                </c:pt>
                <c:pt idx="194">
                  <c:v>-5.2167561437932832</c:v>
                </c:pt>
                <c:pt idx="195">
                  <c:v>-6.0492578362792671</c:v>
                </c:pt>
                <c:pt idx="196">
                  <c:v>-5.635007571948293</c:v>
                </c:pt>
                <c:pt idx="197">
                  <c:v>-4.7191838764480565</c:v>
                </c:pt>
                <c:pt idx="198">
                  <c:v>-3.6624644938004067</c:v>
                </c:pt>
                <c:pt idx="199">
                  <c:v>-2.4110354448793885</c:v>
                </c:pt>
                <c:pt idx="200">
                  <c:v>-1.6795822869516286</c:v>
                </c:pt>
                <c:pt idx="201">
                  <c:v>0.28570462570141331</c:v>
                </c:pt>
                <c:pt idx="202">
                  <c:v>0.95663188005957522</c:v>
                </c:pt>
                <c:pt idx="203">
                  <c:v>0.50400014151877315</c:v>
                </c:pt>
                <c:pt idx="204">
                  <c:v>0.46398328990380833</c:v>
                </c:pt>
                <c:pt idx="205">
                  <c:v>-0.70574604568152211</c:v>
                </c:pt>
                <c:pt idx="206">
                  <c:v>0.19722904681188425</c:v>
                </c:pt>
                <c:pt idx="207">
                  <c:v>1.8658188948395917</c:v>
                </c:pt>
                <c:pt idx="208">
                  <c:v>2.9630605224976136</c:v>
                </c:pt>
                <c:pt idx="209">
                  <c:v>4.4583575805066715</c:v>
                </c:pt>
                <c:pt idx="210">
                  <c:v>5.8881126249245881</c:v>
                </c:pt>
                <c:pt idx="211">
                  <c:v>7.8529694445631861</c:v>
                </c:pt>
                <c:pt idx="212">
                  <c:v>7.8649513870862791</c:v>
                </c:pt>
                <c:pt idx="213">
                  <c:v>6.8529403337651758</c:v>
                </c:pt>
                <c:pt idx="214">
                  <c:v>6.5895751728667165</c:v>
                </c:pt>
                <c:pt idx="215">
                  <c:v>7.0194838216493167</c:v>
                </c:pt>
                <c:pt idx="216">
                  <c:v>5.075542946941809</c:v>
                </c:pt>
                <c:pt idx="217">
                  <c:v>-4.1803759157211147</c:v>
                </c:pt>
                <c:pt idx="218">
                  <c:v>-2.6406523444322403</c:v>
                </c:pt>
                <c:pt idx="219">
                  <c:v>-9.4511826147416826</c:v>
                </c:pt>
                <c:pt idx="220">
                  <c:v>-17.161729535009648</c:v>
                </c:pt>
                <c:pt idx="221">
                  <c:v>-17.65906818331014</c:v>
                </c:pt>
                <c:pt idx="222">
                  <c:v>-17.861476795913788</c:v>
                </c:pt>
                <c:pt idx="223">
                  <c:v>-14.569735757378126</c:v>
                </c:pt>
                <c:pt idx="224">
                  <c:v>-10.760635392275105</c:v>
                </c:pt>
                <c:pt idx="225">
                  <c:v>-13.422465858585227</c:v>
                </c:pt>
                <c:pt idx="226">
                  <c:v>-11.712528442788511</c:v>
                </c:pt>
                <c:pt idx="227">
                  <c:v>-9.0236275566835644</c:v>
                </c:pt>
                <c:pt idx="228">
                  <c:v>-7.6905711359653992</c:v>
                </c:pt>
                <c:pt idx="229">
                  <c:v>-7.092673140594826</c:v>
                </c:pt>
                <c:pt idx="230">
                  <c:v>-7.8143854569914168</c:v>
                </c:pt>
                <c:pt idx="231">
                  <c:v>-7.0731530020830746</c:v>
                </c:pt>
                <c:pt idx="232">
                  <c:v>-4.0746888292469947</c:v>
                </c:pt>
                <c:pt idx="233">
                  <c:v>-2.9822000361742056</c:v>
                </c:pt>
                <c:pt idx="234">
                  <c:v>-1.2740364746953503</c:v>
                </c:pt>
                <c:pt idx="235">
                  <c:v>-1.6480506126011818</c:v>
                </c:pt>
                <c:pt idx="236">
                  <c:v>1.0344081025047274</c:v>
                </c:pt>
                <c:pt idx="237">
                  <c:v>1.7834666272847954</c:v>
                </c:pt>
                <c:pt idx="238">
                  <c:v>-0.38424249536002719</c:v>
                </c:pt>
                <c:pt idx="239">
                  <c:v>-7.6593606462395769E-2</c:v>
                </c:pt>
                <c:pt idx="240">
                  <c:v>12.342523696655803</c:v>
                </c:pt>
                <c:pt idx="241">
                  <c:v>13.384223235804612</c:v>
                </c:pt>
                <c:pt idx="242">
                  <c:v>16.832102125083537</c:v>
                </c:pt>
                <c:pt idx="243">
                  <c:v>23.258758241734512</c:v>
                </c:pt>
                <c:pt idx="244">
                  <c:v>23.849773294648116</c:v>
                </c:pt>
                <c:pt idx="245">
                  <c:v>9.1452401904804788</c:v>
                </c:pt>
                <c:pt idx="246">
                  <c:v>5.9357163973378277</c:v>
                </c:pt>
                <c:pt idx="247">
                  <c:v>2.4272754059836075</c:v>
                </c:pt>
                <c:pt idx="248">
                  <c:v>6.0659649885245841</c:v>
                </c:pt>
                <c:pt idx="249">
                  <c:v>5.0493439545284389</c:v>
                </c:pt>
                <c:pt idx="250">
                  <c:v>9.5529411045275481</c:v>
                </c:pt>
                <c:pt idx="251">
                  <c:v>3.0282976808607884</c:v>
                </c:pt>
                <c:pt idx="252">
                  <c:v>-1.2930715841952178</c:v>
                </c:pt>
                <c:pt idx="253">
                  <c:v>-1.8476464230535754</c:v>
                </c:pt>
                <c:pt idx="254">
                  <c:v>0.27407820974522679</c:v>
                </c:pt>
                <c:pt idx="255">
                  <c:v>-0.61640342276481874</c:v>
                </c:pt>
                <c:pt idx="256">
                  <c:v>-5.5556030031859365</c:v>
                </c:pt>
                <c:pt idx="257">
                  <c:v>-0.59603652593301604</c:v>
                </c:pt>
                <c:pt idx="258">
                  <c:v>-1.1602462664288851</c:v>
                </c:pt>
                <c:pt idx="259">
                  <c:v>0.59523404662513713</c:v>
                </c:pt>
                <c:pt idx="260">
                  <c:v>3.0598561558496158</c:v>
                </c:pt>
                <c:pt idx="261">
                  <c:v>5.0315497965996485</c:v>
                </c:pt>
                <c:pt idx="262">
                  <c:v>-1.2557484848674392</c:v>
                </c:pt>
                <c:pt idx="263">
                  <c:v>-4.1351209165277112</c:v>
                </c:pt>
                <c:pt idx="264">
                  <c:v>-0.98766038909064946</c:v>
                </c:pt>
                <c:pt idx="265">
                  <c:v>2.6080296520757997</c:v>
                </c:pt>
                <c:pt idx="266">
                  <c:v>-3.3126639884667668</c:v>
                </c:pt>
                <c:pt idx="267">
                  <c:v>-4.6150323551904933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2-4354-8E05-7454E0D95C75}"/>
            </c:ext>
          </c:extLst>
        </c:ser>
        <c:ser>
          <c:idx val="1"/>
          <c:order val="1"/>
          <c:tx>
            <c:strRef>
              <c:f>HW_additive!$G$1:$G$4</c:f>
              <c:strCache>
                <c:ptCount val="4"/>
                <c:pt idx="3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HW_additive!$B$5:$B$272</c:f>
              <c:numCache>
                <c:formatCode>General</c:formatCode>
                <c:ptCount val="26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164</c:v>
                </c:pt>
                <c:pt idx="168">
                  <c:v>165</c:v>
                </c:pt>
                <c:pt idx="169">
                  <c:v>166</c:v>
                </c:pt>
                <c:pt idx="170">
                  <c:v>167</c:v>
                </c:pt>
                <c:pt idx="171">
                  <c:v>168</c:v>
                </c:pt>
                <c:pt idx="172">
                  <c:v>169</c:v>
                </c:pt>
                <c:pt idx="173">
                  <c:v>170</c:v>
                </c:pt>
                <c:pt idx="174">
                  <c:v>171</c:v>
                </c:pt>
                <c:pt idx="175">
                  <c:v>172</c:v>
                </c:pt>
                <c:pt idx="176">
                  <c:v>173</c:v>
                </c:pt>
                <c:pt idx="177">
                  <c:v>174</c:v>
                </c:pt>
                <c:pt idx="178">
                  <c:v>175</c:v>
                </c:pt>
                <c:pt idx="179">
                  <c:v>176</c:v>
                </c:pt>
                <c:pt idx="180">
                  <c:v>177</c:v>
                </c:pt>
                <c:pt idx="181">
                  <c:v>178</c:v>
                </c:pt>
                <c:pt idx="182">
                  <c:v>179</c:v>
                </c:pt>
                <c:pt idx="183">
                  <c:v>180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189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195</c:v>
                </c:pt>
                <c:pt idx="199">
                  <c:v>196</c:v>
                </c:pt>
                <c:pt idx="200">
                  <c:v>197</c:v>
                </c:pt>
                <c:pt idx="201">
                  <c:v>198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213</c:v>
                </c:pt>
                <c:pt idx="217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  <c:pt idx="234">
                  <c:v>231</c:v>
                </c:pt>
                <c:pt idx="235">
                  <c:v>232</c:v>
                </c:pt>
                <c:pt idx="236">
                  <c:v>233</c:v>
                </c:pt>
                <c:pt idx="237">
                  <c:v>234</c:v>
                </c:pt>
                <c:pt idx="238">
                  <c:v>235</c:v>
                </c:pt>
                <c:pt idx="239">
                  <c:v>236</c:v>
                </c:pt>
                <c:pt idx="240">
                  <c:v>237</c:v>
                </c:pt>
                <c:pt idx="241">
                  <c:v>238</c:v>
                </c:pt>
                <c:pt idx="242">
                  <c:v>239</c:v>
                </c:pt>
                <c:pt idx="243">
                  <c:v>240</c:v>
                </c:pt>
                <c:pt idx="244">
                  <c:v>241</c:v>
                </c:pt>
                <c:pt idx="245">
                  <c:v>242</c:v>
                </c:pt>
                <c:pt idx="246">
                  <c:v>243</c:v>
                </c:pt>
                <c:pt idx="247">
                  <c:v>244</c:v>
                </c:pt>
                <c:pt idx="248">
                  <c:v>245</c:v>
                </c:pt>
                <c:pt idx="249">
                  <c:v>246</c:v>
                </c:pt>
                <c:pt idx="250">
                  <c:v>247</c:v>
                </c:pt>
                <c:pt idx="251">
                  <c:v>248</c:v>
                </c:pt>
                <c:pt idx="252">
                  <c:v>249</c:v>
                </c:pt>
                <c:pt idx="253">
                  <c:v>250</c:v>
                </c:pt>
                <c:pt idx="254">
                  <c:v>251</c:v>
                </c:pt>
                <c:pt idx="255">
                  <c:v>252</c:v>
                </c:pt>
                <c:pt idx="256">
                  <c:v>253</c:v>
                </c:pt>
                <c:pt idx="257">
                  <c:v>254</c:v>
                </c:pt>
                <c:pt idx="258">
                  <c:v>255</c:v>
                </c:pt>
                <c:pt idx="259">
                  <c:v>256</c:v>
                </c:pt>
                <c:pt idx="260">
                  <c:v>257</c:v>
                </c:pt>
                <c:pt idx="261">
                  <c:v>258</c:v>
                </c:pt>
                <c:pt idx="262">
                  <c:v>259</c:v>
                </c:pt>
                <c:pt idx="263">
                  <c:v>260</c:v>
                </c:pt>
                <c:pt idx="264">
                  <c:v>261</c:v>
                </c:pt>
                <c:pt idx="265">
                  <c:v>262</c:v>
                </c:pt>
                <c:pt idx="266">
                  <c:v>263</c:v>
                </c:pt>
                <c:pt idx="267">
                  <c:v>264</c:v>
                </c:pt>
              </c:numCache>
            </c:numRef>
          </c:cat>
          <c:val>
            <c:numRef>
              <c:f>HW_additive!$G$5:$G$272</c:f>
              <c:numCache>
                <c:formatCode>General</c:formatCode>
                <c:ptCount val="268"/>
                <c:pt idx="4" formatCode="0.0000">
                  <c:v>-9.8474629417699155</c:v>
                </c:pt>
                <c:pt idx="5" formatCode="0.0000">
                  <c:v>-8.4689791905135667</c:v>
                </c:pt>
                <c:pt idx="6" formatCode="0.0000">
                  <c:v>-8.863526436887069</c:v>
                </c:pt>
                <c:pt idx="7" formatCode="0.0000">
                  <c:v>-8.0911411660500434</c:v>
                </c:pt>
                <c:pt idx="8" formatCode="0.0000">
                  <c:v>-7.0855042306973308</c:v>
                </c:pt>
                <c:pt idx="9" formatCode="0.0000">
                  <c:v>-7.2680482723132656</c:v>
                </c:pt>
                <c:pt idx="10" formatCode="0.0000">
                  <c:v>-7.6256905577757594</c:v>
                </c:pt>
                <c:pt idx="11" formatCode="0.0000">
                  <c:v>-6.8713490934146204</c:v>
                </c:pt>
                <c:pt idx="12" formatCode="0.0000">
                  <c:v>-6.3603532599015775</c:v>
                </c:pt>
                <c:pt idx="13" formatCode="0.0000">
                  <c:v>-5.5233966298075687</c:v>
                </c:pt>
                <c:pt idx="14" formatCode="0.0000">
                  <c:v>-5.5248147277760822</c:v>
                </c:pt>
                <c:pt idx="15" formatCode="0.0000">
                  <c:v>-4.7364854190260717</c:v>
                </c:pt>
                <c:pt idx="16" formatCode="0.0000">
                  <c:v>-4.5180264311027196</c:v>
                </c:pt>
                <c:pt idx="17" formatCode="0.0000">
                  <c:v>-4.2157435259222176</c:v>
                </c:pt>
                <c:pt idx="18" formatCode="0.0000">
                  <c:v>-4.7472020108487776</c:v>
                </c:pt>
                <c:pt idx="19" formatCode="0.0000">
                  <c:v>-5.2680951842111314</c:v>
                </c:pt>
                <c:pt idx="20" formatCode="0.0000">
                  <c:v>-6.6090328084245673</c:v>
                </c:pt>
                <c:pt idx="21" formatCode="0.0000">
                  <c:v>-7.7619262779700371</c:v>
                </c:pt>
                <c:pt idx="22" formatCode="0.0000">
                  <c:v>-8.0854668559556906</c:v>
                </c:pt>
                <c:pt idx="23" formatCode="0.0000">
                  <c:v>-7.7079634763907219</c:v>
                </c:pt>
                <c:pt idx="24" formatCode="0.0000">
                  <c:v>-7.1526862404574647</c:v>
                </c:pt>
                <c:pt idx="25" formatCode="0.0000">
                  <c:v>-6.7888888363617337</c:v>
                </c:pt>
                <c:pt idx="26" formatCode="0.0000">
                  <c:v>-7.4086218854481132</c:v>
                </c:pt>
                <c:pt idx="27" formatCode="0.0000">
                  <c:v>-7.5489346945069853</c:v>
                </c:pt>
                <c:pt idx="28" formatCode="0.0000">
                  <c:v>-7.8236706017054995</c:v>
                </c:pt>
                <c:pt idx="29" formatCode="0.0000">
                  <c:v>-7.7725838825593589</c:v>
                </c:pt>
                <c:pt idx="30" formatCode="0.0000">
                  <c:v>-7.7938043114052009</c:v>
                </c:pt>
                <c:pt idx="31" formatCode="0.0000">
                  <c:v>-7.2659482107917102</c:v>
                </c:pt>
                <c:pt idx="32" formatCode="0.0000">
                  <c:v>-6.6922664187163274</c:v>
                </c:pt>
                <c:pt idx="33" formatCode="0.0000">
                  <c:v>-6.1570881802291382</c:v>
                </c:pt>
                <c:pt idx="34" formatCode="0.0000">
                  <c:v>-5.8199260597310873</c:v>
                </c:pt>
                <c:pt idx="35" formatCode="0.0000">
                  <c:v>-4.9976018266025992</c:v>
                </c:pt>
                <c:pt idx="36" formatCode="0.0000">
                  <c:v>-4.8751062296627641</c:v>
                </c:pt>
                <c:pt idx="37" formatCode="0.0000">
                  <c:v>-5.0016735416616749</c:v>
                </c:pt>
                <c:pt idx="38" formatCode="0.0000">
                  <c:v>-5.2215009362474438</c:v>
                </c:pt>
                <c:pt idx="39" formatCode="0.0000">
                  <c:v>-4.9253398266925084</c:v>
                </c:pt>
                <c:pt idx="40" formatCode="0.0000">
                  <c:v>-4.6807176066691945</c:v>
                </c:pt>
                <c:pt idx="41" formatCode="0.0000">
                  <c:v>-3.7645880446240731</c:v>
                </c:pt>
                <c:pt idx="42" formatCode="0.0000">
                  <c:v>-3.5166295589018564</c:v>
                </c:pt>
                <c:pt idx="43" formatCode="0.0000">
                  <c:v>-3.6755868869201707</c:v>
                </c:pt>
                <c:pt idx="44" formatCode="0.0000">
                  <c:v>-3.6798982740645432</c:v>
                </c:pt>
                <c:pt idx="45" formatCode="0.0000">
                  <c:v>-3.1382629860158699</c:v>
                </c:pt>
                <c:pt idx="46" formatCode="0.0000">
                  <c:v>-3.518705332790844</c:v>
                </c:pt>
                <c:pt idx="47" formatCode="0.0000">
                  <c:v>-4.2397240252315491</c:v>
                </c:pt>
                <c:pt idx="48" formatCode="0.0000">
                  <c:v>-5.0813922409386763</c:v>
                </c:pt>
                <c:pt idx="49" formatCode="0.0000">
                  <c:v>-4.8284435127721155</c:v>
                </c:pt>
                <c:pt idx="50" formatCode="0.0000">
                  <c:v>-4.7947118642807691</c:v>
                </c:pt>
                <c:pt idx="51" formatCode="0.0000">
                  <c:v>-4.1482327284228475</c:v>
                </c:pt>
                <c:pt idx="52" formatCode="0.0000">
                  <c:v>-4.4821549306923867</c:v>
                </c:pt>
                <c:pt idx="53" formatCode="0.0000">
                  <c:v>-4.1512442046020634</c:v>
                </c:pt>
                <c:pt idx="54" formatCode="0.0000">
                  <c:v>-3.5108101712132749</c:v>
                </c:pt>
                <c:pt idx="55" formatCode="0.0000">
                  <c:v>-3.1084553667922625</c:v>
                </c:pt>
                <c:pt idx="56" formatCode="0.0000">
                  <c:v>-3.3632230081971883</c:v>
                </c:pt>
                <c:pt idx="57" formatCode="0.0000">
                  <c:v>-3.2692991909848974</c:v>
                </c:pt>
                <c:pt idx="58" formatCode="0.0000">
                  <c:v>-2.4043111356027707</c:v>
                </c:pt>
                <c:pt idx="59" formatCode="0.0000">
                  <c:v>-1.7848479203219383</c:v>
                </c:pt>
                <c:pt idx="60" formatCode="0.0000">
                  <c:v>-1.2961023690428617</c:v>
                </c:pt>
                <c:pt idx="61" formatCode="0.0000">
                  <c:v>-0.28676918485155933</c:v>
                </c:pt>
                <c:pt idx="62" formatCode="0.0000">
                  <c:v>0.88331721576283617</c:v>
                </c:pt>
                <c:pt idx="63" formatCode="0.0000">
                  <c:v>1.2714088236786196</c:v>
                </c:pt>
                <c:pt idx="64" formatCode="0.0000">
                  <c:v>1.3036875446247267</c:v>
                </c:pt>
                <c:pt idx="65" formatCode="0.0000">
                  <c:v>1.6095927621977675</c:v>
                </c:pt>
                <c:pt idx="66" formatCode="0.0000">
                  <c:v>2.0052410906828104</c:v>
                </c:pt>
                <c:pt idx="67" formatCode="0.0000">
                  <c:v>2.222867001891629</c:v>
                </c:pt>
                <c:pt idx="68" formatCode="0.0000">
                  <c:v>2.2182028485105958</c:v>
                </c:pt>
                <c:pt idx="69" formatCode="0.0000">
                  <c:v>2.4794736134212156</c:v>
                </c:pt>
                <c:pt idx="70" formatCode="0.0000">
                  <c:v>2.5214969325035055</c:v>
                </c:pt>
                <c:pt idx="71" formatCode="0.0000">
                  <c:v>2.3311961653855864</c:v>
                </c:pt>
                <c:pt idx="72" formatCode="0.0000">
                  <c:v>2.8079105483945783</c:v>
                </c:pt>
                <c:pt idx="73" formatCode="0.0000">
                  <c:v>3.6204680138085941</c:v>
                </c:pt>
                <c:pt idx="74" formatCode="0.0000">
                  <c:v>4.3152904525166367</c:v>
                </c:pt>
                <c:pt idx="75" formatCode="0.0000">
                  <c:v>5.0639581408571051</c:v>
                </c:pt>
                <c:pt idx="76" formatCode="0.0000">
                  <c:v>4.5268778407052288</c:v>
                </c:pt>
                <c:pt idx="77" formatCode="0.0000">
                  <c:v>4.0667527782475368</c:v>
                </c:pt>
                <c:pt idx="78" formatCode="0.0000">
                  <c:v>3.8066008505044691</c:v>
                </c:pt>
                <c:pt idx="79" formatCode="0.0000">
                  <c:v>3.6589566292915774</c:v>
                </c:pt>
                <c:pt idx="80" formatCode="0.0000">
                  <c:v>1.8813962762331327</c:v>
                </c:pt>
                <c:pt idx="81" formatCode="0.0000">
                  <c:v>2.3641467032458587</c:v>
                </c:pt>
                <c:pt idx="82" formatCode="0.0000">
                  <c:v>2.5504190998164691</c:v>
                </c:pt>
                <c:pt idx="83" formatCode="0.0000">
                  <c:v>2.8580926002893516</c:v>
                </c:pt>
                <c:pt idx="84" formatCode="0.0000">
                  <c:v>3.067489460750533</c:v>
                </c:pt>
                <c:pt idx="85" formatCode="0.0000">
                  <c:v>4.0534450440013208</c:v>
                </c:pt>
                <c:pt idx="86" formatCode="0.0000">
                  <c:v>4.3654703679656928</c:v>
                </c:pt>
                <c:pt idx="87" formatCode="0.0000">
                  <c:v>4.6851189549075629</c:v>
                </c:pt>
                <c:pt idx="88" formatCode="0.0000">
                  <c:v>5.4905945140598149</c:v>
                </c:pt>
                <c:pt idx="89" formatCode="0.0000">
                  <c:v>5.5974736003653511</c:v>
                </c:pt>
                <c:pt idx="90" formatCode="0.0000">
                  <c:v>5.2983222692510763</c:v>
                </c:pt>
                <c:pt idx="91" formatCode="0.0000">
                  <c:v>5.524630587851715</c:v>
                </c:pt>
                <c:pt idx="92" formatCode="0.0000">
                  <c:v>4.7869175483320339</c:v>
                </c:pt>
                <c:pt idx="93" formatCode="0.0000">
                  <c:v>4.4062408662370967</c:v>
                </c:pt>
                <c:pt idx="94" formatCode="0.0000">
                  <c:v>3.6076031285443415</c:v>
                </c:pt>
                <c:pt idx="95" formatCode="0.0000">
                  <c:v>3.6869805328772958</c:v>
                </c:pt>
                <c:pt idx="96" formatCode="0.0000">
                  <c:v>4.063695249594705</c:v>
                </c:pt>
                <c:pt idx="97" formatCode="0.0000">
                  <c:v>4.880107925667482</c:v>
                </c:pt>
                <c:pt idx="98" formatCode="0.0000">
                  <c:v>5.5742109123762598</c:v>
                </c:pt>
                <c:pt idx="99" formatCode="0.0000">
                  <c:v>5.6664153946916676</c:v>
                </c:pt>
                <c:pt idx="100" formatCode="0.0000">
                  <c:v>7.5689819029779217</c:v>
                </c:pt>
                <c:pt idx="101" formatCode="0.0000">
                  <c:v>8.1790565898300969</c:v>
                </c:pt>
                <c:pt idx="102" formatCode="0.0000">
                  <c:v>6.8378608117292945</c:v>
                </c:pt>
                <c:pt idx="103" formatCode="0.0000">
                  <c:v>6.8650827040397093</c:v>
                </c:pt>
                <c:pt idx="104" formatCode="0.0000">
                  <c:v>7.2222190187800539</c:v>
                </c:pt>
                <c:pt idx="105" formatCode="0.0000">
                  <c:v>6.9949999338905471</c:v>
                </c:pt>
                <c:pt idx="106" formatCode="0.0000">
                  <c:v>7.1316447645160999</c:v>
                </c:pt>
                <c:pt idx="107" formatCode="0.0000">
                  <c:v>7.4191619895049694</c:v>
                </c:pt>
                <c:pt idx="108" formatCode="0.0000">
                  <c:v>6.8186564883422545</c:v>
                </c:pt>
                <c:pt idx="109" formatCode="0.0000">
                  <c:v>7.2311512744438167</c:v>
                </c:pt>
                <c:pt idx="110" formatCode="0.0000">
                  <c:v>7.0153541158276003</c:v>
                </c:pt>
                <c:pt idx="111" formatCode="0.0000">
                  <c:v>6.6098418505720948</c:v>
                </c:pt>
                <c:pt idx="112" formatCode="0.0000">
                  <c:v>5.2627611091610609</c:v>
                </c:pt>
                <c:pt idx="113" formatCode="0.0000">
                  <c:v>4.3891165671572336</c:v>
                </c:pt>
                <c:pt idx="114" formatCode="0.0000">
                  <c:v>4.1358203812823566</c:v>
                </c:pt>
                <c:pt idx="115" formatCode="0.0000">
                  <c:v>6.7041802072526053</c:v>
                </c:pt>
                <c:pt idx="116" formatCode="0.0000">
                  <c:v>7.1704368715429645</c:v>
                </c:pt>
                <c:pt idx="117" formatCode="0.0000">
                  <c:v>6.8053492479410229</c:v>
                </c:pt>
                <c:pt idx="118" formatCode="0.0000">
                  <c:v>5.5776304254093372</c:v>
                </c:pt>
                <c:pt idx="119" formatCode="0.0000">
                  <c:v>6.1784070685705625</c:v>
                </c:pt>
                <c:pt idx="120" formatCode="0.0000">
                  <c:v>4.8249055548021893</c:v>
                </c:pt>
                <c:pt idx="121" formatCode="0.0000">
                  <c:v>4.7778393545208697</c:v>
                </c:pt>
                <c:pt idx="122" formatCode="0.0000">
                  <c:v>4.3027173391789884</c:v>
                </c:pt>
                <c:pt idx="123" formatCode="0.0000">
                  <c:v>5.3392298387200743</c:v>
                </c:pt>
                <c:pt idx="124" formatCode="0.0000">
                  <c:v>5.6118711952002229</c:v>
                </c:pt>
                <c:pt idx="125" formatCode="0.0000">
                  <c:v>4.4314465570298696</c:v>
                </c:pt>
                <c:pt idx="126" formatCode="0.0000">
                  <c:v>6.8098621168931519</c:v>
                </c:pt>
                <c:pt idx="127" formatCode="0.0000">
                  <c:v>9.0952998449145106</c:v>
                </c:pt>
                <c:pt idx="128" formatCode="0.0000">
                  <c:v>8.4975755146512615</c:v>
                </c:pt>
                <c:pt idx="129" formatCode="0.0000">
                  <c:v>7.4793830918907531</c:v>
                </c:pt>
                <c:pt idx="130" formatCode="0.0000">
                  <c:v>7.6311415608864799</c:v>
                </c:pt>
                <c:pt idx="131" formatCode="0.0000">
                  <c:v>8.7193998142396651</c:v>
                </c:pt>
                <c:pt idx="132" formatCode="0.0000">
                  <c:v>7.6784521702540296</c:v>
                </c:pt>
                <c:pt idx="133" formatCode="0.0000">
                  <c:v>6.5076972767978756</c:v>
                </c:pt>
                <c:pt idx="134" formatCode="0.0000">
                  <c:v>6.5046429300399033</c:v>
                </c:pt>
                <c:pt idx="135" formatCode="0.0000">
                  <c:v>7.6626386380781542</c:v>
                </c:pt>
                <c:pt idx="136" formatCode="0.0000">
                  <c:v>8.4242432757992969</c:v>
                </c:pt>
                <c:pt idx="137" formatCode="0.0000">
                  <c:v>8.5462952755406167</c:v>
                </c:pt>
                <c:pt idx="138" formatCode="0.0000">
                  <c:v>9.1693389926374635</c:v>
                </c:pt>
                <c:pt idx="139" formatCode="0.0000">
                  <c:v>10.933184159544425</c:v>
                </c:pt>
                <c:pt idx="140" formatCode="0.0000">
                  <c:v>12.724374370595987</c:v>
                </c:pt>
                <c:pt idx="141" formatCode="0.0000">
                  <c:v>13.067481724572396</c:v>
                </c:pt>
                <c:pt idx="142" formatCode="0.0000">
                  <c:v>13.200540198457123</c:v>
                </c:pt>
                <c:pt idx="143" formatCode="0.0000">
                  <c:v>14.061015425570929</c:v>
                </c:pt>
                <c:pt idx="144" formatCode="0.0000">
                  <c:v>14.267970306453376</c:v>
                </c:pt>
                <c:pt idx="145" formatCode="0.0000">
                  <c:v>13.681019950389055</c:v>
                </c:pt>
                <c:pt idx="146" formatCode="0.0000">
                  <c:v>12.630248093409543</c:v>
                </c:pt>
                <c:pt idx="147" formatCode="0.0000">
                  <c:v>13.482960608443372</c:v>
                </c:pt>
                <c:pt idx="148" formatCode="0.0000">
                  <c:v>13.949359298640418</c:v>
                </c:pt>
                <c:pt idx="149" formatCode="0.0000">
                  <c:v>11.733414474310145</c:v>
                </c:pt>
                <c:pt idx="150" formatCode="0.0000">
                  <c:v>10.386935769126117</c:v>
                </c:pt>
                <c:pt idx="151" formatCode="0.0000">
                  <c:v>9.4694985005021977</c:v>
                </c:pt>
                <c:pt idx="152" formatCode="0.0000">
                  <c:v>7.5261954001054256</c:v>
                </c:pt>
                <c:pt idx="153" formatCode="0.0000">
                  <c:v>4.3559443756165557</c:v>
                </c:pt>
                <c:pt idx="154" formatCode="0.0000">
                  <c:v>1.4553091897698849</c:v>
                </c:pt>
                <c:pt idx="155" formatCode="0.0000">
                  <c:v>-0.56926658981538925</c:v>
                </c:pt>
                <c:pt idx="156" formatCode="0.0000">
                  <c:v>-0.7317443459943922</c:v>
                </c:pt>
                <c:pt idx="157" formatCode="0.0000">
                  <c:v>-2.195868049374488</c:v>
                </c:pt>
                <c:pt idx="158" formatCode="0.0000">
                  <c:v>-4.7947147826425685</c:v>
                </c:pt>
                <c:pt idx="159" formatCode="0.0000">
                  <c:v>-6.9304090761244055</c:v>
                </c:pt>
                <c:pt idx="160" formatCode="0.0000">
                  <c:v>-7.1682465948887506</c:v>
                </c:pt>
                <c:pt idx="161" formatCode="0.0000">
                  <c:v>-7.2452626622255032</c:v>
                </c:pt>
                <c:pt idx="162" formatCode="0.0000">
                  <c:v>-7.227838220903954</c:v>
                </c:pt>
                <c:pt idx="163" formatCode="0.0000">
                  <c:v>-6.6795285978575958</c:v>
                </c:pt>
                <c:pt idx="164" formatCode="0.0000">
                  <c:v>-6.377842744463857</c:v>
                </c:pt>
                <c:pt idx="165" formatCode="0.0000">
                  <c:v>-5.060492265845042</c:v>
                </c:pt>
                <c:pt idx="166" formatCode="0.0000">
                  <c:v>-3.8163476815466622</c:v>
                </c:pt>
                <c:pt idx="167" formatCode="0.0000">
                  <c:v>-4.8341446266155614</c:v>
                </c:pt>
                <c:pt idx="168" formatCode="0.0000">
                  <c:v>-4.7017459750863031</c:v>
                </c:pt>
                <c:pt idx="169" formatCode="0.0000">
                  <c:v>-3.630665339815212</c:v>
                </c:pt>
                <c:pt idx="170" formatCode="0.0000">
                  <c:v>-3.1069330824565933</c:v>
                </c:pt>
                <c:pt idx="171" formatCode="0.0000">
                  <c:v>-1.9935729501014263</c:v>
                </c:pt>
                <c:pt idx="172" formatCode="0.0000">
                  <c:v>-1.0370651419841863</c:v>
                </c:pt>
                <c:pt idx="173" formatCode="0.0000">
                  <c:v>-1.3584788303999362</c:v>
                </c:pt>
                <c:pt idx="174" formatCode="0.0000">
                  <c:v>-0.33293180028179492</c:v>
                </c:pt>
                <c:pt idx="175" formatCode="0.0000">
                  <c:v>0.44879402810023272</c:v>
                </c:pt>
                <c:pt idx="176" formatCode="0.0000">
                  <c:v>0.27692464493341973</c:v>
                </c:pt>
                <c:pt idx="177" formatCode="0.0000">
                  <c:v>-0.63621648188363356</c:v>
                </c:pt>
                <c:pt idx="178" formatCode="0.0000">
                  <c:v>-1.7983466484729984</c:v>
                </c:pt>
                <c:pt idx="179" formatCode="0.0000">
                  <c:v>-3.8842073211694483</c:v>
                </c:pt>
                <c:pt idx="180" formatCode="0.0000">
                  <c:v>-6.5471257934169245</c:v>
                </c:pt>
                <c:pt idx="181" formatCode="0.0000">
                  <c:v>-6.8198783653567778</c:v>
                </c:pt>
                <c:pt idx="182" formatCode="0.0000">
                  <c:v>-6.5673351404912701</c:v>
                </c:pt>
                <c:pt idx="183" formatCode="0.0000">
                  <c:v>-5.3362676840328991</c:v>
                </c:pt>
                <c:pt idx="184" formatCode="0.0000">
                  <c:v>-4.1022398776726101</c:v>
                </c:pt>
                <c:pt idx="185" formatCode="0.0000">
                  <c:v>-4.3137968081320937</c:v>
                </c:pt>
                <c:pt idx="186" formatCode="0.0000">
                  <c:v>-4.8743503680559304</c:v>
                </c:pt>
                <c:pt idx="187" formatCode="0.0000">
                  <c:v>-4.1037458465742249</c:v>
                </c:pt>
                <c:pt idx="188" formatCode="0.0000">
                  <c:v>-4.3280877906341724</c:v>
                </c:pt>
                <c:pt idx="189" formatCode="0.0000">
                  <c:v>-4.823674150989361</c:v>
                </c:pt>
                <c:pt idx="190" formatCode="0.0000">
                  <c:v>-5.0979664021401545</c:v>
                </c:pt>
                <c:pt idx="191" formatCode="0.0000">
                  <c:v>-5.1465856992750538</c:v>
                </c:pt>
                <c:pt idx="192" formatCode="0.0000">
                  <c:v>-7.2045119420057437</c:v>
                </c:pt>
                <c:pt idx="193" formatCode="0.0000">
                  <c:v>-6.1852048680118807</c:v>
                </c:pt>
                <c:pt idx="194" formatCode="0.0000">
                  <c:v>-5.1657631436896461</c:v>
                </c:pt>
                <c:pt idx="195" formatCode="0.0000">
                  <c:v>-5.7370137701630028</c:v>
                </c:pt>
                <c:pt idx="196" formatCode="0.0000">
                  <c:v>-6.0982508985957482</c:v>
                </c:pt>
                <c:pt idx="197" formatCode="0.0000">
                  <c:v>-4.7021028376615686</c:v>
                </c:pt>
                <c:pt idx="198" formatCode="0.0000">
                  <c:v>-4.6353231563564297</c:v>
                </c:pt>
                <c:pt idx="199" formatCode="0.0000">
                  <c:v>-5.1483444909927645</c:v>
                </c:pt>
                <c:pt idx="200" formatCode="0.0000">
                  <c:v>-4.4619534678406101</c:v>
                </c:pt>
                <c:pt idx="201" formatCode="0.0000">
                  <c:v>-2.8697739836059277</c:v>
                </c:pt>
                <c:pt idx="202" formatCode="0.0000">
                  <c:v>-1.608125490732899</c:v>
                </c:pt>
                <c:pt idx="203" formatCode="0.0000">
                  <c:v>-0.80618311924145303</c:v>
                </c:pt>
                <c:pt idx="204" formatCode="0.0000">
                  <c:v>-0.3762699212459033</c:v>
                </c:pt>
                <c:pt idx="205" formatCode="0.0000">
                  <c:v>1.0402378796109453</c:v>
                </c:pt>
                <c:pt idx="206" formatCode="0.0000">
                  <c:v>0.990417545422277</c:v>
                </c:pt>
                <c:pt idx="207" formatCode="0.0000">
                  <c:v>0.41496150563239986</c:v>
                </c:pt>
                <c:pt idx="208" formatCode="0.0000">
                  <c:v>0.60859458942995026</c:v>
                </c:pt>
                <c:pt idx="209" formatCode="0.0000">
                  <c:v>0.87371582084781352</c:v>
                </c:pt>
                <c:pt idx="210" formatCode="0.0000">
                  <c:v>2.4283650631698119</c:v>
                </c:pt>
                <c:pt idx="211" formatCode="0.0000">
                  <c:v>3.9696974917601517</c:v>
                </c:pt>
                <c:pt idx="212" formatCode="0.0000">
                  <c:v>5.1629448637754782</c:v>
                </c:pt>
                <c:pt idx="213" formatCode="0.0000">
                  <c:v>6.1945190609699612</c:v>
                </c:pt>
                <c:pt idx="214" formatCode="0.0000">
                  <c:v>7.0976021932848532</c:v>
                </c:pt>
                <c:pt idx="215" formatCode="0.0000">
                  <c:v>8.0860733857462748</c:v>
                </c:pt>
                <c:pt idx="216" formatCode="0.0000">
                  <c:v>7.6255715129142434</c:v>
                </c:pt>
                <c:pt idx="217" formatCode="0.0000">
                  <c:v>6.4560010591139338</c:v>
                </c:pt>
                <c:pt idx="218" formatCode="0.0000">
                  <c:v>4.4386096650530131</c:v>
                </c:pt>
                <c:pt idx="219" formatCode="0.0000">
                  <c:v>3.7908280735402133</c:v>
                </c:pt>
                <c:pt idx="220" formatCode="0.0000">
                  <c:v>4.8548272711336438E-2</c:v>
                </c:pt>
                <c:pt idx="221" formatCode="0.0000">
                  <c:v>-8.6191171376000462</c:v>
                </c:pt>
                <c:pt idx="222" formatCode="0.0000">
                  <c:v>-8.3335254569391708</c:v>
                </c:pt>
                <c:pt idx="223" formatCode="0.0000">
                  <c:v>-12.955426004573781</c:v>
                </c:pt>
                <c:pt idx="224" formatCode="0.0000">
                  <c:v>-16.617938649309252</c:v>
                </c:pt>
                <c:pt idx="225" formatCode="0.0000">
                  <c:v>-16.081740058147787</c:v>
                </c:pt>
                <c:pt idx="226" formatCode="0.0000">
                  <c:v>-13.731754846480504</c:v>
                </c:pt>
                <c:pt idx="227" formatCode="0.0000">
                  <c:v>-11.589720302924785</c:v>
                </c:pt>
                <c:pt idx="228" formatCode="0.0000">
                  <c:v>-10.208748846695475</c:v>
                </c:pt>
                <c:pt idx="229" formatCode="0.0000">
                  <c:v>-12.135604133063111</c:v>
                </c:pt>
                <c:pt idx="230" formatCode="0.0000">
                  <c:v>-9.6644410679377728</c:v>
                </c:pt>
                <c:pt idx="231" formatCode="0.0000">
                  <c:v>-7.2442467292021222</c:v>
                </c:pt>
                <c:pt idx="232" formatCode="0.0000">
                  <c:v>-6.3657096781368132</c:v>
                </c:pt>
                <c:pt idx="233" formatCode="0.0000">
                  <c:v>-6.9144526656291436</c:v>
                </c:pt>
                <c:pt idx="234" formatCode="0.0000">
                  <c:v>-6.4583124168830262</c:v>
                </c:pt>
                <c:pt idx="235" formatCode="0.0000">
                  <c:v>-4.3113990874247321</c:v>
                </c:pt>
                <c:pt idx="236" formatCode="0.0000">
                  <c:v>-1.736841453601695</c:v>
                </c:pt>
                <c:pt idx="237" formatCode="0.0000">
                  <c:v>-1.2610470024425133</c:v>
                </c:pt>
                <c:pt idx="238" formatCode="0.0000">
                  <c:v>-0.27320866678706324</c:v>
                </c:pt>
                <c:pt idx="239" formatCode="0.0000">
                  <c:v>-0.60024514904059423</c:v>
                </c:pt>
                <c:pt idx="240" formatCode="0.0000">
                  <c:v>1.6093503936561326</c:v>
                </c:pt>
                <c:pt idx="241" formatCode="0.0000">
                  <c:v>3.8364412332837485</c:v>
                </c:pt>
                <c:pt idx="242" formatCode="0.0000">
                  <c:v>4.3576105979176294</c:v>
                </c:pt>
                <c:pt idx="243" formatCode="0.0000">
                  <c:v>6.9168863025493899</c:v>
                </c:pt>
                <c:pt idx="244" formatCode="0.0000">
                  <c:v>18.050744040227123</c:v>
                </c:pt>
                <c:pt idx="245" formatCode="0.0000">
                  <c:v>18.64045968322668</c:v>
                </c:pt>
                <c:pt idx="246" formatCode="0.0000">
                  <c:v>17.008448081709972</c:v>
                </c:pt>
                <c:pt idx="247" formatCode="0.0000">
                  <c:v>17.034161199187782</c:v>
                </c:pt>
                <c:pt idx="248" formatCode="0.0000">
                  <c:v>16.037401803286727</c:v>
                </c:pt>
                <c:pt idx="249" formatCode="0.0000">
                  <c:v>4.8538241819100492</c:v>
                </c:pt>
                <c:pt idx="250" formatCode="0.0000">
                  <c:v>4.2596381058157426</c:v>
                </c:pt>
                <c:pt idx="251" formatCode="0.0000">
                  <c:v>5.5636795104932908</c:v>
                </c:pt>
                <c:pt idx="252" formatCode="0.0000">
                  <c:v>9.5859697094998566</c:v>
                </c:pt>
                <c:pt idx="253" formatCode="0.0000">
                  <c:v>3.936621717201918</c:v>
                </c:pt>
                <c:pt idx="254" formatCode="0.0000">
                  <c:v>5.008750848691756</c:v>
                </c:pt>
                <c:pt idx="255" formatCode="0.0000">
                  <c:v>-0.1050252812474568</c:v>
                </c:pt>
                <c:pt idx="256" formatCode="0.0000">
                  <c:v>-0.3790743638864118</c:v>
                </c:pt>
                <c:pt idx="257" formatCode="0.0000">
                  <c:v>-2.0281846940845565</c:v>
                </c:pt>
                <c:pt idx="258" formatCode="0.0000">
                  <c:v>1.0742997116466135</c:v>
                </c:pt>
                <c:pt idx="259" formatCode="0.0000">
                  <c:v>-1.1663352316817583</c:v>
                </c:pt>
                <c:pt idx="260" formatCode="0.0000">
                  <c:v>-3.6113730410781013</c:v>
                </c:pt>
                <c:pt idx="261" formatCode="0.0000">
                  <c:v>0.8290838706227408</c:v>
                </c:pt>
                <c:pt idx="262" formatCode="0.0000">
                  <c:v>2.4270247681070405</c:v>
                </c:pt>
                <c:pt idx="263" formatCode="0.0000">
                  <c:v>2.1477446334929198</c:v>
                </c:pt>
                <c:pt idx="264" formatCode="0.0000">
                  <c:v>0.85571409091988748</c:v>
                </c:pt>
                <c:pt idx="265" formatCode="0.0000">
                  <c:v>2.201841245908243</c:v>
                </c:pt>
                <c:pt idx="266" formatCode="0.0000">
                  <c:v>-1.3989078348686323</c:v>
                </c:pt>
                <c:pt idx="267" formatCode="0.0000">
                  <c:v>-2.7904068112702305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2-4354-8E05-7454E0D9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047080"/>
        <c:axId val="718041832"/>
      </c:lineChart>
      <c:catAx>
        <c:axId val="7180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41832"/>
        <c:crosses val="autoZero"/>
        <c:auto val="1"/>
        <c:lblAlgn val="ctr"/>
        <c:lblOffset val="100"/>
        <c:noMultiLvlLbl val="0"/>
      </c:catAx>
      <c:valAx>
        <c:axId val="71804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HW_additive!$H$1:$H$4</c:f>
              <c:strCache>
                <c:ptCount val="4"/>
                <c:pt idx="3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HW_additive!$B$5:$B$272</c:f>
              <c:numCache>
                <c:formatCode>General</c:formatCode>
                <c:ptCount val="26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164</c:v>
                </c:pt>
                <c:pt idx="168">
                  <c:v>165</c:v>
                </c:pt>
                <c:pt idx="169">
                  <c:v>166</c:v>
                </c:pt>
                <c:pt idx="170">
                  <c:v>167</c:v>
                </c:pt>
                <c:pt idx="171">
                  <c:v>168</c:v>
                </c:pt>
                <c:pt idx="172">
                  <c:v>169</c:v>
                </c:pt>
                <c:pt idx="173">
                  <c:v>170</c:v>
                </c:pt>
                <c:pt idx="174">
                  <c:v>171</c:v>
                </c:pt>
                <c:pt idx="175">
                  <c:v>172</c:v>
                </c:pt>
                <c:pt idx="176">
                  <c:v>173</c:v>
                </c:pt>
                <c:pt idx="177">
                  <c:v>174</c:v>
                </c:pt>
                <c:pt idx="178">
                  <c:v>175</c:v>
                </c:pt>
                <c:pt idx="179">
                  <c:v>176</c:v>
                </c:pt>
                <c:pt idx="180">
                  <c:v>177</c:v>
                </c:pt>
                <c:pt idx="181">
                  <c:v>178</c:v>
                </c:pt>
                <c:pt idx="182">
                  <c:v>179</c:v>
                </c:pt>
                <c:pt idx="183">
                  <c:v>180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189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195</c:v>
                </c:pt>
                <c:pt idx="199">
                  <c:v>196</c:v>
                </c:pt>
                <c:pt idx="200">
                  <c:v>197</c:v>
                </c:pt>
                <c:pt idx="201">
                  <c:v>198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213</c:v>
                </c:pt>
                <c:pt idx="217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  <c:pt idx="234">
                  <c:v>231</c:v>
                </c:pt>
                <c:pt idx="235">
                  <c:v>232</c:v>
                </c:pt>
                <c:pt idx="236">
                  <c:v>233</c:v>
                </c:pt>
                <c:pt idx="237">
                  <c:v>234</c:v>
                </c:pt>
                <c:pt idx="238">
                  <c:v>235</c:v>
                </c:pt>
                <c:pt idx="239">
                  <c:v>236</c:v>
                </c:pt>
                <c:pt idx="240">
                  <c:v>237</c:v>
                </c:pt>
                <c:pt idx="241">
                  <c:v>238</c:v>
                </c:pt>
                <c:pt idx="242">
                  <c:v>239</c:v>
                </c:pt>
                <c:pt idx="243">
                  <c:v>240</c:v>
                </c:pt>
                <c:pt idx="244">
                  <c:v>241</c:v>
                </c:pt>
                <c:pt idx="245">
                  <c:v>242</c:v>
                </c:pt>
                <c:pt idx="246">
                  <c:v>243</c:v>
                </c:pt>
                <c:pt idx="247">
                  <c:v>244</c:v>
                </c:pt>
                <c:pt idx="248">
                  <c:v>245</c:v>
                </c:pt>
                <c:pt idx="249">
                  <c:v>246</c:v>
                </c:pt>
                <c:pt idx="250">
                  <c:v>247</c:v>
                </c:pt>
                <c:pt idx="251">
                  <c:v>248</c:v>
                </c:pt>
                <c:pt idx="252">
                  <c:v>249</c:v>
                </c:pt>
                <c:pt idx="253">
                  <c:v>250</c:v>
                </c:pt>
                <c:pt idx="254">
                  <c:v>251</c:v>
                </c:pt>
                <c:pt idx="255">
                  <c:v>252</c:v>
                </c:pt>
                <c:pt idx="256">
                  <c:v>253</c:v>
                </c:pt>
                <c:pt idx="257">
                  <c:v>254</c:v>
                </c:pt>
                <c:pt idx="258">
                  <c:v>255</c:v>
                </c:pt>
                <c:pt idx="259">
                  <c:v>256</c:v>
                </c:pt>
                <c:pt idx="260">
                  <c:v>257</c:v>
                </c:pt>
                <c:pt idx="261">
                  <c:v>258</c:v>
                </c:pt>
                <c:pt idx="262">
                  <c:v>259</c:v>
                </c:pt>
                <c:pt idx="263">
                  <c:v>260</c:v>
                </c:pt>
                <c:pt idx="264">
                  <c:v>261</c:v>
                </c:pt>
                <c:pt idx="265">
                  <c:v>262</c:v>
                </c:pt>
                <c:pt idx="266">
                  <c:v>263</c:v>
                </c:pt>
                <c:pt idx="267">
                  <c:v>264</c:v>
                </c:pt>
              </c:numCache>
            </c:numRef>
          </c:cat>
          <c:val>
            <c:numRef>
              <c:f>HW_additive!$H$5:$H$272</c:f>
              <c:numCache>
                <c:formatCode>General</c:formatCode>
                <c:ptCount val="268"/>
                <c:pt idx="4" formatCode="0.0000">
                  <c:v>2.303864986303477</c:v>
                </c:pt>
                <c:pt idx="5" formatCode="0.0000">
                  <c:v>0.58785436259979029</c:v>
                </c:pt>
                <c:pt idx="6" formatCode="0.0000">
                  <c:v>0.66855526586155811</c:v>
                </c:pt>
                <c:pt idx="7" formatCode="0.0000">
                  <c:v>0.47125109463417303</c:v>
                </c:pt>
                <c:pt idx="8" formatCode="0.0000">
                  <c:v>-0.67713609014457621</c:v>
                </c:pt>
                <c:pt idx="9" formatCode="0.0000">
                  <c:v>0.54357165419933295</c:v>
                </c:pt>
                <c:pt idx="10" formatCode="0.0000">
                  <c:v>1.1305355867350686</c:v>
                </c:pt>
                <c:pt idx="11" formatCode="0.0000">
                  <c:v>1.2236664950047764</c:v>
                </c:pt>
                <c:pt idx="12" formatCode="0.0000">
                  <c:v>0.98016382789709944</c:v>
                </c:pt>
                <c:pt idx="13" formatCode="0.0000">
                  <c:v>0.66658871115134577</c:v>
                </c:pt>
                <c:pt idx="14" formatCode="0.0000">
                  <c:v>1.0313965054403944</c:v>
                </c:pt>
                <c:pt idx="15" formatCode="0.0000">
                  <c:v>0.44008159274521308</c:v>
                </c:pt>
                <c:pt idx="16" formatCode="0.0000">
                  <c:v>-0.8137439040614991</c:v>
                </c:pt>
                <c:pt idx="17" formatCode="0.0000">
                  <c:v>-3.0052821513769707</c:v>
                </c:pt>
                <c:pt idx="18" formatCode="0.0000">
                  <c:v>-3.83847369603793</c:v>
                </c:pt>
                <c:pt idx="19" formatCode="0.0000">
                  <c:v>-3.8096334220914434</c:v>
                </c:pt>
                <c:pt idx="20" formatCode="0.0000">
                  <c:v>-1.9031588800018664</c:v>
                </c:pt>
                <c:pt idx="21" formatCode="0.0000">
                  <c:v>0.39435607895706326</c:v>
                </c:pt>
                <c:pt idx="22" formatCode="0.0000">
                  <c:v>0.58109173684937332</c:v>
                </c:pt>
                <c:pt idx="23" formatCode="0.0000">
                  <c:v>0.31085130889251111</c:v>
                </c:pt>
                <c:pt idx="24" formatCode="0.0000">
                  <c:v>-0.78210336277344616</c:v>
                </c:pt>
                <c:pt idx="25" formatCode="0.0000">
                  <c:v>-1.6090261917837676</c:v>
                </c:pt>
                <c:pt idx="26" formatCode="0.0000">
                  <c:v>-1.2418761040284743</c:v>
                </c:pt>
                <c:pt idx="27" formatCode="0.0000">
                  <c:v>-0.75736028798711619</c:v>
                </c:pt>
                <c:pt idx="28" formatCode="0.0000">
                  <c:v>-1.3394451487569015E-2</c:v>
                </c:pt>
                <c:pt idx="29" formatCode="0.0000">
                  <c:v>0.35401648152704634</c:v>
                </c:pt>
                <c:pt idx="30" formatCode="0.0000">
                  <c:v>0.73574292968232147</c:v>
                </c:pt>
                <c:pt idx="31" formatCode="0.0000">
                  <c:v>1.3878957007245605</c:v>
                </c:pt>
                <c:pt idx="32" formatCode="0.0000">
                  <c:v>1.3667119558667995</c:v>
                </c:pt>
                <c:pt idx="33" formatCode="0.0000">
                  <c:v>1.0640146984494905</c:v>
                </c:pt>
                <c:pt idx="34" formatCode="0.0000">
                  <c:v>0.366306683241997</c:v>
                </c:pt>
                <c:pt idx="35" formatCode="0.0000">
                  <c:v>-0.8121007009798884</c:v>
                </c:pt>
                <c:pt idx="36" formatCode="0.0000">
                  <c:v>-1.0898522100813768</c:v>
                </c:pt>
                <c:pt idx="37" formatCode="0.0000">
                  <c:v>0.24365434676065423</c:v>
                </c:pt>
                <c:pt idx="38" formatCode="0.0000">
                  <c:v>1.0507293808041451</c:v>
                </c:pt>
                <c:pt idx="39" formatCode="0.0000">
                  <c:v>0.57823755918918085</c:v>
                </c:pt>
                <c:pt idx="40" formatCode="0.0000">
                  <c:v>0.3691981923749168</c:v>
                </c:pt>
                <c:pt idx="41" formatCode="0.0000">
                  <c:v>0.30855357511471126</c:v>
                </c:pt>
                <c:pt idx="42" formatCode="0.0000">
                  <c:v>0.10147065811897882</c:v>
                </c:pt>
                <c:pt idx="43" formatCode="0.0000">
                  <c:v>-7.9816686293943118E-2</c:v>
                </c:pt>
                <c:pt idx="44" formatCode="0.0000">
                  <c:v>-1.3308816788907603</c:v>
                </c:pt>
                <c:pt idx="45" formatCode="0.0000">
                  <c:v>-2.2445351248488601</c:v>
                </c:pt>
                <c:pt idx="46" formatCode="0.0000">
                  <c:v>-2.188266193435418</c:v>
                </c:pt>
                <c:pt idx="47" formatCode="0.0000">
                  <c:v>-0.73621051530487591</c:v>
                </c:pt>
                <c:pt idx="48" formatCode="0.0000">
                  <c:v>-0.19493627042166395</c:v>
                </c:pt>
                <c:pt idx="49" formatCode="0.0000">
                  <c:v>-0.32559340348555477</c:v>
                </c:pt>
                <c:pt idx="50" formatCode="0.0000">
                  <c:v>0.56676380750086075</c:v>
                </c:pt>
                <c:pt idx="51" formatCode="0.0000">
                  <c:v>0.27965541588251241</c:v>
                </c:pt>
                <c:pt idx="52" formatCode="0.0000">
                  <c:v>0.56034678533449345</c:v>
                </c:pt>
                <c:pt idx="53" formatCode="0.0000">
                  <c:v>0.19533575112567725</c:v>
                </c:pt>
                <c:pt idx="54" formatCode="0.0000">
                  <c:v>0.15142109535301085</c:v>
                </c:pt>
                <c:pt idx="55" formatCode="0.0000">
                  <c:v>-0.11543377977633273</c:v>
                </c:pt>
                <c:pt idx="56" formatCode="0.0000">
                  <c:v>0.40080030898881347</c:v>
                </c:pt>
                <c:pt idx="57" formatCode="0.0000">
                  <c:v>1.4381700695160529</c:v>
                </c:pt>
                <c:pt idx="58" formatCode="0.0000">
                  <c:v>1.980662475864615</c:v>
                </c:pt>
                <c:pt idx="59" formatCode="0.0000">
                  <c:v>2.139354446518007</c:v>
                </c:pt>
                <c:pt idx="60" formatCode="0.0000">
                  <c:v>2.0464209774035975</c:v>
                </c:pt>
                <c:pt idx="61" formatCode="0.0000">
                  <c:v>1.4240422705759688</c:v>
                </c:pt>
                <c:pt idx="62" formatCode="0.0000">
                  <c:v>0.36653736347295829</c:v>
                </c:pt>
                <c:pt idx="63" formatCode="0.0000">
                  <c:v>0.11113980309347227</c:v>
                </c:pt>
                <c:pt idx="64" formatCode="0.0000">
                  <c:v>0.27564833337094097</c:v>
                </c:pt>
                <c:pt idx="65" formatCode="0.0000">
                  <c:v>0.52360932691933093</c:v>
                </c:pt>
                <c:pt idx="66" formatCode="0.0000">
                  <c:v>0.23038942688041963</c:v>
                </c:pt>
                <c:pt idx="67" formatCode="0.0000">
                  <c:v>-0.53713793534344489</c:v>
                </c:pt>
                <c:pt idx="68" formatCode="0.0000">
                  <c:v>-0.6440993189646802</c:v>
                </c:pt>
                <c:pt idx="69" formatCode="0.0000">
                  <c:v>-0.41736092875906916</c:v>
                </c:pt>
                <c:pt idx="70" formatCode="0.0000">
                  <c:v>0.35161885640064572</c:v>
                </c:pt>
                <c:pt idx="71" formatCode="0.0000">
                  <c:v>2.1678949569608417</c:v>
                </c:pt>
                <c:pt idx="72" formatCode="0.0000">
                  <c:v>1.4681098837956794</c:v>
                </c:pt>
                <c:pt idx="73" formatCode="0.0000">
                  <c:v>0.67541911290689782</c:v>
                </c:pt>
                <c:pt idx="74" formatCode="0.0000">
                  <c:v>-6.93719833944062E-2</c:v>
                </c:pt>
                <c:pt idx="75" formatCode="0.0000">
                  <c:v>-0.93511036959627525</c:v>
                </c:pt>
                <c:pt idx="76" formatCode="0.0000">
                  <c:v>-2.6604736534574194</c:v>
                </c:pt>
                <c:pt idx="77" formatCode="0.0000">
                  <c:v>-1.9944366712816937</c:v>
                </c:pt>
                <c:pt idx="78" formatCode="0.0000">
                  <c:v>-2.1020367010588457</c:v>
                </c:pt>
                <c:pt idx="79" formatCode="0.0000">
                  <c:v>-2.268581473164073</c:v>
                </c:pt>
                <c:pt idx="80" formatCode="0.0000">
                  <c:v>0.19208450776749708</c:v>
                </c:pt>
                <c:pt idx="81" formatCode="0.0000">
                  <c:v>0.54695999537165729</c:v>
                </c:pt>
                <c:pt idx="82" formatCode="0.0000">
                  <c:v>0.64456206716512954</c:v>
                </c:pt>
                <c:pt idx="83" formatCode="0.0000">
                  <c:v>0.74198885001625747</c:v>
                </c:pt>
                <c:pt idx="84" formatCode="0.0000">
                  <c:v>1.7033941358878089</c:v>
                </c:pt>
                <c:pt idx="85" formatCode="0.0000">
                  <c:v>0.89392118935617138</c:v>
                </c:pt>
                <c:pt idx="86" formatCode="0.0000">
                  <c:v>0.42353259156034451</c:v>
                </c:pt>
                <c:pt idx="87" formatCode="0.0000">
                  <c:v>1.0111519832021854</c:v>
                </c:pt>
                <c:pt idx="88" formatCode="0.0000">
                  <c:v>-0.41895077600648989</c:v>
                </c:pt>
                <c:pt idx="89" formatCode="0.0000">
                  <c:v>-0.83937652415284347</c:v>
                </c:pt>
                <c:pt idx="90" formatCode="0.0000">
                  <c:v>-1.6922163601114546</c:v>
                </c:pt>
                <c:pt idx="91" formatCode="0.0000">
                  <c:v>-2.6724882631318367</c:v>
                </c:pt>
                <c:pt idx="92" formatCode="0.0000">
                  <c:v>-1.661736964676364</c:v>
                </c:pt>
                <c:pt idx="93" formatCode="0.0000">
                  <c:v>-0.9255472054409406</c:v>
                </c:pt>
                <c:pt idx="94" formatCode="0.0000">
                  <c:v>0.33905010776499633</c:v>
                </c:pt>
                <c:pt idx="95" formatCode="0.0000">
                  <c:v>6.1051953816342763E-2</c:v>
                </c:pt>
                <c:pt idx="96" formatCode="0.0000">
                  <c:v>2.2501036260315779</c:v>
                </c:pt>
                <c:pt idx="97" formatCode="0.0000">
                  <c:v>2.9713198189778174</c:v>
                </c:pt>
                <c:pt idx="98" formatCode="0.0000">
                  <c:v>1.1731753912859864</c:v>
                </c:pt>
                <c:pt idx="99" formatCode="0.0000">
                  <c:v>1.5193556766109149</c:v>
                </c:pt>
                <c:pt idx="100" formatCode="0.0000">
                  <c:v>-0.81880668790745847</c:v>
                </c:pt>
                <c:pt idx="101" formatCode="0.0000">
                  <c:v>-2.1476149484952032</c:v>
                </c:pt>
                <c:pt idx="102" formatCode="0.0000">
                  <c:v>-0.1224465265954553</c:v>
                </c:pt>
                <c:pt idx="103" formatCode="0.0000">
                  <c:v>0.37297744575351821</c:v>
                </c:pt>
                <c:pt idx="104" formatCode="0.0000">
                  <c:v>-1.2623712224229013</c:v>
                </c:pt>
                <c:pt idx="105" formatCode="0.0000">
                  <c:v>-0.45126045106437118</c:v>
                </c:pt>
                <c:pt idx="106" formatCode="0.0000">
                  <c:v>-0.21144001131613166</c:v>
                </c:pt>
                <c:pt idx="107" formatCode="0.0000">
                  <c:v>0.18717093681595465</c:v>
                </c:pt>
                <c:pt idx="108" formatCode="0.0000">
                  <c:v>-0.34344685382717977</c:v>
                </c:pt>
                <c:pt idx="109" formatCode="0.0000">
                  <c:v>-2.8819727124172507</c:v>
                </c:pt>
                <c:pt idx="110" formatCode="0.0000">
                  <c:v>-4.7832795825856156</c:v>
                </c:pt>
                <c:pt idx="111" formatCode="0.0000">
                  <c:v>-2.0349803498713248</c:v>
                </c:pt>
                <c:pt idx="112" formatCode="0.0000">
                  <c:v>0.38224042372667189</c:v>
                </c:pt>
                <c:pt idx="113" formatCode="0.0000">
                  <c:v>2.2853360346465452</c:v>
                </c:pt>
                <c:pt idx="114" formatCode="0.0000">
                  <c:v>2.3513575890284608</c:v>
                </c:pt>
                <c:pt idx="115" formatCode="0.0000">
                  <c:v>0.22395537199403748</c:v>
                </c:pt>
                <c:pt idx="116" formatCode="0.0000">
                  <c:v>-2.4316504372371561</c:v>
                </c:pt>
                <c:pt idx="117" formatCode="0.0000">
                  <c:v>-2.7676399052589806</c:v>
                </c:pt>
                <c:pt idx="118" formatCode="0.0000">
                  <c:v>-1.4916394759413674</c:v>
                </c:pt>
                <c:pt idx="119" formatCode="0.0000">
                  <c:v>-1.3914460447627786</c:v>
                </c:pt>
                <c:pt idx="120" formatCode="0.0000">
                  <c:v>0.11354498999599016</c:v>
                </c:pt>
                <c:pt idx="121" formatCode="0.0000">
                  <c:v>-2.5834257173876178</c:v>
                </c:pt>
                <c:pt idx="122" formatCode="0.0000">
                  <c:v>0.41158806730946118</c:v>
                </c:pt>
                <c:pt idx="123" formatCode="0.0000">
                  <c:v>2.5058478859189517</c:v>
                </c:pt>
                <c:pt idx="124" formatCode="0.0000">
                  <c:v>2.0273132191078602</c:v>
                </c:pt>
                <c:pt idx="125" formatCode="0.0000">
                  <c:v>3.2461310767093634</c:v>
                </c:pt>
                <c:pt idx="126" formatCode="0.0000">
                  <c:v>0.75071884409590517</c:v>
                </c:pt>
                <c:pt idx="127" formatCode="0.0000">
                  <c:v>-0.51027876698046626</c:v>
                </c:pt>
                <c:pt idx="128" formatCode="0.0000">
                  <c:v>-0.59460496066422941</c:v>
                </c:pt>
                <c:pt idx="129" formatCode="0.0000">
                  <c:v>-0.86687886237298528</c:v>
                </c:pt>
                <c:pt idx="130" formatCode="0.0000">
                  <c:v>-1.6820760619143904</c:v>
                </c:pt>
                <c:pt idx="131" formatCode="0.0000">
                  <c:v>-2.4789220205550606</c:v>
                </c:pt>
                <c:pt idx="132" formatCode="0.0000">
                  <c:v>-0.58138880587520347</c:v>
                </c:pt>
                <c:pt idx="133" formatCode="0.0000">
                  <c:v>0.65918938655168269</c:v>
                </c:pt>
                <c:pt idx="134" formatCode="0.0000">
                  <c:v>0.91037619628149358</c:v>
                </c:pt>
                <c:pt idx="135" formatCode="0.0000">
                  <c:v>1.1932617158994914</c:v>
                </c:pt>
                <c:pt idx="136" formatCode="0.0000">
                  <c:v>2.3842304173543614</c:v>
                </c:pt>
                <c:pt idx="137" formatCode="0.0000">
                  <c:v>3.0693817421476677</c:v>
                </c:pt>
                <c:pt idx="138" formatCode="0.0000">
                  <c:v>3.1261113162902134</c:v>
                </c:pt>
                <c:pt idx="139" formatCode="0.0000">
                  <c:v>2.9705458763301564</c:v>
                </c:pt>
                <c:pt idx="140" formatCode="0.0000">
                  <c:v>1.5429552643810869</c:v>
                </c:pt>
                <c:pt idx="141" formatCode="0.0000">
                  <c:v>0.4450764649776815</c:v>
                </c:pt>
                <c:pt idx="142" formatCode="0.0000">
                  <c:v>-0.96056578963427697</c:v>
                </c:pt>
                <c:pt idx="143" formatCode="0.0000">
                  <c:v>-0.93587861896503455</c:v>
                </c:pt>
                <c:pt idx="144" formatCode="0.0000">
                  <c:v>-1.6992126883179637E-2</c:v>
                </c:pt>
                <c:pt idx="145" formatCode="0.0000">
                  <c:v>-1.5145920652573164</c:v>
                </c:pt>
                <c:pt idx="146" formatCode="0.0000">
                  <c:v>-1.0623322744752475</c:v>
                </c:pt>
                <c:pt idx="147" formatCode="0.0000">
                  <c:v>-2.2140910165204293</c:v>
                </c:pt>
                <c:pt idx="148" formatCode="0.0000">
                  <c:v>-3.9341423916392575</c:v>
                </c:pt>
                <c:pt idx="149" formatCode="0.0000">
                  <c:v>-4.2440329390464981</c:v>
                </c:pt>
                <c:pt idx="150" formatCode="0.0000">
                  <c:v>-6.6426470773287516</c:v>
                </c:pt>
                <c:pt idx="151" formatCode="0.0000">
                  <c:v>-9.3807640394593079</c:v>
                </c:pt>
                <c:pt idx="152" formatCode="0.0000">
                  <c:v>-7.7826770783974375</c:v>
                </c:pt>
                <c:pt idx="153" formatCode="0.0000">
                  <c:v>-5.2157619543910094</c:v>
                </c:pt>
                <c:pt idx="154" formatCode="0.0000">
                  <c:v>-4.4285395400226975</c:v>
                </c:pt>
                <c:pt idx="155" formatCode="0.0000">
                  <c:v>-4.9300353465200812</c:v>
                </c:pt>
                <c:pt idx="156" formatCode="0.0000">
                  <c:v>-6.4326237953563359</c:v>
                </c:pt>
                <c:pt idx="157" formatCode="0.0000">
                  <c:v>-5.8810190084222018</c:v>
                </c:pt>
                <c:pt idx="158" formatCode="0.0000">
                  <c:v>-3.5356108616471538</c:v>
                </c:pt>
                <c:pt idx="159" formatCode="0.0000">
                  <c:v>-1.0499842778964705</c:v>
                </c:pt>
                <c:pt idx="160" formatCode="0.0000">
                  <c:v>-1.0273154688405688</c:v>
                </c:pt>
                <c:pt idx="161" formatCode="0.0000">
                  <c:v>0.61334300902329986</c:v>
                </c:pt>
                <c:pt idx="162" formatCode="0.0000">
                  <c:v>2.8912756355933444</c:v>
                </c:pt>
                <c:pt idx="163" formatCode="0.0000">
                  <c:v>1.5764413612664949</c:v>
                </c:pt>
                <c:pt idx="164" formatCode="0.0000">
                  <c:v>1.3186278160807294</c:v>
                </c:pt>
                <c:pt idx="165" formatCode="0.0000">
                  <c:v>0.32932150731299004</c:v>
                </c:pt>
                <c:pt idx="166" formatCode="0.0000">
                  <c:v>-1.2450818521215909</c:v>
                </c:pt>
                <c:pt idx="167" formatCode="0.0000">
                  <c:v>1.4516709245426469</c:v>
                </c:pt>
                <c:pt idx="168" formatCode="0.0000">
                  <c:v>2.8633418379457032</c:v>
                </c:pt>
                <c:pt idx="169" formatCode="0.0000">
                  <c:v>1.1473345183649526</c:v>
                </c:pt>
                <c:pt idx="170" formatCode="0.0000">
                  <c:v>1.8130740010015609</c:v>
                </c:pt>
                <c:pt idx="171" formatCode="0.0000">
                  <c:v>1.5884683272989504</c:v>
                </c:pt>
                <c:pt idx="172" formatCode="0.0000">
                  <c:v>0.71726377568758437</c:v>
                </c:pt>
                <c:pt idx="173" formatCode="0.0000">
                  <c:v>1.7732881458867498</c:v>
                </c:pt>
                <c:pt idx="174" formatCode="0.0000">
                  <c:v>0.77766656120127564</c:v>
                </c:pt>
                <c:pt idx="175" formatCode="0.0000">
                  <c:v>-1.6063130467377338</c:v>
                </c:pt>
                <c:pt idx="176" formatCode="0.0000">
                  <c:v>-5.2034956224148736</c:v>
                </c:pt>
                <c:pt idx="177" formatCode="0.0000">
                  <c:v>-6.3423311930345561</c:v>
                </c:pt>
                <c:pt idx="178" formatCode="0.0000">
                  <c:v>-6.8189771168538957</c:v>
                </c:pt>
                <c:pt idx="179" formatCode="0.0000">
                  <c:v>-3.9040718677838058</c:v>
                </c:pt>
                <c:pt idx="180" formatCode="0.0000">
                  <c:v>1.2303348799732845</c:v>
                </c:pt>
                <c:pt idx="181" formatCode="0.0000">
                  <c:v>2.0851346892228113</c:v>
                </c:pt>
                <c:pt idx="182" formatCode="0.0000">
                  <c:v>1.5660632633842759</c:v>
                </c:pt>
                <c:pt idx="183" formatCode="0.0000">
                  <c:v>1.1297523110009724</c:v>
                </c:pt>
                <c:pt idx="184" formatCode="0.0000">
                  <c:v>-0.87487164412800578</c:v>
                </c:pt>
                <c:pt idx="185" formatCode="0.0000">
                  <c:v>-0.52290741984271971</c:v>
                </c:pt>
                <c:pt idx="186" formatCode="0.0000">
                  <c:v>0.49041057899678187</c:v>
                </c:pt>
                <c:pt idx="187" formatCode="0.0000">
                  <c:v>-0.52171989604077407</c:v>
                </c:pt>
                <c:pt idx="188" formatCode="0.0000">
                  <c:v>-3.2778429235960393</c:v>
                </c:pt>
                <c:pt idx="189" formatCode="0.0000">
                  <c:v>-1.9318147153712966</c:v>
                </c:pt>
                <c:pt idx="190" formatCode="0.0000">
                  <c:v>-0.74733054591894632</c:v>
                </c:pt>
                <c:pt idx="191" formatCode="0.0000">
                  <c:v>-1.9239294463326537</c:v>
                </c:pt>
                <c:pt idx="192" formatCode="0.0000">
                  <c:v>0.51858255793518904</c:v>
                </c:pt>
                <c:pt idx="193" formatCode="0.0000">
                  <c:v>1.2073759382291636</c:v>
                </c:pt>
                <c:pt idx="194" formatCode="0.0000">
                  <c:v>-5.0993000103637165E-2</c:v>
                </c:pt>
                <c:pt idx="195" formatCode="0.0000">
                  <c:v>-0.31224406611626421</c:v>
                </c:pt>
                <c:pt idx="196" formatCode="0.0000">
                  <c:v>0.46324332664745516</c:v>
                </c:pt>
                <c:pt idx="197" formatCode="0.0000">
                  <c:v>-1.7081038786487923E-2</c:v>
                </c:pt>
                <c:pt idx="198" formatCode="0.0000">
                  <c:v>0.97285866255602294</c:v>
                </c:pt>
                <c:pt idx="199" formatCode="0.0000">
                  <c:v>2.737309046113376</c:v>
                </c:pt>
                <c:pt idx="200" formatCode="0.0000">
                  <c:v>2.7823711808889815</c:v>
                </c:pt>
                <c:pt idx="201" formatCode="0.0000">
                  <c:v>3.155478609307341</c:v>
                </c:pt>
                <c:pt idx="202" formatCode="0.0000">
                  <c:v>2.5647573707924742</c:v>
                </c:pt>
                <c:pt idx="203" formatCode="0.0000">
                  <c:v>1.3101832607602262</c:v>
                </c:pt>
                <c:pt idx="204" formatCode="0.0000">
                  <c:v>0.84025321114971163</c:v>
                </c:pt>
                <c:pt idx="205" formatCode="0.0000">
                  <c:v>-1.7459839252924674</c:v>
                </c:pt>
                <c:pt idx="206" formatCode="0.0000">
                  <c:v>-0.79318849861039276</c:v>
                </c:pt>
                <c:pt idx="207" formatCode="0.0000">
                  <c:v>1.4508573892071919</c:v>
                </c:pt>
                <c:pt idx="208" formatCode="0.0000">
                  <c:v>2.3544659330676634</c:v>
                </c:pt>
                <c:pt idx="209" formatCode="0.0000">
                  <c:v>3.584641759658858</c:v>
                </c:pt>
                <c:pt idx="210" formatCode="0.0000">
                  <c:v>3.4597475617547762</c:v>
                </c:pt>
                <c:pt idx="211" formatCode="0.0000">
                  <c:v>3.8832719528030344</c:v>
                </c:pt>
                <c:pt idx="212" formatCode="0.0000">
                  <c:v>2.7020065233108008</c:v>
                </c:pt>
                <c:pt idx="213" formatCode="0.0000">
                  <c:v>0.65842127279521456</c:v>
                </c:pt>
                <c:pt idx="214" formatCode="0.0000">
                  <c:v>-0.50802702041813674</c:v>
                </c:pt>
                <c:pt idx="215" formatCode="0.0000">
                  <c:v>-1.066589564096958</c:v>
                </c:pt>
                <c:pt idx="216" formatCode="0.0000">
                  <c:v>-2.5500285659724344</c:v>
                </c:pt>
                <c:pt idx="217" formatCode="0.0000">
                  <c:v>-10.636376974835049</c:v>
                </c:pt>
                <c:pt idx="218" formatCode="0.0000">
                  <c:v>-7.0792620094852534</c:v>
                </c:pt>
                <c:pt idx="219" formatCode="0.0000">
                  <c:v>-13.242010688281896</c:v>
                </c:pt>
                <c:pt idx="220" formatCode="0.0000">
                  <c:v>-17.210277807720985</c:v>
                </c:pt>
                <c:pt idx="221" formatCode="0.0000">
                  <c:v>-9.0399510457100938</c:v>
                </c:pt>
                <c:pt idx="222" formatCode="0.0000">
                  <c:v>-9.5279513389746171</c:v>
                </c:pt>
                <c:pt idx="223" formatCode="0.0000">
                  <c:v>-1.6143097528043455</c:v>
                </c:pt>
                <c:pt idx="224" formatCode="0.0000">
                  <c:v>5.8573032570341468</c:v>
                </c:pt>
                <c:pt idx="225" formatCode="0.0000">
                  <c:v>2.6592741995625602</c:v>
                </c:pt>
                <c:pt idx="226" formatCode="0.0000">
                  <c:v>2.0192264036919934</c:v>
                </c:pt>
                <c:pt idx="227" formatCode="0.0000">
                  <c:v>2.5660927462412211</c:v>
                </c:pt>
                <c:pt idx="228" formatCode="0.0000">
                  <c:v>2.5181777107300753</c:v>
                </c:pt>
                <c:pt idx="229" formatCode="0.0000">
                  <c:v>5.0429309924682855</c:v>
                </c:pt>
                <c:pt idx="230" formatCode="0.0000">
                  <c:v>1.850055610946356</c:v>
                </c:pt>
                <c:pt idx="231" formatCode="0.0000">
                  <c:v>0.17109372711904758</c:v>
                </c:pt>
                <c:pt idx="232" formatCode="0.0000">
                  <c:v>2.2910208488898185</c:v>
                </c:pt>
                <c:pt idx="233" formatCode="0.0000">
                  <c:v>3.932252629454938</c:v>
                </c:pt>
                <c:pt idx="234" formatCode="0.0000">
                  <c:v>5.1842759421876758</c:v>
                </c:pt>
                <c:pt idx="235" formatCode="0.0000">
                  <c:v>2.6633484748235503</c:v>
                </c:pt>
                <c:pt idx="236" formatCode="0.0000">
                  <c:v>2.7712495561064223</c:v>
                </c:pt>
                <c:pt idx="237" formatCode="0.0000">
                  <c:v>3.0445136297273088</c:v>
                </c:pt>
                <c:pt idx="238" formatCode="0.0000">
                  <c:v>-0.11103382857296396</c:v>
                </c:pt>
                <c:pt idx="239" formatCode="0.0000">
                  <c:v>0.52365154257819846</c:v>
                </c:pt>
                <c:pt idx="240" formatCode="0.0000">
                  <c:v>10.733173302999671</c:v>
                </c:pt>
                <c:pt idx="241" formatCode="0.0000">
                  <c:v>9.5477820025208633</c:v>
                </c:pt>
                <c:pt idx="242" formatCode="0.0000">
                  <c:v>12.474491527165908</c:v>
                </c:pt>
                <c:pt idx="243" formatCode="0.0000">
                  <c:v>16.341871939185122</c:v>
                </c:pt>
                <c:pt idx="244" formatCode="0.0000">
                  <c:v>5.7990292544209936</c:v>
                </c:pt>
                <c:pt idx="245" formatCode="0.0000">
                  <c:v>-9.4952194927462017</c:v>
                </c:pt>
                <c:pt idx="246" formatCode="0.0000">
                  <c:v>-11.072731684372144</c:v>
                </c:pt>
                <c:pt idx="247" formatCode="0.0000">
                  <c:v>-14.606885793204174</c:v>
                </c:pt>
                <c:pt idx="248" formatCode="0.0000">
                  <c:v>-9.9714368147621428</c:v>
                </c:pt>
                <c:pt idx="249" formatCode="0.0000">
                  <c:v>0.19551977261838971</c:v>
                </c:pt>
                <c:pt idx="250" formatCode="0.0000">
                  <c:v>5.2933029987118054</c:v>
                </c:pt>
                <c:pt idx="251" formatCode="0.0000">
                  <c:v>-2.5353818296325024</c:v>
                </c:pt>
                <c:pt idx="252" formatCode="0.0000">
                  <c:v>-10.879041293695074</c:v>
                </c:pt>
                <c:pt idx="253" formatCode="0.0000">
                  <c:v>-5.7842681402554934</c:v>
                </c:pt>
                <c:pt idx="254" formatCode="0.0000">
                  <c:v>-4.7346726389465292</c:v>
                </c:pt>
                <c:pt idx="255" formatCode="0.0000">
                  <c:v>-0.51137814151736194</c:v>
                </c:pt>
                <c:pt idx="256" formatCode="0.0000">
                  <c:v>-5.1765286392995247</c:v>
                </c:pt>
                <c:pt idx="257" formatCode="0.0000">
                  <c:v>1.4321481681515404</c:v>
                </c:pt>
                <c:pt idx="258" formatCode="0.0000">
                  <c:v>-2.2345459780754986</c:v>
                </c:pt>
                <c:pt idx="259" formatCode="0.0000">
                  <c:v>1.7615692783068955</c:v>
                </c:pt>
                <c:pt idx="260" formatCode="0.0000">
                  <c:v>6.6712291969277171</c:v>
                </c:pt>
                <c:pt idx="261" formatCode="0.0000">
                  <c:v>4.2024659259769077</c:v>
                </c:pt>
                <c:pt idx="262" formatCode="0.0000">
                  <c:v>-3.6827732529744797</c:v>
                </c:pt>
                <c:pt idx="263" formatCode="0.0000">
                  <c:v>-6.282865550020631</c:v>
                </c:pt>
                <c:pt idx="264" formatCode="0.0000">
                  <c:v>-1.8433744800105369</c:v>
                </c:pt>
                <c:pt idx="265" formatCode="0.0000">
                  <c:v>0.40618840616755669</c:v>
                </c:pt>
                <c:pt idx="266" formatCode="0.0000">
                  <c:v>-1.9137561535981344</c:v>
                </c:pt>
                <c:pt idx="267" formatCode="0.0000">
                  <c:v>-1.8246255439202628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9-42C9-9051-DA7CC887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715256"/>
        <c:axId val="1022712960"/>
      </c:lineChart>
      <c:catAx>
        <c:axId val="102271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12960"/>
        <c:crosses val="autoZero"/>
        <c:auto val="1"/>
        <c:lblAlgn val="ctr"/>
        <c:lblOffset val="100"/>
        <c:noMultiLvlLbl val="0"/>
      </c:catAx>
      <c:valAx>
        <c:axId val="10227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1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A5E310-D123-4B18-ABFA-213545973079}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126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D04A7-C2B4-45BE-87B2-79C98FA863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76200</xdr:colOff>
      <xdr:row>4</xdr:row>
      <xdr:rowOff>91440</xdr:rowOff>
    </xdr:from>
    <xdr:to>
      <xdr:col>26</xdr:col>
      <xdr:colOff>381000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F41C6-758D-4B61-92E1-4E693A5D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99060</xdr:colOff>
      <xdr:row>18</xdr:row>
      <xdr:rowOff>182880</xdr:rowOff>
    </xdr:from>
    <xdr:to>
      <xdr:col>26</xdr:col>
      <xdr:colOff>403860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E86D3-DB1F-4693-B94D-1343AAE3C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72"/>
  <sheetViews>
    <sheetView tabSelected="1" topLeftCell="I1" workbookViewId="0">
      <selection activeCell="N1" sqref="N1"/>
    </sheetView>
  </sheetViews>
  <sheetFormatPr defaultColWidth="8.88671875" defaultRowHeight="15.6"/>
  <cols>
    <col min="1" max="1" width="8.88671875" style="4"/>
    <col min="2" max="2" width="6.21875" style="4" customWidth="1"/>
    <col min="3" max="3" width="6.88671875" style="4" bestFit="1" customWidth="1"/>
    <col min="4" max="4" width="9.44140625" style="4" bestFit="1" customWidth="1"/>
    <col min="5" max="5" width="9.109375" style="5" customWidth="1"/>
    <col min="6" max="6" width="11.21875" style="4" bestFit="1" customWidth="1"/>
    <col min="7" max="7" width="9.44140625" style="4" bestFit="1" customWidth="1"/>
    <col min="8" max="8" width="9.88671875" style="4" bestFit="1" customWidth="1"/>
    <col min="9" max="9" width="11.5546875" style="4" customWidth="1"/>
    <col min="10" max="11" width="8.88671875" style="4"/>
    <col min="12" max="12" width="9" style="4" bestFit="1" customWidth="1"/>
    <col min="13" max="13" width="10.109375" style="4" bestFit="1" customWidth="1"/>
    <col min="14" max="14" width="11.33203125" style="4" bestFit="1" customWidth="1"/>
    <col min="15" max="15" width="11.33203125" style="4" customWidth="1"/>
    <col min="16" max="17" width="9" style="4" bestFit="1" customWidth="1"/>
    <col min="18" max="18" width="8.88671875" style="4"/>
    <col min="19" max="19" width="12.33203125" style="4" bestFit="1" customWidth="1"/>
    <col min="20" max="16384" width="8.88671875" style="4"/>
  </cols>
  <sheetData>
    <row r="1" spans="2:19">
      <c r="K1" s="8" t="s">
        <v>9</v>
      </c>
      <c r="L1" s="2">
        <v>1.2115787878834777E-2</v>
      </c>
      <c r="M1" s="8" t="s">
        <v>10</v>
      </c>
      <c r="N1" s="2">
        <v>3.0288642990600339E-2</v>
      </c>
      <c r="O1" s="5"/>
      <c r="P1" s="8" t="s">
        <v>11</v>
      </c>
      <c r="Q1" s="2">
        <v>0.56937341559957666</v>
      </c>
      <c r="R1" s="4" t="s">
        <v>6</v>
      </c>
      <c r="S1" s="3">
        <f>SUM(I9:I272)</f>
        <v>3547.4009598434423</v>
      </c>
    </row>
    <row r="2" spans="2:19">
      <c r="K2" s="4" t="s">
        <v>5</v>
      </c>
      <c r="N2" s="5"/>
      <c r="O2" s="5"/>
    </row>
    <row r="4" spans="2:19">
      <c r="B4" s="4" t="s">
        <v>2</v>
      </c>
      <c r="C4" s="4" t="s">
        <v>21</v>
      </c>
      <c r="D4" s="4" t="s">
        <v>0</v>
      </c>
      <c r="E4" s="5" t="s">
        <v>3</v>
      </c>
      <c r="F4" s="4" t="s">
        <v>4</v>
      </c>
      <c r="G4" s="4" t="s">
        <v>8</v>
      </c>
      <c r="H4" s="4" t="s">
        <v>1</v>
      </c>
      <c r="I4" s="4" t="s">
        <v>7</v>
      </c>
      <c r="L4" s="4" t="s">
        <v>13</v>
      </c>
      <c r="M4" s="4">
        <v>264</v>
      </c>
    </row>
    <row r="5" spans="2:19">
      <c r="B5" s="4">
        <v>-3</v>
      </c>
      <c r="F5" s="1">
        <f>(C9-$D$8-$E$8*B9+C13-$D$8-B13*$E$8+C17-$D$8-$E$8*B17+C21-$D$8-$E$8*B21+C25-$D$8-$E$8*B25+C29-$D$8-$E$8*B29+C33-$D$8-$E$8*B33+C37-$D$8-$E$8*B37+C41-$D$8-$E$8*B41+C45-$D$8-$E$8*B45+C49-$D$8-$E$8*B49+C53-$D$8-$E$8*B53+C57-$D$8-$E$8*B57+C61-$D$8-$E$8*B61+C65-$D$8-$E$8*B65+C69-$D$8-$E$8*B69+C73-$D$8-$E$8*B73+C77-$D$8-$E$8*B77+C81-$D$8-$E$8*B81+C85-$D$8-$E$8*B85+C89-$D$8-$E$8*B89+C93-$D$8-$E$8*B93+C97-$D$8-$E$8*B97+C101-$D$8-$E$8*B101+C105-$D$8-$E$8*B105)/4</f>
        <v>-0.22542638874069043</v>
      </c>
      <c r="L5" s="4" t="s">
        <v>12</v>
      </c>
      <c r="M5" s="9">
        <f>$S$1/($M$4-2)</f>
        <v>13.539698320013139</v>
      </c>
    </row>
    <row r="6" spans="2:19">
      <c r="B6" s="4">
        <v>-2</v>
      </c>
      <c r="F6" s="1">
        <f t="shared" ref="F6:F8" si="0">(C10-$D$8-$E$8*B10+C14-$D$8-B14*$E$8+C18-$D$8-$E$8*B18+C22-$D$8-$E$8*B22+C26-$D$8-$E$8*B26+C30-$D$8-$E$8*B30+C34-$D$8-$E$8*B34+C38-$D$8-$E$8*B38+C42-$D$8-$E$8*B42+C46-$D$8-$E$8*B46+C50-$D$8-$E$8*B50+C54-$D$8-$E$8*B54+C58-$D$8-$E$8*B58+C62-$D$8-$E$8*B62+C66-$D$8-$E$8*B66+C70-$D$8-$E$8*B70+C74-$D$8-$E$8*B74+C78-$D$8-$E$8*B78+C82-$D$8-$E$8*B82+C86-$D$8-$E$8*B86+C90-$D$8-$E$8*B90+C94-$D$8-$E$8*B94+C98-$D$8-$E$8*B98+C102-$D$8-$E$8*B102+C106-$D$8-$E$8*B106)/4</f>
        <v>0.52766529014282426</v>
      </c>
      <c r="L6" s="4" t="s">
        <v>14</v>
      </c>
      <c r="M6" s="4">
        <v>0.05</v>
      </c>
    </row>
    <row r="7" spans="2:19">
      <c r="B7" s="4">
        <v>-1</v>
      </c>
      <c r="F7" s="1">
        <f t="shared" si="0"/>
        <v>-0.14928762923298855</v>
      </c>
      <c r="L7" s="4" t="s">
        <v>15</v>
      </c>
      <c r="M7" s="4">
        <f>NORMSINV(M6/2)</f>
        <v>-1.9599639845400538</v>
      </c>
    </row>
    <row r="8" spans="2:19">
      <c r="B8" s="4">
        <v>0</v>
      </c>
      <c r="D8" s="1">
        <f>INTERCEPT(C9:C113,B9:B113)</f>
        <v>-9.7858101770250432</v>
      </c>
      <c r="E8" s="1">
        <f>SLOPE($C$9:$C$113,$B$9:$B$113)</f>
        <v>0.16377362399581766</v>
      </c>
      <c r="F8" s="1">
        <f t="shared" si="0"/>
        <v>0.32430644770625694</v>
      </c>
      <c r="G8" s="5"/>
      <c r="H8" s="5"/>
      <c r="L8" s="11" t="s">
        <v>19</v>
      </c>
      <c r="M8" s="11"/>
      <c r="N8" s="11"/>
      <c r="O8" s="11"/>
      <c r="P8" s="11"/>
    </row>
    <row r="9" spans="2:19">
      <c r="B9" s="4">
        <v>1</v>
      </c>
      <c r="C9" s="4">
        <v>-7.5435979554664385</v>
      </c>
      <c r="D9" s="5">
        <f>D8+E8+0.2*H9</f>
        <v>-9.1612635557685298</v>
      </c>
      <c r="E9" s="5">
        <f>E8+$L$1*$N$1*H9</f>
        <v>0.16461907511213875</v>
      </c>
      <c r="F9" s="5">
        <f>F5+(1-$L$1)*$Q$1*(H9)</f>
        <v>1.0704400880279037</v>
      </c>
      <c r="G9" s="5">
        <f>D8+E8+F5</f>
        <v>-9.8474629417699155</v>
      </c>
      <c r="H9" s="5">
        <f>C9-G9</f>
        <v>2.303864986303477</v>
      </c>
      <c r="I9" s="6">
        <f>H9^2</f>
        <v>5.3077938751151201</v>
      </c>
      <c r="M9" s="4" t="s">
        <v>18</v>
      </c>
      <c r="N9" s="4" t="s">
        <v>16</v>
      </c>
      <c r="O9" s="4" t="s">
        <v>22</v>
      </c>
      <c r="P9" s="4" t="s">
        <v>17</v>
      </c>
      <c r="Q9" s="7" t="s">
        <v>20</v>
      </c>
    </row>
    <row r="10" spans="2:19">
      <c r="B10" s="4">
        <v>2</v>
      </c>
      <c r="C10" s="4">
        <v>-7.8811248279137764</v>
      </c>
      <c r="D10" s="5">
        <f>D9+E9+0.2*H10</f>
        <v>-8.8790736081364336</v>
      </c>
      <c r="E10" s="5">
        <f>E9+$L$1*$N$1*H10</f>
        <v>0.16483480048235311</v>
      </c>
      <c r="F10" s="5">
        <f>F6+(1-$L$1)*$Q$1*(H10)</f>
        <v>0.85831867749149249</v>
      </c>
      <c r="G10" s="5">
        <f>D9+E9+F6</f>
        <v>-8.4689791905135667</v>
      </c>
      <c r="H10" s="5">
        <f>C10-G10</f>
        <v>0.58785436259979029</v>
      </c>
      <c r="I10" s="6">
        <f>H10^2</f>
        <v>0.3455727516276057</v>
      </c>
      <c r="L10" s="10">
        <v>1</v>
      </c>
      <c r="M10" s="4">
        <v>0</v>
      </c>
      <c r="N10" s="9">
        <f>$D$272+L10*$E$272+$M$7*SQRT($M$5)*SQRT(1+$L$1^2*(SUM($M$10:M10)))</f>
        <v>4.4699284046858665</v>
      </c>
      <c r="O10" s="9">
        <f>AVERAGE(N10,P10)</f>
        <v>11.681876376000682</v>
      </c>
      <c r="P10" s="9">
        <f>$D$272+L10*$E$272-$M$7*SQRT($M$5)*SQRT(1+$L$1^2*(SUM($M$10:M10)))</f>
        <v>18.893824347315498</v>
      </c>
      <c r="Q10" s="4">
        <f>$M$4+L10</f>
        <v>265</v>
      </c>
    </row>
    <row r="11" spans="2:19">
      <c r="B11" s="4">
        <v>3</v>
      </c>
      <c r="C11" s="4">
        <v>-8.1949711710255109</v>
      </c>
      <c r="D11" s="5">
        <f t="shared" ref="D11:D32" si="1">D10+E10+0.2*H11</f>
        <v>-8.5805277544817695</v>
      </c>
      <c r="E11" s="5">
        <f>E10+$L$1*$N$1*H11</f>
        <v>0.16508014072546862</v>
      </c>
      <c r="F11" s="5">
        <f>F7+(1-$L$1)*$Q$1*(H11)</f>
        <v>0.22675799932928642</v>
      </c>
      <c r="G11" s="5">
        <f>D10+E10+F7</f>
        <v>-8.863526436887069</v>
      </c>
      <c r="H11" s="5">
        <f t="shared" ref="H11:H12" si="2">C11-G11</f>
        <v>0.66855526586155811</v>
      </c>
      <c r="I11" s="6">
        <f t="shared" ref="I11:I32" si="3">H11^2</f>
        <v>0.44696614351121866</v>
      </c>
      <c r="L11" s="10">
        <v>2</v>
      </c>
      <c r="M11" s="4">
        <f>(1+(L11-1)*$N$1)^2</f>
        <v>1.0614946878754128</v>
      </c>
      <c r="N11" s="9">
        <f>$D$272+L11*$E$272+$M$7*SQRT($M$5)*SQRT(1+$L$1^2*(SUM($M$10:M11)))</f>
        <v>4.5987168966023093</v>
      </c>
      <c r="O11" s="9">
        <f t="shared" ref="O11:O27" si="4">AVERAGE(N11,P11)</f>
        <v>11.811226726241806</v>
      </c>
      <c r="P11" s="9">
        <f>$D$272+L11*$E$272-$M$7*SQRT($M$5)*SQRT(1+$L$1^2*(SUM($M$10:M11)))</f>
        <v>19.023736555881303</v>
      </c>
      <c r="Q11" s="4">
        <f t="shared" ref="Q11:Q18" si="5">$M$4+L11</f>
        <v>266</v>
      </c>
    </row>
    <row r="12" spans="2:19">
      <c r="B12" s="4">
        <v>4</v>
      </c>
      <c r="C12" s="4">
        <v>-7.6198900714158704</v>
      </c>
      <c r="D12" s="5">
        <f t="shared" si="1"/>
        <v>-8.3211973948294666</v>
      </c>
      <c r="E12" s="5">
        <f>E11+$L$1*$N$1*H12</f>
        <v>0.16525307610423196</v>
      </c>
      <c r="F12" s="5">
        <f>F8+(1-$L$1)*$Q$1*(H12)</f>
        <v>0.58937341096470519</v>
      </c>
      <c r="G12" s="5">
        <f>D11+E11+F8</f>
        <v>-8.0911411660500434</v>
      </c>
      <c r="H12" s="5">
        <f t="shared" si="2"/>
        <v>0.47125109463417303</v>
      </c>
      <c r="I12" s="6">
        <f t="shared" si="3"/>
        <v>0.2220775941939063</v>
      </c>
      <c r="L12" s="10">
        <v>3</v>
      </c>
      <c r="M12" s="4">
        <f>(1+(L12-1)*$N$1)^2</f>
        <v>1.1248241795392493</v>
      </c>
      <c r="N12" s="9">
        <f>$D$272+L12*$E$272+$M$7*SQRT($M$5)*SQRT(1+$L$1^2*(SUM($M$10:M12)))</f>
        <v>4.727471915430697</v>
      </c>
      <c r="O12" s="9">
        <f t="shared" si="4"/>
        <v>11.94057707648293</v>
      </c>
      <c r="P12" s="9">
        <f>$D$272+L12*$E$272-$M$7*SQRT($M$5)*SQRT(1+$L$1^2*(SUM($M$10:M12)))</f>
        <v>19.153682237535161</v>
      </c>
      <c r="Q12" s="4">
        <f t="shared" si="5"/>
        <v>267</v>
      </c>
    </row>
    <row r="13" spans="2:19">
      <c r="B13" s="4">
        <v>5</v>
      </c>
      <c r="C13" s="4">
        <v>-7.762640320841907</v>
      </c>
      <c r="D13" s="5">
        <f t="shared" si="1"/>
        <v>-8.2913715367541503</v>
      </c>
      <c r="E13" s="5">
        <f>E12+$L$1*$N$1*H13</f>
        <v>0.16500458694939107</v>
      </c>
      <c r="F13" s="5">
        <f>F9+(1-$L$1)*$Q$1*(H13)</f>
        <v>0.6895679602577709</v>
      </c>
      <c r="G13" s="5">
        <f>D12+E12+F9</f>
        <v>-7.0855042306973308</v>
      </c>
      <c r="H13" s="5">
        <f>C13-G13</f>
        <v>-0.67713609014457621</v>
      </c>
      <c r="I13" s="6">
        <f t="shared" si="3"/>
        <v>0.45851328457628365</v>
      </c>
      <c r="L13" s="10">
        <v>4</v>
      </c>
      <c r="M13" s="4">
        <f>(1+(L13-1)*$N$1)^2</f>
        <v>1.1899884749915104</v>
      </c>
      <c r="N13" s="9">
        <f>$D$272+L13*$E$272+$M$7*SQRT($M$5)*SQRT(1+$L$1^2*(SUM($M$10:M13)))</f>
        <v>4.8561924984835514</v>
      </c>
      <c r="O13" s="9">
        <f t="shared" si="4"/>
        <v>12.069927426724053</v>
      </c>
      <c r="P13" s="9">
        <f>$D$272+L13*$E$272-$M$7*SQRT($M$5)*SQRT(1+$L$1^2*(SUM($M$10:M13)))</f>
        <v>19.283662354964555</v>
      </c>
      <c r="Q13" s="4">
        <f t="shared" si="5"/>
        <v>268</v>
      </c>
    </row>
    <row r="14" spans="2:19">
      <c r="B14" s="4">
        <v>6</v>
      </c>
      <c r="C14" s="4">
        <v>-6.7244766181139326</v>
      </c>
      <c r="D14" s="5">
        <f t="shared" si="1"/>
        <v>-8.0176526189648918</v>
      </c>
      <c r="E14" s="5">
        <f>E13+$L$1*$N$1*H14</f>
        <v>0.1652040618598461</v>
      </c>
      <c r="F14" s="5">
        <f>F10+(1-$L$1)*$Q$1*(H14)</f>
        <v>1.164064148075149</v>
      </c>
      <c r="G14" s="5">
        <f t="shared" ref="G14:G32" si="6">D13+E13+F10</f>
        <v>-7.2680482723132656</v>
      </c>
      <c r="H14" s="5">
        <f t="shared" ref="H14:H17" si="7">C14-G14</f>
        <v>0.54357165419933295</v>
      </c>
      <c r="I14" s="6">
        <f>H14^2</f>
        <v>0.29547014324899923</v>
      </c>
      <c r="L14" s="10">
        <v>5</v>
      </c>
      <c r="M14" s="4">
        <f>(1+(L14-1)*$N$1)^2</f>
        <v>1.2569875742321956</v>
      </c>
      <c r="N14" s="9">
        <f>$D$272+L14*$E$272+$M$7*SQRT($M$5)*SQRT(1+$L$1^2*(SUM($M$10:M14)))</f>
        <v>4.9848776838935738</v>
      </c>
      <c r="O14" s="9">
        <f t="shared" si="4"/>
        <v>12.199277776965175</v>
      </c>
      <c r="P14" s="9">
        <f>$D$272+L14*$E$272-$M$7*SQRT($M$5)*SQRT(1+$L$1^2*(SUM($M$10:M14)))</f>
        <v>19.413677870036778</v>
      </c>
      <c r="Q14" s="4">
        <f t="shared" si="5"/>
        <v>269</v>
      </c>
    </row>
    <row r="15" spans="2:19">
      <c r="B15" s="4">
        <v>7</v>
      </c>
      <c r="C15" s="4">
        <v>-6.4951549710406908</v>
      </c>
      <c r="D15" s="5">
        <f t="shared" si="1"/>
        <v>-7.6263414397580318</v>
      </c>
      <c r="E15" s="5">
        <f>E14+$L$1*$N$1*H15</f>
        <v>0.16561893537870601</v>
      </c>
      <c r="F15" s="5">
        <f>F11+(1-$L$1)*$Q$1*(H15)</f>
        <v>0.86265601260414426</v>
      </c>
      <c r="G15" s="5">
        <f t="shared" si="6"/>
        <v>-7.6256905577757594</v>
      </c>
      <c r="H15" s="5">
        <f t="shared" si="7"/>
        <v>1.1305355867350686</v>
      </c>
      <c r="I15" s="6">
        <f t="shared" si="3"/>
        <v>1.2781107128744058</v>
      </c>
      <c r="L15" s="10">
        <v>6</v>
      </c>
      <c r="M15" s="4">
        <f>(1+(L15-1)*$N$1)^2</f>
        <v>1.3258214772613042</v>
      </c>
      <c r="N15" s="9">
        <f>$D$272+L15*$E$272+$M$7*SQRT($M$5)*SQRT(1+$L$1^2*(SUM($M$10:M15)))</f>
        <v>5.1135265106598471</v>
      </c>
      <c r="O15" s="9">
        <f t="shared" si="4"/>
        <v>12.328628127206301</v>
      </c>
      <c r="P15" s="9">
        <f>$D$272+L15*$E$272-$M$7*SQRT($M$5)*SQRT(1+$L$1^2*(SUM($M$10:M15)))</f>
        <v>19.543729743752756</v>
      </c>
      <c r="Q15" s="4">
        <f t="shared" si="5"/>
        <v>270</v>
      </c>
    </row>
    <row r="16" spans="2:19">
      <c r="B16" s="4">
        <v>8</v>
      </c>
      <c r="C16" s="4">
        <v>-5.647682598409844</v>
      </c>
      <c r="D16" s="5">
        <f t="shared" si="1"/>
        <v>-7.2159892053783699</v>
      </c>
      <c r="E16" s="5">
        <f>E15+$L$1*$N$1*H16</f>
        <v>0.16606798521902083</v>
      </c>
      <c r="F16" s="5">
        <f>F12+(1-$L$1)*$Q$1*(H16)</f>
        <v>1.2776552326203499</v>
      </c>
      <c r="G16" s="5">
        <f t="shared" si="6"/>
        <v>-6.8713490934146204</v>
      </c>
      <c r="H16" s="5">
        <f t="shared" si="7"/>
        <v>1.2236664950047764</v>
      </c>
      <c r="I16" s="6">
        <f t="shared" si="3"/>
        <v>1.4973596909972746</v>
      </c>
      <c r="L16" s="10">
        <v>7</v>
      </c>
      <c r="M16" s="4">
        <f>(1+(L16-1)*$N$1)^2</f>
        <v>1.3964901840788375</v>
      </c>
      <c r="N16" s="9">
        <f>$D$272+L16*$E$272+$M$7*SQRT($M$5)*SQRT(1+$L$1^2*(SUM($M$10:M16)))</f>
        <v>5.2421380186952167</v>
      </c>
      <c r="O16" s="9">
        <f t="shared" si="4"/>
        <v>12.457978477447423</v>
      </c>
      <c r="P16" s="9">
        <f>$D$272+L16*$E$272-$M$7*SQRT($M$5)*SQRT(1+$L$1^2*(SUM($M$10:M16)))</f>
        <v>19.673818936199631</v>
      </c>
      <c r="Q16" s="4">
        <f t="shared" si="5"/>
        <v>271</v>
      </c>
    </row>
    <row r="17" spans="2:17">
      <c r="B17" s="4">
        <v>9</v>
      </c>
      <c r="C17" s="4">
        <v>-5.3801894320044781</v>
      </c>
      <c r="D17" s="5">
        <f t="shared" si="1"/>
        <v>-6.8538884545799288</v>
      </c>
      <c r="E17" s="5">
        <f>E16+$L$1*$N$1*H17</f>
        <v>0.16642767669721059</v>
      </c>
      <c r="F17" s="5">
        <f>F13+(1-$L$1)*$Q$1*(H17)</f>
        <v>1.2408856172663925</v>
      </c>
      <c r="G17" s="5">
        <f t="shared" si="6"/>
        <v>-6.3603532599015775</v>
      </c>
      <c r="H17" s="5">
        <f t="shared" si="7"/>
        <v>0.98016382789709944</v>
      </c>
      <c r="I17" s="6">
        <f t="shared" si="3"/>
        <v>0.96072112951789479</v>
      </c>
      <c r="L17" s="10">
        <v>8</v>
      </c>
      <c r="M17" s="4">
        <f>(1+(L17-1)*$N$1)^2</f>
        <v>1.468993694684795</v>
      </c>
      <c r="N17" s="9">
        <f>$D$272+L17*$E$272+$M$7*SQRT($M$5)*SQRT(1+$L$1^2*(SUM($M$10:M17)))</f>
        <v>5.3707112488748523</v>
      </c>
      <c r="O17" s="9">
        <f t="shared" si="4"/>
        <v>12.587328827688548</v>
      </c>
      <c r="P17" s="9">
        <f>$D$272+L17*$E$272-$M$7*SQRT($M$5)*SQRT(1+$L$1^2*(SUM($M$10:M17)))</f>
        <v>19.803946406502245</v>
      </c>
      <c r="Q17" s="4">
        <f t="shared" si="5"/>
        <v>272</v>
      </c>
    </row>
    <row r="18" spans="2:17">
      <c r="B18" s="4">
        <v>10</v>
      </c>
      <c r="C18" s="4">
        <v>-4.856807918656223</v>
      </c>
      <c r="D18" s="5">
        <f t="shared" si="1"/>
        <v>-6.5541430356524488</v>
      </c>
      <c r="E18" s="5">
        <f>E17+$L$1*$N$1*H18</f>
        <v>0.16667229527222274</v>
      </c>
      <c r="F18" s="5">
        <f>F14+(1-$L$1)*$Q$1*(H18)</f>
        <v>1.5390036387609227</v>
      </c>
      <c r="G18" s="5">
        <f t="shared" si="6"/>
        <v>-5.5233966298075687</v>
      </c>
      <c r="H18" s="5">
        <f t="shared" ref="H18:H32" si="8">C18-G18</f>
        <v>0.66658871115134577</v>
      </c>
      <c r="I18" s="6">
        <f t="shared" si="3"/>
        <v>0.44434050983441231</v>
      </c>
      <c r="L18" s="10">
        <v>9</v>
      </c>
      <c r="M18" s="4">
        <f>(1+(L18-1)*$N$1)^2</f>
        <v>1.543332009079176</v>
      </c>
      <c r="N18" s="9">
        <f>$D$272+L18*$E$272+$M$7*SQRT($M$5)*SQRT(1+$L$1^2*(SUM($M$10:M18)))</f>
        <v>5.4992452430859897</v>
      </c>
      <c r="O18" s="9">
        <f t="shared" si="4"/>
        <v>12.716679177929672</v>
      </c>
      <c r="P18" s="9">
        <f>$D$272+L18*$E$272-$M$7*SQRT($M$5)*SQRT(1+$L$1^2*(SUM($M$10:M18)))</f>
        <v>19.934113112773353</v>
      </c>
      <c r="Q18" s="4">
        <f t="shared" si="5"/>
        <v>273</v>
      </c>
    </row>
    <row r="19" spans="2:17">
      <c r="B19" s="4">
        <v>11</v>
      </c>
      <c r="C19" s="4">
        <v>-4.4934182223356878</v>
      </c>
      <c r="D19" s="5">
        <f t="shared" si="1"/>
        <v>-6.1811914392921468</v>
      </c>
      <c r="E19" s="5">
        <f>E18+$L$1*$N$1*H19</f>
        <v>0.16705078764572479</v>
      </c>
      <c r="F19" s="5">
        <f>F15+(1-$L$1)*$Q$1*(H19)</f>
        <v>1.4427907703274974</v>
      </c>
      <c r="G19" s="5">
        <f t="shared" si="6"/>
        <v>-5.5248147277760822</v>
      </c>
      <c r="H19" s="5">
        <f t="shared" si="8"/>
        <v>1.0313965054403944</v>
      </c>
      <c r="I19" s="6">
        <f t="shared" si="3"/>
        <v>1.0637787514346575</v>
      </c>
      <c r="L19" s="10">
        <v>10</v>
      </c>
      <c r="M19" s="4">
        <f>(1+(L19-1)*$N$1)^2</f>
        <v>1.6195051272619816</v>
      </c>
      <c r="N19" s="9">
        <f>$D$272+L19*$E$272+$M$7*SQRT($M$5)*SQRT(1+$L$1^2*(SUM($M$10:M19)))</f>
        <v>5.6277390442788207</v>
      </c>
      <c r="O19" s="9">
        <f t="shared" si="4"/>
        <v>12.846029528170796</v>
      </c>
      <c r="P19" s="9">
        <f>$D$272+L19*$E$272-$M$7*SQRT($M$5)*SQRT(1+$L$1^2*(SUM($M$10:M19)))</f>
        <v>20.064320012062772</v>
      </c>
      <c r="Q19" s="4">
        <f t="shared" ref="Q19:Q27" si="9">$M$4+L19</f>
        <v>274</v>
      </c>
    </row>
    <row r="20" spans="2:17">
      <c r="B20" s="4">
        <v>12</v>
      </c>
      <c r="C20" s="4">
        <v>-4.2964038262808586</v>
      </c>
      <c r="D20" s="5">
        <f t="shared" si="1"/>
        <v>-5.9261243330973787</v>
      </c>
      <c r="E20" s="5">
        <f>E19+$L$1*$N$1*H20</f>
        <v>0.16721228472826685</v>
      </c>
      <c r="F20" s="5">
        <f>F16+(1-$L$1)*$Q$1*(H20)</f>
        <v>1.5251901300521951</v>
      </c>
      <c r="G20" s="5">
        <f t="shared" si="6"/>
        <v>-4.7364854190260717</v>
      </c>
      <c r="H20" s="5">
        <f t="shared" si="8"/>
        <v>0.44008159274521308</v>
      </c>
      <c r="I20" s="6">
        <f t="shared" si="3"/>
        <v>0.19367180827316358</v>
      </c>
      <c r="L20" s="10">
        <v>11</v>
      </c>
      <c r="M20" s="4">
        <f>(1+(L20-1)*$N$1)^2</f>
        <v>1.6975130492332113</v>
      </c>
      <c r="N20" s="9">
        <f>$D$272+L20*$E$272+$M$7*SQRT($M$5)*SQRT(1+$L$1^2*(SUM($M$10:M20)))</f>
        <v>5.7561916965185498</v>
      </c>
      <c r="O20" s="9">
        <f t="shared" si="4"/>
        <v>12.975379878411919</v>
      </c>
      <c r="P20" s="9">
        <f>$D$272+L20*$E$272-$M$7*SQRT($M$5)*SQRT(1+$L$1^2*(SUM($M$10:M20)))</f>
        <v>20.19456806030529</v>
      </c>
      <c r="Q20" s="4">
        <f t="shared" si="9"/>
        <v>275</v>
      </c>
    </row>
    <row r="21" spans="2:17">
      <c r="B21" s="4">
        <v>13</v>
      </c>
      <c r="C21" s="4">
        <v>-5.3317703351642187</v>
      </c>
      <c r="D21" s="5">
        <f t="shared" si="1"/>
        <v>-5.9216608291814117</v>
      </c>
      <c r="E21" s="5">
        <f>E20+$L$1*$N$1*H21</f>
        <v>0.16691366449827147</v>
      </c>
      <c r="F21" s="5">
        <f>F17+(1-$L$1)*$Q$1*(H21)</f>
        <v>0.78317500826059594</v>
      </c>
      <c r="G21" s="5">
        <f t="shared" si="6"/>
        <v>-4.5180264311027196</v>
      </c>
      <c r="H21" s="5">
        <f t="shared" si="8"/>
        <v>-0.8137439040614991</v>
      </c>
      <c r="I21" s="6">
        <f t="shared" si="3"/>
        <v>0.6621791413972502</v>
      </c>
      <c r="L21" s="10">
        <v>12</v>
      </c>
      <c r="M21" s="4">
        <f>(1+(L21-1)*$N$1)^2</f>
        <v>1.7773557749928643</v>
      </c>
      <c r="N21" s="9">
        <f>$D$272+L21*$E$272+$M$7*SQRT($M$5)*SQRT(1+$L$1^2*(SUM($M$10:M21)))</f>
        <v>5.8846022450385709</v>
      </c>
      <c r="O21" s="9">
        <f t="shared" si="4"/>
        <v>13.104730228653043</v>
      </c>
      <c r="P21" s="9">
        <f>$D$272+L21*$E$272-$M$7*SQRT($M$5)*SQRT(1+$L$1^2*(SUM($M$10:M21)))</f>
        <v>20.324858212267515</v>
      </c>
      <c r="Q21" s="4">
        <f t="shared" si="9"/>
        <v>276</v>
      </c>
    </row>
    <row r="22" spans="2:17">
      <c r="B22" s="4">
        <v>14</v>
      </c>
      <c r="C22" s="4">
        <v>-7.2210256772991883</v>
      </c>
      <c r="D22" s="5">
        <f t="shared" si="1"/>
        <v>-6.3558035949585339</v>
      </c>
      <c r="E22" s="5">
        <f>E21+$L$1*$N$1*H22</f>
        <v>0.16581081378225873</v>
      </c>
      <c r="F22" s="5">
        <f>F18+(1-$L$1)*$Q$1*(H22)</f>
        <v>-0.15139246359445169</v>
      </c>
      <c r="G22" s="5">
        <f t="shared" si="6"/>
        <v>-4.2157435259222176</v>
      </c>
      <c r="H22" s="5">
        <f t="shared" si="8"/>
        <v>-3.0052821513769707</v>
      </c>
      <c r="I22" s="6">
        <f t="shared" si="3"/>
        <v>9.0317208093849946</v>
      </c>
      <c r="L22" s="10">
        <v>13</v>
      </c>
      <c r="M22" s="4">
        <f>(1+(L22-1)*$N$1)^2</f>
        <v>1.8590333045409424</v>
      </c>
      <c r="N22" s="9">
        <f>$D$272+L22*$E$272+$M$7*SQRT($M$5)*SQRT(1+$L$1^2*(SUM($M$10:M22)))</f>
        <v>6.0129697362947949</v>
      </c>
      <c r="O22" s="9">
        <f t="shared" si="4"/>
        <v>13.234080578894167</v>
      </c>
      <c r="P22" s="9">
        <f>$D$272+L22*$E$272-$M$7*SQRT($M$5)*SQRT(1+$L$1^2*(SUM($M$10:M22)))</f>
        <v>20.455191421493538</v>
      </c>
      <c r="Q22" s="4">
        <f t="shared" si="9"/>
        <v>277</v>
      </c>
    </row>
    <row r="23" spans="2:17">
      <c r="B23" s="4">
        <v>15</v>
      </c>
      <c r="C23" s="4">
        <v>-8.5856757068867076</v>
      </c>
      <c r="D23" s="5">
        <f t="shared" si="1"/>
        <v>-6.9576875203838613</v>
      </c>
      <c r="E23" s="5">
        <f>E22+$L$1*$N$1*H23</f>
        <v>0.16440220612053488</v>
      </c>
      <c r="F23" s="5">
        <f>F19+(1-$L$1)*$Q$1*(H23)</f>
        <v>-0.71625475283684281</v>
      </c>
      <c r="G23" s="5">
        <f>D22+E22+F19</f>
        <v>-4.7472020108487776</v>
      </c>
      <c r="H23" s="5">
        <f t="shared" si="8"/>
        <v>-3.83847369603793</v>
      </c>
      <c r="I23" s="6">
        <f t="shared" si="3"/>
        <v>14.733880315175087</v>
      </c>
      <c r="L23" s="10">
        <v>14</v>
      </c>
      <c r="M23" s="4">
        <f>(1+(L23-1)*$N$1)^2</f>
        <v>1.9425456378774442</v>
      </c>
      <c r="N23" s="9">
        <f>$D$272+L23*$E$272+$M$7*SQRT($M$5)*SQRT(1+$L$1^2*(SUM($M$10:M23)))</f>
        <v>6.1412932180210467</v>
      </c>
      <c r="O23" s="9">
        <f t="shared" si="4"/>
        <v>13.363430929135291</v>
      </c>
      <c r="P23" s="9">
        <f>$D$272+L23*$E$272-$M$7*SQRT($M$5)*SQRT(1+$L$1^2*(SUM($M$10:M23)))</f>
        <v>20.585568640249534</v>
      </c>
      <c r="Q23" s="4">
        <f t="shared" si="9"/>
        <v>278</v>
      </c>
    </row>
    <row r="24" spans="2:17">
      <c r="B24" s="4">
        <v>16</v>
      </c>
      <c r="C24" s="4">
        <v>-9.0777286063025748</v>
      </c>
      <c r="D24" s="5">
        <f t="shared" si="1"/>
        <v>-7.5552119986816155</v>
      </c>
      <c r="E24" s="5">
        <f>E23+$L$1*$N$1*H24</f>
        <v>0.16300418199645236</v>
      </c>
      <c r="F24" s="5">
        <f>F20+(1-$L$1)*$Q$1*(H24)</f>
        <v>-0.61763345979128692</v>
      </c>
      <c r="G24" s="5">
        <f t="shared" si="6"/>
        <v>-5.2680951842111314</v>
      </c>
      <c r="H24" s="5">
        <f t="shared" si="8"/>
        <v>-3.8096334220914434</v>
      </c>
      <c r="I24" s="6">
        <f t="shared" si="3"/>
        <v>14.513306810716161</v>
      </c>
      <c r="L24" s="10">
        <v>15</v>
      </c>
      <c r="M24" s="4">
        <f>(1+(L24-1)*$N$1)^2</f>
        <v>2.0278927750023703</v>
      </c>
      <c r="N24" s="9">
        <f>$D$272+L24*$E$272+$M$7*SQRT($M$5)*SQRT(1+$L$1^2*(SUM($M$10:M24)))</f>
        <v>6.2695717392856096</v>
      </c>
      <c r="O24" s="9">
        <f t="shared" si="4"/>
        <v>13.492781279376413</v>
      </c>
      <c r="P24" s="9">
        <f>$D$272+L24*$E$272-$M$7*SQRT($M$5)*SQRT(1+$L$1^2*(SUM($M$10:M24)))</f>
        <v>20.715990819467216</v>
      </c>
      <c r="Q24" s="4">
        <f t="shared" si="9"/>
        <v>279</v>
      </c>
    </row>
    <row r="25" spans="2:17">
      <c r="B25" s="4">
        <v>17</v>
      </c>
      <c r="C25" s="4">
        <v>-8.5121916884264337</v>
      </c>
      <c r="D25" s="5">
        <f t="shared" si="1"/>
        <v>-7.7728395926855365</v>
      </c>
      <c r="E25" s="5">
        <f>E24+$L$1*$N$1*H25</f>
        <v>0.16230577830995177</v>
      </c>
      <c r="F25" s="5">
        <f>F21+(1-$L$1)*$Q$1*(H25)</f>
        <v>-0.28730429813137004</v>
      </c>
      <c r="G25" s="5">
        <f t="shared" si="6"/>
        <v>-6.6090328084245673</v>
      </c>
      <c r="H25" s="5">
        <f t="shared" si="8"/>
        <v>-1.9031588800018664</v>
      </c>
      <c r="I25" s="6">
        <f t="shared" si="3"/>
        <v>3.6220137225299585</v>
      </c>
      <c r="L25" s="10">
        <v>16</v>
      </c>
      <c r="M25" s="4">
        <f>(1+(L25-1)*$N$1)^2</f>
        <v>2.1150747159157199</v>
      </c>
      <c r="N25" s="9">
        <f>$D$272+L25*$E$272+$M$7*SQRT($M$5)*SQRT(1+$L$1^2*(SUM($M$10:M25)))</f>
        <v>6.397804350548828</v>
      </c>
      <c r="O25" s="9">
        <f t="shared" si="4"/>
        <v>13.622131629617538</v>
      </c>
      <c r="P25" s="9">
        <f>$D$272+L25*$E$272-$M$7*SQRT($M$5)*SQRT(1+$L$1^2*(SUM($M$10:M25)))</f>
        <v>20.846458908686248</v>
      </c>
      <c r="Q25" s="4">
        <f t="shared" si="9"/>
        <v>280</v>
      </c>
    </row>
    <row r="26" spans="2:17">
      <c r="B26" s="4">
        <v>18</v>
      </c>
      <c r="C26" s="4">
        <v>-7.3675701990129738</v>
      </c>
      <c r="D26" s="5">
        <f t="shared" si="1"/>
        <v>-7.5316625985841723</v>
      </c>
      <c r="E26" s="5">
        <f>E25+$L$1*$N$1*H26</f>
        <v>0.1624504954653252</v>
      </c>
      <c r="F26" s="5">
        <f>F22+(1-$L$1)*$Q$1*(H26)</f>
        <v>7.0422975100292717E-2</v>
      </c>
      <c r="G26" s="5">
        <f t="shared" si="6"/>
        <v>-7.7619262779700371</v>
      </c>
      <c r="H26" s="5">
        <f t="shared" si="8"/>
        <v>0.39435607895706326</v>
      </c>
      <c r="I26" s="6">
        <f t="shared" si="3"/>
        <v>0.15551671701038952</v>
      </c>
      <c r="L26" s="10">
        <v>17</v>
      </c>
      <c r="M26" s="4">
        <f>(1+(L26-1)*$N$1)^2</f>
        <v>2.2040914606174939</v>
      </c>
      <c r="N26" s="9">
        <f>$D$272+L26*$E$272+$M$7*SQRT($M$5)*SQRT(1+$L$1^2*(SUM($M$10:M26)))</f>
        <v>6.525990103721762</v>
      </c>
      <c r="O26" s="9">
        <f t="shared" si="4"/>
        <v>13.75148197985866</v>
      </c>
      <c r="P26" s="9">
        <f>$D$272+L26*$E$272-$M$7*SQRT($M$5)*SQRT(1+$L$1^2*(SUM($M$10:M26)))</f>
        <v>20.97697385599556</v>
      </c>
      <c r="Q26" s="4">
        <f t="shared" si="9"/>
        <v>281</v>
      </c>
    </row>
    <row r="27" spans="2:17">
      <c r="B27" s="4">
        <v>19</v>
      </c>
      <c r="C27" s="4">
        <v>-7.5043751191063173</v>
      </c>
      <c r="D27" s="5">
        <f t="shared" si="1"/>
        <v>-7.2529937557489719</v>
      </c>
      <c r="E27" s="5">
        <f>E26+$L$1*$N$1*H27</f>
        <v>0.16266373914953627</v>
      </c>
      <c r="F27" s="5">
        <f>F23+(1-$L$1)*$Q$1*(H27)</f>
        <v>-0.38940517346173048</v>
      </c>
      <c r="G27" s="5">
        <f t="shared" si="6"/>
        <v>-8.0854668559556906</v>
      </c>
      <c r="H27" s="5">
        <f t="shared" si="8"/>
        <v>0.58109173684937332</v>
      </c>
      <c r="I27" s="6">
        <f t="shared" si="3"/>
        <v>0.33766760663462131</v>
      </c>
      <c r="L27" s="10">
        <v>18</v>
      </c>
      <c r="M27" s="4">
        <f>(1+(L27-1)*$N$1)^2</f>
        <v>2.2949430091076919</v>
      </c>
      <c r="N27" s="9">
        <f>$D$272+L27*$E$272+$M$7*SQRT($M$5)*SQRT(1+$L$1^2*(SUM($M$10:M27)))</f>
        <v>6.6541280522259534</v>
      </c>
      <c r="O27" s="9">
        <f t="shared" si="4"/>
        <v>13.880832330099786</v>
      </c>
      <c r="P27" s="9">
        <f>$D$272+L27*$E$272-$M$7*SQRT($M$5)*SQRT(1+$L$1^2*(SUM($M$10:M27)))</f>
        <v>21.107536607973618</v>
      </c>
      <c r="Q27" s="4">
        <f t="shared" si="9"/>
        <v>282</v>
      </c>
    </row>
    <row r="28" spans="2:17">
      <c r="B28" s="4">
        <v>20</v>
      </c>
      <c r="C28" s="4">
        <v>-7.3971121674982108</v>
      </c>
      <c r="D28" s="5">
        <f t="shared" si="1"/>
        <v>-7.0281597548209334</v>
      </c>
      <c r="E28" s="5">
        <f>E27+$L$1*$N$1*H28</f>
        <v>0.16277781249483883</v>
      </c>
      <c r="F28" s="5">
        <f>F24+(1-$L$1)*$Q$1*(H28)</f>
        <v>-0.44278736731267909</v>
      </c>
      <c r="G28" s="5">
        <f t="shared" si="6"/>
        <v>-7.7079634763907219</v>
      </c>
      <c r="H28" s="5">
        <f t="shared" si="8"/>
        <v>0.31085130889251111</v>
      </c>
      <c r="I28" s="6">
        <f t="shared" si="3"/>
        <v>9.6628536240187357E-2</v>
      </c>
    </row>
    <row r="29" spans="2:17">
      <c r="B29" s="4">
        <v>21</v>
      </c>
      <c r="C29" s="4">
        <v>-7.9347896032309109</v>
      </c>
      <c r="D29" s="5">
        <f t="shared" si="1"/>
        <v>-7.0218026148807837</v>
      </c>
      <c r="E29" s="5">
        <f>E28+$L$1*$N$1*H29</f>
        <v>0.16249080341875741</v>
      </c>
      <c r="F29" s="5">
        <f>F25+(1-$L$1)*$Q$1*(H29)</f>
        <v>-0.72721789342075627</v>
      </c>
      <c r="G29" s="5">
        <f t="shared" si="6"/>
        <v>-7.1526862404574647</v>
      </c>
      <c r="H29" s="5">
        <f t="shared" si="8"/>
        <v>-0.78210336277344616</v>
      </c>
      <c r="I29" s="6">
        <f t="shared" si="3"/>
        <v>0.61168567006153274</v>
      </c>
    </row>
    <row r="30" spans="2:17">
      <c r="B30" s="4">
        <v>22</v>
      </c>
      <c r="C30" s="4">
        <v>-8.3979150281455013</v>
      </c>
      <c r="D30" s="5">
        <f t="shared" si="1"/>
        <v>-7.1811170498187797</v>
      </c>
      <c r="E30" s="5">
        <f>E29+$L$1*$N$1*H30</f>
        <v>0.16190033783239677</v>
      </c>
      <c r="F30" s="5">
        <f>F26+(1-$L$1)*$Q$1*(H30)</f>
        <v>-0.83461404511186355</v>
      </c>
      <c r="G30" s="5">
        <f t="shared" si="6"/>
        <v>-6.7888888363617337</v>
      </c>
      <c r="H30" s="5">
        <f t="shared" si="8"/>
        <v>-1.6090261917837676</v>
      </c>
      <c r="I30" s="6">
        <f t="shared" si="3"/>
        <v>2.5889652858461738</v>
      </c>
    </row>
    <row r="31" spans="2:17">
      <c r="B31" s="4">
        <v>23</v>
      </c>
      <c r="C31" s="4">
        <v>-8.6504979894765874</v>
      </c>
      <c r="D31" s="5">
        <f t="shared" si="1"/>
        <v>-7.2675919327920777</v>
      </c>
      <c r="E31" s="5">
        <f>E30+$L$1*$N$1*H31</f>
        <v>0.16144460559777135</v>
      </c>
      <c r="F31" s="5">
        <f>F27+(1-$L$1)*$Q$1*(H31)</f>
        <v>-1.0879294450999735</v>
      </c>
      <c r="G31" s="5">
        <f t="shared" si="6"/>
        <v>-7.4086218854481132</v>
      </c>
      <c r="H31" s="5">
        <f t="shared" si="8"/>
        <v>-1.2418761040284743</v>
      </c>
      <c r="I31" s="6">
        <f t="shared" si="3"/>
        <v>1.5422562577569419</v>
      </c>
    </row>
    <row r="32" spans="2:17">
      <c r="B32" s="4">
        <v>24</v>
      </c>
      <c r="C32" s="4">
        <v>-8.3062949824941015</v>
      </c>
      <c r="D32" s="5">
        <f t="shared" si="1"/>
        <v>-7.2576193847917292</v>
      </c>
      <c r="E32" s="5">
        <f>E31+$L$1*$N$1*H32</f>
        <v>0.16116667650698582</v>
      </c>
      <c r="F32" s="5">
        <f>F28+(1-$L$1)*$Q$1*(H32)</f>
        <v>-0.86878360141189037</v>
      </c>
      <c r="G32" s="5">
        <f t="shared" si="6"/>
        <v>-7.5489346945069853</v>
      </c>
      <c r="H32" s="5">
        <f t="shared" si="8"/>
        <v>-0.75736028798711619</v>
      </c>
      <c r="I32" s="6">
        <f t="shared" si="3"/>
        <v>0.57359460581992761</v>
      </c>
    </row>
    <row r="33" spans="2:9">
      <c r="B33" s="4">
        <v>25</v>
      </c>
      <c r="C33" s="7">
        <v>-7.8370650531930686</v>
      </c>
      <c r="D33" s="5">
        <f t="shared" ref="D33:D96" si="10">D32+E32+0.2*H33</f>
        <v>-7.0991315985822565</v>
      </c>
      <c r="E33" s="5">
        <f>E32+$L$1*$N$1*H33</f>
        <v>0.16116176113476133</v>
      </c>
      <c r="F33" s="5">
        <f>F29+(1-$L$1)*$Q$1*(H33)</f>
        <v>-0.73475193762935098</v>
      </c>
      <c r="G33" s="5">
        <f t="shared" ref="G33:G96" si="11">D32+E32+F29</f>
        <v>-7.8236706017054995</v>
      </c>
      <c r="H33" s="5">
        <f t="shared" ref="H33:H96" si="12">C33-G33</f>
        <v>-1.3394451487569015E-2</v>
      </c>
      <c r="I33" s="6">
        <f t="shared" ref="I33:I96" si="13">H33^2</f>
        <v>1.7941133065283978E-4</v>
      </c>
    </row>
    <row r="34" spans="2:9">
      <c r="B34" s="4">
        <v>26</v>
      </c>
      <c r="C34" s="7">
        <v>-7.4185674010323126</v>
      </c>
      <c r="D34" s="5">
        <f t="shared" si="10"/>
        <v>-6.8671665411420859</v>
      </c>
      <c r="E34" s="5">
        <f>E33+$L$1*$N$1*H34</f>
        <v>0.16129167483685866</v>
      </c>
      <c r="F34" s="5">
        <f>F30+(1-$L$1)*$Q$1*(H34)</f>
        <v>-0.63548862180720223</v>
      </c>
      <c r="G34" s="5">
        <f t="shared" si="11"/>
        <v>-7.7725838825593589</v>
      </c>
      <c r="H34" s="5">
        <f t="shared" si="12"/>
        <v>0.35401648152704634</v>
      </c>
      <c r="I34" s="6">
        <f t="shared" si="13"/>
        <v>0.12532766919278954</v>
      </c>
    </row>
    <row r="35" spans="2:9">
      <c r="B35" s="4">
        <v>27</v>
      </c>
      <c r="C35" s="7">
        <v>-7.0580613817228794</v>
      </c>
      <c r="D35" s="5">
        <f t="shared" si="10"/>
        <v>-6.5587262803687629</v>
      </c>
      <c r="E35" s="5">
        <f>E34+$L$1*$N$1*H35</f>
        <v>0.16156167098894364</v>
      </c>
      <c r="F35" s="5">
        <f>F31+(1-$L$1)*$Q$1*(H35)</f>
        <v>-0.67409243478775394</v>
      </c>
      <c r="G35" s="5">
        <f t="shared" si="11"/>
        <v>-7.7938043114052009</v>
      </c>
      <c r="H35" s="5">
        <f t="shared" si="12"/>
        <v>0.73574292968232147</v>
      </c>
      <c r="I35" s="6">
        <f t="shared" si="13"/>
        <v>0.54131765857752545</v>
      </c>
    </row>
    <row r="36" spans="2:9">
      <c r="B36" s="4">
        <v>28</v>
      </c>
      <c r="C36" s="7">
        <v>-5.8780525100671497</v>
      </c>
      <c r="D36" s="5">
        <f t="shared" si="10"/>
        <v>-6.1195854692349076</v>
      </c>
      <c r="E36" s="5">
        <f>E35+$L$1*$N$1*H36</f>
        <v>0.16207098814793111</v>
      </c>
      <c r="F36" s="5">
        <f>F32+(1-$L$1)*$Q$1*(H36)</f>
        <v>-8.8126955943298668E-2</v>
      </c>
      <c r="G36" s="5">
        <f t="shared" si="11"/>
        <v>-7.2659482107917102</v>
      </c>
      <c r="H36" s="5">
        <f t="shared" si="12"/>
        <v>1.3878957007245605</v>
      </c>
      <c r="I36" s="6">
        <f t="shared" si="13"/>
        <v>1.9262544760897187</v>
      </c>
    </row>
    <row r="37" spans="2:9">
      <c r="B37" s="4">
        <v>29</v>
      </c>
      <c r="C37" s="7">
        <v>-5.3255544628495279</v>
      </c>
      <c r="D37" s="5">
        <f t="shared" si="10"/>
        <v>-5.6841720899136163</v>
      </c>
      <c r="E37" s="5">
        <f>E36+$L$1*$N$1*H37</f>
        <v>0.16257253149168013</v>
      </c>
      <c r="F37" s="5">
        <f>F33+(1-$L$1)*$Q$1*(H37)</f>
        <v>3.3989380779369527E-2</v>
      </c>
      <c r="G37" s="5">
        <f t="shared" si="11"/>
        <v>-6.6922664187163274</v>
      </c>
      <c r="H37" s="5">
        <f t="shared" si="12"/>
        <v>1.3667119558667995</v>
      </c>
      <c r="I37" s="6">
        <f t="shared" si="13"/>
        <v>1.8679015703092525</v>
      </c>
    </row>
    <row r="38" spans="2:9">
      <c r="B38" s="4">
        <v>30</v>
      </c>
      <c r="C38" s="7">
        <v>-5.0930734817796477</v>
      </c>
      <c r="D38" s="5">
        <f t="shared" si="10"/>
        <v>-5.3087966187320381</v>
      </c>
      <c r="E38" s="5">
        <f>E37+$L$1*$N$1*H38</f>
        <v>0.16296299378870455</v>
      </c>
      <c r="F38" s="5">
        <f>F34+(1-$L$1)*$Q$1*(H38)</f>
        <v>-3.7006945707753092E-2</v>
      </c>
      <c r="G38" s="5">
        <f t="shared" si="11"/>
        <v>-6.1570881802291382</v>
      </c>
      <c r="H38" s="5">
        <f t="shared" si="12"/>
        <v>1.0640146984494905</v>
      </c>
      <c r="I38" s="6">
        <f t="shared" si="13"/>
        <v>1.1321272785165601</v>
      </c>
    </row>
    <row r="39" spans="2:9">
      <c r="B39" s="4">
        <v>31</v>
      </c>
      <c r="C39" s="7">
        <v>-5.4536193764890903</v>
      </c>
      <c r="D39" s="5">
        <f t="shared" si="10"/>
        <v>-5.0725722882949338</v>
      </c>
      <c r="E39" s="5">
        <f>E38+$L$1*$N$1*H39</f>
        <v>0.16309741763563307</v>
      </c>
      <c r="F39" s="5">
        <f>F35+(1-$L$1)*$Q$1*(H39)</f>
        <v>-0.46805408017426525</v>
      </c>
      <c r="G39" s="5">
        <f t="shared" si="11"/>
        <v>-5.8199260597310873</v>
      </c>
      <c r="H39" s="5">
        <f t="shared" si="12"/>
        <v>0.366306683241997</v>
      </c>
      <c r="I39" s="6">
        <f t="shared" si="13"/>
        <v>0.13418058618775272</v>
      </c>
    </row>
    <row r="40" spans="2:9">
      <c r="B40" s="4">
        <v>32</v>
      </c>
      <c r="C40" s="7">
        <v>-5.8097025275824876</v>
      </c>
      <c r="D40" s="5">
        <f t="shared" si="10"/>
        <v>-5.0718950108552781</v>
      </c>
      <c r="E40" s="5">
        <f>E39+$L$1*$N$1*H40</f>
        <v>0.16279940041314372</v>
      </c>
      <c r="F40" s="5">
        <f>F36+(1-$L$1)*$Q$1*(H40)</f>
        <v>-0.54491330428250184</v>
      </c>
      <c r="G40" s="5">
        <f t="shared" si="11"/>
        <v>-4.9976018266025992</v>
      </c>
      <c r="H40" s="5">
        <f t="shared" si="12"/>
        <v>-0.8121007009798884</v>
      </c>
      <c r="I40" s="6">
        <f t="shared" si="13"/>
        <v>0.65950754853202609</v>
      </c>
    </row>
    <row r="41" spans="2:9">
      <c r="B41" s="4">
        <v>33</v>
      </c>
      <c r="C41" s="7">
        <v>-5.9649584397441409</v>
      </c>
      <c r="D41" s="5">
        <f t="shared" si="10"/>
        <v>-5.1270660524584093</v>
      </c>
      <c r="E41" s="5">
        <f>E40+$L$1*$N$1*H41</f>
        <v>0.16239945650448756</v>
      </c>
      <c r="F41" s="5">
        <f>F37+(1-$L$1)*$Q$1*(H41)</f>
        <v>-0.57902524988379356</v>
      </c>
      <c r="G41" s="5">
        <f t="shared" si="11"/>
        <v>-4.8751062296627641</v>
      </c>
      <c r="H41" s="5">
        <f t="shared" si="12"/>
        <v>-1.0898522100813768</v>
      </c>
      <c r="I41" s="6">
        <f t="shared" si="13"/>
        <v>1.1877778398192613</v>
      </c>
    </row>
    <row r="42" spans="2:9">
      <c r="B42" s="4">
        <v>34</v>
      </c>
      <c r="C42" s="7">
        <v>-4.7580191949010207</v>
      </c>
      <c r="D42" s="5">
        <f t="shared" si="10"/>
        <v>-4.9159357266017913</v>
      </c>
      <c r="E42" s="5">
        <f>E41+$L$1*$N$1*H42</f>
        <v>0.16248887052861222</v>
      </c>
      <c r="F42" s="5">
        <f>F38+(1-$L$1)*$Q$1*(H42)</f>
        <v>0.10004253495330287</v>
      </c>
      <c r="G42" s="5">
        <f t="shared" si="11"/>
        <v>-5.0016735416616749</v>
      </c>
      <c r="H42" s="5">
        <f t="shared" si="12"/>
        <v>0.24365434676065423</v>
      </c>
      <c r="I42" s="6">
        <f t="shared" si="13"/>
        <v>5.936744069536113E-2</v>
      </c>
    </row>
    <row r="43" spans="2:9">
      <c r="B43" s="4">
        <v>35</v>
      </c>
      <c r="C43" s="7">
        <v>-4.1707715554432987</v>
      </c>
      <c r="D43" s="5">
        <f t="shared" si="10"/>
        <v>-4.5433009799123498</v>
      </c>
      <c r="E43" s="5">
        <f>E42+$L$1*$N$1*H43</f>
        <v>0.16287445750234264</v>
      </c>
      <c r="F43" s="5">
        <f>F39+(1-$L$1)*$Q$1*(H43)</f>
        <v>0.12295493677537489</v>
      </c>
      <c r="G43" s="5">
        <f t="shared" si="11"/>
        <v>-5.2215009362474438</v>
      </c>
      <c r="H43" s="5">
        <f t="shared" si="12"/>
        <v>1.0507293808041451</v>
      </c>
      <c r="I43" s="6">
        <f t="shared" si="13"/>
        <v>1.1040322316850621</v>
      </c>
    </row>
    <row r="44" spans="2:9">
      <c r="B44" s="4">
        <v>36</v>
      </c>
      <c r="C44" s="7">
        <v>-4.3471022675033275</v>
      </c>
      <c r="D44" s="5">
        <f t="shared" si="10"/>
        <v>-4.2647790105721706</v>
      </c>
      <c r="E44" s="5">
        <f>E43+$L$1*$N$1*H44</f>
        <v>0.16308665378676973</v>
      </c>
      <c r="F44" s="5">
        <f>F40+(1-$L$1)*$Q$1*(H44)</f>
        <v>-0.2196691285098461</v>
      </c>
      <c r="G44" s="5">
        <f t="shared" si="11"/>
        <v>-4.9253398266925084</v>
      </c>
      <c r="H44" s="5">
        <f t="shared" si="12"/>
        <v>0.57823755918918085</v>
      </c>
      <c r="I44" s="6">
        <f t="shared" si="13"/>
        <v>0.33435867485706144</v>
      </c>
    </row>
    <row r="45" spans="2:9">
      <c r="B45" s="4">
        <v>37</v>
      </c>
      <c r="C45" s="7">
        <v>-4.3115194142942777</v>
      </c>
      <c r="D45" s="5">
        <f t="shared" si="10"/>
        <v>-4.0278527183104176</v>
      </c>
      <c r="E45" s="5">
        <f>E44+$L$1*$N$1*H45</f>
        <v>0.16322213873304164</v>
      </c>
      <c r="F45" s="5">
        <f>F41+(1-$L$1)*$Q$1*(H45)</f>
        <v>-0.37136049364742463</v>
      </c>
      <c r="G45" s="5">
        <f t="shared" si="11"/>
        <v>-4.6807176066691945</v>
      </c>
      <c r="H45" s="5">
        <f t="shared" si="12"/>
        <v>0.3691981923749168</v>
      </c>
      <c r="I45" s="6">
        <f t="shared" si="13"/>
        <v>0.13630730525290607</v>
      </c>
    </row>
    <row r="46" spans="2:9">
      <c r="B46" s="4">
        <v>38</v>
      </c>
      <c r="C46" s="7">
        <v>-3.4560344695093619</v>
      </c>
      <c r="D46" s="5">
        <f t="shared" si="10"/>
        <v>-3.8029198645544335</v>
      </c>
      <c r="E46" s="5">
        <f>E45+$L$1*$N$1*H46</f>
        <v>0.16333536887720221</v>
      </c>
      <c r="F46" s="5">
        <f>F42+(1-$L$1)*$Q$1*(H46)</f>
        <v>0.27359620960669467</v>
      </c>
      <c r="G46" s="5">
        <f t="shared" si="11"/>
        <v>-3.7645880446240731</v>
      </c>
      <c r="H46" s="5">
        <f t="shared" si="12"/>
        <v>0.30855357511471126</v>
      </c>
      <c r="I46" s="6">
        <f t="shared" si="13"/>
        <v>9.5205308716069761E-2</v>
      </c>
    </row>
    <row r="47" spans="2:9">
      <c r="B47" s="4">
        <v>39</v>
      </c>
      <c r="C47" s="7">
        <v>-3.4151589007828775</v>
      </c>
      <c r="D47" s="5">
        <f t="shared" si="10"/>
        <v>-3.6192903640534357</v>
      </c>
      <c r="E47" s="5">
        <f>E46+$L$1*$N$1*H47</f>
        <v>0.16337260564311104</v>
      </c>
      <c r="F47" s="5">
        <f>F43+(1-$L$1)*$Q$1*(H47)</f>
        <v>0.18002964601995158</v>
      </c>
      <c r="G47" s="5">
        <f t="shared" si="11"/>
        <v>-3.5166295589018564</v>
      </c>
      <c r="H47" s="5">
        <f t="shared" si="12"/>
        <v>0.10147065811897882</v>
      </c>
      <c r="I47" s="6">
        <f t="shared" si="13"/>
        <v>1.0296294459098682E-2</v>
      </c>
    </row>
    <row r="48" spans="2:9">
      <c r="B48" s="4">
        <v>40</v>
      </c>
      <c r="C48" s="7">
        <v>-3.7554035732141138</v>
      </c>
      <c r="D48" s="5">
        <f t="shared" si="10"/>
        <v>-3.4718810956691133</v>
      </c>
      <c r="E48" s="5">
        <f>E47+$L$1*$N$1*H48</f>
        <v>0.16334331525199461</v>
      </c>
      <c r="F48" s="5">
        <f>F44+(1-$L$1)*$Q$1*(H48)</f>
        <v>-0.26456401977733796</v>
      </c>
      <c r="G48" s="5">
        <f t="shared" si="11"/>
        <v>-3.6755868869201707</v>
      </c>
      <c r="H48" s="5">
        <f t="shared" si="12"/>
        <v>-7.9816686293943118E-2</v>
      </c>
      <c r="I48" s="6">
        <f t="shared" si="13"/>
        <v>6.3707034109457272E-3</v>
      </c>
    </row>
    <row r="49" spans="2:9">
      <c r="B49" s="4">
        <v>41</v>
      </c>
      <c r="C49" s="4">
        <v>-5.0107799529553034</v>
      </c>
      <c r="D49" s="5">
        <f t="shared" si="10"/>
        <v>-3.5747141161952709</v>
      </c>
      <c r="E49" s="5">
        <f>E48+$L$1*$N$1*H49</f>
        <v>0.1628549205727062</v>
      </c>
      <c r="F49" s="5">
        <f>F45+(1-$L$1)*$Q$1*(H49)</f>
        <v>-1.1199481767248138</v>
      </c>
      <c r="G49" s="5">
        <f t="shared" si="11"/>
        <v>-3.6798982740645432</v>
      </c>
      <c r="H49" s="5">
        <f t="shared" si="12"/>
        <v>-1.3308816788907603</v>
      </c>
      <c r="I49" s="6">
        <f t="shared" si="13"/>
        <v>1.7712460432070887</v>
      </c>
    </row>
    <row r="50" spans="2:9">
      <c r="B50" s="4">
        <v>42</v>
      </c>
      <c r="C50" s="4">
        <v>-5.38279811086473</v>
      </c>
      <c r="D50" s="5">
        <f t="shared" si="10"/>
        <v>-3.8607662205923368</v>
      </c>
      <c r="E50" s="5">
        <f>E49+$L$1*$N$1*H50</f>
        <v>0.16203124178154141</v>
      </c>
      <c r="F50" s="5">
        <f>F46+(1-$L$1)*$Q$1*(H50)</f>
        <v>-0.9888987028612839</v>
      </c>
      <c r="G50" s="5">
        <f t="shared" si="11"/>
        <v>-3.1382629860158699</v>
      </c>
      <c r="H50" s="5">
        <f t="shared" si="12"/>
        <v>-2.2445351248488601</v>
      </c>
      <c r="I50" s="6">
        <f t="shared" si="13"/>
        <v>5.0379379266802875</v>
      </c>
    </row>
    <row r="51" spans="2:9">
      <c r="B51" s="4">
        <v>43</v>
      </c>
      <c r="C51" s="4">
        <v>-5.7069715262262619</v>
      </c>
      <c r="D51" s="5">
        <f t="shared" si="10"/>
        <v>-4.1363882174978794</v>
      </c>
      <c r="E51" s="5">
        <f>E50+$L$1*$N$1*H51</f>
        <v>0.16122821204366772</v>
      </c>
      <c r="F51" s="5">
        <f>F47+(1-$L$1)*$Q$1*(H51)</f>
        <v>-1.0508153987970301</v>
      </c>
      <c r="G51" s="5">
        <f t="shared" si="11"/>
        <v>-3.518705332790844</v>
      </c>
      <c r="H51" s="5">
        <f t="shared" si="12"/>
        <v>-2.188266193435418</v>
      </c>
      <c r="I51" s="6">
        <f t="shared" si="13"/>
        <v>4.7885089333323343</v>
      </c>
    </row>
    <row r="52" spans="2:9">
      <c r="B52" s="4">
        <v>44</v>
      </c>
      <c r="C52" s="4">
        <v>-4.975934540536425</v>
      </c>
      <c r="D52" s="5">
        <f t="shared" si="10"/>
        <v>-4.1224021085151872</v>
      </c>
      <c r="E52" s="5">
        <f>E51+$L$1*$N$1*H52</f>
        <v>0.1609580443013251</v>
      </c>
      <c r="F52" s="5">
        <f>F48+(1-$L$1)*$Q$1*(H52)</f>
        <v>-0.6786640353163782</v>
      </c>
      <c r="G52" s="5">
        <f t="shared" si="11"/>
        <v>-4.2397240252315491</v>
      </c>
      <c r="H52" s="5">
        <f t="shared" si="12"/>
        <v>-0.73621051530487591</v>
      </c>
      <c r="I52" s="6">
        <f t="shared" si="13"/>
        <v>0.54200592284547089</v>
      </c>
    </row>
    <row r="53" spans="2:9">
      <c r="B53" s="4">
        <v>45</v>
      </c>
      <c r="C53" s="4">
        <v>-5.2763285113603402</v>
      </c>
      <c r="D53" s="5">
        <f t="shared" si="10"/>
        <v>-4.0004313182981948</v>
      </c>
      <c r="E53" s="5">
        <f>E52+$L$1*$N$1*H53</f>
        <v>0.16088650838736346</v>
      </c>
      <c r="F53" s="5">
        <f>F49+(1-$L$1)*$Q$1*(H53)</f>
        <v>-1.229594957003828</v>
      </c>
      <c r="G53" s="5">
        <f t="shared" si="11"/>
        <v>-5.0813922409386763</v>
      </c>
      <c r="H53" s="5">
        <f t="shared" si="12"/>
        <v>-0.19493627042166395</v>
      </c>
      <c r="I53" s="6">
        <f t="shared" si="13"/>
        <v>3.8000149525908092E-2</v>
      </c>
    </row>
    <row r="54" spans="2:9">
      <c r="B54" s="4">
        <v>46</v>
      </c>
      <c r="C54" s="4">
        <v>-5.1540369162576702</v>
      </c>
      <c r="D54" s="5">
        <f t="shared" si="10"/>
        <v>-3.9046634906079425</v>
      </c>
      <c r="E54" s="5">
        <f>E53+$L$1*$N$1*H54</f>
        <v>0.16076702512420343</v>
      </c>
      <c r="F54" s="5">
        <f>F50+(1-$L$1)*$Q$1*(H54)</f>
        <v>-1.172036855115117</v>
      </c>
      <c r="G54" s="5">
        <f t="shared" si="11"/>
        <v>-4.8284435127721155</v>
      </c>
      <c r="H54" s="5">
        <f t="shared" si="12"/>
        <v>-0.32559340348555477</v>
      </c>
      <c r="I54" s="6">
        <f t="shared" si="13"/>
        <v>0.10601106439330726</v>
      </c>
    </row>
    <row r="55" spans="2:9">
      <c r="B55" s="4">
        <v>47</v>
      </c>
      <c r="C55" s="4">
        <v>-4.2279480567799084</v>
      </c>
      <c r="D55" s="5">
        <f t="shared" si="10"/>
        <v>-3.6305437039835669</v>
      </c>
      <c r="E55" s="5">
        <f>E54+$L$1*$N$1*H55</f>
        <v>0.16097501087709723</v>
      </c>
      <c r="F55" s="5">
        <f>F51+(1-$L$1)*$Q$1*(H55)</f>
        <v>-0.73202492159788202</v>
      </c>
      <c r="G55" s="5">
        <f t="shared" si="11"/>
        <v>-4.7947118642807691</v>
      </c>
      <c r="H55" s="5">
        <f t="shared" si="12"/>
        <v>0.56676380750086075</v>
      </c>
      <c r="I55" s="6">
        <f t="shared" si="13"/>
        <v>0.32122121349287275</v>
      </c>
    </row>
    <row r="56" spans="2:9">
      <c r="B56" s="4">
        <v>48</v>
      </c>
      <c r="C56" s="4">
        <v>-3.8685773125403351</v>
      </c>
      <c r="D56" s="5">
        <f t="shared" si="10"/>
        <v>-3.4136376099299675</v>
      </c>
      <c r="E56" s="5">
        <f>E55+$L$1*$N$1*H56</f>
        <v>0.16107763624140839</v>
      </c>
      <c r="F56" s="5">
        <f>F52+(1-$L$1)*$Q$1*(H56)</f>
        <v>-0.5213648530103927</v>
      </c>
      <c r="G56" s="5">
        <f t="shared" si="11"/>
        <v>-4.1482327284228475</v>
      </c>
      <c r="H56" s="5">
        <f t="shared" si="12"/>
        <v>0.27965541588251241</v>
      </c>
      <c r="I56" s="6">
        <f t="shared" si="13"/>
        <v>7.8207151632420979E-2</v>
      </c>
    </row>
    <row r="57" spans="2:9">
      <c r="B57" s="4">
        <v>49</v>
      </c>
      <c r="C57" s="4">
        <v>-3.9218081453578932</v>
      </c>
      <c r="D57" s="5">
        <f t="shared" si="10"/>
        <v>-3.1404906166216602</v>
      </c>
      <c r="E57" s="5">
        <f>E56+$L$1*$N$1*H57</f>
        <v>0.16128326713471353</v>
      </c>
      <c r="F57" s="5">
        <f>F53+(1-$L$1)*$Q$1*(H57)</f>
        <v>-0.91441389439950771</v>
      </c>
      <c r="G57" s="5">
        <f t="shared" si="11"/>
        <v>-4.4821549306923867</v>
      </c>
      <c r="H57" s="5">
        <f t="shared" si="12"/>
        <v>0.56034678533449345</v>
      </c>
      <c r="I57" s="6">
        <f t="shared" si="13"/>
        <v>0.31398851983470089</v>
      </c>
    </row>
    <row r="58" spans="2:9">
      <c r="B58" s="4">
        <v>50</v>
      </c>
      <c r="C58" s="4">
        <v>-3.9559084534763862</v>
      </c>
      <c r="D58" s="5">
        <f t="shared" si="10"/>
        <v>-2.940140199261811</v>
      </c>
      <c r="E58" s="5">
        <f>E57+$L$1*$N$1*H58</f>
        <v>0.16135494964641817</v>
      </c>
      <c r="F58" s="5">
        <f>F54+(1-$L$1)*$Q$1*(H58)</f>
        <v>-1.0621653769238881</v>
      </c>
      <c r="G58" s="5">
        <f t="shared" si="11"/>
        <v>-4.1512442046020634</v>
      </c>
      <c r="H58" s="5">
        <f t="shared" si="12"/>
        <v>0.19533575112567725</v>
      </c>
      <c r="I58" s="6">
        <f t="shared" si="13"/>
        <v>3.815605566783252E-2</v>
      </c>
    </row>
    <row r="59" spans="2:9">
      <c r="B59" s="4">
        <v>51</v>
      </c>
      <c r="C59" s="4">
        <v>-3.359389075860264</v>
      </c>
      <c r="D59" s="5">
        <f t="shared" si="10"/>
        <v>-2.7485010305447908</v>
      </c>
      <c r="E59" s="5">
        <f>E58+$L$1*$N$1*H59</f>
        <v>0.16141051676292101</v>
      </c>
      <c r="F59" s="5">
        <f>F55+(1-$L$1)*$Q$1*(H59)</f>
        <v>-0.64685433976687701</v>
      </c>
      <c r="G59" s="5">
        <f t="shared" si="11"/>
        <v>-3.5108101712132749</v>
      </c>
      <c r="H59" s="5">
        <f t="shared" si="12"/>
        <v>0.15142109535301085</v>
      </c>
      <c r="I59" s="6">
        <f t="shared" si="13"/>
        <v>2.2928348117905603E-2</v>
      </c>
    </row>
    <row r="60" spans="2:9">
      <c r="B60" s="4">
        <v>52</v>
      </c>
      <c r="C60" s="4">
        <v>-3.2238891465685953</v>
      </c>
      <c r="D60" s="5">
        <f t="shared" si="10"/>
        <v>-2.6101772697371364</v>
      </c>
      <c r="E60" s="5">
        <f>E59+$L$1*$N$1*H60</f>
        <v>0.16136815593945555</v>
      </c>
      <c r="F60" s="5">
        <f>F56+(1-$L$1)*$Q$1*(H60)</f>
        <v>-0.5862934692219044</v>
      </c>
      <c r="G60" s="5">
        <f t="shared" si="11"/>
        <v>-3.1084553667922625</v>
      </c>
      <c r="H60" s="5">
        <f t="shared" si="12"/>
        <v>-0.11543377977633273</v>
      </c>
      <c r="I60" s="6">
        <f t="shared" si="13"/>
        <v>1.3324957513450884E-2</v>
      </c>
    </row>
    <row r="61" spans="2:9">
      <c r="B61" s="4">
        <v>53</v>
      </c>
      <c r="C61" s="4">
        <v>-2.9624226992083749</v>
      </c>
      <c r="D61" s="5">
        <f t="shared" si="10"/>
        <v>-2.3686490519999182</v>
      </c>
      <c r="E61" s="5">
        <f>E60+$L$1*$N$1*H61</f>
        <v>0.16151523793890907</v>
      </c>
      <c r="F61" s="5">
        <f>F57+(1-$L$1)*$Q$1*(H61)</f>
        <v>-0.68897373736563472</v>
      </c>
      <c r="G61" s="5">
        <f t="shared" si="11"/>
        <v>-3.3632230081971883</v>
      </c>
      <c r="H61" s="5">
        <f t="shared" si="12"/>
        <v>0.40080030898881347</v>
      </c>
      <c r="I61" s="6">
        <f t="shared" si="13"/>
        <v>0.16064088768552834</v>
      </c>
    </row>
    <row r="62" spans="2:9">
      <c r="B62" s="4">
        <v>54</v>
      </c>
      <c r="C62" s="4">
        <v>-1.8311291214688445</v>
      </c>
      <c r="D62" s="5">
        <f t="shared" si="10"/>
        <v>-1.9194998001577985</v>
      </c>
      <c r="E62" s="5">
        <f>E61+$L$1*$N$1*H62</f>
        <v>0.1620430043219048</v>
      </c>
      <c r="F62" s="5">
        <f>F58+(1-$L$1)*$Q$1*(H62)</f>
        <v>-0.25323065546347079</v>
      </c>
      <c r="G62" s="5">
        <f t="shared" si="11"/>
        <v>-3.2692991909848974</v>
      </c>
      <c r="H62" s="5">
        <f t="shared" si="12"/>
        <v>1.4381700695160529</v>
      </c>
      <c r="I62" s="6">
        <f t="shared" si="13"/>
        <v>2.0683331488518082</v>
      </c>
    </row>
    <row r="63" spans="2:9">
      <c r="B63" s="4">
        <v>55</v>
      </c>
      <c r="C63" s="4">
        <v>-0.42364865973815569</v>
      </c>
      <c r="D63" s="5">
        <f t="shared" si="10"/>
        <v>-1.3613243006629707</v>
      </c>
      <c r="E63" s="5">
        <f>E62+$L$1*$N$1*H63</f>
        <v>0.16276984956293683</v>
      </c>
      <c r="F63" s="5">
        <f>F59+(1-$L$1)*$Q$1*(H63)</f>
        <v>0.46721880233362267</v>
      </c>
      <c r="G63" s="5">
        <f t="shared" si="11"/>
        <v>-2.4043111356027707</v>
      </c>
      <c r="H63" s="5">
        <f t="shared" si="12"/>
        <v>1.980662475864615</v>
      </c>
      <c r="I63" s="6">
        <f t="shared" si="13"/>
        <v>3.9230238432981466</v>
      </c>
    </row>
    <row r="64" spans="2:9">
      <c r="B64" s="4">
        <v>56</v>
      </c>
      <c r="C64" s="4">
        <v>0.35450652619606871</v>
      </c>
      <c r="D64" s="5">
        <f t="shared" si="10"/>
        <v>-0.77068356179643249</v>
      </c>
      <c r="E64" s="5">
        <f>E63+$L$1*$N$1*H64</f>
        <v>0.16355493011920555</v>
      </c>
      <c r="F64" s="5">
        <f>F60+(1-$L$1)*$Q$1*(H64)</f>
        <v>0.61703994035287502</v>
      </c>
      <c r="G64" s="5">
        <f t="shared" si="11"/>
        <v>-1.7848479203219383</v>
      </c>
      <c r="H64" s="5">
        <f t="shared" si="12"/>
        <v>2.139354446518007</v>
      </c>
      <c r="I64" s="6">
        <f t="shared" si="13"/>
        <v>4.5768374478363683</v>
      </c>
    </row>
    <row r="65" spans="2:9">
      <c r="B65" s="4">
        <v>57</v>
      </c>
      <c r="C65" s="4">
        <v>0.75031860836073605</v>
      </c>
      <c r="D65" s="5">
        <f t="shared" si="10"/>
        <v>-0.19784443619650743</v>
      </c>
      <c r="E65" s="5">
        <f>E64+$L$1*$N$1*H65</f>
        <v>0.16430590680841892</v>
      </c>
      <c r="F65" s="5">
        <f>F61+(1-$L$1)*$Q$1*(H65)</f>
        <v>0.46208691841882799</v>
      </c>
      <c r="G65" s="5">
        <f t="shared" si="11"/>
        <v>-1.2961023690428617</v>
      </c>
      <c r="H65" s="5">
        <f t="shared" si="12"/>
        <v>2.0464209774035975</v>
      </c>
      <c r="I65" s="6">
        <f t="shared" si="13"/>
        <v>4.1878388167574956</v>
      </c>
    </row>
    <row r="66" spans="2:9">
      <c r="B66" s="4">
        <v>58</v>
      </c>
      <c r="C66" s="4">
        <v>1.1372730857244093</v>
      </c>
      <c r="D66" s="5">
        <f t="shared" si="10"/>
        <v>0.2512699247271053</v>
      </c>
      <c r="E66" s="5">
        <f>E65+$L$1*$N$1*H66</f>
        <v>0.16482848870210817</v>
      </c>
      <c r="F66" s="5">
        <f>F62+(1-$L$1)*$Q$1*(H66)</f>
        <v>0.54775753217407863</v>
      </c>
      <c r="G66" s="5">
        <f t="shared" si="11"/>
        <v>-0.28676918485155933</v>
      </c>
      <c r="H66" s="5">
        <f t="shared" si="12"/>
        <v>1.4240422705759688</v>
      </c>
      <c r="I66" s="6">
        <f t="shared" si="13"/>
        <v>2.0278963883871608</v>
      </c>
    </row>
    <row r="67" spans="2:9">
      <c r="B67" s="4">
        <v>59</v>
      </c>
      <c r="C67" s="4">
        <v>1.2498545792357945</v>
      </c>
      <c r="D67" s="5">
        <f t="shared" si="10"/>
        <v>0.48940588612380514</v>
      </c>
      <c r="E67" s="5">
        <f>E66+$L$1*$N$1*H67</f>
        <v>0.16496299720193949</v>
      </c>
      <c r="F67" s="5">
        <f>F63+(1-$L$1)*$Q$1*(H67)</f>
        <v>0.67338690881188346</v>
      </c>
      <c r="G67" s="5">
        <f t="shared" si="11"/>
        <v>0.88331721576283617</v>
      </c>
      <c r="H67" s="5">
        <f t="shared" si="12"/>
        <v>0.36653736347295829</v>
      </c>
      <c r="I67" s="6">
        <f t="shared" si="13"/>
        <v>0.13434963882170753</v>
      </c>
    </row>
    <row r="68" spans="2:9">
      <c r="B68" s="4">
        <v>60</v>
      </c>
      <c r="C68" s="4">
        <v>1.3825486267720919</v>
      </c>
      <c r="D68" s="5">
        <f t="shared" si="10"/>
        <v>0.67659684394443909</v>
      </c>
      <c r="E68" s="5">
        <f>E67+$L$1*$N$1*H68</f>
        <v>0.16500378226145979</v>
      </c>
      <c r="F68" s="5">
        <f>F64+(1-$L$1)*$Q$1*(H68)</f>
        <v>0.67955330199503239</v>
      </c>
      <c r="G68" s="5">
        <f t="shared" si="11"/>
        <v>1.2714088236786196</v>
      </c>
      <c r="H68" s="5">
        <f t="shared" si="12"/>
        <v>0.11113980309347227</v>
      </c>
      <c r="I68" s="6">
        <f t="shared" si="13"/>
        <v>1.2352055831655788E-2</v>
      </c>
    </row>
    <row r="69" spans="2:9">
      <c r="B69" s="4">
        <v>61</v>
      </c>
      <c r="C69" s="4">
        <v>1.5793358779956677</v>
      </c>
      <c r="D69" s="5">
        <f t="shared" si="10"/>
        <v>0.89673029288008699</v>
      </c>
      <c r="E69" s="5">
        <f>E68+$L$1*$N$1*H69</f>
        <v>0.16510493714360175</v>
      </c>
      <c r="F69" s="5">
        <f>F65+(1-$L$1)*$Q$1*(H69)</f>
        <v>0.61713221695677078</v>
      </c>
      <c r="G69" s="5">
        <f t="shared" si="11"/>
        <v>1.3036875446247267</v>
      </c>
      <c r="H69" s="5">
        <f t="shared" si="12"/>
        <v>0.27564833337094097</v>
      </c>
      <c r="I69" s="6">
        <f t="shared" si="13"/>
        <v>7.5982003690177408E-2</v>
      </c>
    </row>
    <row r="70" spans="2:9">
      <c r="B70" s="4">
        <v>62</v>
      </c>
      <c r="C70" s="4">
        <v>2.1332020891170984</v>
      </c>
      <c r="D70" s="5">
        <f t="shared" si="10"/>
        <v>1.166557095407555</v>
      </c>
      <c r="E70" s="5">
        <f>E69+$L$1*$N$1*H70</f>
        <v>0.16529708646337174</v>
      </c>
      <c r="F70" s="5">
        <f>F66+(1-$L$1)*$Q$1*(H70)</f>
        <v>0.84227469255977372</v>
      </c>
      <c r="G70" s="5">
        <f t="shared" si="11"/>
        <v>1.6095927621977675</v>
      </c>
      <c r="H70" s="5">
        <f t="shared" si="12"/>
        <v>0.52360932691933093</v>
      </c>
      <c r="I70" s="6">
        <f t="shared" si="13"/>
        <v>0.27416672723691476</v>
      </c>
    </row>
    <row r="71" spans="2:9">
      <c r="B71" s="4">
        <v>63</v>
      </c>
      <c r="C71" s="4">
        <v>2.2356305175632301</v>
      </c>
      <c r="D71" s="5">
        <f t="shared" si="10"/>
        <v>1.3779320672470108</v>
      </c>
      <c r="E71" s="5">
        <f>E70+$L$1*$N$1*H71</f>
        <v>0.16538163264958605</v>
      </c>
      <c r="F71" s="5">
        <f>F67+(1-$L$1)*$Q$1*(H71)</f>
        <v>0.80297520355622565</v>
      </c>
      <c r="G71" s="5">
        <f t="shared" si="11"/>
        <v>2.0052410906828104</v>
      </c>
      <c r="H71" s="5">
        <f t="shared" si="12"/>
        <v>0.23038942688041963</v>
      </c>
      <c r="I71" s="6">
        <f t="shared" si="13"/>
        <v>5.3079288018288227E-2</v>
      </c>
    </row>
    <row r="72" spans="2:9">
      <c r="B72" s="4">
        <v>64</v>
      </c>
      <c r="C72" s="4">
        <v>1.6857290665481841</v>
      </c>
      <c r="D72" s="5">
        <f t="shared" si="10"/>
        <v>1.4358861128279079</v>
      </c>
      <c r="E72" s="5">
        <f>E71+$L$1*$N$1*H72</f>
        <v>0.16518451872591677</v>
      </c>
      <c r="F72" s="5">
        <f>F68+(1-$L$1)*$Q$1*(H72)</f>
        <v>0.37742663747677646</v>
      </c>
      <c r="G72" s="5">
        <f t="shared" si="11"/>
        <v>2.222867001891629</v>
      </c>
      <c r="H72" s="5">
        <f t="shared" si="12"/>
        <v>-0.53713793534344489</v>
      </c>
      <c r="I72" s="6">
        <f t="shared" si="13"/>
        <v>0.28851716158501878</v>
      </c>
    </row>
    <row r="73" spans="2:9">
      <c r="B73" s="4">
        <v>65</v>
      </c>
      <c r="C73" s="4">
        <v>1.5741035295459156</v>
      </c>
      <c r="D73" s="5">
        <f t="shared" si="10"/>
        <v>1.4722507677608887</v>
      </c>
      <c r="E73" s="5">
        <f>E72+$L$1*$N$1*H73</f>
        <v>0.16494815310055341</v>
      </c>
      <c r="F73" s="5">
        <f>F69+(1-$L$1)*$Q$1*(H73)</f>
        <v>0.25484244732273353</v>
      </c>
      <c r="G73" s="5">
        <f t="shared" si="11"/>
        <v>2.2182028485105958</v>
      </c>
      <c r="H73" s="5">
        <f t="shared" si="12"/>
        <v>-0.6440993189646802</v>
      </c>
      <c r="I73" s="6">
        <f t="shared" si="13"/>
        <v>0.41486393269076483</v>
      </c>
    </row>
    <row r="74" spans="2:9">
      <c r="B74" s="4">
        <v>66</v>
      </c>
      <c r="C74" s="4">
        <v>2.0621126846621465</v>
      </c>
      <c r="D74" s="5">
        <f t="shared" si="10"/>
        <v>1.5537267351096282</v>
      </c>
      <c r="E74" s="5">
        <f>E73+$L$1*$N$1*H74</f>
        <v>0.16479499383765134</v>
      </c>
      <c r="F74" s="5">
        <f>F70+(1-$L$1)*$Q$1*(H74)</f>
        <v>0.60751960078694345</v>
      </c>
      <c r="G74" s="5">
        <f t="shared" si="11"/>
        <v>2.4794736134212156</v>
      </c>
      <c r="H74" s="5">
        <f t="shared" si="12"/>
        <v>-0.41736092875906916</v>
      </c>
      <c r="I74" s="6">
        <f t="shared" si="13"/>
        <v>0.1741901448546328</v>
      </c>
    </row>
    <row r="75" spans="2:9">
      <c r="B75" s="4">
        <v>67</v>
      </c>
      <c r="C75" s="4">
        <v>2.8731157889041512</v>
      </c>
      <c r="D75" s="5">
        <f t="shared" si="10"/>
        <v>1.7888455002274088</v>
      </c>
      <c r="E75" s="5">
        <f>E74+$L$1*$N$1*H75</f>
        <v>0.16492402768140121</v>
      </c>
      <c r="F75" s="5">
        <f>F71+(1-$L$1)*$Q$1*(H75)</f>
        <v>1.0007520226485604</v>
      </c>
      <c r="G75" s="5">
        <f t="shared" si="11"/>
        <v>2.5214969325035055</v>
      </c>
      <c r="H75" s="5">
        <f t="shared" si="12"/>
        <v>0.35161885640064572</v>
      </c>
      <c r="I75" s="6">
        <f t="shared" si="13"/>
        <v>0.12363582017649792</v>
      </c>
    </row>
    <row r="76" spans="2:9">
      <c r="B76" s="4">
        <v>68</v>
      </c>
      <c r="C76" s="4">
        <v>4.4990911223464281</v>
      </c>
      <c r="D76" s="5">
        <f t="shared" si="10"/>
        <v>2.3873485193009785</v>
      </c>
      <c r="E76" s="5">
        <f>E75+$L$1*$N$1*H76</f>
        <v>0.1657195817708664</v>
      </c>
      <c r="F76" s="5">
        <f>F72+(1-$L$1)*$Q$1*(H76)</f>
        <v>1.5968133708932777</v>
      </c>
      <c r="G76" s="5">
        <f t="shared" si="11"/>
        <v>2.3311961653855864</v>
      </c>
      <c r="H76" s="5">
        <f t="shared" si="12"/>
        <v>2.1678949569608417</v>
      </c>
      <c r="I76" s="6">
        <f t="shared" si="13"/>
        <v>4.6997685444162496</v>
      </c>
    </row>
    <row r="77" spans="2:9">
      <c r="B77" s="4">
        <v>69</v>
      </c>
      <c r="C77" s="4">
        <v>4.2760204321902577</v>
      </c>
      <c r="D77" s="5">
        <f t="shared" si="10"/>
        <v>2.8466900778309805</v>
      </c>
      <c r="E77" s="5">
        <f>E76+$L$1*$N$1*H77</f>
        <v>0.16625833519067013</v>
      </c>
      <c r="F77" s="5">
        <f>F73+(1-$L$1)*$Q$1*(H77)</f>
        <v>1.0806175660617678</v>
      </c>
      <c r="G77" s="5">
        <f t="shared" si="11"/>
        <v>2.8079105483945783</v>
      </c>
      <c r="H77" s="5">
        <f t="shared" si="12"/>
        <v>1.4681098837956794</v>
      </c>
      <c r="I77" s="6">
        <f t="shared" si="13"/>
        <v>2.1553466308985634</v>
      </c>
    </row>
    <row r="78" spans="2:9">
      <c r="B78" s="4">
        <v>70</v>
      </c>
      <c r="C78" s="4">
        <v>4.2958871267154919</v>
      </c>
      <c r="D78" s="5">
        <f t="shared" si="10"/>
        <v>3.1480322356030301</v>
      </c>
      <c r="E78" s="5">
        <f>E77+$L$1*$N$1*H78</f>
        <v>0.16650619426504581</v>
      </c>
      <c r="F78" s="5">
        <f>F74+(1-$L$1)*$Q$1*(H78)</f>
        <v>0.98742597177145308</v>
      </c>
      <c r="G78" s="5">
        <f t="shared" si="11"/>
        <v>3.6204680138085941</v>
      </c>
      <c r="H78" s="5">
        <f t="shared" si="12"/>
        <v>0.67541911290689782</v>
      </c>
      <c r="I78" s="6">
        <f t="shared" si="13"/>
        <v>0.4561909780799408</v>
      </c>
    </row>
    <row r="79" spans="2:9">
      <c r="B79" s="4">
        <v>71</v>
      </c>
      <c r="C79" s="4">
        <v>4.2459184691222305</v>
      </c>
      <c r="D79" s="5">
        <f t="shared" si="10"/>
        <v>3.3006640331891948</v>
      </c>
      <c r="E79" s="5">
        <f>E78+$L$1*$N$1*H79</f>
        <v>0.16648073677463257</v>
      </c>
      <c r="F79" s="5">
        <f>F75+(1-$L$1)*$Q$1*(H79)</f>
        <v>0.96173201572879863</v>
      </c>
      <c r="G79" s="5">
        <f t="shared" si="11"/>
        <v>4.3152904525166367</v>
      </c>
      <c r="H79" s="5">
        <f t="shared" si="12"/>
        <v>-6.93719833944062E-2</v>
      </c>
      <c r="I79" s="6">
        <f t="shared" si="13"/>
        <v>4.8124720800737696E-3</v>
      </c>
    </row>
    <row r="80" spans="2:9">
      <c r="B80" s="4">
        <v>72</v>
      </c>
      <c r="C80" s="4">
        <v>4.1288477712608298</v>
      </c>
      <c r="D80" s="5">
        <f t="shared" si="10"/>
        <v>3.2801226960445722</v>
      </c>
      <c r="E80" s="5">
        <f>E79+$L$1*$N$1*H80</f>
        <v>0.16613757859888933</v>
      </c>
      <c r="F80" s="5">
        <f>F76+(1-$L$1)*$Q$1*(H80)</f>
        <v>1.0708371582060985</v>
      </c>
      <c r="G80" s="5">
        <f t="shared" si="11"/>
        <v>5.0639581408571051</v>
      </c>
      <c r="H80" s="5">
        <f t="shared" si="12"/>
        <v>-0.93511036959627525</v>
      </c>
      <c r="I80" s="6">
        <f t="shared" si="13"/>
        <v>0.8744314033264825</v>
      </c>
    </row>
    <row r="81" spans="2:9">
      <c r="B81" s="4">
        <v>73</v>
      </c>
      <c r="C81" s="4">
        <v>1.8664041872478094</v>
      </c>
      <c r="D81" s="5">
        <f t="shared" si="10"/>
        <v>2.9141655439519774</v>
      </c>
      <c r="E81" s="5">
        <f>E80+$L$1*$N$1*H81</f>
        <v>0.16516126252410607</v>
      </c>
      <c r="F81" s="5">
        <f>F77+(1-$L$1)*$Q$1*(H81)</f>
        <v>-0.41583237364290082</v>
      </c>
      <c r="G81" s="5">
        <f t="shared" si="11"/>
        <v>4.5268778407052288</v>
      </c>
      <c r="H81" s="5">
        <f t="shared" si="12"/>
        <v>-2.6604736534574194</v>
      </c>
      <c r="I81" s="6">
        <f t="shared" si="13"/>
        <v>7.0781200607410684</v>
      </c>
    </row>
    <row r="82" spans="2:9">
      <c r="B82" s="4">
        <v>74</v>
      </c>
      <c r="C82" s="4">
        <v>2.0723161069658431</v>
      </c>
      <c r="D82" s="5">
        <f t="shared" si="10"/>
        <v>2.6804394722197444</v>
      </c>
      <c r="E82" s="5">
        <f>E81+$L$1*$N$1*H82</f>
        <v>0.16442936255592594</v>
      </c>
      <c r="F82" s="5">
        <f>F78+(1-$L$1)*$Q$1*(H82)</f>
        <v>-0.13439481100745754</v>
      </c>
      <c r="G82" s="5">
        <f t="shared" si="11"/>
        <v>4.0667527782475368</v>
      </c>
      <c r="H82" s="5">
        <f t="shared" si="12"/>
        <v>-1.9944366712816937</v>
      </c>
      <c r="I82" s="6">
        <f t="shared" si="13"/>
        <v>3.9777776357532026</v>
      </c>
    </row>
    <row r="83" spans="2:9">
      <c r="B83" s="4">
        <v>75</v>
      </c>
      <c r="C83" s="4">
        <v>1.7045641494456234</v>
      </c>
      <c r="D83" s="5">
        <f t="shared" si="10"/>
        <v>2.4244614945639009</v>
      </c>
      <c r="E83" s="5">
        <f>E82+$L$1*$N$1*H83</f>
        <v>0.16365797652157782</v>
      </c>
      <c r="F83" s="5">
        <f>F79+(1-$L$1)*$Q$1*(H83)</f>
        <v>-0.22061109466759798</v>
      </c>
      <c r="G83" s="5">
        <f t="shared" si="11"/>
        <v>3.8066008505044691</v>
      </c>
      <c r="H83" s="5">
        <f t="shared" si="12"/>
        <v>-2.1020367010588457</v>
      </c>
      <c r="I83" s="6">
        <f t="shared" si="13"/>
        <v>4.4185582925983553</v>
      </c>
    </row>
    <row r="84" spans="2:9">
      <c r="B84" s="4">
        <v>76</v>
      </c>
      <c r="C84" s="4">
        <v>1.3903751561275044</v>
      </c>
      <c r="D84" s="5">
        <f t="shared" si="10"/>
        <v>2.1344031764526643</v>
      </c>
      <c r="E84" s="5">
        <f>E83+$L$1*$N$1*H84</f>
        <v>0.16282547342336925</v>
      </c>
      <c r="F84" s="5">
        <f>F80+(1-$L$1)*$Q$1*(H84)</f>
        <v>-0.20518322422458946</v>
      </c>
      <c r="G84" s="5">
        <f t="shared" si="11"/>
        <v>3.6589566292915774</v>
      </c>
      <c r="H84" s="5">
        <f t="shared" si="12"/>
        <v>-2.268581473164073</v>
      </c>
      <c r="I84" s="6">
        <f t="shared" si="13"/>
        <v>5.1464619003832759</v>
      </c>
    </row>
    <row r="85" spans="2:9">
      <c r="B85" s="4">
        <v>77</v>
      </c>
      <c r="C85" s="4">
        <v>2.0734807840006297</v>
      </c>
      <c r="D85" s="5">
        <f t="shared" si="10"/>
        <v>2.3356455514295327</v>
      </c>
      <c r="E85" s="5">
        <f>E84+$L$1*$N$1*H85</f>
        <v>0.16289596282378355</v>
      </c>
      <c r="F85" s="5">
        <f>F81+(1-$L$1)*$Q$1*(H85)</f>
        <v>-0.30778963858580943</v>
      </c>
      <c r="G85" s="5">
        <f t="shared" si="11"/>
        <v>1.8813962762331327</v>
      </c>
      <c r="H85" s="5">
        <f t="shared" si="12"/>
        <v>0.19208450776749708</v>
      </c>
      <c r="I85" s="6">
        <f t="shared" si="13"/>
        <v>3.6896458124281648E-2</v>
      </c>
    </row>
    <row r="86" spans="2:9">
      <c r="B86" s="4">
        <v>78</v>
      </c>
      <c r="C86" s="4">
        <v>2.911106698617516</v>
      </c>
      <c r="D86" s="5">
        <f t="shared" si="10"/>
        <v>2.6079335133276476</v>
      </c>
      <c r="E86" s="5">
        <f>E85+$L$1*$N$1*H86</f>
        <v>0.16309668115641981</v>
      </c>
      <c r="F86" s="5">
        <f>F82+(1-$L$1)*$Q$1*(H86)</f>
        <v>0.17325651680445397</v>
      </c>
      <c r="G86" s="5">
        <f t="shared" si="11"/>
        <v>2.3641467032458587</v>
      </c>
      <c r="H86" s="5">
        <f t="shared" si="12"/>
        <v>0.54695999537165729</v>
      </c>
      <c r="I86" s="6">
        <f t="shared" si="13"/>
        <v>0.29916523653696336</v>
      </c>
    </row>
    <row r="87" spans="2:9">
      <c r="B87" s="4">
        <v>79</v>
      </c>
      <c r="C87" s="4">
        <v>3.1949811669815986</v>
      </c>
      <c r="D87" s="5">
        <f t="shared" si="10"/>
        <v>2.8999426079170929</v>
      </c>
      <c r="E87" s="5">
        <f>E86+$L$1*$N$1*H87</f>
        <v>0.16333321659684827</v>
      </c>
      <c r="F87" s="5">
        <f>F83+(1-$L$1)*$Q$1*(H87)</f>
        <v>0.14193895926422245</v>
      </c>
      <c r="G87" s="5">
        <f t="shared" si="11"/>
        <v>2.5504190998164691</v>
      </c>
      <c r="H87" s="5">
        <f t="shared" si="12"/>
        <v>0.64456206716512954</v>
      </c>
      <c r="I87" s="6">
        <f t="shared" si="13"/>
        <v>0.41546025842818496</v>
      </c>
    </row>
    <row r="88" spans="2:9">
      <c r="B88" s="4">
        <v>80</v>
      </c>
      <c r="C88" s="4">
        <v>3.6000814503056091</v>
      </c>
      <c r="D88" s="5">
        <f t="shared" si="10"/>
        <v>3.2116735945171926</v>
      </c>
      <c r="E88" s="5">
        <f>E87+$L$1*$N$1*H88</f>
        <v>0.16360550481915012</v>
      </c>
      <c r="F88" s="5">
        <f>F84+(1-$L$1)*$Q$1*(H88)</f>
        <v>0.21216696017787978</v>
      </c>
      <c r="G88" s="5">
        <f t="shared" si="11"/>
        <v>2.8580926002893516</v>
      </c>
      <c r="H88" s="5">
        <f t="shared" si="12"/>
        <v>0.74198885001625747</v>
      </c>
      <c r="I88" s="6">
        <f t="shared" si="13"/>
        <v>0.55054745354844825</v>
      </c>
    </row>
    <row r="89" spans="2:9">
      <c r="B89" s="4">
        <v>81</v>
      </c>
      <c r="C89" s="4">
        <v>4.7708835966383418</v>
      </c>
      <c r="D89" s="5">
        <f t="shared" si="10"/>
        <v>3.7159579265139042</v>
      </c>
      <c r="E89" s="5">
        <f>E88+$L$1*$N$1*H89</f>
        <v>0.1642306006829628</v>
      </c>
      <c r="F89" s="5">
        <f>F85+(1-$L$1)*$Q$1*(H89)</f>
        <v>0.6503269917480361</v>
      </c>
      <c r="G89" s="5">
        <f t="shared" si="11"/>
        <v>3.067489460750533</v>
      </c>
      <c r="H89" s="5">
        <f t="shared" si="12"/>
        <v>1.7033941358878089</v>
      </c>
      <c r="I89" s="6">
        <f t="shared" si="13"/>
        <v>2.9015515821769751</v>
      </c>
    </row>
    <row r="90" spans="2:9">
      <c r="B90" s="4">
        <v>82</v>
      </c>
      <c r="C90" s="4">
        <v>4.9473662333574921</v>
      </c>
      <c r="D90" s="5">
        <f t="shared" si="10"/>
        <v>4.0589727650681011</v>
      </c>
      <c r="E90" s="5">
        <f>E89+$L$1*$N$1*H90</f>
        <v>0.16455864363336889</v>
      </c>
      <c r="F90" s="5">
        <f>F86+(1-$L$1)*$Q$1*(H90)</f>
        <v>0.67606484500358843</v>
      </c>
      <c r="G90" s="5">
        <f t="shared" si="11"/>
        <v>4.0534450440013208</v>
      </c>
      <c r="H90" s="5">
        <f t="shared" si="12"/>
        <v>0.89392118935617138</v>
      </c>
      <c r="I90" s="6">
        <f t="shared" si="13"/>
        <v>0.79909509277995205</v>
      </c>
    </row>
    <row r="91" spans="2:9">
      <c r="B91" s="4">
        <v>83</v>
      </c>
      <c r="C91" s="4">
        <v>4.7890029595260373</v>
      </c>
      <c r="D91" s="5">
        <f t="shared" si="10"/>
        <v>4.3082379270135389</v>
      </c>
      <c r="E91" s="5">
        <f>E90+$L$1*$N$1*H91</f>
        <v>0.16471406771614364</v>
      </c>
      <c r="F91" s="5">
        <f>F87+(1-$L$1)*$Q$1*(H91)</f>
        <v>0.38016545712101979</v>
      </c>
      <c r="G91" s="5">
        <f t="shared" si="11"/>
        <v>4.3654703679656928</v>
      </c>
      <c r="H91" s="5">
        <f t="shared" si="12"/>
        <v>0.42353259156034451</v>
      </c>
      <c r="I91" s="6">
        <f t="shared" si="13"/>
        <v>0.1793798561138216</v>
      </c>
    </row>
    <row r="92" spans="2:9">
      <c r="B92" s="4">
        <v>84</v>
      </c>
      <c r="C92" s="4">
        <v>5.6962709381097483</v>
      </c>
      <c r="D92" s="5">
        <f t="shared" si="10"/>
        <v>4.6751823913701198</v>
      </c>
      <c r="E92" s="5">
        <f>E91+$L$1*$N$1*H92</f>
        <v>0.16508513094165853</v>
      </c>
      <c r="F92" s="5">
        <f>F88+(1-$L$1)*$Q$1*(H92)</f>
        <v>0.78091468009187603</v>
      </c>
      <c r="G92" s="5">
        <f t="shared" si="11"/>
        <v>4.6851189549075629</v>
      </c>
      <c r="H92" s="5">
        <f t="shared" si="12"/>
        <v>1.0111519832021854</v>
      </c>
      <c r="I92" s="6">
        <f t="shared" si="13"/>
        <v>1.0224283331337125</v>
      </c>
    </row>
    <row r="93" spans="2:9">
      <c r="B93" s="4">
        <v>85</v>
      </c>
      <c r="C93" s="4">
        <v>5.071643738053325</v>
      </c>
      <c r="D93" s="5">
        <f t="shared" si="10"/>
        <v>4.756477367110481</v>
      </c>
      <c r="E93" s="5">
        <f>E92+$L$1*$N$1*H93</f>
        <v>0.16493138825128212</v>
      </c>
      <c r="F93" s="5">
        <f>F89+(1-$L$1)*$Q$1*(H93)</f>
        <v>0.41467765063187906</v>
      </c>
      <c r="G93" s="5">
        <f t="shared" si="11"/>
        <v>5.4905945140598149</v>
      </c>
      <c r="H93" s="5">
        <f t="shared" si="12"/>
        <v>-0.41895077600648989</v>
      </c>
      <c r="I93" s="6">
        <f t="shared" si="13"/>
        <v>0.17551975271644008</v>
      </c>
    </row>
    <row r="94" spans="2:9">
      <c r="B94" s="4">
        <v>86</v>
      </c>
      <c r="C94" s="4">
        <v>4.7580970762125077</v>
      </c>
      <c r="D94" s="5">
        <f t="shared" si="10"/>
        <v>4.7535334505311946</v>
      </c>
      <c r="E94" s="5">
        <f>E93+$L$1*$N$1*H94</f>
        <v>0.16462336159886209</v>
      </c>
      <c r="F94" s="5">
        <f>F90+(1-$L$1)*$Q$1*(H94)</f>
        <v>0.2039365278049981</v>
      </c>
      <c r="G94" s="5">
        <f t="shared" si="11"/>
        <v>5.5974736003653511</v>
      </c>
      <c r="H94" s="5">
        <f t="shared" si="12"/>
        <v>-0.83937652415284347</v>
      </c>
      <c r="I94" s="6">
        <f t="shared" si="13"/>
        <v>0.70455294929890899</v>
      </c>
    </row>
    <row r="95" spans="2:9">
      <c r="B95" s="4">
        <v>87</v>
      </c>
      <c r="C95" s="4">
        <v>3.6061059091396217</v>
      </c>
      <c r="D95" s="5">
        <f t="shared" si="10"/>
        <v>4.5797135401077655</v>
      </c>
      <c r="E95" s="5">
        <f>E94+$L$1*$N$1*H95</f>
        <v>0.16400236765207332</v>
      </c>
      <c r="F95" s="5">
        <f>F91+(1-$L$1)*$Q$1*(H95)</f>
        <v>-0.57166395369279033</v>
      </c>
      <c r="G95" s="5">
        <f t="shared" si="11"/>
        <v>5.2983222692510763</v>
      </c>
      <c r="H95" s="5">
        <f t="shared" si="12"/>
        <v>-1.6922163601114546</v>
      </c>
      <c r="I95" s="6">
        <f t="shared" si="13"/>
        <v>2.8635962094288603</v>
      </c>
    </row>
    <row r="96" spans="2:9">
      <c r="B96" s="4">
        <v>88</v>
      </c>
      <c r="C96" s="4">
        <v>2.8521423247198783</v>
      </c>
      <c r="D96" s="5">
        <f t="shared" si="10"/>
        <v>4.2092182551334716</v>
      </c>
      <c r="E96" s="5">
        <f>E95+$L$1*$N$1*H96</f>
        <v>0.16302164256668319</v>
      </c>
      <c r="F96" s="5">
        <f>F92+(1-$L$1)*$Q$1*(H96)</f>
        <v>-0.7222931772863963</v>
      </c>
      <c r="G96" s="5">
        <f t="shared" si="11"/>
        <v>5.524630587851715</v>
      </c>
      <c r="H96" s="5">
        <f t="shared" si="12"/>
        <v>-2.6724882631318367</v>
      </c>
      <c r="I96" s="6">
        <f t="shared" si="13"/>
        <v>7.1421935165774215</v>
      </c>
    </row>
    <row r="97" spans="2:9">
      <c r="B97" s="4">
        <v>89</v>
      </c>
      <c r="C97" s="4">
        <v>3.1251805836556699</v>
      </c>
      <c r="D97" s="5">
        <f t="shared" ref="D97:D160" si="14">D96+E96+0.2*H97</f>
        <v>4.0398925047648815</v>
      </c>
      <c r="E97" s="5">
        <f>E96+$L$1*$N$1*H97</f>
        <v>0.16241183366721648</v>
      </c>
      <c r="F97" s="5">
        <f>F93+(1-$L$1)*$Q$1*(H97)</f>
        <v>-0.52000786198853888</v>
      </c>
      <c r="G97" s="5">
        <f t="shared" ref="G97:G160" si="15">D96+E96+F93</f>
        <v>4.7869175483320339</v>
      </c>
      <c r="H97" s="5">
        <f t="shared" ref="H97:H160" si="16">C97-G97</f>
        <v>-1.661736964676364</v>
      </c>
      <c r="I97" s="6">
        <f t="shared" ref="I97:I160" si="17">H97^2</f>
        <v>2.7613697397718155</v>
      </c>
    </row>
    <row r="98" spans="2:9">
      <c r="B98" s="4">
        <v>90</v>
      </c>
      <c r="C98" s="4">
        <v>3.4806936607961561</v>
      </c>
      <c r="D98" s="5">
        <f t="shared" si="14"/>
        <v>4.0171948973439102</v>
      </c>
      <c r="E98" s="5">
        <f>E97+$L$1*$N$1*H98</f>
        <v>0.1620721848932215</v>
      </c>
      <c r="F98" s="5">
        <f>F94+(1-$L$1)*$Q$1*(H98)</f>
        <v>-0.3166606440467124</v>
      </c>
      <c r="G98" s="5">
        <f t="shared" si="15"/>
        <v>4.4062408662370967</v>
      </c>
      <c r="H98" s="5">
        <f t="shared" si="16"/>
        <v>-0.9255472054409406</v>
      </c>
      <c r="I98" s="6">
        <f t="shared" si="17"/>
        <v>0.8566376294995347</v>
      </c>
    </row>
    <row r="99" spans="2:9">
      <c r="B99" s="4">
        <v>91</v>
      </c>
      <c r="C99" s="4">
        <v>3.9466532363093378</v>
      </c>
      <c r="D99" s="5">
        <f t="shared" si="14"/>
        <v>4.2470771037901311</v>
      </c>
      <c r="E99" s="5">
        <f>E98+$L$1*$N$1*H99</f>
        <v>0.1621966063735612</v>
      </c>
      <c r="F99" s="5">
        <f>F95+(1-$L$1)*$Q$1*(H99)</f>
        <v>-0.38095674159075155</v>
      </c>
      <c r="G99" s="5">
        <f t="shared" si="15"/>
        <v>3.6076031285443415</v>
      </c>
      <c r="H99" s="5">
        <f t="shared" si="16"/>
        <v>0.33905010776499633</v>
      </c>
      <c r="I99" s="6">
        <f t="shared" si="17"/>
        <v>0.11495497557545563</v>
      </c>
    </row>
    <row r="100" spans="2:9">
      <c r="B100" s="4">
        <v>92</v>
      </c>
      <c r="C100" s="4">
        <v>3.7480324866936385</v>
      </c>
      <c r="D100" s="5">
        <f t="shared" si="14"/>
        <v>4.4214841009269605</v>
      </c>
      <c r="E100" s="5">
        <f>E99+$L$1*$N$1*H100</f>
        <v>0.16221901065628369</v>
      </c>
      <c r="F100" s="5">
        <f>F96+(1-$L$1)*$Q$1*(H100)</f>
        <v>-0.68795297907071773</v>
      </c>
      <c r="G100" s="5">
        <f t="shared" si="15"/>
        <v>3.6869805328772958</v>
      </c>
      <c r="H100" s="5">
        <f t="shared" si="16"/>
        <v>6.1051953816342763E-2</v>
      </c>
      <c r="I100" s="6">
        <f t="shared" si="17"/>
        <v>3.7273410647928498E-3</v>
      </c>
    </row>
    <row r="101" spans="2:9">
      <c r="B101" s="4">
        <v>93</v>
      </c>
      <c r="C101" s="4">
        <v>6.3137988756262828</v>
      </c>
      <c r="D101" s="5">
        <f t="shared" si="14"/>
        <v>5.0337238367895596</v>
      </c>
      <c r="E101" s="5">
        <f>E100+$L$1*$N$1*H101</f>
        <v>0.16304473292463537</v>
      </c>
      <c r="F101" s="5">
        <f>F97+(1-$L$1)*$Q$1*(H101)</f>
        <v>0.74561919322713965</v>
      </c>
      <c r="G101" s="5">
        <f t="shared" si="15"/>
        <v>4.063695249594705</v>
      </c>
      <c r="H101" s="5">
        <f t="shared" si="16"/>
        <v>2.2501036260315779</v>
      </c>
      <c r="I101" s="6">
        <f t="shared" si="17"/>
        <v>5.0629663278804546</v>
      </c>
    </row>
    <row r="102" spans="2:9">
      <c r="B102" s="4">
        <v>94</v>
      </c>
      <c r="C102" s="4">
        <v>7.8514277446452994</v>
      </c>
      <c r="D102" s="5">
        <f t="shared" si="14"/>
        <v>5.7910325335097577</v>
      </c>
      <c r="E102" s="5">
        <f>E101+$L$1*$N$1*H102</f>
        <v>0.16413512045725392</v>
      </c>
      <c r="F102" s="5">
        <f>F98+(1-$L$1)*$Q$1*(H102)</f>
        <v>1.3546324951182933</v>
      </c>
      <c r="G102" s="5">
        <f t="shared" si="15"/>
        <v>4.880107925667482</v>
      </c>
      <c r="H102" s="5">
        <f t="shared" si="16"/>
        <v>2.9713198189778174</v>
      </c>
      <c r="I102" s="6">
        <f t="shared" si="17"/>
        <v>8.828741466650369</v>
      </c>
    </row>
    <row r="103" spans="2:9">
      <c r="B103" s="4">
        <v>95</v>
      </c>
      <c r="C103" s="4">
        <v>6.7473863036622461</v>
      </c>
      <c r="D103" s="5">
        <f t="shared" si="14"/>
        <v>6.1898027322242086</v>
      </c>
      <c r="E103" s="5">
        <f>E102+$L$1*$N$1*H103</f>
        <v>0.16456564153817654</v>
      </c>
      <c r="F103" s="5">
        <f>F99+(1-$L$1)*$Q$1*(H103)</f>
        <v>0.27892509609308613</v>
      </c>
      <c r="G103" s="5">
        <f t="shared" si="15"/>
        <v>5.5742109123762598</v>
      </c>
      <c r="H103" s="5">
        <f t="shared" si="16"/>
        <v>1.1731753912859864</v>
      </c>
      <c r="I103" s="6">
        <f t="shared" si="17"/>
        <v>1.3763404987190273</v>
      </c>
    </row>
    <row r="104" spans="2:9">
      <c r="B104" s="4">
        <v>96</v>
      </c>
      <c r="C104" s="4">
        <v>7.1857710713025824</v>
      </c>
      <c r="D104" s="5">
        <f t="shared" si="14"/>
        <v>6.6582395090845683</v>
      </c>
      <c r="E104" s="5">
        <f>E103+$L$1*$N$1*H104</f>
        <v>0.16512320066621403</v>
      </c>
      <c r="F104" s="5">
        <f>F100+(1-$L$1)*$Q$1*(H104)</f>
        <v>0.16664661739573872</v>
      </c>
      <c r="G104" s="5">
        <f t="shared" si="15"/>
        <v>5.6664153946916676</v>
      </c>
      <c r="H104" s="5">
        <f t="shared" si="16"/>
        <v>1.5193556766109149</v>
      </c>
      <c r="I104" s="6">
        <f t="shared" si="17"/>
        <v>2.3084416720498111</v>
      </c>
    </row>
    <row r="105" spans="2:9">
      <c r="B105" s="4">
        <v>97</v>
      </c>
      <c r="C105" s="4">
        <v>6.7501752150704633</v>
      </c>
      <c r="D105" s="5">
        <f t="shared" si="14"/>
        <v>6.6596013721692904</v>
      </c>
      <c r="E105" s="5">
        <f>E104+$L$1*$N$1*H105</f>
        <v>0.16482272254251407</v>
      </c>
      <c r="F105" s="5">
        <f>F101+(1-$L$1)*$Q$1*(H105)</f>
        <v>0.28506089483671865</v>
      </c>
      <c r="G105" s="5">
        <f t="shared" si="15"/>
        <v>7.5689819029779217</v>
      </c>
      <c r="H105" s="5">
        <f t="shared" si="16"/>
        <v>-0.81880668790745847</v>
      </c>
      <c r="I105" s="6">
        <f t="shared" si="17"/>
        <v>0.67044439216198215</v>
      </c>
    </row>
    <row r="106" spans="2:9">
      <c r="B106" s="4">
        <v>98</v>
      </c>
      <c r="C106" s="4">
        <v>6.0314416413348937</v>
      </c>
      <c r="D106" s="5">
        <f t="shared" si="14"/>
        <v>6.3949011050127638</v>
      </c>
      <c r="E106" s="5">
        <f>E105+$L$1*$N$1*H106</f>
        <v>0.16403461062344438</v>
      </c>
      <c r="F106" s="5">
        <f>F102+(1-$L$1)*$Q$1*(H106)</f>
        <v>0.14665275962720914</v>
      </c>
      <c r="G106" s="5">
        <f t="shared" si="15"/>
        <v>8.1790565898300969</v>
      </c>
      <c r="H106" s="5">
        <f t="shared" si="16"/>
        <v>-2.1476149484952032</v>
      </c>
      <c r="I106" s="6">
        <f t="shared" si="17"/>
        <v>4.6122499670000545</v>
      </c>
    </row>
    <row r="107" spans="2:9">
      <c r="B107" s="4">
        <v>99</v>
      </c>
      <c r="C107" s="4">
        <v>6.7154142851338392</v>
      </c>
      <c r="D107" s="5">
        <f t="shared" si="14"/>
        <v>6.5344464103171171</v>
      </c>
      <c r="E107" s="5">
        <f>E106+$L$1*$N$1*H107</f>
        <v>0.16398967632685355</v>
      </c>
      <c r="F107" s="5">
        <f>F103+(1-$L$1)*$Q$1*(H107)</f>
        <v>0.21005198505787931</v>
      </c>
      <c r="G107" s="5">
        <f t="shared" si="15"/>
        <v>6.8378608117292945</v>
      </c>
      <c r="H107" s="5">
        <f t="shared" si="16"/>
        <v>-0.1224465265954553</v>
      </c>
      <c r="I107" s="6">
        <f t="shared" si="17"/>
        <v>1.499315187529154E-2</v>
      </c>
    </row>
    <row r="108" spans="2:9">
      <c r="B108" s="4">
        <v>100</v>
      </c>
      <c r="C108" s="4">
        <v>7.2380601497932275</v>
      </c>
      <c r="D108" s="5">
        <f t="shared" si="14"/>
        <v>6.7730315757946737</v>
      </c>
      <c r="E108" s="5">
        <f>E107+$L$1*$N$1*H108</f>
        <v>0.16412654814866148</v>
      </c>
      <c r="F108" s="5">
        <f>F104+(1-$L$1)*$Q$1*(H108)</f>
        <v>0.37643710920674389</v>
      </c>
      <c r="G108" s="5">
        <f t="shared" si="15"/>
        <v>6.8650827040397093</v>
      </c>
      <c r="H108" s="5">
        <f t="shared" si="16"/>
        <v>0.37297744575351821</v>
      </c>
      <c r="I108" s="6">
        <f t="shared" si="17"/>
        <v>0.13911217504081863</v>
      </c>
    </row>
    <row r="109" spans="2:9">
      <c r="B109" s="4">
        <v>101</v>
      </c>
      <c r="C109" s="4">
        <v>5.9598477963571526</v>
      </c>
      <c r="D109" s="5">
        <f t="shared" si="14"/>
        <v>6.6846838794587544</v>
      </c>
      <c r="E109" s="5">
        <f>E108+$L$1*$N$1*H109</f>
        <v>0.16366329480458358</v>
      </c>
      <c r="F109" s="5">
        <f>F105+(1-$L$1)*$Q$1*(H109)</f>
        <v>-0.42499136868587301</v>
      </c>
      <c r="G109" s="5">
        <f t="shared" si="15"/>
        <v>7.2222190187800539</v>
      </c>
      <c r="H109" s="5">
        <f t="shared" si="16"/>
        <v>-1.2623712224229013</v>
      </c>
      <c r="I109" s="6">
        <f t="shared" si="17"/>
        <v>1.5935811032014902</v>
      </c>
    </row>
    <row r="110" spans="2:9">
      <c r="B110" s="4">
        <v>102</v>
      </c>
      <c r="C110" s="4">
        <v>6.5437394828261759</v>
      </c>
      <c r="D110" s="5">
        <f t="shared" si="14"/>
        <v>6.7580950840504643</v>
      </c>
      <c r="E110" s="5">
        <f>E109+$L$1*$N$1*H110</f>
        <v>0.16349769540775605</v>
      </c>
      <c r="F110" s="5">
        <f>F106+(1-$L$1)*$Q$1*(H110)</f>
        <v>-0.10716996622794384</v>
      </c>
      <c r="G110" s="5">
        <f t="shared" si="15"/>
        <v>6.9949999338905471</v>
      </c>
      <c r="H110" s="5">
        <f t="shared" si="16"/>
        <v>-0.45126045106437118</v>
      </c>
      <c r="I110" s="6">
        <f t="shared" si="17"/>
        <v>0.20363599469481974</v>
      </c>
    </row>
    <row r="111" spans="2:9">
      <c r="B111" s="4">
        <v>103</v>
      </c>
      <c r="C111" s="4">
        <v>6.9202047531999682</v>
      </c>
      <c r="D111" s="5">
        <f t="shared" si="14"/>
        <v>6.879304777194994</v>
      </c>
      <c r="E111" s="5">
        <f>E110+$L$1*$N$1*H111</f>
        <v>0.16342010310323088</v>
      </c>
      <c r="F111" s="5">
        <f>F107+(1-$L$1)*$Q$1*(H111)</f>
        <v>9.1122262986025757E-2</v>
      </c>
      <c r="G111" s="5">
        <f t="shared" si="15"/>
        <v>7.1316447645160999</v>
      </c>
      <c r="H111" s="5">
        <f t="shared" si="16"/>
        <v>-0.21144001131613166</v>
      </c>
      <c r="I111" s="6">
        <f t="shared" si="17"/>
        <v>4.4706878385365884E-2</v>
      </c>
    </row>
    <row r="112" spans="2:9">
      <c r="B112" s="4">
        <v>104</v>
      </c>
      <c r="C112" s="4">
        <v>7.6063329263209241</v>
      </c>
      <c r="D112" s="5">
        <f t="shared" si="14"/>
        <v>7.0801590676614161</v>
      </c>
      <c r="E112" s="5">
        <f>E111+$L$1*$N$1*H112</f>
        <v>0.16348878936671188</v>
      </c>
      <c r="F112" s="5">
        <f>F108+(1-$L$1)*$Q$1*(H112)</f>
        <v>0.48171608340320254</v>
      </c>
      <c r="G112" s="5">
        <f t="shared" si="15"/>
        <v>7.4191619895049694</v>
      </c>
      <c r="H112" s="5">
        <f t="shared" si="16"/>
        <v>0.18717093681595465</v>
      </c>
      <c r="I112" s="6">
        <f t="shared" si="17"/>
        <v>3.5032959588562083E-2</v>
      </c>
    </row>
    <row r="113" spans="2:9">
      <c r="B113" s="4">
        <v>105</v>
      </c>
      <c r="C113" s="4">
        <v>6.4752096345150747</v>
      </c>
      <c r="D113" s="5">
        <f t="shared" si="14"/>
        <v>7.1749584862626916</v>
      </c>
      <c r="E113" s="5">
        <f>E112+$L$1*$N$1*H113</f>
        <v>0.16336275440906836</v>
      </c>
      <c r="F113" s="5">
        <f>F109+(1-$L$1)*$Q$1*(H113)</f>
        <v>-0.6181716405647304</v>
      </c>
      <c r="G113" s="5">
        <f t="shared" si="15"/>
        <v>6.8186564883422545</v>
      </c>
      <c r="H113" s="5">
        <f t="shared" si="16"/>
        <v>-0.34344685382717977</v>
      </c>
      <c r="I113" s="6">
        <f t="shared" si="17"/>
        <v>0.11795574140378819</v>
      </c>
    </row>
    <row r="114" spans="2:9">
      <c r="B114" s="4">
        <v>106</v>
      </c>
      <c r="C114" s="4">
        <v>4.3491785620265659</v>
      </c>
      <c r="D114" s="5">
        <f t="shared" si="14"/>
        <v>6.7619266981883106</v>
      </c>
      <c r="E114" s="5">
        <f>E113+$L$1*$N$1*H114</f>
        <v>0.16230515465326431</v>
      </c>
      <c r="F114" s="5">
        <f>F110+(1-$L$1)*$Q$1*(H114)</f>
        <v>-1.7282075909090562</v>
      </c>
      <c r="G114" s="5">
        <f t="shared" si="15"/>
        <v>7.2311512744438167</v>
      </c>
      <c r="H114" s="5">
        <f t="shared" si="16"/>
        <v>-2.8819727124172507</v>
      </c>
      <c r="I114" s="6">
        <f t="shared" si="17"/>
        <v>8.3057667151176453</v>
      </c>
    </row>
    <row r="115" spans="2:9">
      <c r="B115" s="4">
        <v>107</v>
      </c>
      <c r="C115" s="4">
        <v>2.2320745332419847</v>
      </c>
      <c r="D115" s="5">
        <f t="shared" si="14"/>
        <v>5.9675759363244518</v>
      </c>
      <c r="E115" s="5">
        <f>E114+$L$1*$N$1*H115</f>
        <v>0.16054983084444099</v>
      </c>
      <c r="F115" s="5">
        <f>F111+(1-$L$1)*$Q$1*(H115)</f>
        <v>-2.5993529588410036</v>
      </c>
      <c r="G115" s="5">
        <f t="shared" si="15"/>
        <v>7.0153541158276003</v>
      </c>
      <c r="H115" s="5">
        <f t="shared" si="16"/>
        <v>-4.7832795825856156</v>
      </c>
      <c r="I115" s="6">
        <f t="shared" si="17"/>
        <v>22.879763565180422</v>
      </c>
    </row>
    <row r="116" spans="2:9">
      <c r="B116" s="4">
        <v>108</v>
      </c>
      <c r="C116" s="4">
        <v>4.57486150070077</v>
      </c>
      <c r="D116" s="5">
        <f t="shared" si="14"/>
        <v>5.7211296971946277</v>
      </c>
      <c r="E116" s="5">
        <f>E115+$L$1*$N$1*H116</f>
        <v>0.15980305253116375</v>
      </c>
      <c r="F116" s="5">
        <f>F112+(1-$L$1)*$Q$1*(H116)</f>
        <v>-0.66290950531769255</v>
      </c>
      <c r="G116" s="5">
        <f t="shared" si="15"/>
        <v>6.6098418505720948</v>
      </c>
      <c r="H116" s="5">
        <f t="shared" si="16"/>
        <v>-2.0349803498713248</v>
      </c>
      <c r="I116" s="6">
        <f t="shared" si="17"/>
        <v>4.1411450243624195</v>
      </c>
    </row>
    <row r="117" spans="2:9">
      <c r="B117" s="4">
        <v>109</v>
      </c>
      <c r="C117" s="4">
        <v>5.6450015328877328</v>
      </c>
      <c r="D117" s="5">
        <f t="shared" si="14"/>
        <v>5.9573808344711257</v>
      </c>
      <c r="E117" s="5">
        <f>E116+$L$1*$N$1*H117</f>
        <v>0.15994332359516447</v>
      </c>
      <c r="F117" s="5">
        <f>F113+(1-$L$1)*$Q$1*(H117)</f>
        <v>-0.40317095514350187</v>
      </c>
      <c r="G117" s="5">
        <f t="shared" si="15"/>
        <v>5.2627611091610609</v>
      </c>
      <c r="H117" s="5">
        <f t="shared" si="16"/>
        <v>0.38224042372667189</v>
      </c>
      <c r="I117" s="6">
        <f t="shared" si="17"/>
        <v>0.14610774153074566</v>
      </c>
    </row>
    <row r="118" spans="2:9">
      <c r="B118" s="4">
        <v>110</v>
      </c>
      <c r="C118" s="4">
        <v>6.6744526018037789</v>
      </c>
      <c r="D118" s="5">
        <f t="shared" si="14"/>
        <v>6.5743913649955985</v>
      </c>
      <c r="E118" s="5">
        <f>E117+$L$1*$N$1*H118</f>
        <v>0.16078197512776179</v>
      </c>
      <c r="F118" s="5">
        <f>F114+(1-$L$1)*$Q$1*(H118)</f>
        <v>-0.44276318637326662</v>
      </c>
      <c r="G118" s="5">
        <f t="shared" si="15"/>
        <v>4.3891165671572336</v>
      </c>
      <c r="H118" s="5">
        <f t="shared" si="16"/>
        <v>2.2853360346465452</v>
      </c>
      <c r="I118" s="6">
        <f t="shared" si="17"/>
        <v>5.2227607912539957</v>
      </c>
    </row>
    <row r="119" spans="2:9">
      <c r="B119" s="4">
        <v>111</v>
      </c>
      <c r="C119" s="4">
        <v>6.4871779703108174</v>
      </c>
      <c r="D119" s="5">
        <f t="shared" si="14"/>
        <v>7.2054448579290522</v>
      </c>
      <c r="E119" s="5">
        <f>E118+$L$1*$N$1*H119</f>
        <v>0.1616448546412457</v>
      </c>
      <c r="F119" s="5">
        <f>F115+(1-$L$1)*$Q$1*(H119)</f>
        <v>-1.2767730799712986</v>
      </c>
      <c r="G119" s="5">
        <f t="shared" si="15"/>
        <v>4.1358203812823566</v>
      </c>
      <c r="H119" s="5">
        <f t="shared" si="16"/>
        <v>2.3513575890284608</v>
      </c>
      <c r="I119" s="6">
        <f t="shared" si="17"/>
        <v>5.5288825114817364</v>
      </c>
    </row>
    <row r="120" spans="2:9">
      <c r="B120" s="4">
        <v>112</v>
      </c>
      <c r="C120" s="4">
        <v>6.9281355792466428</v>
      </c>
      <c r="D120" s="5">
        <f t="shared" si="14"/>
        <v>7.411880786969105</v>
      </c>
      <c r="E120" s="5">
        <f>E119+$L$1*$N$1*H120</f>
        <v>0.16172703971736088</v>
      </c>
      <c r="F120" s="5">
        <f>F116+(1-$L$1)*$Q$1*(H120)</f>
        <v>-0.53694020564750589</v>
      </c>
      <c r="G120" s="5">
        <f t="shared" si="15"/>
        <v>6.7041802072526053</v>
      </c>
      <c r="H120" s="5">
        <f t="shared" si="16"/>
        <v>0.22395537199403748</v>
      </c>
      <c r="I120" s="6">
        <f t="shared" si="17"/>
        <v>5.0156008644987704E-2</v>
      </c>
    </row>
    <row r="121" spans="2:9">
      <c r="B121" s="4">
        <v>113</v>
      </c>
      <c r="C121" s="4">
        <v>4.7387864343058084</v>
      </c>
      <c r="D121" s="5">
        <f t="shared" si="14"/>
        <v>7.0872777392390347</v>
      </c>
      <c r="E121" s="5">
        <f>E120+$L$1*$N$1*H121</f>
        <v>0.16083469507525433</v>
      </c>
      <c r="F121" s="5">
        <f>F117+(1-$L$1)*$Q$1*(H121)</f>
        <v>-1.7709135544575427</v>
      </c>
      <c r="G121" s="5">
        <f t="shared" si="15"/>
        <v>7.1704368715429645</v>
      </c>
      <c r="H121" s="5">
        <f t="shared" si="16"/>
        <v>-2.4316504372371561</v>
      </c>
      <c r="I121" s="6">
        <f t="shared" si="17"/>
        <v>5.9129238489156526</v>
      </c>
    </row>
    <row r="122" spans="2:9">
      <c r="B122" s="4">
        <v>114</v>
      </c>
      <c r="C122" s="4">
        <v>4.0377093426820423</v>
      </c>
      <c r="D122" s="5">
        <f t="shared" si="14"/>
        <v>6.6945844532624932</v>
      </c>
      <c r="E122" s="5">
        <f>E121+$L$1*$N$1*H122</f>
        <v>0.15981905211814237</v>
      </c>
      <c r="F122" s="5">
        <f>F118+(1-$L$1)*$Q$1*(H122)</f>
        <v>-1.9994914644250992</v>
      </c>
      <c r="G122" s="5">
        <f t="shared" si="15"/>
        <v>6.8053492479410229</v>
      </c>
      <c r="H122" s="5">
        <f t="shared" si="16"/>
        <v>-2.7676399052589806</v>
      </c>
      <c r="I122" s="6">
        <f t="shared" si="17"/>
        <v>7.6598306451819393</v>
      </c>
    </row>
    <row r="123" spans="2:9">
      <c r="B123" s="4">
        <v>115</v>
      </c>
      <c r="C123" s="4">
        <v>4.0859909494679698</v>
      </c>
      <c r="D123" s="5">
        <f t="shared" si="14"/>
        <v>6.5560756101923623</v>
      </c>
      <c r="E123" s="5">
        <f>E122+$L$1*$N$1*H123</f>
        <v>0.15927166402570617</v>
      </c>
      <c r="F123" s="5">
        <f>F119+(1-$L$1)*$Q$1*(H123)</f>
        <v>-2.1157830062424172</v>
      </c>
      <c r="G123" s="5">
        <f t="shared" si="15"/>
        <v>5.5776304254093372</v>
      </c>
      <c r="H123" s="5">
        <f t="shared" si="16"/>
        <v>-1.4916394759413674</v>
      </c>
      <c r="I123" s="6">
        <f t="shared" si="17"/>
        <v>2.224988326186637</v>
      </c>
    </row>
    <row r="124" spans="2:9">
      <c r="B124" s="4">
        <v>116</v>
      </c>
      <c r="C124" s="4">
        <v>4.786961023807784</v>
      </c>
      <c r="D124" s="5">
        <f t="shared" si="14"/>
        <v>6.4370580652655125</v>
      </c>
      <c r="E124" s="5">
        <f>E123+$L$1*$N$1*H124</f>
        <v>0.15876104399422039</v>
      </c>
      <c r="F124" s="5">
        <f>F120+(1-$L$1)*$Q$1*(H124)</f>
        <v>-1.3195938309076538</v>
      </c>
      <c r="G124" s="5">
        <f t="shared" si="15"/>
        <v>6.1784070685705625</v>
      </c>
      <c r="H124" s="5">
        <f t="shared" si="16"/>
        <v>-1.3914460447627786</v>
      </c>
      <c r="I124" s="6">
        <f t="shared" si="17"/>
        <v>1.9361220954859804</v>
      </c>
    </row>
    <row r="125" spans="2:9">
      <c r="B125" s="4">
        <v>117</v>
      </c>
      <c r="C125" s="4">
        <v>4.9384505447981795</v>
      </c>
      <c r="D125" s="5">
        <f t="shared" si="14"/>
        <v>6.6185281072589301</v>
      </c>
      <c r="E125" s="5">
        <f>E124+$L$1*$N$1*H125</f>
        <v>0.15880271168703897</v>
      </c>
      <c r="F125" s="5">
        <f>F121+(1-$L$1)*$Q$1*(H125)</f>
        <v>-1.7070473352929763</v>
      </c>
      <c r="G125" s="5">
        <f t="shared" si="15"/>
        <v>4.8249055548021893</v>
      </c>
      <c r="H125" s="5">
        <f t="shared" si="16"/>
        <v>0.11354498999599016</v>
      </c>
      <c r="I125" s="6">
        <f t="shared" si="17"/>
        <v>1.2892464753189507E-2</v>
      </c>
    </row>
    <row r="126" spans="2:9">
      <c r="B126" s="4">
        <v>118</v>
      </c>
      <c r="C126" s="4">
        <v>2.1944136371332519</v>
      </c>
      <c r="D126" s="5">
        <f t="shared" si="14"/>
        <v>6.260645675468445</v>
      </c>
      <c r="E126" s="5">
        <f>E125+$L$1*$N$1*H126</f>
        <v>0.15785466995296044</v>
      </c>
      <c r="F126" s="5">
        <f>F122+(1-$L$1)*$Q$1*(H126)</f>
        <v>-3.4526038656669504</v>
      </c>
      <c r="G126" s="5">
        <f t="shared" si="15"/>
        <v>4.7778393545208697</v>
      </c>
      <c r="H126" s="5">
        <f t="shared" si="16"/>
        <v>-2.5834257173876178</v>
      </c>
      <c r="I126" s="6">
        <f t="shared" si="17"/>
        <v>6.6740884372597282</v>
      </c>
    </row>
    <row r="127" spans="2:9">
      <c r="B127" s="4">
        <v>119</v>
      </c>
      <c r="C127" s="4">
        <v>4.7143054064884495</v>
      </c>
      <c r="D127" s="5">
        <f t="shared" si="14"/>
        <v>6.5008179588832977</v>
      </c>
      <c r="E127" s="5">
        <f>E126+$L$1*$N$1*H127</f>
        <v>0.1580057107444304</v>
      </c>
      <c r="F127" s="5">
        <f>F123+(1-$L$1)*$Q$1*(H127)</f>
        <v>-1.8842750047600556</v>
      </c>
      <c r="G127" s="5">
        <f t="shared" si="15"/>
        <v>4.3027173391789884</v>
      </c>
      <c r="H127" s="5">
        <f t="shared" si="16"/>
        <v>0.41158806730946118</v>
      </c>
      <c r="I127" s="6">
        <f t="shared" si="17"/>
        <v>0.16940473715153756</v>
      </c>
    </row>
    <row r="128" spans="2:9">
      <c r="B128" s="4">
        <v>120</v>
      </c>
      <c r="C128" s="4">
        <v>7.845077724639026</v>
      </c>
      <c r="D128" s="5">
        <f t="shared" si="14"/>
        <v>7.1599932468115188</v>
      </c>
      <c r="E128" s="5">
        <f>E127+$L$1*$N$1*H128</f>
        <v>0.15892528368167974</v>
      </c>
      <c r="F128" s="5">
        <f>F124+(1-$L$1)*$Q$1*(H128)</f>
        <v>8.9882978952625869E-2</v>
      </c>
      <c r="G128" s="5">
        <f t="shared" si="15"/>
        <v>5.3392298387200743</v>
      </c>
      <c r="H128" s="5">
        <f t="shared" si="16"/>
        <v>2.5058478859189517</v>
      </c>
      <c r="I128" s="6">
        <f t="shared" si="17"/>
        <v>6.2792736273644794</v>
      </c>
    </row>
    <row r="129" spans="2:9">
      <c r="B129" s="4">
        <v>121</v>
      </c>
      <c r="C129" s="4">
        <v>7.6391844143080831</v>
      </c>
      <c r="D129" s="5">
        <f t="shared" si="14"/>
        <v>7.7243811743147708</v>
      </c>
      <c r="E129" s="5">
        <f>E128+$L$1*$N$1*H129</f>
        <v>0.15966924838204932</v>
      </c>
      <c r="F129" s="5">
        <f>F125+(1-$L$1)*$Q$1*(H129)</f>
        <v>-0.56673431601015234</v>
      </c>
      <c r="G129" s="5">
        <f t="shared" si="15"/>
        <v>5.6118711952002229</v>
      </c>
      <c r="H129" s="5">
        <f t="shared" si="16"/>
        <v>2.0273132191078602</v>
      </c>
      <c r="I129" s="6">
        <f t="shared" si="17"/>
        <v>4.1099988883694749</v>
      </c>
    </row>
    <row r="130" spans="2:9">
      <c r="B130" s="4">
        <v>122</v>
      </c>
      <c r="C130" s="4">
        <v>7.677577633739233</v>
      </c>
      <c r="D130" s="5">
        <f t="shared" si="14"/>
        <v>8.5332766380386929</v>
      </c>
      <c r="E130" s="5">
        <f>E129+$L$1*$N$1*H130</f>
        <v>0.16086048361451488</v>
      </c>
      <c r="F130" s="5">
        <f>F126+(1-$L$1)*$Q$1*(H130)</f>
        <v>-1.6267362620910277</v>
      </c>
      <c r="G130" s="5">
        <f t="shared" si="15"/>
        <v>4.4314465570298696</v>
      </c>
      <c r="H130" s="5">
        <f t="shared" si="16"/>
        <v>3.2461310767093634</v>
      </c>
      <c r="I130" s="6">
        <f t="shared" si="17"/>
        <v>10.537366967178292</v>
      </c>
    </row>
    <row r="131" spans="2:9">
      <c r="B131" s="4">
        <v>123</v>
      </c>
      <c r="C131" s="4">
        <v>7.5605809609890571</v>
      </c>
      <c r="D131" s="5">
        <f t="shared" si="14"/>
        <v>8.8442808904723886</v>
      </c>
      <c r="E131" s="5">
        <f>E130+$L$1*$N$1*H131</f>
        <v>0.16113597548949776</v>
      </c>
      <c r="F131" s="5">
        <f>F127+(1-$L$1)*$Q$1*(H131)</f>
        <v>-1.4620144168671652</v>
      </c>
      <c r="G131" s="5">
        <f t="shared" si="15"/>
        <v>6.8098621168931519</v>
      </c>
      <c r="H131" s="5">
        <f t="shared" si="16"/>
        <v>0.75071884409590517</v>
      </c>
      <c r="I131" s="6">
        <f t="shared" si="17"/>
        <v>0.56357878288069196</v>
      </c>
    </row>
    <row r="132" spans="2:9">
      <c r="B132" s="4">
        <v>124</v>
      </c>
      <c r="C132" s="4">
        <v>8.5850210779340443</v>
      </c>
      <c r="D132" s="5">
        <f t="shared" si="14"/>
        <v>8.9033611125657917</v>
      </c>
      <c r="E132" s="5">
        <f>E131+$L$1*$N$1*H132</f>
        <v>0.16094871809562122</v>
      </c>
      <c r="F132" s="5">
        <f>F128+(1-$L$1)*$Q$1*(H132)</f>
        <v>-0.19713607462384769</v>
      </c>
      <c r="G132" s="5">
        <f t="shared" si="15"/>
        <v>9.0952998449145106</v>
      </c>
      <c r="H132" s="5">
        <f t="shared" si="16"/>
        <v>-0.51027876698046626</v>
      </c>
      <c r="I132" s="6">
        <f t="shared" si="17"/>
        <v>0.26038442003110496</v>
      </c>
    </row>
    <row r="133" spans="2:9">
      <c r="B133" s="4">
        <v>125</v>
      </c>
      <c r="C133" s="4">
        <v>7.9029705539870321</v>
      </c>
      <c r="D133" s="5">
        <f t="shared" si="14"/>
        <v>8.9453888385285669</v>
      </c>
      <c r="E133" s="5">
        <f>E132+$L$1*$N$1*H133</f>
        <v>0.16073051545321282</v>
      </c>
      <c r="F133" s="5">
        <f>F129+(1-$L$1)*$Q$1*(H133)</f>
        <v>-0.90118474605960897</v>
      </c>
      <c r="G133" s="5">
        <f t="shared" si="15"/>
        <v>8.4975755146512615</v>
      </c>
      <c r="H133" s="5">
        <f t="shared" si="16"/>
        <v>-0.59460496066422941</v>
      </c>
      <c r="I133" s="6">
        <f t="shared" si="17"/>
        <v>0.35355505924650982</v>
      </c>
    </row>
    <row r="134" spans="2:9">
      <c r="B134" s="4">
        <v>126</v>
      </c>
      <c r="C134" s="4">
        <v>6.6125042295177678</v>
      </c>
      <c r="D134" s="5">
        <f t="shared" si="14"/>
        <v>8.9327435815071841</v>
      </c>
      <c r="E134" s="5">
        <f>E133+$L$1*$N$1*H134</f>
        <v>0.16041239624646003</v>
      </c>
      <c r="F134" s="5">
        <f>F130+(1-$L$1)*$Q$1*(H134)</f>
        <v>-2.1143339572020001</v>
      </c>
      <c r="G134" s="5">
        <f t="shared" si="15"/>
        <v>7.4793830918907531</v>
      </c>
      <c r="H134" s="5">
        <f t="shared" si="16"/>
        <v>-0.86687886237298528</v>
      </c>
      <c r="I134" s="6">
        <f t="shared" si="17"/>
        <v>0.75147896202908115</v>
      </c>
    </row>
    <row r="135" spans="2:9">
      <c r="B135" s="4">
        <v>127</v>
      </c>
      <c r="C135" s="4">
        <v>5.9490654989720895</v>
      </c>
      <c r="D135" s="5">
        <f t="shared" si="14"/>
        <v>8.7567407653707665</v>
      </c>
      <c r="E135" s="5">
        <f>E134+$L$1*$N$1*H135</f>
        <v>0.1597951234927453</v>
      </c>
      <c r="F135" s="5">
        <f>F131+(1-$L$1)*$Q$1*(H135)</f>
        <v>-2.4081401633707258</v>
      </c>
      <c r="G135" s="5">
        <f t="shared" si="15"/>
        <v>7.6311415608864799</v>
      </c>
      <c r="H135" s="5">
        <f t="shared" si="16"/>
        <v>-1.6820760619143904</v>
      </c>
      <c r="I135" s="6">
        <f t="shared" si="17"/>
        <v>2.8293798780654242</v>
      </c>
    </row>
    <row r="136" spans="2:9">
      <c r="B136" s="4">
        <v>128</v>
      </c>
      <c r="C136" s="4">
        <v>6.2404777936846045</v>
      </c>
      <c r="D136" s="5">
        <f t="shared" si="14"/>
        <v>8.4207514847525005</v>
      </c>
      <c r="E136" s="5">
        <f>E135+$L$1*$N$1*H136</f>
        <v>0.15888543156113871</v>
      </c>
      <c r="F136" s="5">
        <f>F132+(1-$L$1)*$Q$1*(H136)</f>
        <v>-1.5914677581462184</v>
      </c>
      <c r="G136" s="5">
        <f t="shared" si="15"/>
        <v>8.7193998142396651</v>
      </c>
      <c r="H136" s="5">
        <f t="shared" si="16"/>
        <v>-2.4789220205550606</v>
      </c>
      <c r="I136" s="6">
        <f t="shared" si="17"/>
        <v>6.1450543839927843</v>
      </c>
    </row>
    <row r="137" spans="2:9">
      <c r="B137" s="4">
        <v>129</v>
      </c>
      <c r="C137" s="4">
        <v>7.0970633643788261</v>
      </c>
      <c r="D137" s="5">
        <f t="shared" si="14"/>
        <v>8.4633591551385976</v>
      </c>
      <c r="E137" s="5">
        <f>E136+$L$1*$N$1*H137</f>
        <v>0.1586720788612774</v>
      </c>
      <c r="F137" s="5">
        <f>F133+(1-$L$1)*$Q$1*(H137)</f>
        <v>-1.2282014193374231</v>
      </c>
      <c r="G137" s="5">
        <f t="shared" si="15"/>
        <v>7.6784521702540296</v>
      </c>
      <c r="H137" s="5">
        <f t="shared" si="16"/>
        <v>-0.58138880587520347</v>
      </c>
      <c r="I137" s="6">
        <f t="shared" si="17"/>
        <v>0.33801294359699502</v>
      </c>
    </row>
    <row r="138" spans="2:9">
      <c r="B138" s="4">
        <v>130</v>
      </c>
      <c r="C138" s="4">
        <v>7.1668866633495583</v>
      </c>
      <c r="D138" s="5">
        <f t="shared" si="14"/>
        <v>8.7538691113102125</v>
      </c>
      <c r="E138" s="5">
        <f>E137+$L$1*$N$1*H138</f>
        <v>0.15891398210041702</v>
      </c>
      <c r="F138" s="5">
        <f>F134+(1-$L$1)*$Q$1*(H138)</f>
        <v>-1.7435564016801517</v>
      </c>
      <c r="G138" s="5">
        <f t="shared" si="15"/>
        <v>6.5076972767978756</v>
      </c>
      <c r="H138" s="5">
        <f t="shared" si="16"/>
        <v>0.65918938655168269</v>
      </c>
      <c r="I138" s="6">
        <f t="shared" si="17"/>
        <v>0.43453064734238372</v>
      </c>
    </row>
    <row r="139" spans="2:9">
      <c r="B139" s="4">
        <v>131</v>
      </c>
      <c r="C139" s="4">
        <v>7.4150191263213969</v>
      </c>
      <c r="D139" s="5">
        <f t="shared" si="14"/>
        <v>9.094858332666929</v>
      </c>
      <c r="E139" s="5">
        <f>E138+$L$1*$N$1*H139</f>
        <v>0.15924806355744428</v>
      </c>
      <c r="F139" s="5">
        <f>F135+(1-$L$1)*$Q$1*(H139)</f>
        <v>-1.8960763050184406</v>
      </c>
      <c r="G139" s="5">
        <f t="shared" si="15"/>
        <v>6.5046429300399033</v>
      </c>
      <c r="H139" s="5">
        <f t="shared" si="16"/>
        <v>0.91037619628149358</v>
      </c>
      <c r="I139" s="6">
        <f t="shared" si="17"/>
        <v>0.82878481875596055</v>
      </c>
    </row>
    <row r="140" spans="2:9">
      <c r="B140" s="4">
        <v>132</v>
      </c>
      <c r="C140" s="4">
        <v>8.8559003539776455</v>
      </c>
      <c r="D140" s="5">
        <f t="shared" si="14"/>
        <v>9.4927587394042714</v>
      </c>
      <c r="E140" s="5">
        <f>E139+$L$1*$N$1*H140</f>
        <v>0.15968595573244934</v>
      </c>
      <c r="F140" s="5">
        <f>F136+(1-$L$1)*$Q$1*(H140)</f>
        <v>-0.9202878648632562</v>
      </c>
      <c r="G140" s="5">
        <f t="shared" si="15"/>
        <v>7.6626386380781542</v>
      </c>
      <c r="H140" s="5">
        <f t="shared" si="16"/>
        <v>1.1932617158994914</v>
      </c>
      <c r="I140" s="6">
        <f t="shared" si="17"/>
        <v>1.4238735226313985</v>
      </c>
    </row>
    <row r="141" spans="2:9">
      <c r="B141" s="4">
        <v>133</v>
      </c>
      <c r="C141" s="4">
        <v>10.808473693153658</v>
      </c>
      <c r="D141" s="5">
        <f t="shared" si="14"/>
        <v>10.129290778607594</v>
      </c>
      <c r="E141" s="5">
        <f>E140+$L$1*$N$1*H141</f>
        <v>0.16056089861317482</v>
      </c>
      <c r="F141" s="5">
        <f>F137+(1-$L$1)*$Q$1*(H141)</f>
        <v>0.11286860391025288</v>
      </c>
      <c r="G141" s="5">
        <f t="shared" si="15"/>
        <v>8.4242432757992969</v>
      </c>
      <c r="H141" s="5">
        <f t="shared" si="16"/>
        <v>2.3842304173543614</v>
      </c>
      <c r="I141" s="6">
        <f t="shared" si="17"/>
        <v>5.684554683037752</v>
      </c>
    </row>
    <row r="142" spans="2:9">
      <c r="B142" s="4">
        <v>134</v>
      </c>
      <c r="C142" s="4">
        <v>11.615677017688284</v>
      </c>
      <c r="D142" s="5">
        <f t="shared" si="14"/>
        <v>10.903728025650302</v>
      </c>
      <c r="E142" s="5">
        <f>E141+$L$1*$N$1*H142</f>
        <v>0.1616872720056009</v>
      </c>
      <c r="F142" s="5">
        <f>F138+(1-$L$1)*$Q$1*(H142)</f>
        <v>-1.7105881488596708E-2</v>
      </c>
      <c r="G142" s="5">
        <f t="shared" si="15"/>
        <v>8.5462952755406167</v>
      </c>
      <c r="H142" s="5">
        <f t="shared" si="16"/>
        <v>3.0693817421476677</v>
      </c>
      <c r="I142" s="6">
        <f t="shared" si="17"/>
        <v>9.4211042790294517</v>
      </c>
    </row>
    <row r="143" spans="2:9">
      <c r="B143" s="4">
        <v>135</v>
      </c>
      <c r="C143" s="4">
        <v>12.295450308927677</v>
      </c>
      <c r="D143" s="5">
        <f t="shared" si="14"/>
        <v>11.690637560913945</v>
      </c>
      <c r="E143" s="5">
        <f>E142+$L$1*$N$1*H143</f>
        <v>0.16283446349373673</v>
      </c>
      <c r="F143" s="5">
        <f>F139+(1-$L$1)*$Q$1*(H143)</f>
        <v>-0.13771681715311779</v>
      </c>
      <c r="G143" s="5">
        <f t="shared" si="15"/>
        <v>9.1693389926374635</v>
      </c>
      <c r="H143" s="5">
        <f t="shared" si="16"/>
        <v>3.1261113162902134</v>
      </c>
      <c r="I143" s="6">
        <f t="shared" si="17"/>
        <v>9.7725719618377305</v>
      </c>
    </row>
    <row r="144" spans="2:9">
      <c r="B144" s="4">
        <v>136</v>
      </c>
      <c r="C144" s="4">
        <v>13.903730035874581</v>
      </c>
      <c r="D144" s="5">
        <f t="shared" si="14"/>
        <v>12.447581199673712</v>
      </c>
      <c r="E144" s="5">
        <f>E143+$L$1*$N$1*H144</f>
        <v>0.16392456701202315</v>
      </c>
      <c r="F144" s="5">
        <f>F140+(1-$L$1)*$Q$1*(H144)</f>
        <v>0.75056995090475898</v>
      </c>
      <c r="G144" s="5">
        <f t="shared" si="15"/>
        <v>10.933184159544425</v>
      </c>
      <c r="H144" s="5">
        <f t="shared" si="16"/>
        <v>2.9705458763301564</v>
      </c>
      <c r="I144" s="6">
        <f t="shared" si="17"/>
        <v>8.824142803382097</v>
      </c>
    </row>
    <row r="145" spans="2:9">
      <c r="B145" s="4">
        <v>137</v>
      </c>
      <c r="C145" s="4">
        <v>14.267329634977074</v>
      </c>
      <c r="D145" s="5">
        <f t="shared" si="14"/>
        <v>12.920096819561952</v>
      </c>
      <c r="E145" s="5">
        <f>E144+$L$1*$N$1*H145</f>
        <v>0.16449078649904159</v>
      </c>
      <c r="F145" s="5">
        <f>F141+(1-$L$1)*$Q$1*(H145)</f>
        <v>0.98074237869824032</v>
      </c>
      <c r="G145" s="5">
        <f t="shared" si="15"/>
        <v>12.724374370595987</v>
      </c>
      <c r="H145" s="5">
        <f t="shared" si="16"/>
        <v>1.5429552643810869</v>
      </c>
      <c r="I145" s="6">
        <f t="shared" si="17"/>
        <v>2.3807109478813095</v>
      </c>
    </row>
    <row r="146" spans="2:9">
      <c r="B146" s="4">
        <v>138</v>
      </c>
      <c r="C146" s="4">
        <v>13.512558189550077</v>
      </c>
      <c r="D146" s="5">
        <f t="shared" si="14"/>
        <v>13.173602899056529</v>
      </c>
      <c r="E146" s="5">
        <f>E145+$L$1*$N$1*H146</f>
        <v>0.16465411655371087</v>
      </c>
      <c r="F146" s="5">
        <f>F142+(1-$L$1)*$Q$1*(H146)</f>
        <v>0.23323850674252639</v>
      </c>
      <c r="G146" s="5">
        <f t="shared" si="15"/>
        <v>13.067481724572396</v>
      </c>
      <c r="H146" s="5">
        <f t="shared" si="16"/>
        <v>0.4450764649776815</v>
      </c>
      <c r="I146" s="6">
        <f t="shared" si="17"/>
        <v>0.19809305967702934</v>
      </c>
    </row>
    <row r="147" spans="2:9">
      <c r="B147" s="4">
        <v>139</v>
      </c>
      <c r="C147" s="4">
        <v>12.239974408822846</v>
      </c>
      <c r="D147" s="5">
        <f t="shared" si="14"/>
        <v>13.146143857683386</v>
      </c>
      <c r="E147" s="5">
        <f>E146+$L$1*$N$1*H147</f>
        <v>0.16430161698278367</v>
      </c>
      <c r="F147" s="5">
        <f>F143+(1-$L$1)*$Q$1*(H147)</f>
        <v>-0.67801106743165651</v>
      </c>
      <c r="G147" s="5">
        <f t="shared" si="15"/>
        <v>13.200540198457123</v>
      </c>
      <c r="H147" s="5">
        <f t="shared" si="16"/>
        <v>-0.96056578963427697</v>
      </c>
      <c r="I147" s="6">
        <f t="shared" si="17"/>
        <v>0.922686636215722</v>
      </c>
    </row>
    <row r="148" spans="2:9">
      <c r="B148" s="4">
        <v>140</v>
      </c>
      <c r="C148" s="4">
        <v>13.125136806605894</v>
      </c>
      <c r="D148" s="5">
        <f t="shared" si="14"/>
        <v>13.123269750873161</v>
      </c>
      <c r="E148" s="5">
        <f>E147+$L$1*$N$1*H148</f>
        <v>0.16395817688197525</v>
      </c>
      <c r="F148" s="5">
        <f>F144+(1-$L$1)*$Q$1*(H148)</f>
        <v>0.22416161714768523</v>
      </c>
      <c r="G148" s="5">
        <f t="shared" si="15"/>
        <v>14.061015425570929</v>
      </c>
      <c r="H148" s="5">
        <f t="shared" si="16"/>
        <v>-0.93587861896503455</v>
      </c>
      <c r="I148" s="6">
        <f t="shared" si="17"/>
        <v>0.8758687894359003</v>
      </c>
    </row>
    <row r="149" spans="2:9">
      <c r="B149" s="4">
        <v>141</v>
      </c>
      <c r="C149" s="4">
        <v>14.250978179570197</v>
      </c>
      <c r="D149" s="5">
        <f t="shared" si="14"/>
        <v>13.2838295023785</v>
      </c>
      <c r="E149" s="5">
        <f>E148+$L$1*$N$1*H149</f>
        <v>0.16395194126802762</v>
      </c>
      <c r="F149" s="5">
        <f>F145+(1-$L$1)*$Q$1*(H149)</f>
        <v>0.97118473199245792</v>
      </c>
      <c r="G149" s="5">
        <f t="shared" si="15"/>
        <v>14.267970306453376</v>
      </c>
      <c r="H149" s="5">
        <f t="shared" si="16"/>
        <v>-1.6992126883179637E-2</v>
      </c>
      <c r="I149" s="6">
        <f t="shared" si="17"/>
        <v>2.8873237601407614E-4</v>
      </c>
    </row>
    <row r="150" spans="2:9">
      <c r="B150" s="4">
        <v>142</v>
      </c>
      <c r="C150" s="4">
        <v>12.166427885131739</v>
      </c>
      <c r="D150" s="5">
        <f t="shared" si="14"/>
        <v>13.144863030595065</v>
      </c>
      <c r="E150" s="5">
        <f>E149+$L$1*$N$1*H150</f>
        <v>0.16339613024613375</v>
      </c>
      <c r="F150" s="5">
        <f>F146+(1-$L$1)*$Q$1*(H150)</f>
        <v>-0.61868167738936131</v>
      </c>
      <c r="G150" s="5">
        <f t="shared" si="15"/>
        <v>13.681019950389055</v>
      </c>
      <c r="H150" s="5">
        <f t="shared" si="16"/>
        <v>-1.5145920652573164</v>
      </c>
      <c r="I150" s="6">
        <f t="shared" si="17"/>
        <v>2.2939891241404231</v>
      </c>
    </row>
    <row r="151" spans="2:9">
      <c r="B151" s="4">
        <v>143</v>
      </c>
      <c r="C151" s="4">
        <v>11.567915818934296</v>
      </c>
      <c r="D151" s="5">
        <f t="shared" si="14"/>
        <v>13.095792705946151</v>
      </c>
      <c r="E151" s="5">
        <f>E150+$L$1*$N$1*H151</f>
        <v>0.16300628534953671</v>
      </c>
      <c r="F151" s="5">
        <f>F147+(1-$L$1)*$Q$1*(H151)</f>
        <v>-1.2755464220926123</v>
      </c>
      <c r="G151" s="5">
        <f t="shared" si="15"/>
        <v>12.630248093409543</v>
      </c>
      <c r="H151" s="5">
        <f t="shared" si="16"/>
        <v>-1.0623322744752475</v>
      </c>
      <c r="I151" s="6">
        <f t="shared" si="17"/>
        <v>1.1285498613917526</v>
      </c>
    </row>
    <row r="152" spans="2:9">
      <c r="B152" s="4">
        <v>144</v>
      </c>
      <c r="C152" s="4">
        <v>11.268869591922943</v>
      </c>
      <c r="D152" s="5">
        <f t="shared" si="14"/>
        <v>12.815980787991602</v>
      </c>
      <c r="E152" s="5">
        <f>E151+$L$1*$N$1*H152</f>
        <v>0.16219377865635712</v>
      </c>
      <c r="F152" s="5">
        <f>F148+(1-$L$1)*$Q$1*(H152)</f>
        <v>-1.0212092452425046</v>
      </c>
      <c r="G152" s="5">
        <f t="shared" si="15"/>
        <v>13.482960608443372</v>
      </c>
      <c r="H152" s="5">
        <f t="shared" si="16"/>
        <v>-2.2140910165204293</v>
      </c>
      <c r="I152" s="6">
        <f t="shared" si="17"/>
        <v>4.9021990294364679</v>
      </c>
    </row>
    <row r="153" spans="2:9">
      <c r="B153" s="4">
        <v>145</v>
      </c>
      <c r="C153" s="4">
        <v>10.015216907001161</v>
      </c>
      <c r="D153" s="5">
        <f t="shared" si="14"/>
        <v>12.191346088320108</v>
      </c>
      <c r="E153" s="5">
        <f>E152+$L$1*$N$1*H153</f>
        <v>0.16075006337939801</v>
      </c>
      <c r="F153" s="5">
        <f>F149+(1-$L$1)*$Q$1*(H153)</f>
        <v>-1.2416720415025075</v>
      </c>
      <c r="G153" s="5">
        <f t="shared" si="15"/>
        <v>13.949359298640418</v>
      </c>
      <c r="H153" s="5">
        <f t="shared" si="16"/>
        <v>-3.9341423916392575</v>
      </c>
      <c r="I153" s="6">
        <f t="shared" si="17"/>
        <v>15.477476357693057</v>
      </c>
    </row>
    <row r="154" spans="2:9">
      <c r="B154" s="4">
        <v>146</v>
      </c>
      <c r="C154" s="4">
        <v>7.4893815352636466</v>
      </c>
      <c r="D154" s="5">
        <f t="shared" si="14"/>
        <v>11.503289563890206</v>
      </c>
      <c r="E154" s="5">
        <f>E153+$L$1*$N$1*H154</f>
        <v>0.15919262732852185</v>
      </c>
      <c r="F154" s="5">
        <f>F150+(1-$L$1)*$Q$1*(H154)</f>
        <v>-3.0058441390387518</v>
      </c>
      <c r="G154" s="5">
        <f t="shared" si="15"/>
        <v>11.733414474310145</v>
      </c>
      <c r="H154" s="5">
        <f t="shared" si="16"/>
        <v>-4.2440329390464981</v>
      </c>
      <c r="I154" s="6">
        <f t="shared" si="17"/>
        <v>18.011815587711656</v>
      </c>
    </row>
    <row r="155" spans="2:9">
      <c r="B155" s="4">
        <v>147</v>
      </c>
      <c r="C155" s="4">
        <v>3.7442886917973652</v>
      </c>
      <c r="D155" s="5">
        <f t="shared" si="14"/>
        <v>10.333952775752978</v>
      </c>
      <c r="E155" s="5">
        <f>E154+$L$1*$N$1*H155</f>
        <v>0.15675496999172389</v>
      </c>
      <c r="F155" s="5">
        <f>F151+(1-$L$1)*$Q$1*(H155)</f>
        <v>-5.0118693905347049</v>
      </c>
      <c r="G155" s="5">
        <f t="shared" si="15"/>
        <v>10.386935769126117</v>
      </c>
      <c r="H155" s="5">
        <f t="shared" si="16"/>
        <v>-6.6426470773287516</v>
      </c>
      <c r="I155" s="6">
        <f t="shared" si="17"/>
        <v>44.124760193944205</v>
      </c>
    </row>
    <row r="156" spans="2:9">
      <c r="B156" s="4">
        <v>148</v>
      </c>
      <c r="C156" s="4">
        <v>8.8734461042889734E-2</v>
      </c>
      <c r="D156" s="5">
        <f t="shared" si="14"/>
        <v>8.6145549378528408</v>
      </c>
      <c r="E156" s="5">
        <f>E155+$L$1*$N$1*H156</f>
        <v>0.15331250375509312</v>
      </c>
      <c r="F156" s="5">
        <f>F152+(1-$L$1)*$Q$1*(H156)</f>
        <v>-6.2976545740619505</v>
      </c>
      <c r="G156" s="5">
        <f t="shared" si="15"/>
        <v>9.4694985005021977</v>
      </c>
      <c r="H156" s="5">
        <f t="shared" si="16"/>
        <v>-9.3807640394593079</v>
      </c>
      <c r="I156" s="6">
        <f t="shared" si="17"/>
        <v>87.998733964012914</v>
      </c>
    </row>
    <row r="157" spans="2:9">
      <c r="B157" s="4">
        <v>149</v>
      </c>
      <c r="C157" s="4">
        <v>-0.25648167829201185</v>
      </c>
      <c r="D157" s="5">
        <f t="shared" si="14"/>
        <v>7.2113320259284457</v>
      </c>
      <c r="E157" s="5">
        <f>E156+$L$1*$N$1*H157</f>
        <v>0.15045648872686224</v>
      </c>
      <c r="F157" s="5">
        <f>F153+(1-$L$1)*$Q$1*(H157)</f>
        <v>-5.6192333939984014</v>
      </c>
      <c r="G157" s="5">
        <f t="shared" si="15"/>
        <v>7.5261954001054256</v>
      </c>
      <c r="H157" s="5">
        <f t="shared" si="16"/>
        <v>-7.7826770783974375</v>
      </c>
      <c r="I157" s="6">
        <f t="shared" si="17"/>
        <v>60.570062506612871</v>
      </c>
    </row>
    <row r="158" spans="2:9">
      <c r="B158" s="4">
        <v>150</v>
      </c>
      <c r="C158" s="4">
        <v>-0.85981757877445375</v>
      </c>
      <c r="D158" s="5">
        <f t="shared" si="14"/>
        <v>6.3186361237771056</v>
      </c>
      <c r="E158" s="5">
        <f>E157+$L$1*$N$1*H158</f>
        <v>0.14854245652748402</v>
      </c>
      <c r="F158" s="5">
        <f>F154+(1-$L$1)*$Q$1*(H158)</f>
        <v>-5.9395798864381586</v>
      </c>
      <c r="G158" s="5">
        <f t="shared" si="15"/>
        <v>4.3559443756165557</v>
      </c>
      <c r="H158" s="5">
        <f t="shared" si="16"/>
        <v>-5.2157619543910094</v>
      </c>
      <c r="I158" s="6">
        <f t="shared" si="17"/>
        <v>27.204172764872723</v>
      </c>
    </row>
    <row r="159" spans="2:9">
      <c r="B159" s="4">
        <v>151</v>
      </c>
      <c r="C159" s="4">
        <v>-2.9732303502528126</v>
      </c>
      <c r="D159" s="5">
        <f t="shared" si="14"/>
        <v>5.5814706723000498</v>
      </c>
      <c r="E159" s="5">
        <f>E158+$L$1*$N$1*H159</f>
        <v>0.14691731194651114</v>
      </c>
      <c r="F159" s="5">
        <f>F155+(1-$L$1)*$Q$1*(H159)</f>
        <v>-7.5028122040575802</v>
      </c>
      <c r="G159" s="5">
        <f t="shared" si="15"/>
        <v>1.4553091897698849</v>
      </c>
      <c r="H159" s="5">
        <f t="shared" si="16"/>
        <v>-4.4285395400226975</v>
      </c>
      <c r="I159" s="6">
        <f t="shared" si="17"/>
        <v>19.611962457544443</v>
      </c>
    </row>
    <row r="160" spans="2:9">
      <c r="B160" s="4">
        <v>152</v>
      </c>
      <c r="C160" s="4">
        <v>-5.4993019363354705</v>
      </c>
      <c r="D160" s="5">
        <f t="shared" si="14"/>
        <v>4.7423809149425447</v>
      </c>
      <c r="E160" s="5">
        <f>E159+$L$1*$N$1*H160</f>
        <v>0.14510813306146481</v>
      </c>
      <c r="F160" s="5">
        <f>F156+(1-$L$1)*$Q$1*(H160)</f>
        <v>-9.0706762453926792</v>
      </c>
      <c r="G160" s="5">
        <f t="shared" si="15"/>
        <v>-0.56926658981538925</v>
      </c>
      <c r="H160" s="5">
        <f t="shared" si="16"/>
        <v>-4.9300353465200812</v>
      </c>
      <c r="I160" s="6">
        <f t="shared" si="17"/>
        <v>24.305248517937379</v>
      </c>
    </row>
    <row r="161" spans="2:9">
      <c r="B161" s="4">
        <v>153</v>
      </c>
      <c r="C161" s="4">
        <v>-7.1643681413507281</v>
      </c>
      <c r="D161" s="5">
        <f t="shared" ref="D161:D224" si="18">D160+E160+0.2*H161</f>
        <v>3.600964288932742</v>
      </c>
      <c r="E161" s="5">
        <f>E160+$L$1*$N$1*H161</f>
        <v>0.14274754813092877</v>
      </c>
      <c r="F161" s="5">
        <f>F157+(1-$L$1)*$Q$1*(H161)</f>
        <v>-9.2374235152176833</v>
      </c>
      <c r="G161" s="5">
        <f t="shared" ref="G161:G224" si="19">D160+E160+F157</f>
        <v>-0.7317443459943922</v>
      </c>
      <c r="H161" s="5">
        <f t="shared" ref="H161:H224" si="20">C161-G161</f>
        <v>-6.4326237953563359</v>
      </c>
      <c r="I161" s="6">
        <f t="shared" ref="I161:I224" si="21">H161^2</f>
        <v>41.37864889258455</v>
      </c>
    </row>
    <row r="162" spans="2:9">
      <c r="B162" s="4">
        <v>154</v>
      </c>
      <c r="C162" s="4">
        <v>-8.0768870577966894</v>
      </c>
      <c r="D162" s="5">
        <f t="shared" si="18"/>
        <v>2.5675080353792303</v>
      </c>
      <c r="E162" s="5">
        <f>E161+$L$1*$N$1*H162</f>
        <v>0.14058938603578197</v>
      </c>
      <c r="F162" s="5">
        <f>F158+(1-$L$1)*$Q$1*(H162)</f>
        <v>-9.247506100673931</v>
      </c>
      <c r="G162" s="5">
        <f t="shared" si="19"/>
        <v>-2.195868049374488</v>
      </c>
      <c r="H162" s="5">
        <f t="shared" si="20"/>
        <v>-5.8810190084222018</v>
      </c>
      <c r="I162" s="6">
        <f t="shared" si="21"/>
        <v>34.58638457742326</v>
      </c>
    </row>
    <row r="163" spans="2:9">
      <c r="B163" s="4">
        <v>155</v>
      </c>
      <c r="C163" s="4">
        <v>-8.3303256442897222</v>
      </c>
      <c r="D163" s="5">
        <f t="shared" si="18"/>
        <v>2.0009752490855814</v>
      </c>
      <c r="E163" s="5">
        <f>E162+$L$1*$N$1*H163</f>
        <v>0.13929192018269279</v>
      </c>
      <c r="F163" s="5">
        <f>F159+(1-$L$1)*$Q$1*(H163)</f>
        <v>-9.4915049520031616</v>
      </c>
      <c r="G163" s="5">
        <f t="shared" si="19"/>
        <v>-4.7947147826425685</v>
      </c>
      <c r="H163" s="5">
        <f t="shared" si="20"/>
        <v>-3.5356108616471538</v>
      </c>
      <c r="I163" s="6">
        <f t="shared" si="21"/>
        <v>12.500544164997329</v>
      </c>
    </row>
    <row r="164" spans="2:9">
      <c r="B164" s="4">
        <v>156</v>
      </c>
      <c r="C164" s="4">
        <v>-7.980393354020876</v>
      </c>
      <c r="D164" s="5">
        <f t="shared" si="18"/>
        <v>1.9302703136889801</v>
      </c>
      <c r="E164" s="5">
        <f>E163+$L$1*$N$1*H164</f>
        <v>0.13890660663995283</v>
      </c>
      <c r="F164" s="5">
        <f>F160+(1-$L$1)*$Q$1*(H164)</f>
        <v>-9.661266160578311</v>
      </c>
      <c r="G164" s="5">
        <f t="shared" si="19"/>
        <v>-6.9304090761244055</v>
      </c>
      <c r="H164" s="5">
        <f t="shared" si="20"/>
        <v>-1.0499842778964705</v>
      </c>
      <c r="I164" s="6">
        <f t="shared" si="21"/>
        <v>1.1024669838297727</v>
      </c>
    </row>
    <row r="165" spans="2:9">
      <c r="B165" s="4">
        <v>157</v>
      </c>
      <c r="C165" s="4">
        <v>-8.1955620637293194</v>
      </c>
      <c r="D165" s="5">
        <f t="shared" si="18"/>
        <v>1.8637138265608191</v>
      </c>
      <c r="E165" s="5">
        <f>E164+$L$1*$N$1*H165</f>
        <v>0.13852961188760896</v>
      </c>
      <c r="F165" s="5">
        <f>F161+(1-$L$1)*$Q$1*(H165)</f>
        <v>-9.8152627918466067</v>
      </c>
      <c r="G165" s="5">
        <f t="shared" si="19"/>
        <v>-7.1682465948887506</v>
      </c>
      <c r="H165" s="5">
        <f t="shared" si="20"/>
        <v>-1.0273154688405688</v>
      </c>
      <c r="I165" s="6">
        <f t="shared" si="21"/>
        <v>1.0553770725191176</v>
      </c>
    </row>
    <row r="166" spans="2:9">
      <c r="B166" s="4">
        <v>158</v>
      </c>
      <c r="C166" s="4">
        <v>-6.6319196532022033</v>
      </c>
      <c r="D166" s="5">
        <f t="shared" si="18"/>
        <v>2.1249120402530881</v>
      </c>
      <c r="E166" s="5">
        <f>E165+$L$1*$N$1*H166</f>
        <v>0.13875469084611966</v>
      </c>
      <c r="F166" s="5">
        <f>F162+(1-$L$1)*$Q$1*(H166)</f>
        <v>-8.902515986722447</v>
      </c>
      <c r="G166" s="5">
        <f t="shared" si="19"/>
        <v>-7.2452626622255032</v>
      </c>
      <c r="H166" s="5">
        <f t="shared" si="20"/>
        <v>0.61334300902329986</v>
      </c>
      <c r="I166" s="6">
        <f t="shared" si="21"/>
        <v>0.37618964671775568</v>
      </c>
    </row>
    <row r="167" spans="2:9">
      <c r="B167" s="4">
        <v>159</v>
      </c>
      <c r="C167" s="4">
        <v>-4.3365625853106096</v>
      </c>
      <c r="D167" s="5">
        <f t="shared" si="18"/>
        <v>2.8419218582178765</v>
      </c>
      <c r="E167" s="5">
        <f>E166+$L$1*$N$1*H167</f>
        <v>0.13981570450283851</v>
      </c>
      <c r="F167" s="5">
        <f>F163+(1-$L$1)*$Q$1*(H167)</f>
        <v>-7.8652346655334799</v>
      </c>
      <c r="G167" s="5">
        <f t="shared" si="19"/>
        <v>-7.227838220903954</v>
      </c>
      <c r="H167" s="5">
        <f t="shared" si="20"/>
        <v>2.8912756355933444</v>
      </c>
      <c r="I167" s="6">
        <f t="shared" si="21"/>
        <v>8.3594748009756987</v>
      </c>
    </row>
    <row r="168" spans="2:9">
      <c r="B168" s="4">
        <v>160</v>
      </c>
      <c r="C168" s="4">
        <v>-5.1030872365911009</v>
      </c>
      <c r="D168" s="5">
        <f t="shared" si="18"/>
        <v>3.297025834974014</v>
      </c>
      <c r="E168" s="5">
        <f>E167+$L$1*$N$1*H168</f>
        <v>0.14039421240873623</v>
      </c>
      <c r="F168" s="5">
        <f>F164+(1-$L$1)*$Q$1*(H168)</f>
        <v>-8.7745572931743929</v>
      </c>
      <c r="G168" s="5">
        <f t="shared" si="19"/>
        <v>-6.6795285978575958</v>
      </c>
      <c r="H168" s="5">
        <f t="shared" si="20"/>
        <v>1.5764413612664949</v>
      </c>
      <c r="I168" s="6">
        <f t="shared" si="21"/>
        <v>2.4851673655117597</v>
      </c>
    </row>
    <row r="169" spans="2:9">
      <c r="B169" s="4">
        <v>161</v>
      </c>
      <c r="C169" s="4">
        <v>-5.0592149283831276</v>
      </c>
      <c r="D169" s="5">
        <f t="shared" si="18"/>
        <v>3.7011456105988958</v>
      </c>
      <c r="E169" s="5">
        <f>E168+$L$1*$N$1*H169</f>
        <v>0.14087811027850949</v>
      </c>
      <c r="F169" s="5">
        <f>F165+(1-$L$1)*$Q$1*(H169)</f>
        <v>-9.0735676003522059</v>
      </c>
      <c r="G169" s="5">
        <f t="shared" si="19"/>
        <v>-6.377842744463857</v>
      </c>
      <c r="H169" s="5">
        <f t="shared" si="20"/>
        <v>1.3186278160807294</v>
      </c>
      <c r="I169" s="6">
        <f t="shared" si="21"/>
        <v>1.738779317341834</v>
      </c>
    </row>
    <row r="170" spans="2:9">
      <c r="B170" s="4">
        <v>162</v>
      </c>
      <c r="C170" s="4">
        <v>-4.7311707585320519</v>
      </c>
      <c r="D170" s="5">
        <f t="shared" si="18"/>
        <v>3.907888022340003</v>
      </c>
      <c r="E170" s="5">
        <f>E169+$L$1*$N$1*H170</f>
        <v>0.14099896164681516</v>
      </c>
      <c r="F170" s="5">
        <f>F166+(1-$L$1)*$Q$1*(H170)</f>
        <v>-8.7172808692381825</v>
      </c>
      <c r="G170" s="5">
        <f t="shared" si="19"/>
        <v>-5.060492265845042</v>
      </c>
      <c r="H170" s="5">
        <f t="shared" si="20"/>
        <v>0.32932150731299004</v>
      </c>
      <c r="I170" s="6">
        <f t="shared" si="21"/>
        <v>0.10845265517889975</v>
      </c>
    </row>
    <row r="171" spans="2:9">
      <c r="B171" s="4">
        <v>163</v>
      </c>
      <c r="C171" s="4">
        <v>-5.0614295336682531</v>
      </c>
      <c r="D171" s="5">
        <f t="shared" si="18"/>
        <v>3.7998706135624998</v>
      </c>
      <c r="E171" s="5">
        <f>E170+$L$1*$N$1*H171</f>
        <v>0.14054205299633199</v>
      </c>
      <c r="F171" s="5">
        <f>F167+(1-$L$1)*$Q$1*(H171)</f>
        <v>-8.565562090356277</v>
      </c>
      <c r="G171" s="5">
        <f t="shared" si="19"/>
        <v>-3.8163476815466622</v>
      </c>
      <c r="H171" s="5">
        <f t="shared" si="20"/>
        <v>-1.2450818521215909</v>
      </c>
      <c r="I171" s="6">
        <f t="shared" si="21"/>
        <v>1.5502288184825312</v>
      </c>
    </row>
    <row r="172" spans="2:9">
      <c r="B172" s="4">
        <v>164</v>
      </c>
      <c r="C172" s="4">
        <v>-3.3824737020729145</v>
      </c>
      <c r="D172" s="5">
        <f t="shared" si="18"/>
        <v>4.2307468514673614</v>
      </c>
      <c r="E172" s="5">
        <f>E171+$L$1*$N$1*H172</f>
        <v>0.14107477379854128</v>
      </c>
      <c r="F172" s="5">
        <f>F168+(1-$L$1)*$Q$1*(H172)</f>
        <v>-7.9580286781739087</v>
      </c>
      <c r="G172" s="5">
        <f t="shared" si="19"/>
        <v>-4.8341446266155614</v>
      </c>
      <c r="H172" s="5">
        <f t="shared" si="20"/>
        <v>1.4516709245426469</v>
      </c>
      <c r="I172" s="6">
        <f t="shared" si="21"/>
        <v>2.1073484731625034</v>
      </c>
    </row>
    <row r="173" spans="2:9">
      <c r="B173" s="4">
        <v>165</v>
      </c>
      <c r="C173" s="4">
        <v>-1.8384041371405999</v>
      </c>
      <c r="D173" s="5">
        <f t="shared" si="18"/>
        <v>4.9444899928550434</v>
      </c>
      <c r="E173" s="5">
        <f>E172+$L$1*$N$1*H173</f>
        <v>0.14212553656792745</v>
      </c>
      <c r="F173" s="5">
        <f>F169+(1-$L$1)*$Q$1*(H173)</f>
        <v>-7.4630093769398718</v>
      </c>
      <c r="G173" s="5">
        <f t="shared" si="19"/>
        <v>-4.7017459750863031</v>
      </c>
      <c r="H173" s="5">
        <f t="shared" si="20"/>
        <v>2.8633418379457032</v>
      </c>
      <c r="I173" s="6">
        <f t="shared" si="21"/>
        <v>8.1987264809302776</v>
      </c>
    </row>
    <row r="174" spans="2:9">
      <c r="B174" s="4">
        <v>166</v>
      </c>
      <c r="C174" s="4">
        <v>-2.4833308214502594</v>
      </c>
      <c r="D174" s="5">
        <f t="shared" si="18"/>
        <v>5.3160824330959606</v>
      </c>
      <c r="E174" s="5">
        <f>E173+$L$1*$N$1*H174</f>
        <v>0.14254657480372343</v>
      </c>
      <c r="F174" s="5">
        <f>F170+(1-$L$1)*$Q$1*(H174)</f>
        <v>-8.0719338767591999</v>
      </c>
      <c r="G174" s="5">
        <f t="shared" si="19"/>
        <v>-3.630665339815212</v>
      </c>
      <c r="H174" s="5">
        <f t="shared" si="20"/>
        <v>1.1473345183649526</v>
      </c>
      <c r="I174" s="6">
        <f t="shared" si="21"/>
        <v>1.3163764970317378</v>
      </c>
    </row>
    <row r="175" spans="2:9">
      <c r="B175" s="4">
        <v>167</v>
      </c>
      <c r="C175" s="4">
        <v>-1.2938590814550324</v>
      </c>
      <c r="D175" s="5">
        <f t="shared" si="18"/>
        <v>5.8212438080999958</v>
      </c>
      <c r="E175" s="5">
        <f>E174+$L$1*$N$1*H175</f>
        <v>0.14321191997248653</v>
      </c>
      <c r="F175" s="5">
        <f>F171+(1-$L$1)*$Q$1*(H175)</f>
        <v>-7.5457532770072024</v>
      </c>
      <c r="G175" s="5">
        <f t="shared" si="19"/>
        <v>-3.1069330824565933</v>
      </c>
      <c r="H175" s="5">
        <f t="shared" si="20"/>
        <v>1.8130740010015609</v>
      </c>
      <c r="I175" s="6">
        <f t="shared" si="21"/>
        <v>3.2872373331078082</v>
      </c>
    </row>
    <row r="176" spans="2:9">
      <c r="B176" s="4">
        <v>168</v>
      </c>
      <c r="C176" s="4">
        <v>-0.40510462280247594</v>
      </c>
      <c r="D176" s="5">
        <f t="shared" si="18"/>
        <v>6.2821493935322721</v>
      </c>
      <c r="E176" s="5">
        <f>E175+$L$1*$N$1*H176</f>
        <v>0.14379484142341337</v>
      </c>
      <c r="F176" s="5">
        <f>F172+(1-$L$1)*$Q$1*(H176)</f>
        <v>-7.0645549429537997</v>
      </c>
      <c r="G176" s="5">
        <f t="shared" si="19"/>
        <v>-1.9935729501014263</v>
      </c>
      <c r="H176" s="5">
        <f t="shared" si="20"/>
        <v>1.5884683272989504</v>
      </c>
      <c r="I176" s="6">
        <f t="shared" si="21"/>
        <v>2.5232316268319255</v>
      </c>
    </row>
    <row r="177" spans="2:9">
      <c r="B177" s="4">
        <v>169</v>
      </c>
      <c r="C177" s="4">
        <v>-0.31980136629660194</v>
      </c>
      <c r="D177" s="5">
        <f t="shared" si="18"/>
        <v>6.5693969900932023</v>
      </c>
      <c r="E177" s="5">
        <f>E176+$L$1*$N$1*H177</f>
        <v>0.14405805626606122</v>
      </c>
      <c r="F177" s="5">
        <f>F173+(1-$L$1)*$Q$1*(H177)</f>
        <v>-7.0595664289200117</v>
      </c>
      <c r="G177" s="5">
        <f t="shared" si="19"/>
        <v>-1.0370651419841863</v>
      </c>
      <c r="H177" s="5">
        <f t="shared" si="20"/>
        <v>0.71726377568758437</v>
      </c>
      <c r="I177" s="6">
        <f t="shared" si="21"/>
        <v>0.51446732391360939</v>
      </c>
    </row>
    <row r="178" spans="2:9">
      <c r="B178" s="4">
        <v>170</v>
      </c>
      <c r="C178" s="4">
        <v>0.41480931548681355</v>
      </c>
      <c r="D178" s="5">
        <f t="shared" si="18"/>
        <v>7.0681126755366135</v>
      </c>
      <c r="E178" s="5">
        <f>E177+$L$1*$N$1*H178</f>
        <v>0.14470880118879403</v>
      </c>
      <c r="F178" s="5">
        <f>F174+(1-$L$1)*$Q$1*(H178)</f>
        <v>-7.0745036125869927</v>
      </c>
      <c r="G178" s="5">
        <f t="shared" si="19"/>
        <v>-1.3584788303999362</v>
      </c>
      <c r="H178" s="5">
        <f t="shared" si="20"/>
        <v>1.7732881458867498</v>
      </c>
      <c r="I178" s="6">
        <f t="shared" si="21"/>
        <v>3.1445508483424667</v>
      </c>
    </row>
    <row r="179" spans="2:9">
      <c r="B179" s="4">
        <v>171</v>
      </c>
      <c r="C179" s="4">
        <v>0.44473476091948072</v>
      </c>
      <c r="D179" s="5">
        <f t="shared" si="18"/>
        <v>7.3683547889656626</v>
      </c>
      <c r="E179" s="5">
        <f>E178+$L$1*$N$1*H179</f>
        <v>0.14499418208837014</v>
      </c>
      <c r="F179" s="5">
        <f>F175+(1-$L$1)*$Q$1*(H179)</f>
        <v>-7.1083352717179382</v>
      </c>
      <c r="G179" s="5">
        <f t="shared" si="19"/>
        <v>-0.33293180028179492</v>
      </c>
      <c r="H179" s="5">
        <f t="shared" si="20"/>
        <v>0.77766656120127564</v>
      </c>
      <c r="I179" s="6">
        <f t="shared" si="21"/>
        <v>0.60476528041061739</v>
      </c>
    </row>
    <row r="180" spans="2:9">
      <c r="B180" s="4">
        <v>172</v>
      </c>
      <c r="C180" s="4">
        <v>-1.1575190186375011</v>
      </c>
      <c r="D180" s="5">
        <f t="shared" si="18"/>
        <v>7.1920863617064859</v>
      </c>
      <c r="E180" s="5">
        <f>E179+$L$1*$N$1*H180</f>
        <v>0.14440471214694595</v>
      </c>
      <c r="F180" s="5">
        <f>F176+(1-$L$1)*$Q$1*(H180)</f>
        <v>-7.9680658868842871</v>
      </c>
      <c r="G180" s="5">
        <f t="shared" si="19"/>
        <v>0.44879402810023272</v>
      </c>
      <c r="H180" s="5">
        <f t="shared" si="20"/>
        <v>-1.6063130467377338</v>
      </c>
      <c r="I180" s="6">
        <f t="shared" si="21"/>
        <v>2.5802416041198608</v>
      </c>
    </row>
    <row r="181" spans="2:9">
      <c r="B181" s="4">
        <v>173</v>
      </c>
      <c r="C181" s="4">
        <v>-4.9265709774814539</v>
      </c>
      <c r="D181" s="5">
        <f t="shared" si="18"/>
        <v>6.2957919493704564</v>
      </c>
      <c r="E181" s="5">
        <f>E180+$L$1*$N$1*H181</f>
        <v>0.14249518133290237</v>
      </c>
      <c r="F181" s="5">
        <f>F177+(1-$L$1)*$Q$1*(H181)</f>
        <v>-9.9864026711421232</v>
      </c>
      <c r="G181" s="5">
        <f t="shared" si="19"/>
        <v>0.27692464493341973</v>
      </c>
      <c r="H181" s="5">
        <f t="shared" si="20"/>
        <v>-5.2034956224148736</v>
      </c>
      <c r="I181" s="6">
        <f t="shared" si="21"/>
        <v>27.076366692490755</v>
      </c>
    </row>
    <row r="182" spans="2:9">
      <c r="B182" s="4">
        <v>174</v>
      </c>
      <c r="C182" s="4">
        <v>-6.9785476749181896</v>
      </c>
      <c r="D182" s="5">
        <f t="shared" si="18"/>
        <v>5.1698208920964479</v>
      </c>
      <c r="E182" s="5">
        <f>E181+$L$1*$N$1*H182</f>
        <v>0.14016773114849179</v>
      </c>
      <c r="F182" s="5">
        <f>F178+(1-$L$1)*$Q$1*(H182)</f>
        <v>-10.641906401586461</v>
      </c>
      <c r="G182" s="5">
        <f t="shared" si="19"/>
        <v>-0.63621648188363356</v>
      </c>
      <c r="H182" s="5">
        <f t="shared" si="20"/>
        <v>-6.3423311930345561</v>
      </c>
      <c r="I182" s="6">
        <f t="shared" si="21"/>
        <v>40.225164962139132</v>
      </c>
    </row>
    <row r="183" spans="2:9">
      <c r="B183" s="4">
        <v>175</v>
      </c>
      <c r="C183" s="4">
        <v>-8.6173237653268941</v>
      </c>
      <c r="D183" s="5">
        <f t="shared" si="18"/>
        <v>3.9461931998741608</v>
      </c>
      <c r="E183" s="5">
        <f>E182+$L$1*$N$1*H183</f>
        <v>0.13766536584067829</v>
      </c>
      <c r="F183" s="5">
        <f>F179+(1-$L$1)*$Q$1*(H183)</f>
        <v>-10.94383948056533</v>
      </c>
      <c r="G183" s="5">
        <f t="shared" si="19"/>
        <v>-1.7983466484729984</v>
      </c>
      <c r="H183" s="5">
        <f t="shared" si="20"/>
        <v>-6.8189771168538957</v>
      </c>
      <c r="I183" s="6">
        <f t="shared" si="21"/>
        <v>46.498448920177069</v>
      </c>
    </row>
    <row r="184" spans="2:9">
      <c r="B184" s="4">
        <v>176</v>
      </c>
      <c r="C184" s="4">
        <v>-7.7882791889532541</v>
      </c>
      <c r="D184" s="5">
        <f t="shared" si="18"/>
        <v>3.3030441921580778</v>
      </c>
      <c r="E184" s="5">
        <f>E183+$L$1*$N$1*H184</f>
        <v>0.13623268556712134</v>
      </c>
      <c r="F184" s="5">
        <f>F180+(1-$L$1)*$Q$1*(H184)</f>
        <v>-10.164008742230919</v>
      </c>
      <c r="G184" s="5">
        <f t="shared" si="19"/>
        <v>-3.8842073211694483</v>
      </c>
      <c r="H184" s="5">
        <f t="shared" si="20"/>
        <v>-3.9040718677838058</v>
      </c>
      <c r="I184" s="6">
        <f t="shared" si="21"/>
        <v>15.241777148820933</v>
      </c>
    </row>
    <row r="185" spans="2:9">
      <c r="B185" s="4">
        <v>177</v>
      </c>
      <c r="C185" s="4">
        <v>-5.31679091344364</v>
      </c>
      <c r="D185" s="5">
        <f t="shared" si="18"/>
        <v>3.6853438537198562</v>
      </c>
      <c r="E185" s="5">
        <f>E184+$L$1*$N$1*H185</f>
        <v>0.13668418250982681</v>
      </c>
      <c r="F185" s="5">
        <f>F181+(1-$L$1)*$Q$1*(H185)</f>
        <v>-9.2943700495974877</v>
      </c>
      <c r="G185" s="5">
        <f t="shared" si="19"/>
        <v>-6.5471257934169245</v>
      </c>
      <c r="H185" s="5">
        <f t="shared" si="20"/>
        <v>1.2303348799732845</v>
      </c>
      <c r="I185" s="6">
        <f t="shared" si="21"/>
        <v>1.5137239168788763</v>
      </c>
    </row>
    <row r="186" spans="2:9">
      <c r="B186" s="4">
        <v>178</v>
      </c>
      <c r="C186" s="4">
        <v>-4.7347436761339665</v>
      </c>
      <c r="D186" s="5">
        <f t="shared" si="18"/>
        <v>4.2390549740742447</v>
      </c>
      <c r="E186" s="5">
        <f>E185+$L$1*$N$1*H186</f>
        <v>0.13744936599981586</v>
      </c>
      <c r="F186" s="5">
        <f>F182+(1-$L$1)*$Q$1*(H186)</f>
        <v>-9.4690702504339761</v>
      </c>
      <c r="G186" s="5">
        <f t="shared" si="19"/>
        <v>-6.8198783653567778</v>
      </c>
      <c r="H186" s="5">
        <f t="shared" si="20"/>
        <v>2.0851346892228113</v>
      </c>
      <c r="I186" s="6">
        <f t="shared" si="21"/>
        <v>4.3477866722003098</v>
      </c>
    </row>
    <row r="187" spans="2:9">
      <c r="B187" s="4">
        <v>179</v>
      </c>
      <c r="C187" s="4">
        <v>-5.0012718771069942</v>
      </c>
      <c r="D187" s="5">
        <f t="shared" si="18"/>
        <v>4.689716992750915</v>
      </c>
      <c r="E187" s="5">
        <f>E186+$L$1*$N$1*H187</f>
        <v>0.1380240654471051</v>
      </c>
      <c r="F187" s="5">
        <f>F183+(1-$L$1)*$Q$1*(H187)</f>
        <v>-10.062968033851488</v>
      </c>
      <c r="G187" s="5">
        <f t="shared" si="19"/>
        <v>-6.5673351404912701</v>
      </c>
      <c r="H187" s="5">
        <f t="shared" si="20"/>
        <v>1.5660632633842759</v>
      </c>
      <c r="I187" s="6">
        <f t="shared" si="21"/>
        <v>2.452554144921808</v>
      </c>
    </row>
    <row r="188" spans="2:9">
      <c r="B188" s="4">
        <v>180</v>
      </c>
      <c r="C188" s="4">
        <v>-4.2065153730319267</v>
      </c>
      <c r="D188" s="5">
        <f t="shared" si="18"/>
        <v>5.0536915203982149</v>
      </c>
      <c r="E188" s="5">
        <f>E187+$L$1*$N$1*H188</f>
        <v>0.13843865152666293</v>
      </c>
      <c r="F188" s="5">
        <f>F184+(1-$L$1)*$Q$1*(H188)</f>
        <v>-9.5285513019809205</v>
      </c>
      <c r="G188" s="5">
        <f t="shared" si="19"/>
        <v>-5.3362676840328991</v>
      </c>
      <c r="H188" s="5">
        <f t="shared" si="20"/>
        <v>1.1297523110009724</v>
      </c>
      <c r="I188" s="6">
        <f t="shared" si="21"/>
        <v>1.2763402842120379</v>
      </c>
    </row>
    <row r="189" spans="2:9">
      <c r="B189" s="4">
        <v>181</v>
      </c>
      <c r="C189" s="4">
        <v>-4.9771115218006159</v>
      </c>
      <c r="D189" s="5">
        <f t="shared" si="18"/>
        <v>5.0171558430992764</v>
      </c>
      <c r="E189" s="5">
        <f>E188+$L$1*$N$1*H189</f>
        <v>0.13811759920260619</v>
      </c>
      <c r="F189" s="5">
        <f>F185+(1-$L$1)*$Q$1*(H189)</f>
        <v>-9.7864634846906355</v>
      </c>
      <c r="G189" s="5">
        <f t="shared" si="19"/>
        <v>-4.1022398776726101</v>
      </c>
      <c r="H189" s="5">
        <f t="shared" si="20"/>
        <v>-0.87487164412800578</v>
      </c>
      <c r="I189" s="6">
        <f t="shared" si="21"/>
        <v>0.76540039369923996</v>
      </c>
    </row>
    <row r="190" spans="2:9">
      <c r="B190" s="4">
        <v>182</v>
      </c>
      <c r="C190" s="4">
        <v>-4.8367042279748134</v>
      </c>
      <c r="D190" s="5">
        <f t="shared" si="18"/>
        <v>5.0506919583333385</v>
      </c>
      <c r="E190" s="5">
        <f>E189+$L$1*$N$1*H190</f>
        <v>0.13792570746221913</v>
      </c>
      <c r="F190" s="5">
        <f>F186+(1-$L$1)*$Q$1*(H190)</f>
        <v>-9.7631926056310885</v>
      </c>
      <c r="G190" s="5">
        <f t="shared" si="19"/>
        <v>-4.3137968081320937</v>
      </c>
      <c r="H190" s="5">
        <f t="shared" si="20"/>
        <v>-0.52290741984271971</v>
      </c>
      <c r="I190" s="6">
        <f t="shared" si="21"/>
        <v>0.27343216972657036</v>
      </c>
    </row>
    <row r="191" spans="2:9">
      <c r="B191" s="4">
        <v>183</v>
      </c>
      <c r="C191" s="4">
        <v>-4.3839397890591485</v>
      </c>
      <c r="D191" s="5">
        <f t="shared" si="18"/>
        <v>5.2866997815949146</v>
      </c>
      <c r="E191" s="5">
        <f>E190+$L$1*$N$1*H191</f>
        <v>0.13810567381178102</v>
      </c>
      <c r="F191" s="5">
        <f>F187+(1-$L$1)*$Q$1*(H191)</f>
        <v>-9.7871243394715197</v>
      </c>
      <c r="G191" s="5">
        <f t="shared" si="19"/>
        <v>-4.8743503680559304</v>
      </c>
      <c r="H191" s="5">
        <f t="shared" si="20"/>
        <v>0.49041057899678187</v>
      </c>
      <c r="I191" s="6">
        <f t="shared" si="21"/>
        <v>0.24050253599195884</v>
      </c>
    </row>
    <row r="192" spans="2:9">
      <c r="B192" s="4">
        <v>184</v>
      </c>
      <c r="C192" s="4">
        <v>-4.625465742614999</v>
      </c>
      <c r="D192" s="5">
        <f t="shared" si="18"/>
        <v>5.3204614761985409</v>
      </c>
      <c r="E192" s="5">
        <f>E191+$L$1*$N$1*H192</f>
        <v>0.13791421785792224</v>
      </c>
      <c r="F192" s="5">
        <f>F188+(1-$L$1)*$Q$1*(H192)</f>
        <v>-9.822005704717947</v>
      </c>
      <c r="G192" s="5">
        <f t="shared" si="19"/>
        <v>-4.1037458465742249</v>
      </c>
      <c r="H192" s="5">
        <f t="shared" si="20"/>
        <v>-0.52171989604077407</v>
      </c>
      <c r="I192" s="6">
        <f t="shared" si="21"/>
        <v>0.27219164992479611</v>
      </c>
    </row>
    <row r="193" spans="2:9">
      <c r="B193" s="4">
        <v>185</v>
      </c>
      <c r="C193" s="4">
        <v>-7.6059307142302117</v>
      </c>
      <c r="D193" s="5">
        <f t="shared" si="18"/>
        <v>4.8028071093372553</v>
      </c>
      <c r="E193" s="5">
        <f>E192+$L$1*$N$1*H193</f>
        <v>0.13671134530447202</v>
      </c>
      <c r="F193" s="5">
        <f>F189+(1-$L$1)*$Q$1*(H193)</f>
        <v>-11.630168209600129</v>
      </c>
      <c r="G193" s="5">
        <f t="shared" si="19"/>
        <v>-4.3280877906341724</v>
      </c>
      <c r="H193" s="5">
        <f t="shared" si="20"/>
        <v>-3.2778429235960393</v>
      </c>
      <c r="I193" s="6">
        <f t="shared" si="21"/>
        <v>10.744254231768631</v>
      </c>
    </row>
    <row r="194" spans="2:9">
      <c r="B194" s="4">
        <v>186</v>
      </c>
      <c r="C194" s="4">
        <v>-6.7554888663606576</v>
      </c>
      <c r="D194" s="5">
        <f t="shared" si="18"/>
        <v>4.5531555115674678</v>
      </c>
      <c r="E194" s="5">
        <f>E193+$L$1*$N$1*H194</f>
        <v>0.13600242576389743</v>
      </c>
      <c r="F194" s="5">
        <f>F190+(1-$L$1)*$Q$1*(H194)</f>
        <v>-10.849790103253794</v>
      </c>
      <c r="G194" s="5">
        <f t="shared" si="19"/>
        <v>-4.823674150989361</v>
      </c>
      <c r="H194" s="5">
        <f t="shared" si="20"/>
        <v>-1.9318147153712966</v>
      </c>
      <c r="I194" s="6">
        <f t="shared" si="21"/>
        <v>3.7319080945250835</v>
      </c>
    </row>
    <row r="195" spans="2:9">
      <c r="B195" s="4">
        <v>187</v>
      </c>
      <c r="C195" s="4">
        <v>-5.8452969480591008</v>
      </c>
      <c r="D195" s="5">
        <f t="shared" si="18"/>
        <v>4.5396918281475758</v>
      </c>
      <c r="E195" s="5">
        <f>E194+$L$1*$N$1*H195</f>
        <v>0.13572817729531778</v>
      </c>
      <c r="F195" s="5">
        <f>F191+(1-$L$1)*$Q$1*(H195)</f>
        <v>-10.207479094319973</v>
      </c>
      <c r="G195" s="5">
        <f t="shared" si="19"/>
        <v>-5.0979664021401545</v>
      </c>
      <c r="H195" s="5">
        <f t="shared" si="20"/>
        <v>-0.74733054591894632</v>
      </c>
      <c r="I195" s="6">
        <f t="shared" si="21"/>
        <v>0.55850294486351038</v>
      </c>
    </row>
    <row r="196" spans="2:9">
      <c r="B196" s="4">
        <v>188</v>
      </c>
      <c r="C196" s="4">
        <v>-7.0705151456077076</v>
      </c>
      <c r="D196" s="5">
        <f t="shared" si="18"/>
        <v>4.2906341161763626</v>
      </c>
      <c r="E196" s="5">
        <f>E195+$L$1*$N$1*H196</f>
        <v>0.13502215141802243</v>
      </c>
      <c r="F196" s="5">
        <f>F192+(1-$L$1)*$Q$1*(H196)</f>
        <v>-10.904167935574488</v>
      </c>
      <c r="G196" s="5">
        <f t="shared" si="19"/>
        <v>-5.1465856992750538</v>
      </c>
      <c r="H196" s="5">
        <f t="shared" si="20"/>
        <v>-1.9239294463326537</v>
      </c>
      <c r="I196" s="6">
        <f t="shared" si="21"/>
        <v>3.7015045144658716</v>
      </c>
    </row>
    <row r="197" spans="2:9">
      <c r="B197" s="4">
        <v>189</v>
      </c>
      <c r="C197" s="4">
        <v>-6.6859293840705547</v>
      </c>
      <c r="D197" s="5">
        <f t="shared" si="18"/>
        <v>4.5293727791814229</v>
      </c>
      <c r="E197" s="5">
        <f>E196+$L$1*$N$1*H197</f>
        <v>0.13521245606048954</v>
      </c>
      <c r="F197" s="5">
        <f>F193+(1-$L$1)*$Q$1*(H197)</f>
        <v>-11.338478481139367</v>
      </c>
      <c r="G197" s="5">
        <f t="shared" si="19"/>
        <v>-7.2045119420057437</v>
      </c>
      <c r="H197" s="5">
        <f t="shared" si="20"/>
        <v>0.51858255793518904</v>
      </c>
      <c r="I197" s="6">
        <f t="shared" si="21"/>
        <v>0.26892786939460367</v>
      </c>
    </row>
    <row r="198" spans="2:9">
      <c r="B198" s="4">
        <v>190</v>
      </c>
      <c r="C198" s="4">
        <v>-4.9778289297827172</v>
      </c>
      <c r="D198" s="5">
        <f t="shared" si="18"/>
        <v>4.9060604228877454</v>
      </c>
      <c r="E198" s="5">
        <f>E197+$L$1*$N$1*H198</f>
        <v>0.13565552774258186</v>
      </c>
      <c r="F198" s="5">
        <f>F194+(1-$L$1)*$Q$1*(H198)</f>
        <v>-10.170671312652015</v>
      </c>
      <c r="G198" s="5">
        <f t="shared" si="19"/>
        <v>-6.1852048680118807</v>
      </c>
      <c r="H198" s="5">
        <f t="shared" si="20"/>
        <v>1.2073759382291636</v>
      </c>
      <c r="I198" s="6">
        <f t="shared" si="21"/>
        <v>1.457756656214753</v>
      </c>
    </row>
    <row r="199" spans="2:9">
      <c r="B199" s="4">
        <v>191</v>
      </c>
      <c r="C199" s="4">
        <v>-5.2167561437932832</v>
      </c>
      <c r="D199" s="5">
        <f t="shared" si="18"/>
        <v>5.0315173506096</v>
      </c>
      <c r="E199" s="5">
        <f>E198+$L$1*$N$1*H199</f>
        <v>0.13563681480188503</v>
      </c>
      <c r="F199" s="5">
        <f>F195+(1-$L$1)*$Q$1*(H199)</f>
        <v>-10.236161382464898</v>
      </c>
      <c r="G199" s="5">
        <f t="shared" si="19"/>
        <v>-5.1657631436896461</v>
      </c>
      <c r="H199" s="5">
        <f t="shared" si="20"/>
        <v>-5.0993000103637165E-2</v>
      </c>
      <c r="I199" s="6">
        <f t="shared" si="21"/>
        <v>2.6002860595695401E-3</v>
      </c>
    </row>
    <row r="200" spans="2:9">
      <c r="B200" s="4">
        <v>192</v>
      </c>
      <c r="C200" s="4">
        <v>-6.0492578362792671</v>
      </c>
      <c r="D200" s="5">
        <f t="shared" si="18"/>
        <v>5.1047053521882324</v>
      </c>
      <c r="E200" s="5">
        <f>E199+$L$1*$N$1*H200</f>
        <v>0.13552223035538663</v>
      </c>
      <c r="F200" s="5">
        <f>F196+(1-$L$1)*$Q$1*(H200)</f>
        <v>-11.07979741918377</v>
      </c>
      <c r="G200" s="5">
        <f t="shared" si="19"/>
        <v>-5.7370137701630028</v>
      </c>
      <c r="H200" s="5">
        <f t="shared" si="20"/>
        <v>-0.31224406611626421</v>
      </c>
      <c r="I200" s="6">
        <f t="shared" si="21"/>
        <v>9.749635682481797E-2</v>
      </c>
    </row>
    <row r="201" spans="2:9">
      <c r="B201" s="4">
        <v>193</v>
      </c>
      <c r="C201" s="4">
        <v>-5.635007571948293</v>
      </c>
      <c r="D201" s="5">
        <f t="shared" si="18"/>
        <v>5.3328762478731093</v>
      </c>
      <c r="E201" s="5">
        <f>E200+$L$1*$N$1*H201</f>
        <v>0.13569222711733697</v>
      </c>
      <c r="F201" s="5">
        <f>F197+(1-$L$1)*$Q$1*(H201)</f>
        <v>-11.077915687243889</v>
      </c>
      <c r="G201" s="5">
        <f t="shared" si="19"/>
        <v>-6.0982508985957482</v>
      </c>
      <c r="H201" s="5">
        <f t="shared" si="20"/>
        <v>0.46324332664745516</v>
      </c>
      <c r="I201" s="6">
        <f t="shared" si="21"/>
        <v>0.21459437968340084</v>
      </c>
    </row>
    <row r="202" spans="2:9">
      <c r="B202" s="4">
        <v>194</v>
      </c>
      <c r="C202" s="4">
        <v>-4.7191838764480565</v>
      </c>
      <c r="D202" s="5">
        <f t="shared" si="18"/>
        <v>5.4651522672331492</v>
      </c>
      <c r="E202" s="5">
        <f>E201+$L$1*$N$1*H202</f>
        <v>0.1356859588753194</v>
      </c>
      <c r="F202" s="5">
        <f>F198+(1-$L$1)*$Q$1*(H202)</f>
        <v>-10.180278970081329</v>
      </c>
      <c r="G202" s="5">
        <f t="shared" si="19"/>
        <v>-4.7021028376615686</v>
      </c>
      <c r="H202" s="5">
        <f t="shared" si="20"/>
        <v>-1.7081038786487923E-2</v>
      </c>
      <c r="I202" s="6">
        <f t="shared" si="21"/>
        <v>2.9176188602550484E-4</v>
      </c>
    </row>
    <row r="203" spans="2:9">
      <c r="B203" s="4">
        <v>195</v>
      </c>
      <c r="C203" s="4">
        <v>-3.6624644938004067</v>
      </c>
      <c r="D203" s="5">
        <f t="shared" si="18"/>
        <v>5.7954099586196728</v>
      </c>
      <c r="E203" s="5">
        <f>E202+$L$1*$N$1*H203</f>
        <v>0.13604296957133258</v>
      </c>
      <c r="F203" s="5">
        <f>F199+(1-$L$1)*$Q$1*(H203)</f>
        <v>-9.6889526983904677</v>
      </c>
      <c r="G203" s="5">
        <f t="shared" si="19"/>
        <v>-4.6353231563564297</v>
      </c>
      <c r="H203" s="5">
        <f t="shared" si="20"/>
        <v>0.97285866255602294</v>
      </c>
      <c r="I203" s="6">
        <f t="shared" si="21"/>
        <v>0.94645397731029368</v>
      </c>
    </row>
    <row r="204" spans="2:9">
      <c r="B204" s="4">
        <v>196</v>
      </c>
      <c r="C204" s="4">
        <v>-2.4110354448793885</v>
      </c>
      <c r="D204" s="5">
        <f t="shared" si="18"/>
        <v>6.47891473741368</v>
      </c>
      <c r="E204" s="5">
        <f>E203+$L$1*$N$1*H204</f>
        <v>0.13704748198959957</v>
      </c>
      <c r="F204" s="5">
        <f>F200+(1-$L$1)*$Q$1*(H204)</f>
        <v>-9.5401294913747012</v>
      </c>
      <c r="G204" s="5">
        <f t="shared" si="19"/>
        <v>-5.1483444909927645</v>
      </c>
      <c r="H204" s="5">
        <f t="shared" si="20"/>
        <v>2.737309046113376</v>
      </c>
      <c r="I204" s="6">
        <f t="shared" si="21"/>
        <v>7.4928608139341204</v>
      </c>
    </row>
    <row r="205" spans="2:9">
      <c r="B205" s="4">
        <v>197</v>
      </c>
      <c r="C205" s="4">
        <v>-1.6795822869516286</v>
      </c>
      <c r="D205" s="5">
        <f t="shared" si="18"/>
        <v>7.1724364555810753</v>
      </c>
      <c r="E205" s="5">
        <f>E204+$L$1*$N$1*H205</f>
        <v>0.13806853089432577</v>
      </c>
      <c r="F205" s="5">
        <f>F201+(1-$L$1)*$Q$1*(H205)</f>
        <v>-9.5129014348131555</v>
      </c>
      <c r="G205" s="5">
        <f t="shared" si="19"/>
        <v>-4.4619534678406101</v>
      </c>
      <c r="H205" s="5">
        <f t="shared" si="20"/>
        <v>2.7823711808889815</v>
      </c>
      <c r="I205" s="6">
        <f t="shared" si="21"/>
        <v>7.741589388241545</v>
      </c>
    </row>
    <row r="206" spans="2:9">
      <c r="B206" s="4">
        <v>198</v>
      </c>
      <c r="C206" s="4">
        <v>0.28570462570141331</v>
      </c>
      <c r="D206" s="5">
        <f t="shared" si="18"/>
        <v>7.9416007083368694</v>
      </c>
      <c r="E206" s="5">
        <f>E205+$L$1*$N$1*H206</f>
        <v>0.139226499320699</v>
      </c>
      <c r="F206" s="5">
        <f>F202+(1-$L$1)*$Q$1*(H206)</f>
        <v>-8.4054011138391349</v>
      </c>
      <c r="G206" s="5">
        <f t="shared" si="19"/>
        <v>-2.8697739836059277</v>
      </c>
      <c r="H206" s="5">
        <f t="shared" si="20"/>
        <v>3.155478609307341</v>
      </c>
      <c r="I206" s="6">
        <f t="shared" si="21"/>
        <v>9.9570452537961902</v>
      </c>
    </row>
    <row r="207" spans="2:9">
      <c r="B207" s="4">
        <v>199</v>
      </c>
      <c r="C207" s="4">
        <v>0.95663188005957522</v>
      </c>
      <c r="D207" s="5">
        <f t="shared" si="18"/>
        <v>8.5937786818160635</v>
      </c>
      <c r="E207" s="5">
        <f>E206+$L$1*$N$1*H207</f>
        <v>0.14016769031718546</v>
      </c>
      <c r="F207" s="5">
        <f>F203+(1-$L$1)*$Q$1*(H207)</f>
        <v>-8.2463407755504168</v>
      </c>
      <c r="G207" s="5">
        <f t="shared" si="19"/>
        <v>-1.608125490732899</v>
      </c>
      <c r="H207" s="5">
        <f t="shared" si="20"/>
        <v>2.5647573707924742</v>
      </c>
      <c r="I207" s="6">
        <f t="shared" si="21"/>
        <v>6.5779803710343252</v>
      </c>
    </row>
    <row r="208" spans="2:9">
      <c r="B208" s="4">
        <v>200</v>
      </c>
      <c r="C208" s="4">
        <v>0.50400014151877315</v>
      </c>
      <c r="D208" s="5">
        <f t="shared" si="18"/>
        <v>8.9959830242852927</v>
      </c>
      <c r="E208" s="5">
        <f>E207+$L$1*$N$1*H208</f>
        <v>0.14064848928195997</v>
      </c>
      <c r="F208" s="5">
        <f>F204+(1-$L$1)*$Q$1*(H208)</f>
        <v>-8.8031841512023679</v>
      </c>
      <c r="G208" s="5">
        <f t="shared" si="19"/>
        <v>-0.80618311924145303</v>
      </c>
      <c r="H208" s="5">
        <f t="shared" si="20"/>
        <v>1.3101832607602262</v>
      </c>
      <c r="I208" s="6">
        <f t="shared" si="21"/>
        <v>1.7165801767762989</v>
      </c>
    </row>
    <row r="209" spans="2:9">
      <c r="B209" s="4">
        <v>201</v>
      </c>
      <c r="C209" s="4">
        <v>0.46398328990380833</v>
      </c>
      <c r="D209" s="5">
        <f t="shared" si="18"/>
        <v>9.3046821557971953</v>
      </c>
      <c r="E209" s="5">
        <f>E208+$L$1*$N$1*H209</f>
        <v>0.14095683765288544</v>
      </c>
      <c r="F209" s="5">
        <f>F205+(1-$L$1)*$Q$1*(H209)</f>
        <v>-9.0402800030889257</v>
      </c>
      <c r="G209" s="5">
        <f t="shared" si="19"/>
        <v>-0.3762699212459033</v>
      </c>
      <c r="H209" s="5">
        <f t="shared" si="20"/>
        <v>0.84025321114971163</v>
      </c>
      <c r="I209" s="6">
        <f t="shared" si="21"/>
        <v>0.70602545884740187</v>
      </c>
    </row>
    <row r="210" spans="2:9">
      <c r="B210" s="4">
        <v>202</v>
      </c>
      <c r="C210" s="4">
        <v>-0.70574604568152211</v>
      </c>
      <c r="D210" s="5">
        <f t="shared" si="18"/>
        <v>9.0964422083915863</v>
      </c>
      <c r="E210" s="5">
        <f>E209+$L$1*$N$1*H210</f>
        <v>0.14031611258110699</v>
      </c>
      <c r="F210" s="5">
        <f>F206+(1-$L$1)*$Q$1*(H210)</f>
        <v>-9.387473436312165</v>
      </c>
      <c r="G210" s="5">
        <f t="shared" si="19"/>
        <v>1.0402378796109453</v>
      </c>
      <c r="H210" s="5">
        <f t="shared" si="20"/>
        <v>-1.7459839252924674</v>
      </c>
      <c r="I210" s="6">
        <f t="shared" si="21"/>
        <v>3.0484598673796923</v>
      </c>
    </row>
    <row r="211" spans="2:9">
      <c r="B211" s="4">
        <v>203</v>
      </c>
      <c r="C211" s="4">
        <v>0.19722904681188425</v>
      </c>
      <c r="D211" s="5">
        <f t="shared" si="18"/>
        <v>9.0781206212506156</v>
      </c>
      <c r="E211" s="5">
        <f>E210+$L$1*$N$1*H211</f>
        <v>0.14002503558415189</v>
      </c>
      <c r="F211" s="5">
        <f>F207+(1-$L$1)*$Q$1*(H211)</f>
        <v>-8.6924894827091723</v>
      </c>
      <c r="G211" s="5">
        <f t="shared" si="19"/>
        <v>0.990417545422277</v>
      </c>
      <c r="H211" s="5">
        <f t="shared" si="20"/>
        <v>-0.79318849861039276</v>
      </c>
      <c r="I211" s="6">
        <f t="shared" si="21"/>
        <v>0.62914799432780899</v>
      </c>
    </row>
    <row r="212" spans="2:9">
      <c r="B212" s="4">
        <v>204</v>
      </c>
      <c r="C212" s="4">
        <v>1.8658188948395917</v>
      </c>
      <c r="D212" s="5">
        <f t="shared" si="18"/>
        <v>9.5083171346762061</v>
      </c>
      <c r="E212" s="5">
        <f>E211+$L$1*$N$1*H212</f>
        <v>0.14055745784266974</v>
      </c>
      <c r="F212" s="5">
        <f>F208+(1-$L$1)*$Q$1*(H212)</f>
        <v>-7.9871131294962607</v>
      </c>
      <c r="G212" s="5">
        <f t="shared" si="19"/>
        <v>0.41496150563239986</v>
      </c>
      <c r="H212" s="5">
        <f t="shared" si="20"/>
        <v>1.4508573892071919</v>
      </c>
      <c r="I212" s="6">
        <f t="shared" si="21"/>
        <v>2.1049871638171092</v>
      </c>
    </row>
    <row r="213" spans="2:9">
      <c r="B213" s="4">
        <v>205</v>
      </c>
      <c r="C213" s="4">
        <v>2.9630605224976136</v>
      </c>
      <c r="D213" s="5">
        <f t="shared" si="18"/>
        <v>10.119767779132408</v>
      </c>
      <c r="E213" s="5">
        <f>E212+$L$1*$N$1*H213</f>
        <v>0.14142147802757038</v>
      </c>
      <c r="F213" s="5">
        <f>F209+(1-$L$1)*$Q$1*(H213)</f>
        <v>-7.7159517583806787</v>
      </c>
      <c r="G213" s="5">
        <f t="shared" si="19"/>
        <v>0.60859458942995026</v>
      </c>
      <c r="H213" s="5">
        <f t="shared" si="20"/>
        <v>2.3544659330676634</v>
      </c>
      <c r="I213" s="6">
        <f t="shared" si="21"/>
        <v>5.5435098299761831</v>
      </c>
    </row>
    <row r="214" spans="2:9">
      <c r="B214" s="4">
        <v>206</v>
      </c>
      <c r="C214" s="4">
        <v>4.4583575805066715</v>
      </c>
      <c r="D214" s="5">
        <f t="shared" si="18"/>
        <v>10.97811760909175</v>
      </c>
      <c r="E214" s="5">
        <f>E213+$L$1*$N$1*H214</f>
        <v>0.14273693678723381</v>
      </c>
      <c r="F214" s="5">
        <f>F210+(1-$L$1)*$Q$1*(H214)</f>
        <v>-7.3712020336116577</v>
      </c>
      <c r="G214" s="5">
        <f t="shared" si="19"/>
        <v>0.87371582084781352</v>
      </c>
      <c r="H214" s="5">
        <f t="shared" si="20"/>
        <v>3.584641759658858</v>
      </c>
      <c r="I214" s="6">
        <f t="shared" si="21"/>
        <v>12.849656545090154</v>
      </c>
    </row>
    <row r="215" spans="2:9">
      <c r="B215" s="4">
        <v>207</v>
      </c>
      <c r="C215" s="4">
        <v>5.8881126249245881</v>
      </c>
      <c r="D215" s="5">
        <f t="shared" si="18"/>
        <v>11.81280405822994</v>
      </c>
      <c r="E215" s="5">
        <f>E214+$L$1*$N$1*H215</f>
        <v>0.14400656302647274</v>
      </c>
      <c r="F215" s="5">
        <f>F211+(1-$L$1)*$Q$1*(H215)</f>
        <v>-6.7464679449829497</v>
      </c>
      <c r="G215" s="5">
        <f t="shared" si="19"/>
        <v>2.4283650631698119</v>
      </c>
      <c r="H215" s="5">
        <f t="shared" si="20"/>
        <v>3.4597475617547762</v>
      </c>
      <c r="I215" s="6">
        <f t="shared" si="21"/>
        <v>11.969853191068118</v>
      </c>
    </row>
    <row r="216" spans="2:9">
      <c r="B216" s="4">
        <v>208</v>
      </c>
      <c r="C216" s="4">
        <v>7.8529694445631861</v>
      </c>
      <c r="D216" s="5">
        <f t="shared" si="18"/>
        <v>12.733465011817019</v>
      </c>
      <c r="E216" s="5">
        <f>E215+$L$1*$N$1*H216</f>
        <v>0.14543161033913815</v>
      </c>
      <c r="F216" s="5">
        <f>F212+(1-$L$1)*$Q$1*(H216)</f>
        <v>-5.8028697064963426</v>
      </c>
      <c r="G216" s="5">
        <f t="shared" si="19"/>
        <v>3.9696974917601517</v>
      </c>
      <c r="H216" s="5">
        <f t="shared" si="20"/>
        <v>3.8832719528030344</v>
      </c>
      <c r="I216" s="6">
        <f t="shared" si="21"/>
        <v>15.079801059426693</v>
      </c>
    </row>
    <row r="217" spans="2:9">
      <c r="B217" s="4">
        <v>209</v>
      </c>
      <c r="C217" s="4">
        <v>7.8649513870862791</v>
      </c>
      <c r="D217" s="5">
        <f t="shared" si="18"/>
        <v>13.419297926818317</v>
      </c>
      <c r="E217" s="5">
        <f>E216+$L$1*$N$1*H217</f>
        <v>0.14642316776330183</v>
      </c>
      <c r="F217" s="5">
        <f>F213+(1-$L$1)*$Q$1*(H217)</f>
        <v>-6.1961406173699629</v>
      </c>
      <c r="G217" s="5">
        <f t="shared" si="19"/>
        <v>5.1629448637754782</v>
      </c>
      <c r="H217" s="5">
        <f t="shared" si="20"/>
        <v>2.7020065233108008</v>
      </c>
      <c r="I217" s="6">
        <f t="shared" si="21"/>
        <v>7.3008392520141214</v>
      </c>
    </row>
    <row r="218" spans="2:9">
      <c r="B218" s="4">
        <v>210</v>
      </c>
      <c r="C218" s="4">
        <v>6.8529403337651758</v>
      </c>
      <c r="D218" s="5">
        <f t="shared" si="18"/>
        <v>13.697405349140661</v>
      </c>
      <c r="E218" s="5">
        <f>E217+$L$1*$N$1*H218</f>
        <v>0.14666478912714201</v>
      </c>
      <c r="F218" s="5">
        <f>F214+(1-$L$1)*$Q$1*(H218)</f>
        <v>-7.000856522881179</v>
      </c>
      <c r="G218" s="5">
        <f t="shared" si="19"/>
        <v>6.1945190609699612</v>
      </c>
      <c r="H218" s="5">
        <f t="shared" si="20"/>
        <v>0.65842127279521456</v>
      </c>
      <c r="I218" s="6">
        <f t="shared" si="21"/>
        <v>0.43351857246927034</v>
      </c>
    </row>
    <row r="219" spans="2:9">
      <c r="B219" s="4">
        <v>211</v>
      </c>
      <c r="C219" s="4">
        <v>6.5895751728667165</v>
      </c>
      <c r="D219" s="5">
        <f t="shared" si="18"/>
        <v>13.742464734184175</v>
      </c>
      <c r="E219" s="5">
        <f>E218+$L$1*$N$1*H219</f>
        <v>0.14647835805844342</v>
      </c>
      <c r="F219" s="5">
        <f>F215+(1-$L$1)*$Q$1*(H219)</f>
        <v>-7.0322204473936001</v>
      </c>
      <c r="G219" s="5">
        <f t="shared" si="19"/>
        <v>7.0976021932848532</v>
      </c>
      <c r="H219" s="5">
        <f t="shared" si="20"/>
        <v>-0.50802702041813674</v>
      </c>
      <c r="I219" s="6">
        <f t="shared" si="21"/>
        <v>0.25809145347492995</v>
      </c>
    </row>
    <row r="220" spans="2:9">
      <c r="B220" s="4">
        <v>212</v>
      </c>
      <c r="C220" s="4">
        <v>7.0194838216493167</v>
      </c>
      <c r="D220" s="5">
        <f t="shared" si="18"/>
        <v>13.675625179423227</v>
      </c>
      <c r="E220" s="5">
        <f>E219+$L$1*$N$1*H220</f>
        <v>0.14608695086098042</v>
      </c>
      <c r="F220" s="5">
        <f>F216+(1-$L$1)*$Q$1*(H220)</f>
        <v>-6.4027996801716363</v>
      </c>
      <c r="G220" s="5">
        <f t="shared" si="19"/>
        <v>8.0860733857462748</v>
      </c>
      <c r="H220" s="5">
        <f t="shared" si="20"/>
        <v>-1.066589564096958</v>
      </c>
      <c r="I220" s="6">
        <f t="shared" si="21"/>
        <v>1.1376132982405389</v>
      </c>
    </row>
    <row r="221" spans="2:9">
      <c r="B221" s="4">
        <v>213</v>
      </c>
      <c r="C221" s="4">
        <v>5.075542946941809</v>
      </c>
      <c r="D221" s="5">
        <f t="shared" si="18"/>
        <v>13.31170641708972</v>
      </c>
      <c r="E221" s="5">
        <f>E220+$L$1*$N$1*H221</f>
        <v>0.14515116490539315</v>
      </c>
      <c r="F221" s="5">
        <f>F217+(1-$L$1)*$Q$1*(H221)</f>
        <v>-7.6304679555999666</v>
      </c>
      <c r="G221" s="5">
        <f t="shared" si="19"/>
        <v>7.6255715129142434</v>
      </c>
      <c r="H221" s="5">
        <f t="shared" si="20"/>
        <v>-2.5500285659724344</v>
      </c>
      <c r="I221" s="6">
        <f t="shared" si="21"/>
        <v>6.5026456872754306</v>
      </c>
    </row>
    <row r="222" spans="2:9">
      <c r="B222" s="4">
        <v>214</v>
      </c>
      <c r="C222" s="4">
        <v>-4.1803759157211147</v>
      </c>
      <c r="D222" s="5">
        <f t="shared" si="18"/>
        <v>11.329582187028103</v>
      </c>
      <c r="E222" s="5">
        <f>E221+$L$1*$N$1*H222</f>
        <v>0.14124792541851044</v>
      </c>
      <c r="F222" s="5">
        <f>F218+(1-$L$1)*$Q$1*(H222)</f>
        <v>-12.983552747661809</v>
      </c>
      <c r="G222" s="5">
        <f t="shared" si="19"/>
        <v>6.4560010591139338</v>
      </c>
      <c r="H222" s="5">
        <f t="shared" si="20"/>
        <v>-10.636376974835049</v>
      </c>
      <c r="I222" s="6">
        <f t="shared" si="21"/>
        <v>113.13251515080118</v>
      </c>
    </row>
    <row r="223" spans="2:9">
      <c r="B223" s="4">
        <v>215</v>
      </c>
      <c r="C223" s="4">
        <v>-2.6406523444322403</v>
      </c>
      <c r="D223" s="5">
        <f t="shared" si="18"/>
        <v>10.054977710549561</v>
      </c>
      <c r="E223" s="5">
        <f>E222+$L$1*$N$1*H223</f>
        <v>0.13865004316228852</v>
      </c>
      <c r="F223" s="5">
        <f>F219+(1-$L$1)*$Q$1*(H223)</f>
        <v>-11.014128403324918</v>
      </c>
      <c r="G223" s="5">
        <f t="shared" si="19"/>
        <v>4.4386096650530131</v>
      </c>
      <c r="H223" s="5">
        <f t="shared" si="20"/>
        <v>-7.0792620094852534</v>
      </c>
      <c r="I223" s="6">
        <f t="shared" si="21"/>
        <v>50.11595059894119</v>
      </c>
    </row>
    <row r="224" spans="2:9">
      <c r="B224" s="4">
        <v>216</v>
      </c>
      <c r="C224" s="4">
        <v>-9.4511826147416826</v>
      </c>
      <c r="D224" s="5">
        <f t="shared" si="18"/>
        <v>7.54522561605547</v>
      </c>
      <c r="E224" s="5">
        <f>E223+$L$1*$N$1*H224</f>
        <v>0.13379061225583305</v>
      </c>
      <c r="F224" s="5">
        <f>F220+(1-$L$1)*$Q$1*(H224)</f>
        <v>-13.851099748956804</v>
      </c>
      <c r="G224" s="5">
        <f t="shared" si="19"/>
        <v>3.7908280735402133</v>
      </c>
      <c r="H224" s="5">
        <f t="shared" si="20"/>
        <v>-13.242010688281896</v>
      </c>
      <c r="I224" s="6">
        <f t="shared" si="21"/>
        <v>175.35084706857197</v>
      </c>
    </row>
    <row r="225" spans="2:9">
      <c r="B225" s="4">
        <v>217</v>
      </c>
      <c r="C225" s="4">
        <v>-17.161729535009648</v>
      </c>
      <c r="D225" s="5">
        <f t="shared" ref="D225:D272" si="22">D224+E224+0.2*H225</f>
        <v>4.2369606667671054</v>
      </c>
      <c r="E225" s="5">
        <f>E224+$L$1*$N$1*H225</f>
        <v>0.1274749432946585</v>
      </c>
      <c r="F225" s="5">
        <f>F221+(1-$L$1)*$Q$1*(H225)</f>
        <v>-17.310819104424773</v>
      </c>
      <c r="G225" s="5">
        <f t="shared" ref="G225:G272" si="23">D224+E224+F221</f>
        <v>4.8548272711336438E-2</v>
      </c>
      <c r="H225" s="5">
        <f t="shared" ref="H225:H272" si="24">C225-G225</f>
        <v>-17.210277807720985</v>
      </c>
      <c r="I225" s="6">
        <f t="shared" ref="I225:I272" si="25">H225^2</f>
        <v>296.19366221893341</v>
      </c>
    </row>
    <row r="226" spans="2:9">
      <c r="B226" s="4">
        <v>218</v>
      </c>
      <c r="C226" s="4">
        <v>-17.65906818331014</v>
      </c>
      <c r="D226" s="5">
        <f t="shared" si="22"/>
        <v>2.5564454009197455</v>
      </c>
      <c r="E226" s="5">
        <f>E225+$L$1*$N$1*H226</f>
        <v>0.12415754546600084</v>
      </c>
      <c r="F226" s="5">
        <f>F222+(1-$L$1)*$Q$1*(H226)</f>
        <v>-18.068299285071014</v>
      </c>
      <c r="G226" s="5">
        <f t="shared" si="23"/>
        <v>-8.6191171376000462</v>
      </c>
      <c r="H226" s="5">
        <f t="shared" si="24"/>
        <v>-9.0399510457100938</v>
      </c>
      <c r="I226" s="6">
        <f t="shared" si="25"/>
        <v>81.720714908835021</v>
      </c>
    </row>
    <row r="227" spans="2:9">
      <c r="B227" s="4">
        <v>219</v>
      </c>
      <c r="C227" s="4">
        <v>-17.861476795913788</v>
      </c>
      <c r="D227" s="5">
        <f t="shared" si="22"/>
        <v>0.77501267859082268</v>
      </c>
      <c r="E227" s="5">
        <f>E226+$L$1*$N$1*H227</f>
        <v>0.12066106579220108</v>
      </c>
      <c r="F227" s="5">
        <f>F223+(1-$L$1)*$Q$1*(H227)</f>
        <v>-16.373362909627382</v>
      </c>
      <c r="G227" s="5">
        <f t="shared" si="23"/>
        <v>-8.3335254569391708</v>
      </c>
      <c r="H227" s="5">
        <f t="shared" si="24"/>
        <v>-9.5279513389746171</v>
      </c>
      <c r="I227" s="6">
        <f t="shared" si="25"/>
        <v>90.781856717868195</v>
      </c>
    </row>
    <row r="228" spans="2:9">
      <c r="B228" s="4">
        <v>220</v>
      </c>
      <c r="C228" s="4">
        <v>-14.569735757378126</v>
      </c>
      <c r="D228" s="5">
        <f t="shared" si="22"/>
        <v>0.57281179382215464</v>
      </c>
      <c r="E228" s="5">
        <f>E227+$L$1*$N$1*H228</f>
        <v>0.12006866129336528</v>
      </c>
      <c r="F228" s="5">
        <f>F224+(1-$L$1)*$Q$1*(H228)</f>
        <v>-14.75910864019666</v>
      </c>
      <c r="G228" s="5">
        <f t="shared" si="23"/>
        <v>-12.955426004573781</v>
      </c>
      <c r="H228" s="5">
        <f t="shared" si="24"/>
        <v>-1.6143097528043455</v>
      </c>
      <c r="I228" s="6">
        <f t="shared" si="25"/>
        <v>2.605995977999227</v>
      </c>
    </row>
    <row r="229" spans="2:9">
      <c r="B229" s="4">
        <v>221</v>
      </c>
      <c r="C229" s="4">
        <v>-10.760635392275105</v>
      </c>
      <c r="D229" s="5">
        <f t="shared" si="22"/>
        <v>1.8643411065223492</v>
      </c>
      <c r="E229" s="5">
        <f>E228+$L$1*$N$1*H229</f>
        <v>0.12221812040087843</v>
      </c>
      <c r="F229" s="5">
        <f>F225+(1-$L$1)*$Q$1*(H229)</f>
        <v>-14.016232407642439</v>
      </c>
      <c r="G229" s="5">
        <f t="shared" si="23"/>
        <v>-16.617938649309252</v>
      </c>
      <c r="H229" s="5">
        <f t="shared" si="24"/>
        <v>5.8573032570341468</v>
      </c>
      <c r="I229" s="6">
        <f t="shared" si="25"/>
        <v>34.308001444862825</v>
      </c>
    </row>
    <row r="230" spans="2:9">
      <c r="B230" s="4">
        <v>222</v>
      </c>
      <c r="C230" s="4">
        <v>-13.422465858585227</v>
      </c>
      <c r="D230" s="5">
        <f t="shared" si="22"/>
        <v>2.5184140668357395</v>
      </c>
      <c r="E230" s="5">
        <f>E229+$L$1*$N$1*H230</f>
        <v>0.12319399631113799</v>
      </c>
      <c r="F230" s="5">
        <f>F226+(1-$L$1)*$Q$1*(H230)</f>
        <v>-16.572524008205537</v>
      </c>
      <c r="G230" s="5">
        <f t="shared" si="23"/>
        <v>-16.081740058147787</v>
      </c>
      <c r="H230" s="5">
        <f t="shared" si="24"/>
        <v>2.6592741995625602</v>
      </c>
      <c r="I230" s="6">
        <f t="shared" si="25"/>
        <v>7.071739268459095</v>
      </c>
    </row>
    <row r="231" spans="2:9">
      <c r="B231" s="4">
        <v>223</v>
      </c>
      <c r="C231" s="4">
        <v>-11.712528442788511</v>
      </c>
      <c r="D231" s="5">
        <f t="shared" si="22"/>
        <v>3.0454533438852764</v>
      </c>
      <c r="E231" s="5">
        <f>E230+$L$1*$N$1*H231</f>
        <v>0.12393499338659836</v>
      </c>
      <c r="F231" s="5">
        <f>F227+(1-$L$1)*$Q$1*(H231)</f>
        <v>-15.237598521910877</v>
      </c>
      <c r="G231" s="5">
        <f t="shared" si="23"/>
        <v>-13.731754846480504</v>
      </c>
      <c r="H231" s="5">
        <f t="shared" si="24"/>
        <v>2.0192264036919934</v>
      </c>
      <c r="I231" s="6">
        <f t="shared" si="25"/>
        <v>4.0772752693669005</v>
      </c>
    </row>
    <row r="232" spans="2:9">
      <c r="B232" s="4">
        <v>224</v>
      </c>
      <c r="C232" s="4">
        <v>-9.0236275566835644</v>
      </c>
      <c r="D232" s="5">
        <f t="shared" si="22"/>
        <v>3.6826068865201194</v>
      </c>
      <c r="E232" s="5">
        <f>E231+$L$1*$N$1*H232</f>
        <v>0.1248766744268463</v>
      </c>
      <c r="F232" s="5">
        <f>F228+(1-$L$1)*$Q$1*(H232)</f>
        <v>-13.315745602040295</v>
      </c>
      <c r="G232" s="5">
        <f t="shared" si="23"/>
        <v>-11.589720302924785</v>
      </c>
      <c r="H232" s="5">
        <f t="shared" si="24"/>
        <v>2.5660927462412211</v>
      </c>
      <c r="I232" s="6">
        <f t="shared" si="25"/>
        <v>6.5848319823118118</v>
      </c>
    </row>
    <row r="233" spans="2:9">
      <c r="B233" s="4">
        <v>225</v>
      </c>
      <c r="C233" s="4">
        <v>-7.6905711359653992</v>
      </c>
      <c r="D233" s="5">
        <f t="shared" si="22"/>
        <v>4.311119103092981</v>
      </c>
      <c r="E233" s="5">
        <f>E232+$L$1*$N$1*H233</f>
        <v>0.12580077204944509</v>
      </c>
      <c r="F233" s="5">
        <f>F229+(1-$L$1)*$Q$1*(H233)</f>
        <v>-12.599820379471993</v>
      </c>
      <c r="G233" s="5">
        <f t="shared" si="23"/>
        <v>-10.208748846695475</v>
      </c>
      <c r="H233" s="5">
        <f t="shared" si="24"/>
        <v>2.5181777107300753</v>
      </c>
      <c r="I233" s="6">
        <f t="shared" si="25"/>
        <v>6.3412189828177628</v>
      </c>
    </row>
    <row r="234" spans="2:9">
      <c r="B234" s="4">
        <v>226</v>
      </c>
      <c r="C234" s="4">
        <v>-7.092673140594826</v>
      </c>
      <c r="D234" s="5">
        <f t="shared" si="22"/>
        <v>5.445506073636083</v>
      </c>
      <c r="E234" s="5">
        <f>E233+$L$1*$N$1*H234</f>
        <v>0.12765138033702245</v>
      </c>
      <c r="F234" s="5">
        <f>F230+(1-$L$1)*$Q$1*(H234)</f>
        <v>-13.736001357508762</v>
      </c>
      <c r="G234" s="5">
        <f t="shared" si="23"/>
        <v>-12.135604133063111</v>
      </c>
      <c r="H234" s="5">
        <f t="shared" si="24"/>
        <v>5.0429309924682855</v>
      </c>
      <c r="I234" s="6">
        <f t="shared" si="25"/>
        <v>25.431152994797166</v>
      </c>
    </row>
    <row r="235" spans="2:9">
      <c r="B235" s="4">
        <v>227</v>
      </c>
      <c r="C235" s="4">
        <v>-7.8143854569914168</v>
      </c>
      <c r="D235" s="5">
        <f t="shared" si="22"/>
        <v>5.9431685761623765</v>
      </c>
      <c r="E235" s="5">
        <f>E234+$L$1*$N$1*H235</f>
        <v>0.1283302966757964</v>
      </c>
      <c r="F235" s="5">
        <f>F231+(1-$L$1)*$Q$1*(H235)</f>
        <v>-14.196988477209576</v>
      </c>
      <c r="G235" s="5">
        <f t="shared" si="23"/>
        <v>-9.6644410679377728</v>
      </c>
      <c r="H235" s="5">
        <f t="shared" si="24"/>
        <v>1.850055610946356</v>
      </c>
      <c r="I235" s="6">
        <f t="shared" si="25"/>
        <v>3.4227057635940943</v>
      </c>
    </row>
    <row r="236" spans="2:9">
      <c r="B236" s="4">
        <v>228</v>
      </c>
      <c r="C236" s="4">
        <v>-7.0731530020830746</v>
      </c>
      <c r="D236" s="5">
        <f t="shared" si="22"/>
        <v>6.1057176182619823</v>
      </c>
      <c r="E236" s="5">
        <f>E235+$L$1*$N$1*H236</f>
        <v>0.12839308307319741</v>
      </c>
      <c r="F236" s="5">
        <f>F232+(1-$L$1)*$Q$1*(H236)</f>
        <v>-13.219509656497884</v>
      </c>
      <c r="G236" s="5">
        <f t="shared" si="23"/>
        <v>-7.2442467292021222</v>
      </c>
      <c r="H236" s="5">
        <f t="shared" si="24"/>
        <v>0.17109372711904758</v>
      </c>
      <c r="I236" s="6">
        <f t="shared" si="25"/>
        <v>2.9273063459487117E-2</v>
      </c>
    </row>
    <row r="237" spans="2:9">
      <c r="B237" s="4">
        <v>229</v>
      </c>
      <c r="C237" s="4">
        <v>-4.0746888292469947</v>
      </c>
      <c r="D237" s="5">
        <f t="shared" si="22"/>
        <v>6.692314871113143</v>
      </c>
      <c r="E237" s="5">
        <f>E236+$L$1*$N$1*H237</f>
        <v>0.12923382076647544</v>
      </c>
      <c r="F237" s="5">
        <f>F233+(1-$L$1)*$Q$1*(H237)</f>
        <v>-11.311178408998828</v>
      </c>
      <c r="G237" s="5">
        <f t="shared" si="23"/>
        <v>-6.3657096781368132</v>
      </c>
      <c r="H237" s="5">
        <f t="shared" si="24"/>
        <v>2.2910208488898185</v>
      </c>
      <c r="I237" s="6">
        <f t="shared" si="25"/>
        <v>5.2487765300478246</v>
      </c>
    </row>
    <row r="238" spans="2:9">
      <c r="B238" s="4">
        <v>230</v>
      </c>
      <c r="C238" s="4">
        <v>-2.9822000361742056</v>
      </c>
      <c r="D238" s="5">
        <f t="shared" si="22"/>
        <v>7.6079992177706064</v>
      </c>
      <c r="E238" s="5">
        <f>E237+$L$1*$N$1*H238</f>
        <v>0.13067684255594383</v>
      </c>
      <c r="F238" s="5">
        <f>F234+(1-$L$1)*$Q$1*(H238)</f>
        <v>-11.524207528013676</v>
      </c>
      <c r="G238" s="5">
        <f t="shared" si="23"/>
        <v>-6.9144526656291436</v>
      </c>
      <c r="H238" s="5">
        <f t="shared" si="24"/>
        <v>3.932252629454938</v>
      </c>
      <c r="I238" s="6">
        <f t="shared" si="25"/>
        <v>15.462610741855274</v>
      </c>
    </row>
    <row r="239" spans="2:9">
      <c r="B239" s="4">
        <v>231</v>
      </c>
      <c r="C239" s="4">
        <v>-1.2740364746953503</v>
      </c>
      <c r="D239" s="5">
        <f t="shared" si="22"/>
        <v>8.7755312487640857</v>
      </c>
      <c r="E239" s="5">
        <f>E238+$L$1*$N$1*H239</f>
        <v>0.13257932030906586</v>
      </c>
      <c r="F239" s="5">
        <f>F235+(1-$L$1)*$Q$1*(H239)</f>
        <v>-11.280962824778406</v>
      </c>
      <c r="G239" s="5">
        <f t="shared" si="23"/>
        <v>-6.4583124168830262</v>
      </c>
      <c r="H239" s="5">
        <f t="shared" si="24"/>
        <v>5.1842759421876758</v>
      </c>
      <c r="I239" s="6">
        <f t="shared" si="25"/>
        <v>26.876717044745913</v>
      </c>
    </row>
    <row r="240" spans="2:9">
      <c r="B240" s="4">
        <v>232</v>
      </c>
      <c r="C240" s="4">
        <v>-1.6480506126011818</v>
      </c>
      <c r="D240" s="5">
        <f t="shared" si="22"/>
        <v>9.440780264037862</v>
      </c>
      <c r="E240" s="5">
        <f>E239+$L$1*$N$1*H240</f>
        <v>0.13355669135926984</v>
      </c>
      <c r="F240" s="5">
        <f>F236+(1-$L$1)*$Q$1*(H240)</f>
        <v>-11.721442701622095</v>
      </c>
      <c r="G240" s="5">
        <f t="shared" si="23"/>
        <v>-4.3113990874247321</v>
      </c>
      <c r="H240" s="5">
        <f t="shared" si="24"/>
        <v>2.6633484748235503</v>
      </c>
      <c r="I240" s="6">
        <f t="shared" si="25"/>
        <v>7.0934250983449312</v>
      </c>
    </row>
    <row r="241" spans="2:9">
      <c r="B241" s="4">
        <v>233</v>
      </c>
      <c r="C241" s="4">
        <v>1.0344081025047274</v>
      </c>
      <c r="D241" s="5">
        <f t="shared" si="22"/>
        <v>10.128586866618416</v>
      </c>
      <c r="E241" s="5">
        <f>E240+$L$1*$N$1*H241</f>
        <v>0.13457365895274576</v>
      </c>
      <c r="F241" s="5">
        <f>F237+(1-$L$1)*$Q$1*(H241)</f>
        <v>-9.7524197925574416</v>
      </c>
      <c r="G241" s="5">
        <f t="shared" si="23"/>
        <v>-1.736841453601695</v>
      </c>
      <c r="H241" s="5">
        <f t="shared" si="24"/>
        <v>2.7712495561064223</v>
      </c>
      <c r="I241" s="6">
        <f t="shared" si="25"/>
        <v>7.6798241022200431</v>
      </c>
    </row>
    <row r="242" spans="2:9">
      <c r="B242" s="4">
        <v>234</v>
      </c>
      <c r="C242" s="4">
        <v>1.7834666272847954</v>
      </c>
      <c r="D242" s="5">
        <f t="shared" si="22"/>
        <v>10.872063251516625</v>
      </c>
      <c r="E242" s="5">
        <f>E241+$L$1*$N$1*H242</f>
        <v>0.13569090647471868</v>
      </c>
      <c r="F242" s="5">
        <f>F238+(1-$L$1)*$Q$1*(H242)</f>
        <v>-9.8117446995565061</v>
      </c>
      <c r="G242" s="5">
        <f t="shared" si="23"/>
        <v>-1.2610470024425133</v>
      </c>
      <c r="H242" s="5">
        <f t="shared" si="24"/>
        <v>3.0445136297273088</v>
      </c>
      <c r="I242" s="6">
        <f t="shared" si="25"/>
        <v>9.2690632415953527</v>
      </c>
    </row>
    <row r="243" spans="2:9">
      <c r="B243" s="4">
        <v>235</v>
      </c>
      <c r="C243" s="4">
        <v>-0.38424249536002719</v>
      </c>
      <c r="D243" s="5">
        <f t="shared" si="22"/>
        <v>10.98554739227675</v>
      </c>
      <c r="E243" s="5">
        <f>E242+$L$1*$N$1*H243</f>
        <v>0.13565016030475016</v>
      </c>
      <c r="F243" s="5">
        <f>F239+(1-$L$1)*$Q$1*(H243)</f>
        <v>-11.343416578401285</v>
      </c>
      <c r="G243" s="5">
        <f t="shared" si="23"/>
        <v>-0.27320866678706324</v>
      </c>
      <c r="H243" s="5">
        <f t="shared" si="24"/>
        <v>-0.11103382857296396</v>
      </c>
      <c r="I243" s="6">
        <f t="shared" si="25"/>
        <v>1.2328511087570347E-2</v>
      </c>
    </row>
    <row r="244" spans="2:9">
      <c r="B244" s="4">
        <v>236</v>
      </c>
      <c r="C244" s="4">
        <v>-7.6593606462395769E-2</v>
      </c>
      <c r="D244" s="5">
        <f t="shared" si="22"/>
        <v>11.225927861097141</v>
      </c>
      <c r="E244" s="5">
        <f>E243+$L$1*$N$1*H244</f>
        <v>0.13584232511643313</v>
      </c>
      <c r="F244" s="5">
        <f>F240+(1-$L$1)*$Q$1*(H244)</f>
        <v>-11.426901795983337</v>
      </c>
      <c r="G244" s="5">
        <f t="shared" si="23"/>
        <v>-0.60024514904059423</v>
      </c>
      <c r="H244" s="5">
        <f t="shared" si="24"/>
        <v>0.52365154257819846</v>
      </c>
      <c r="I244" s="6">
        <f t="shared" si="25"/>
        <v>0.27421093804452679</v>
      </c>
    </row>
    <row r="245" spans="2:9">
      <c r="B245" s="4">
        <v>237</v>
      </c>
      <c r="C245" s="4">
        <v>12.342523696655803</v>
      </c>
      <c r="D245" s="5">
        <f t="shared" si="22"/>
        <v>13.508404846813509</v>
      </c>
      <c r="E245" s="5">
        <f>E244+$L$1*$N$1*H245</f>
        <v>0.13978108602674519</v>
      </c>
      <c r="F245" s="5">
        <f>F241+(1-$L$1)*$Q$1*(H245)</f>
        <v>-3.715278052311044</v>
      </c>
      <c r="G245" s="5">
        <f t="shared" si="23"/>
        <v>1.6093503936561326</v>
      </c>
      <c r="H245" s="5">
        <f t="shared" si="24"/>
        <v>10.733173302999671</v>
      </c>
      <c r="I245" s="6">
        <f t="shared" si="25"/>
        <v>115.20100915222486</v>
      </c>
    </row>
    <row r="246" spans="2:9">
      <c r="B246" s="4">
        <v>238</v>
      </c>
      <c r="C246" s="4">
        <v>13.384223235804612</v>
      </c>
      <c r="D246" s="5">
        <f t="shared" si="22"/>
        <v>15.557742333344427</v>
      </c>
      <c r="E246" s="5">
        <f>E245+$L$1*$N$1*H246</f>
        <v>0.14328484297448776</v>
      </c>
      <c r="F246" s="5">
        <f>F242+(1-$L$1)*$Q$1*(H246)</f>
        <v>-4.4413559406157885</v>
      </c>
      <c r="G246" s="5">
        <f t="shared" si="23"/>
        <v>3.8364412332837485</v>
      </c>
      <c r="H246" s="5">
        <f t="shared" si="24"/>
        <v>9.5477820025208633</v>
      </c>
      <c r="I246" s="6">
        <f t="shared" si="25"/>
        <v>91.160141167661308</v>
      </c>
    </row>
    <row r="247" spans="2:9">
      <c r="B247" s="4">
        <v>239</v>
      </c>
      <c r="C247" s="4">
        <v>16.832102125083537</v>
      </c>
      <c r="D247" s="5">
        <f t="shared" si="22"/>
        <v>18.195925481752099</v>
      </c>
      <c r="E247" s="5">
        <f>E246+$L$1*$N$1*H247</f>
        <v>0.14786261678062654</v>
      </c>
      <c r="F247" s="5">
        <f>F243+(1-$L$1)*$Q$1*(H247)</f>
        <v>-4.3268268559604977</v>
      </c>
      <c r="G247" s="5">
        <f t="shared" si="23"/>
        <v>4.3576105979176294</v>
      </c>
      <c r="H247" s="5">
        <f t="shared" si="24"/>
        <v>12.474491527165908</v>
      </c>
      <c r="I247" s="6">
        <f t="shared" si="25"/>
        <v>155.61293886133402</v>
      </c>
    </row>
    <row r="248" spans="2:9">
      <c r="B248" s="4">
        <v>240</v>
      </c>
      <c r="C248" s="4">
        <v>23.258758241734512</v>
      </c>
      <c r="D248" s="5">
        <f t="shared" si="22"/>
        <v>21.612162486369751</v>
      </c>
      <c r="E248" s="5">
        <f>E247+$L$1*$N$1*H248</f>
        <v>0.1538596061684154</v>
      </c>
      <c r="F248" s="5">
        <f>F244+(1-$L$1)*$Q$1*(H248)</f>
        <v>-2.235007245073291</v>
      </c>
      <c r="G248" s="5">
        <f t="shared" si="23"/>
        <v>6.9168863025493899</v>
      </c>
      <c r="H248" s="5">
        <f t="shared" si="24"/>
        <v>16.341871939185122</v>
      </c>
      <c r="I248" s="6">
        <f t="shared" si="25"/>
        <v>267.05677847672609</v>
      </c>
    </row>
    <row r="249" spans="2:9">
      <c r="B249" s="4">
        <v>241</v>
      </c>
      <c r="C249" s="4">
        <v>23.849773294648116</v>
      </c>
      <c r="D249" s="5">
        <f t="shared" si="22"/>
        <v>22.925827943422362</v>
      </c>
      <c r="E249" s="5">
        <f>E248+$L$1*$N$1*H249</f>
        <v>0.15598768042010813</v>
      </c>
      <c r="F249" s="5">
        <f>F245+(1-$L$1)*$Q$1*(H249)</f>
        <v>-0.45346902561894931</v>
      </c>
      <c r="G249" s="5">
        <f t="shared" si="23"/>
        <v>18.050744040227123</v>
      </c>
      <c r="H249" s="5">
        <f t="shared" si="24"/>
        <v>5.7990292544209936</v>
      </c>
      <c r="I249" s="6">
        <f t="shared" si="25"/>
        <v>33.628740293630507</v>
      </c>
    </row>
    <row r="250" spans="2:9">
      <c r="B250" s="4">
        <v>242</v>
      </c>
      <c r="C250" s="4">
        <v>9.1452401904804788</v>
      </c>
      <c r="D250" s="5">
        <f t="shared" si="22"/>
        <v>21.182771725293229</v>
      </c>
      <c r="E250" s="5">
        <f>E249+$L$1*$N$1*H250</f>
        <v>0.15250321237724054</v>
      </c>
      <c r="F250" s="5">
        <f>F246+(1-$L$1)*$Q$1*(H250)</f>
        <v>-9.7821796014467015</v>
      </c>
      <c r="G250" s="5">
        <f t="shared" si="23"/>
        <v>18.64045968322668</v>
      </c>
      <c r="H250" s="5">
        <f t="shared" si="24"/>
        <v>-9.4952194927462017</v>
      </c>
      <c r="I250" s="6">
        <f t="shared" si="25"/>
        <v>90.159193215427436</v>
      </c>
    </row>
    <row r="251" spans="2:9">
      <c r="B251" s="4">
        <v>243</v>
      </c>
      <c r="C251" s="4">
        <v>5.9357163973378277</v>
      </c>
      <c r="D251" s="5">
        <f t="shared" si="22"/>
        <v>19.120728600796042</v>
      </c>
      <c r="E251" s="5">
        <f>E250+$L$1*$N$1*H251</f>
        <v>0.14843984346502984</v>
      </c>
      <c r="F251" s="5">
        <f>F247+(1-$L$1)*$Q$1*(H251)</f>
        <v>-10.554961699510404</v>
      </c>
      <c r="G251" s="5">
        <f t="shared" si="23"/>
        <v>17.008448081709972</v>
      </c>
      <c r="H251" s="5">
        <f t="shared" si="24"/>
        <v>-11.072731684372144</v>
      </c>
      <c r="I251" s="6">
        <f t="shared" si="25"/>
        <v>122.60538695409878</v>
      </c>
    </row>
    <row r="252" spans="2:9">
      <c r="B252" s="4">
        <v>244</v>
      </c>
      <c r="C252" s="4">
        <v>2.4272754059836075</v>
      </c>
      <c r="D252" s="5">
        <f t="shared" si="22"/>
        <v>16.347791285620239</v>
      </c>
      <c r="E252" s="5">
        <f>E251+$L$1*$N$1*H252</f>
        <v>0.14307954328543748</v>
      </c>
      <c r="F252" s="5">
        <f>F248+(1-$L$1)*$Q$1*(H252)</f>
        <v>-10.451015449517332</v>
      </c>
      <c r="G252" s="5">
        <f t="shared" si="23"/>
        <v>17.034161199187782</v>
      </c>
      <c r="H252" s="5">
        <f t="shared" si="24"/>
        <v>-14.606885793204174</v>
      </c>
      <c r="I252" s="6">
        <f t="shared" si="25"/>
        <v>213.36111257570994</v>
      </c>
    </row>
    <row r="253" spans="2:9">
      <c r="B253" s="4">
        <v>245</v>
      </c>
      <c r="C253" s="4">
        <v>6.0659649885245841</v>
      </c>
      <c r="D253" s="5">
        <f t="shared" si="22"/>
        <v>14.496583465953249</v>
      </c>
      <c r="E253" s="5">
        <f>E252+$L$1*$N$1*H253</f>
        <v>0.13942031740350233</v>
      </c>
      <c r="F253" s="5">
        <f>F249+(1-$L$1)*$Q$1*(H253)</f>
        <v>-6.0621530284949596</v>
      </c>
      <c r="G253" s="5">
        <f t="shared" si="23"/>
        <v>16.037401803286727</v>
      </c>
      <c r="H253" s="5">
        <f t="shared" si="24"/>
        <v>-9.9714368147621428</v>
      </c>
      <c r="I253" s="6">
        <f t="shared" si="25"/>
        <v>99.429552150793782</v>
      </c>
    </row>
    <row r="254" spans="2:9">
      <c r="B254" s="4">
        <v>246</v>
      </c>
      <c r="C254" s="4">
        <v>5.0493439545284389</v>
      </c>
      <c r="D254" s="5">
        <f t="shared" si="22"/>
        <v>14.675107737880429</v>
      </c>
      <c r="E254" s="5">
        <f>E253+$L$1*$N$1*H254</f>
        <v>0.13949206744571652</v>
      </c>
      <c r="F254" s="5">
        <f>F250+(1-$L$1)*$Q$1*(H254)</f>
        <v>-9.6722046157648744</v>
      </c>
      <c r="G254" s="5">
        <f t="shared" si="23"/>
        <v>4.8538241819100492</v>
      </c>
      <c r="H254" s="5">
        <f t="shared" si="24"/>
        <v>0.19551977261838971</v>
      </c>
      <c r="I254" s="6">
        <f t="shared" si="25"/>
        <v>3.8227981484746813E-2</v>
      </c>
    </row>
    <row r="255" spans="2:9">
      <c r="B255" s="4">
        <v>247</v>
      </c>
      <c r="C255" s="4">
        <v>9.5529411045275481</v>
      </c>
      <c r="D255" s="5">
        <f t="shared" si="22"/>
        <v>15.873260405068507</v>
      </c>
      <c r="E255" s="5">
        <f>E254+$L$1*$N$1*H255</f>
        <v>0.14143455494211582</v>
      </c>
      <c r="F255" s="5">
        <f>F251+(1-$L$1)*$Q$1*(H255)</f>
        <v>-7.5776110525807212</v>
      </c>
      <c r="G255" s="5">
        <f t="shared" si="23"/>
        <v>4.2596381058157426</v>
      </c>
      <c r="H255" s="5">
        <f t="shared" si="24"/>
        <v>5.2933029987118054</v>
      </c>
      <c r="I255" s="6">
        <f t="shared" si="25"/>
        <v>28.019056636171392</v>
      </c>
    </row>
    <row r="256" spans="2:9">
      <c r="B256" s="4">
        <v>248</v>
      </c>
      <c r="C256" s="4">
        <v>3.0282976808607884</v>
      </c>
      <c r="D256" s="5">
        <f t="shared" si="22"/>
        <v>15.507618594084121</v>
      </c>
      <c r="E256" s="5">
        <f>E255+$L$1*$N$1*H256</f>
        <v>0.1405041439106941</v>
      </c>
      <c r="F256" s="5">
        <f>F252+(1-$L$1)*$Q$1*(H256)</f>
        <v>-11.877104364606298</v>
      </c>
      <c r="G256" s="5">
        <f t="shared" si="23"/>
        <v>5.5636795104932908</v>
      </c>
      <c r="H256" s="5">
        <f t="shared" si="24"/>
        <v>-2.5353818296325024</v>
      </c>
      <c r="I256" s="6">
        <f t="shared" si="25"/>
        <v>6.4281610220306549</v>
      </c>
    </row>
    <row r="257" spans="2:9">
      <c r="B257" s="4">
        <v>249</v>
      </c>
      <c r="C257" s="4">
        <v>-1.2930715841952178</v>
      </c>
      <c r="D257" s="5">
        <f t="shared" si="22"/>
        <v>13.4723144792558</v>
      </c>
      <c r="E257" s="5">
        <f>E256+$L$1*$N$1*H257</f>
        <v>0.13651185371099134</v>
      </c>
      <c r="F257" s="5">
        <f>F253+(1-$L$1)*$Q$1*(H257)</f>
        <v>-12.18134186798525</v>
      </c>
      <c r="G257" s="5">
        <f t="shared" si="23"/>
        <v>9.5859697094998566</v>
      </c>
      <c r="H257" s="5">
        <f t="shared" si="24"/>
        <v>-10.879041293695074</v>
      </c>
      <c r="I257" s="6">
        <f t="shared" si="25"/>
        <v>118.35353946992259</v>
      </c>
    </row>
    <row r="258" spans="2:9">
      <c r="B258" s="4">
        <v>250</v>
      </c>
      <c r="C258" s="4">
        <v>-1.8476464230535754</v>
      </c>
      <c r="D258" s="5">
        <f t="shared" si="22"/>
        <v>12.451972704915693</v>
      </c>
      <c r="E258" s="5">
        <f>E257+$L$1*$N$1*H258</f>
        <v>0.13438919635678329</v>
      </c>
      <c r="F258" s="5">
        <f>F254+(1-$L$1)*$Q$1*(H258)</f>
        <v>-12.925710884647572</v>
      </c>
      <c r="G258" s="5">
        <f t="shared" si="23"/>
        <v>3.936621717201918</v>
      </c>
      <c r="H258" s="5">
        <f t="shared" si="24"/>
        <v>-5.7842681402554934</v>
      </c>
      <c r="I258" s="6">
        <f t="shared" si="25"/>
        <v>33.457757918374746</v>
      </c>
    </row>
    <row r="259" spans="2:9">
      <c r="B259" s="4">
        <v>251</v>
      </c>
      <c r="C259" s="4">
        <v>0.27407820974522679</v>
      </c>
      <c r="D259" s="5">
        <f t="shared" si="22"/>
        <v>11.639427373483171</v>
      </c>
      <c r="E259" s="5">
        <f>E258+$L$1*$N$1*H259</f>
        <v>0.13265170987567013</v>
      </c>
      <c r="F259" s="5">
        <f>F255+(1-$L$1)*$Q$1*(H259)</f>
        <v>-10.240746083391985</v>
      </c>
      <c r="G259" s="5">
        <f t="shared" si="23"/>
        <v>5.008750848691756</v>
      </c>
      <c r="H259" s="5">
        <f t="shared" si="24"/>
        <v>-4.7346726389465292</v>
      </c>
      <c r="I259" s="6">
        <f t="shared" si="25"/>
        <v>22.417124997988893</v>
      </c>
    </row>
    <row r="260" spans="2:9">
      <c r="B260" s="4">
        <v>252</v>
      </c>
      <c r="C260" s="4">
        <v>-0.61640342276481874</v>
      </c>
      <c r="D260" s="5">
        <f t="shared" si="22"/>
        <v>11.669803455055369</v>
      </c>
      <c r="E260" s="5">
        <f>E259+$L$1*$N$1*H260</f>
        <v>0.13246404904346931</v>
      </c>
      <c r="F260" s="5">
        <f>F256+(1-$L$1)*$Q$1*(H260)</f>
        <v>-12.164741788884287</v>
      </c>
      <c r="G260" s="5">
        <f t="shared" si="23"/>
        <v>-0.1050252812474568</v>
      </c>
      <c r="H260" s="5">
        <f t="shared" si="24"/>
        <v>-0.51137814151736194</v>
      </c>
      <c r="I260" s="6">
        <f t="shared" si="25"/>
        <v>0.26150760362175107</v>
      </c>
    </row>
    <row r="261" spans="2:9">
      <c r="B261" s="4">
        <v>253</v>
      </c>
      <c r="C261" s="4">
        <v>-5.5556030031859365</v>
      </c>
      <c r="D261" s="5">
        <f t="shared" si="22"/>
        <v>10.766961776238933</v>
      </c>
      <c r="E261" s="5">
        <f>E260+$L$1*$N$1*H261</f>
        <v>0.13056441432408156</v>
      </c>
      <c r="F261" s="5">
        <f>F257+(1-$L$1)*$Q$1*(H261)</f>
        <v>-15.093009856161869</v>
      </c>
      <c r="G261" s="5">
        <f t="shared" si="23"/>
        <v>-0.3790743638864118</v>
      </c>
      <c r="H261" s="5">
        <f t="shared" si="24"/>
        <v>-5.1765286392995247</v>
      </c>
      <c r="I261" s="6">
        <f t="shared" si="25"/>
        <v>26.796448753488189</v>
      </c>
    </row>
    <row r="262" spans="2:9">
      <c r="B262" s="4">
        <v>254</v>
      </c>
      <c r="C262" s="4">
        <v>-0.59603652593301604</v>
      </c>
      <c r="D262" s="5">
        <f t="shared" si="22"/>
        <v>11.183955824193323</v>
      </c>
      <c r="E262" s="5">
        <f>E261+$L$1*$N$1*H262</f>
        <v>0.13108997084527496</v>
      </c>
      <c r="F262" s="5">
        <f>F258+(1-$L$1)*$Q$1*(H262)</f>
        <v>-12.120163332205768</v>
      </c>
      <c r="G262" s="5">
        <f t="shared" si="23"/>
        <v>-2.0281846940845565</v>
      </c>
      <c r="H262" s="5">
        <f t="shared" si="24"/>
        <v>1.4321481681515404</v>
      </c>
      <c r="I262" s="6">
        <f t="shared" si="25"/>
        <v>2.0510483755398128</v>
      </c>
    </row>
    <row r="263" spans="2:9">
      <c r="B263" s="4">
        <v>255</v>
      </c>
      <c r="C263" s="4">
        <v>-1.1602462664288851</v>
      </c>
      <c r="D263" s="5">
        <f t="shared" si="22"/>
        <v>10.868136599423499</v>
      </c>
      <c r="E263" s="5">
        <f>E262+$L$1*$N$1*H263</f>
        <v>0.13026995777902931</v>
      </c>
      <c r="F263" s="5">
        <f>F259+(1-$L$1)*$Q$1*(H263)</f>
        <v>-11.497622350447982</v>
      </c>
      <c r="G263" s="5">
        <f t="shared" si="23"/>
        <v>1.0742997116466135</v>
      </c>
      <c r="H263" s="5">
        <f t="shared" si="24"/>
        <v>-2.2345459780754986</v>
      </c>
      <c r="I263" s="6">
        <f t="shared" si="25"/>
        <v>4.9931957281333865</v>
      </c>
    </row>
    <row r="264" spans="2:9">
      <c r="B264" s="4">
        <v>256</v>
      </c>
      <c r="C264" s="4">
        <v>0.59523404662513713</v>
      </c>
      <c r="D264" s="5">
        <f t="shared" si="22"/>
        <v>11.350720412863907</v>
      </c>
      <c r="E264" s="5">
        <f>E263+$L$1*$N$1*H264</f>
        <v>0.13091640221986048</v>
      </c>
      <c r="F264" s="5">
        <f>F260+(1-$L$1)*$Q$1*(H264)</f>
        <v>-11.173903094848658</v>
      </c>
      <c r="G264" s="5">
        <f t="shared" si="23"/>
        <v>-1.1663352316817583</v>
      </c>
      <c r="H264" s="5">
        <f t="shared" si="24"/>
        <v>1.7615692783068955</v>
      </c>
      <c r="I264" s="6">
        <f t="shared" si="25"/>
        <v>3.1031263222746763</v>
      </c>
    </row>
    <row r="265" spans="2:9">
      <c r="B265" s="4">
        <v>257</v>
      </c>
      <c r="C265" s="4">
        <v>3.0598561558496158</v>
      </c>
      <c r="D265" s="5">
        <f t="shared" si="22"/>
        <v>12.815882654469311</v>
      </c>
      <c r="E265" s="5">
        <f>E264+$L$1*$N$1*H265</f>
        <v>0.13336454835919914</v>
      </c>
      <c r="F265" s="5">
        <f>F261+(1-$L$1)*$Q$1*(H265)</f>
        <v>-11.340610159767625</v>
      </c>
      <c r="G265" s="5">
        <f t="shared" si="23"/>
        <v>-3.6113730410781013</v>
      </c>
      <c r="H265" s="5">
        <f t="shared" si="24"/>
        <v>6.6712291969277171</v>
      </c>
      <c r="I265" s="6">
        <f t="shared" si="25"/>
        <v>44.505298997940834</v>
      </c>
    </row>
    <row r="266" spans="2:9">
      <c r="B266" s="4">
        <v>258</v>
      </c>
      <c r="C266" s="4">
        <v>5.0315497965996485</v>
      </c>
      <c r="D266" s="5">
        <f t="shared" si="22"/>
        <v>13.78974038802389</v>
      </c>
      <c r="E266" s="5">
        <f>E265+$L$1*$N$1*H266</f>
        <v>0.13490673053113242</v>
      </c>
      <c r="F266" s="5">
        <f>F262+(1-$L$1)*$Q$1*(H266)</f>
        <v>-9.7563812765682378</v>
      </c>
      <c r="G266" s="5">
        <f t="shared" si="23"/>
        <v>0.8290838706227408</v>
      </c>
      <c r="H266" s="5">
        <f t="shared" si="24"/>
        <v>4.2024659259769077</v>
      </c>
      <c r="I266" s="6">
        <f t="shared" si="25"/>
        <v>17.660719858996949</v>
      </c>
    </row>
    <row r="267" spans="2:9">
      <c r="B267" s="4">
        <v>259</v>
      </c>
      <c r="C267" s="4">
        <v>-1.2557484848674392</v>
      </c>
      <c r="D267" s="5">
        <f t="shared" si="22"/>
        <v>13.188092467960127</v>
      </c>
      <c r="E267" s="5">
        <f>E266+$L$1*$N$1*H267</f>
        <v>0.13355526038145127</v>
      </c>
      <c r="F267" s="5">
        <f>F263+(1-$L$1)*$Q$1*(H267)</f>
        <v>-13.569090265643343</v>
      </c>
      <c r="G267" s="5">
        <f t="shared" si="23"/>
        <v>2.4270247681070405</v>
      </c>
      <c r="H267" s="5">
        <f t="shared" si="24"/>
        <v>-3.6827732529744797</v>
      </c>
      <c r="I267" s="6">
        <f t="shared" si="25"/>
        <v>13.562818832824231</v>
      </c>
    </row>
    <row r="268" spans="2:9">
      <c r="B268" s="4">
        <v>260</v>
      </c>
      <c r="C268" s="4">
        <v>-4.1351209165277112</v>
      </c>
      <c r="D268" s="5">
        <f t="shared" si="22"/>
        <v>12.065074618337452</v>
      </c>
      <c r="E268" s="5">
        <f>E267+$L$1*$N$1*H268</f>
        <v>0.13124963235006085</v>
      </c>
      <c r="F268" s="5">
        <f>F264+(1-$L$1)*$Q$1*(H268)</f>
        <v>-14.707857945813842</v>
      </c>
      <c r="G268" s="5">
        <f t="shared" si="23"/>
        <v>2.1477446334929198</v>
      </c>
      <c r="H268" s="5">
        <f t="shared" si="24"/>
        <v>-6.282865550020631</v>
      </c>
      <c r="I268" s="6">
        <f t="shared" si="25"/>
        <v>39.474399519636044</v>
      </c>
    </row>
    <row r="269" spans="2:9">
      <c r="B269" s="4">
        <v>261</v>
      </c>
      <c r="C269" s="4">
        <v>-0.98766038909064946</v>
      </c>
      <c r="D269" s="5">
        <f t="shared" si="22"/>
        <v>11.827649354685406</v>
      </c>
      <c r="E269" s="5">
        <f>E268+$L$1*$N$1*H269</f>
        <v>0.130573167791075</v>
      </c>
      <c r="F269" s="5">
        <f>F265+(1-$L$1)*$Q$1*(H269)</f>
        <v>-12.377462235291869</v>
      </c>
      <c r="G269" s="5">
        <f t="shared" si="23"/>
        <v>0.85571409091988748</v>
      </c>
      <c r="H269" s="5">
        <f t="shared" si="24"/>
        <v>-1.8433744800105369</v>
      </c>
      <c r="I269" s="6">
        <f t="shared" si="25"/>
        <v>3.3980294735541174</v>
      </c>
    </row>
    <row r="270" spans="2:9">
      <c r="B270" s="4">
        <v>262</v>
      </c>
      <c r="C270" s="4">
        <v>2.6080296520757997</v>
      </c>
      <c r="D270" s="5">
        <f t="shared" si="22"/>
        <v>12.039460203709993</v>
      </c>
      <c r="E270" s="5">
        <f>E269+$L$1*$N$1*H270</f>
        <v>0.13072222706471848</v>
      </c>
      <c r="F270" s="5">
        <f>F266+(1-$L$1)*$Q$1*(H270)</f>
        <v>-9.5279104495302569</v>
      </c>
      <c r="G270" s="5">
        <f t="shared" si="23"/>
        <v>2.201841245908243</v>
      </c>
      <c r="H270" s="5">
        <f t="shared" si="24"/>
        <v>0.40618840616755669</v>
      </c>
      <c r="I270" s="6">
        <f t="shared" si="25"/>
        <v>0.16498902130494</v>
      </c>
    </row>
    <row r="271" spans="2:9">
      <c r="B271" s="4">
        <v>263</v>
      </c>
      <c r="C271" s="4">
        <v>-3.3126639884667668</v>
      </c>
      <c r="D271" s="5">
        <f t="shared" si="22"/>
        <v>11.787431200055083</v>
      </c>
      <c r="E271" s="5">
        <f>E270+$L$1*$N$1*H271</f>
        <v>0.13001993448852808</v>
      </c>
      <c r="F271" s="5">
        <f>F267+(1-$L$1)*$Q$1*(H271)</f>
        <v>-14.645530273586914</v>
      </c>
      <c r="G271" s="5">
        <f t="shared" si="23"/>
        <v>-1.3989078348686323</v>
      </c>
      <c r="H271" s="5">
        <f t="shared" si="24"/>
        <v>-1.9137561535981344</v>
      </c>
      <c r="I271" s="6">
        <f t="shared" si="25"/>
        <v>3.6624626154347264</v>
      </c>
    </row>
    <row r="272" spans="2:9">
      <c r="B272" s="4">
        <v>264</v>
      </c>
      <c r="C272" s="4">
        <v>-4.6150323551904933</v>
      </c>
      <c r="D272" s="5">
        <f t="shared" si="22"/>
        <v>11.552526025759558</v>
      </c>
      <c r="E272" s="5">
        <f>E271+$L$1*$N$1*H272</f>
        <v>0.12935035024112368</v>
      </c>
      <c r="F272" s="5">
        <f>F268+(1-$L$1)*$Q$1*(H272)</f>
        <v>-15.734164213359362</v>
      </c>
      <c r="G272" s="5">
        <f t="shared" si="23"/>
        <v>-2.7904068112702305</v>
      </c>
      <c r="H272" s="5">
        <f t="shared" si="24"/>
        <v>-1.8246255439202628</v>
      </c>
      <c r="I272" s="6">
        <f t="shared" si="25"/>
        <v>3.3292583755263148</v>
      </c>
    </row>
  </sheetData>
  <mergeCells count="1">
    <mergeCell ref="L8:P8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HW_additive</vt:lpstr>
      <vt:lpstr>Chart1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StudyRoom</dc:creator>
  <cp:lastModifiedBy>01379259</cp:lastModifiedBy>
  <dcterms:created xsi:type="dcterms:W3CDTF">2015-02-21T13:12:06Z</dcterms:created>
  <dcterms:modified xsi:type="dcterms:W3CDTF">2021-04-24T19:35:59Z</dcterms:modified>
</cp:coreProperties>
</file>