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_418\Downloads\"/>
    </mc:Choice>
  </mc:AlternateContent>
  <bookViews>
    <workbookView xWindow="0" yWindow="0" windowWidth="15360" windowHeight="775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6" i="1" l="1"/>
  <c r="L17" i="1"/>
  <c r="O6" i="1"/>
  <c r="A34" i="1"/>
  <c r="A46" i="1" s="1"/>
  <c r="B34" i="1"/>
  <c r="B46" i="1" s="1"/>
  <c r="C34" i="1"/>
  <c r="C46" i="1" s="1"/>
  <c r="D34" i="1"/>
  <c r="D46" i="1" s="1"/>
  <c r="E34" i="1"/>
  <c r="E46" i="1" s="1"/>
  <c r="F34" i="1"/>
  <c r="F46" i="1" s="1"/>
  <c r="G34" i="1"/>
  <c r="G46" i="1" s="1"/>
  <c r="H34" i="1"/>
  <c r="H46" i="1" s="1"/>
  <c r="I34" i="1"/>
  <c r="I46" i="1" s="1"/>
  <c r="J34" i="1"/>
  <c r="J46" i="1" s="1"/>
  <c r="A35" i="1"/>
  <c r="A47" i="1" s="1"/>
  <c r="B35" i="1"/>
  <c r="B47" i="1" s="1"/>
  <c r="C35" i="1"/>
  <c r="C47" i="1" s="1"/>
  <c r="D35" i="1"/>
  <c r="D47" i="1" s="1"/>
  <c r="E35" i="1"/>
  <c r="E47" i="1" s="1"/>
  <c r="F35" i="1"/>
  <c r="F47" i="1" s="1"/>
  <c r="G35" i="1"/>
  <c r="G47" i="1" s="1"/>
  <c r="H35" i="1"/>
  <c r="H47" i="1" s="1"/>
  <c r="I35" i="1"/>
  <c r="I47" i="1" s="1"/>
  <c r="J35" i="1"/>
  <c r="J47" i="1" s="1"/>
  <c r="A36" i="1"/>
  <c r="A48" i="1" s="1"/>
  <c r="B36" i="1"/>
  <c r="B48" i="1" s="1"/>
  <c r="C36" i="1"/>
  <c r="C48" i="1" s="1"/>
  <c r="D36" i="1"/>
  <c r="D48" i="1" s="1"/>
  <c r="E36" i="1"/>
  <c r="E48" i="1" s="1"/>
  <c r="F36" i="1"/>
  <c r="F48" i="1" s="1"/>
  <c r="G36" i="1"/>
  <c r="G48" i="1" s="1"/>
  <c r="H36" i="1"/>
  <c r="H48" i="1" s="1"/>
  <c r="I36" i="1"/>
  <c r="I48" i="1" s="1"/>
  <c r="J36" i="1"/>
  <c r="J48" i="1" s="1"/>
  <c r="A37" i="1"/>
  <c r="A49" i="1" s="1"/>
  <c r="B37" i="1"/>
  <c r="B49" i="1" s="1"/>
  <c r="C37" i="1"/>
  <c r="C49" i="1" s="1"/>
  <c r="D37" i="1"/>
  <c r="D49" i="1" s="1"/>
  <c r="E37" i="1"/>
  <c r="E49" i="1" s="1"/>
  <c r="F37" i="1"/>
  <c r="F49" i="1" s="1"/>
  <c r="G37" i="1"/>
  <c r="G49" i="1" s="1"/>
  <c r="H37" i="1"/>
  <c r="H49" i="1" s="1"/>
  <c r="I37" i="1"/>
  <c r="I49" i="1" s="1"/>
  <c r="J37" i="1"/>
  <c r="J49" i="1" s="1"/>
  <c r="A38" i="1"/>
  <c r="A50" i="1" s="1"/>
  <c r="B38" i="1"/>
  <c r="B50" i="1" s="1"/>
  <c r="C38" i="1"/>
  <c r="C50" i="1" s="1"/>
  <c r="D38" i="1"/>
  <c r="D50" i="1" s="1"/>
  <c r="E38" i="1"/>
  <c r="E50" i="1" s="1"/>
  <c r="F38" i="1"/>
  <c r="F50" i="1" s="1"/>
  <c r="G38" i="1"/>
  <c r="G50" i="1" s="1"/>
  <c r="H38" i="1"/>
  <c r="H50" i="1" s="1"/>
  <c r="I38" i="1"/>
  <c r="I50" i="1" s="1"/>
  <c r="J38" i="1"/>
  <c r="J50" i="1" s="1"/>
  <c r="A39" i="1"/>
  <c r="A51" i="1" s="1"/>
  <c r="B39" i="1"/>
  <c r="B51" i="1" s="1"/>
  <c r="C39" i="1"/>
  <c r="C51" i="1" s="1"/>
  <c r="D39" i="1"/>
  <c r="D51" i="1" s="1"/>
  <c r="E39" i="1"/>
  <c r="E51" i="1" s="1"/>
  <c r="F39" i="1"/>
  <c r="F51" i="1" s="1"/>
  <c r="G39" i="1"/>
  <c r="G51" i="1" s="1"/>
  <c r="H39" i="1"/>
  <c r="H51" i="1" s="1"/>
  <c r="I39" i="1"/>
  <c r="I51" i="1" s="1"/>
  <c r="J39" i="1"/>
  <c r="J51" i="1" s="1"/>
  <c r="A40" i="1"/>
  <c r="A52" i="1" s="1"/>
  <c r="B40" i="1"/>
  <c r="B52" i="1" s="1"/>
  <c r="C40" i="1"/>
  <c r="C52" i="1" s="1"/>
  <c r="D40" i="1"/>
  <c r="D52" i="1" s="1"/>
  <c r="E40" i="1"/>
  <c r="E52" i="1" s="1"/>
  <c r="F40" i="1"/>
  <c r="F52" i="1" s="1"/>
  <c r="G40" i="1"/>
  <c r="G52" i="1" s="1"/>
  <c r="H40" i="1"/>
  <c r="H52" i="1" s="1"/>
  <c r="I40" i="1"/>
  <c r="I52" i="1" s="1"/>
  <c r="J40" i="1"/>
  <c r="J52" i="1" s="1"/>
  <c r="A41" i="1"/>
  <c r="A53" i="1" s="1"/>
  <c r="B41" i="1"/>
  <c r="B53" i="1" s="1"/>
  <c r="C41" i="1"/>
  <c r="C53" i="1" s="1"/>
  <c r="D41" i="1"/>
  <c r="D53" i="1" s="1"/>
  <c r="E41" i="1"/>
  <c r="E53" i="1" s="1"/>
  <c r="F41" i="1"/>
  <c r="F53" i="1" s="1"/>
  <c r="G41" i="1"/>
  <c r="G53" i="1" s="1"/>
  <c r="H41" i="1"/>
  <c r="H53" i="1" s="1"/>
  <c r="I41" i="1"/>
  <c r="I53" i="1" s="1"/>
  <c r="J41" i="1"/>
  <c r="J53" i="1" s="1"/>
  <c r="A42" i="1"/>
  <c r="A54" i="1" s="1"/>
  <c r="B42" i="1"/>
  <c r="B54" i="1" s="1"/>
  <c r="C42" i="1"/>
  <c r="C54" i="1" s="1"/>
  <c r="D42" i="1"/>
  <c r="D54" i="1" s="1"/>
  <c r="E42" i="1"/>
  <c r="E54" i="1" s="1"/>
  <c r="F42" i="1"/>
  <c r="F54" i="1" s="1"/>
  <c r="G42" i="1"/>
  <c r="G54" i="1" s="1"/>
  <c r="H42" i="1"/>
  <c r="H54" i="1" s="1"/>
  <c r="I42" i="1"/>
  <c r="I54" i="1" s="1"/>
  <c r="J42" i="1"/>
  <c r="J54" i="1" s="1"/>
  <c r="A43" i="1"/>
  <c r="A55" i="1" s="1"/>
  <c r="B43" i="1"/>
  <c r="B55" i="1" s="1"/>
  <c r="C43" i="1"/>
  <c r="C55" i="1" s="1"/>
  <c r="D43" i="1"/>
  <c r="D55" i="1" s="1"/>
  <c r="E43" i="1"/>
  <c r="E55" i="1" s="1"/>
  <c r="F43" i="1"/>
  <c r="F55" i="1" s="1"/>
  <c r="G43" i="1"/>
  <c r="G55" i="1" s="1"/>
  <c r="H43" i="1"/>
  <c r="H55" i="1" s="1"/>
  <c r="I43" i="1"/>
  <c r="I55" i="1" s="1"/>
  <c r="J43" i="1"/>
  <c r="J55" i="1" s="1"/>
  <c r="B33" i="1"/>
  <c r="B45" i="1" s="1"/>
  <c r="C33" i="1"/>
  <c r="C45" i="1" s="1"/>
  <c r="D33" i="1"/>
  <c r="D45" i="1" s="1"/>
  <c r="E33" i="1"/>
  <c r="E45" i="1" s="1"/>
  <c r="F33" i="1"/>
  <c r="F45" i="1" s="1"/>
  <c r="G33" i="1"/>
  <c r="G45" i="1" s="1"/>
  <c r="H33" i="1"/>
  <c r="H45" i="1" s="1"/>
  <c r="I33" i="1"/>
  <c r="I45" i="1" s="1"/>
  <c r="J33" i="1"/>
  <c r="J45" i="1" s="1"/>
  <c r="A33" i="1"/>
  <c r="A45" i="1" s="1"/>
  <c r="D28" i="1"/>
  <c r="B29" i="1"/>
  <c r="B28" i="1"/>
  <c r="B25" i="1"/>
  <c r="B24" i="1"/>
  <c r="L37" i="1" l="1"/>
  <c r="L36" i="1"/>
  <c r="L35" i="1"/>
  <c r="L33" i="1"/>
  <c r="L34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8" i="1"/>
  <c r="L19" i="1"/>
  <c r="L20" i="1"/>
  <c r="L21" i="1"/>
  <c r="L22" i="1"/>
  <c r="L3" i="1"/>
  <c r="H4" i="1"/>
  <c r="I4" i="1"/>
  <c r="J4" i="1"/>
  <c r="K4" i="1"/>
  <c r="H5" i="1"/>
  <c r="I5" i="1"/>
  <c r="J5" i="1"/>
  <c r="K5" i="1"/>
  <c r="H6" i="1"/>
  <c r="I6" i="1"/>
  <c r="J6" i="1"/>
  <c r="K6" i="1"/>
  <c r="H7" i="1"/>
  <c r="I7" i="1"/>
  <c r="J7" i="1"/>
  <c r="K7" i="1"/>
  <c r="H8" i="1"/>
  <c r="I8" i="1"/>
  <c r="J8" i="1"/>
  <c r="K8" i="1"/>
  <c r="H9" i="1"/>
  <c r="I9" i="1"/>
  <c r="J9" i="1"/>
  <c r="K9" i="1"/>
  <c r="H10" i="1"/>
  <c r="I10" i="1"/>
  <c r="J10" i="1"/>
  <c r="K10" i="1"/>
  <c r="H11" i="1"/>
  <c r="I11" i="1"/>
  <c r="J11" i="1"/>
  <c r="K11" i="1"/>
  <c r="H12" i="1"/>
  <c r="I12" i="1"/>
  <c r="J12" i="1"/>
  <c r="K12" i="1"/>
  <c r="H13" i="1"/>
  <c r="I13" i="1"/>
  <c r="J13" i="1"/>
  <c r="K13" i="1"/>
  <c r="H14" i="1"/>
  <c r="I14" i="1"/>
  <c r="J14" i="1"/>
  <c r="K14" i="1"/>
  <c r="H15" i="1"/>
  <c r="I15" i="1"/>
  <c r="J15" i="1"/>
  <c r="K15" i="1"/>
  <c r="H16" i="1"/>
  <c r="I16" i="1"/>
  <c r="J16" i="1"/>
  <c r="K16" i="1"/>
  <c r="H17" i="1"/>
  <c r="I17" i="1"/>
  <c r="J17" i="1"/>
  <c r="K17" i="1"/>
  <c r="H18" i="1"/>
  <c r="I18" i="1"/>
  <c r="J18" i="1"/>
  <c r="K18" i="1"/>
  <c r="H19" i="1"/>
  <c r="I19" i="1"/>
  <c r="J19" i="1"/>
  <c r="K19" i="1"/>
  <c r="H20" i="1"/>
  <c r="I20" i="1"/>
  <c r="J20" i="1"/>
  <c r="K20" i="1"/>
  <c r="H21" i="1"/>
  <c r="I21" i="1"/>
  <c r="J21" i="1"/>
  <c r="K21" i="1"/>
  <c r="H22" i="1"/>
  <c r="I22" i="1"/>
  <c r="J22" i="1"/>
  <c r="K22" i="1"/>
  <c r="K3" i="1"/>
  <c r="J3" i="1"/>
  <c r="I3" i="1"/>
  <c r="H3" i="1"/>
</calcChain>
</file>

<file path=xl/sharedStrings.xml><?xml version="1.0" encoding="utf-8"?>
<sst xmlns="http://schemas.openxmlformats.org/spreadsheetml/2006/main" count="49" uniqueCount="47">
  <si>
    <t>№</t>
  </si>
  <si>
    <t>ФИО</t>
  </si>
  <si>
    <t>группа</t>
  </si>
  <si>
    <t>экзамеционные оценки</t>
  </si>
  <si>
    <t>количество оценок</t>
  </si>
  <si>
    <t>средний балл</t>
  </si>
  <si>
    <t>история</t>
  </si>
  <si>
    <t>физика</t>
  </si>
  <si>
    <t>математический анализ</t>
  </si>
  <si>
    <t>линейная алгебра</t>
  </si>
  <si>
    <t>Антохин П.Н</t>
  </si>
  <si>
    <t>Бабатьев В.В</t>
  </si>
  <si>
    <t>Бурдуковский А.С.</t>
  </si>
  <si>
    <t>Быков А.Н.</t>
  </si>
  <si>
    <t>Вайвод Д.А.</t>
  </si>
  <si>
    <t>Иваноов Д.Г.</t>
  </si>
  <si>
    <t>Кабаков В.Л.</t>
  </si>
  <si>
    <t>Копытков Д.Ю.</t>
  </si>
  <si>
    <t>Кравчук С.С.</t>
  </si>
  <si>
    <t>Крючков М.В.</t>
  </si>
  <si>
    <t>Лобов А.Е.</t>
  </si>
  <si>
    <t>Лопарев С.В.</t>
  </si>
  <si>
    <t>Сафранов В.А.</t>
  </si>
  <si>
    <t>Суханов А.М.</t>
  </si>
  <si>
    <t>Тепляшин Д.А.</t>
  </si>
  <si>
    <t>Шадрин А.А.</t>
  </si>
  <si>
    <t>Шендрик Д.А.</t>
  </si>
  <si>
    <t>Якупов Э.Р.</t>
  </si>
  <si>
    <t>Якурнов В.О.</t>
  </si>
  <si>
    <t>Янковский Д.В.</t>
  </si>
  <si>
    <t>na</t>
  </si>
  <si>
    <t>nk</t>
  </si>
  <si>
    <t>Ya1</t>
  </si>
  <si>
    <t>Ya2</t>
  </si>
  <si>
    <t>Yk1</t>
  </si>
  <si>
    <t>Yk2</t>
  </si>
  <si>
    <t>100группа</t>
  </si>
  <si>
    <t>сдавшие ссесию на 5:0</t>
  </si>
  <si>
    <t>180 группа</t>
  </si>
  <si>
    <t>абсолютная успеваемость:60%</t>
  </si>
  <si>
    <t>абсолютная успеваемость:40%</t>
  </si>
  <si>
    <t>качественная:20%</t>
  </si>
  <si>
    <t>минимальная</t>
  </si>
  <si>
    <t>максимальное</t>
  </si>
  <si>
    <t>медиана</t>
  </si>
  <si>
    <t>среднее арефмитиеское</t>
  </si>
  <si>
    <t>среднее квадратичное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</si>
</sst>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top"/>
    </xf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Лист1!$A$33:$A$43</c:f>
              <c:numCache>
                <c:formatCode>General</c:formatCode>
                <c:ptCount val="11"/>
                <c:pt idx="0">
                  <c:v>-126.56097771468902</c:v>
                </c:pt>
                <c:pt idx="1">
                  <c:v>-30.676789878564051</c:v>
                </c:pt>
                <c:pt idx="2">
                  <c:v>-40.792446455420333</c:v>
                </c:pt>
                <c:pt idx="3">
                  <c:v>1.9246227477055129</c:v>
                </c:pt>
                <c:pt idx="4">
                  <c:v>-110.7226475104445</c:v>
                </c:pt>
                <c:pt idx="5">
                  <c:v>-24.531198004119958</c:v>
                </c:pt>
                <c:pt idx="6">
                  <c:v>7.5443439647154378</c:v>
                </c:pt>
                <c:pt idx="7">
                  <c:v>-36.36076831205412</c:v>
                </c:pt>
                <c:pt idx="8">
                  <c:v>1.3210618347898446</c:v>
                </c:pt>
                <c:pt idx="9">
                  <c:v>-55.456374308632775</c:v>
                </c:pt>
                <c:pt idx="10">
                  <c:v>-70.962783687249186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Лист1!$B$33:$B$43</c:f>
              <c:numCache>
                <c:formatCode>General</c:formatCode>
                <c:ptCount val="11"/>
                <c:pt idx="0">
                  <c:v>-86.090342194907407</c:v>
                </c:pt>
                <c:pt idx="1">
                  <c:v>-76.366285684347645</c:v>
                </c:pt>
                <c:pt idx="2">
                  <c:v>5.7879937998405637</c:v>
                </c:pt>
                <c:pt idx="3">
                  <c:v>-86.067548877410914</c:v>
                </c:pt>
                <c:pt idx="4">
                  <c:v>-25.349063183449857</c:v>
                </c:pt>
                <c:pt idx="5">
                  <c:v>-4.727173027686149E-2</c:v>
                </c:pt>
                <c:pt idx="6">
                  <c:v>-18.327385892981141</c:v>
                </c:pt>
                <c:pt idx="7">
                  <c:v>-139.72290269816875</c:v>
                </c:pt>
                <c:pt idx="8">
                  <c:v>-26.795440510432513</c:v>
                </c:pt>
                <c:pt idx="9">
                  <c:v>-121.46805339107803</c:v>
                </c:pt>
                <c:pt idx="10">
                  <c:v>-104.97644005253095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Лист1!$C$33:$C$43</c:f>
              <c:numCache>
                <c:formatCode>General</c:formatCode>
                <c:ptCount val="11"/>
                <c:pt idx="0">
                  <c:v>-101.44099925713138</c:v>
                </c:pt>
                <c:pt idx="1">
                  <c:v>-24.049921194501309</c:v>
                </c:pt>
                <c:pt idx="2">
                  <c:v>-17.857286867661401</c:v>
                </c:pt>
                <c:pt idx="3">
                  <c:v>-39.363173667752065</c:v>
                </c:pt>
                <c:pt idx="4">
                  <c:v>-101.797502052724</c:v>
                </c:pt>
                <c:pt idx="5">
                  <c:v>-79.295532327401745</c:v>
                </c:pt>
                <c:pt idx="6">
                  <c:v>-141.60465406331582</c:v>
                </c:pt>
                <c:pt idx="7">
                  <c:v>-65.187527438108859</c:v>
                </c:pt>
                <c:pt idx="8">
                  <c:v>-74.511089748296669</c:v>
                </c:pt>
                <c:pt idx="9">
                  <c:v>-9.4504535308507229</c:v>
                </c:pt>
                <c:pt idx="10">
                  <c:v>-128.56858500556731</c:v>
                </c:pt>
              </c:numCache>
            </c:numRef>
          </c:val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Лист1!$D$33:$D$43</c:f>
              <c:numCache>
                <c:formatCode>General</c:formatCode>
                <c:ptCount val="11"/>
                <c:pt idx="0">
                  <c:v>-62.43364131038777</c:v>
                </c:pt>
                <c:pt idx="1">
                  <c:v>-47.907571119537437</c:v>
                </c:pt>
                <c:pt idx="2">
                  <c:v>-81.582402998318372</c:v>
                </c:pt>
                <c:pt idx="3">
                  <c:v>-11.272553230308887</c:v>
                </c:pt>
                <c:pt idx="4">
                  <c:v>-32.744555666128178</c:v>
                </c:pt>
                <c:pt idx="5">
                  <c:v>3.5703611806732738</c:v>
                </c:pt>
                <c:pt idx="6">
                  <c:v>-89.524240273084118</c:v>
                </c:pt>
                <c:pt idx="7">
                  <c:v>-98.148309849839734</c:v>
                </c:pt>
                <c:pt idx="8">
                  <c:v>-82.795777513133459</c:v>
                </c:pt>
                <c:pt idx="9">
                  <c:v>-140.10052915329896</c:v>
                </c:pt>
                <c:pt idx="10">
                  <c:v>-125.78826664189462</c:v>
                </c:pt>
              </c:numCache>
            </c:numRef>
          </c:val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Лист1!$E$33:$E$43</c:f>
              <c:numCache>
                <c:formatCode>General</c:formatCode>
                <c:ptCount val="11"/>
                <c:pt idx="0">
                  <c:v>-102.22138333721729</c:v>
                </c:pt>
                <c:pt idx="1">
                  <c:v>-43.155748629032601</c:v>
                </c:pt>
                <c:pt idx="2">
                  <c:v>-63.032079397479848</c:v>
                </c:pt>
                <c:pt idx="3">
                  <c:v>-126.58138652969549</c:v>
                </c:pt>
                <c:pt idx="4">
                  <c:v>7.3703239197423613</c:v>
                </c:pt>
                <c:pt idx="5">
                  <c:v>-147.37686396559801</c:v>
                </c:pt>
                <c:pt idx="6">
                  <c:v>-16.191743977032871</c:v>
                </c:pt>
                <c:pt idx="7">
                  <c:v>-65.45990814732599</c:v>
                </c:pt>
                <c:pt idx="8">
                  <c:v>-82.28243305633444</c:v>
                </c:pt>
                <c:pt idx="9">
                  <c:v>-69.601441419157624</c:v>
                </c:pt>
                <c:pt idx="10">
                  <c:v>7.3482286829897419</c:v>
                </c:pt>
              </c:numCache>
            </c:numRef>
          </c:val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Лист1!$F$33:$F$43</c:f>
              <c:numCache>
                <c:formatCode>General</c:formatCode>
                <c:ptCount val="11"/>
                <c:pt idx="0">
                  <c:v>9.0525316147457886</c:v>
                </c:pt>
                <c:pt idx="1">
                  <c:v>-71.795107417278885</c:v>
                </c:pt>
                <c:pt idx="2">
                  <c:v>-96.397896017890645</c:v>
                </c:pt>
                <c:pt idx="3">
                  <c:v>-13.261694294629621</c:v>
                </c:pt>
                <c:pt idx="4">
                  <c:v>-81.953455601034932</c:v>
                </c:pt>
                <c:pt idx="5">
                  <c:v>-125.80967621879418</c:v>
                </c:pt>
                <c:pt idx="6">
                  <c:v>-19.81296428490981</c:v>
                </c:pt>
                <c:pt idx="7">
                  <c:v>-112.16621499924727</c:v>
                </c:pt>
                <c:pt idx="8">
                  <c:v>-66.024797501952548</c:v>
                </c:pt>
                <c:pt idx="9">
                  <c:v>-34.074829755851795</c:v>
                </c:pt>
                <c:pt idx="10">
                  <c:v>-60.665970000922087</c:v>
                </c:pt>
              </c:numCache>
            </c:numRef>
          </c:val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Лист1!$G$33:$G$43</c:f>
              <c:numCache>
                <c:formatCode>General</c:formatCode>
                <c:ptCount val="11"/>
                <c:pt idx="0">
                  <c:v>4.4323546546236798</c:v>
                </c:pt>
                <c:pt idx="1">
                  <c:v>-108.32048390757167</c:v>
                </c:pt>
                <c:pt idx="2">
                  <c:v>-72.506434196197461</c:v>
                </c:pt>
                <c:pt idx="3">
                  <c:v>-58.949531607273514</c:v>
                </c:pt>
                <c:pt idx="4">
                  <c:v>-53.233380049713872</c:v>
                </c:pt>
                <c:pt idx="5">
                  <c:v>-16.262965622363453</c:v>
                </c:pt>
                <c:pt idx="6">
                  <c:v>-1.0534334229229785</c:v>
                </c:pt>
                <c:pt idx="7">
                  <c:v>-149.0885483457204</c:v>
                </c:pt>
                <c:pt idx="8">
                  <c:v>-24.144379560674096</c:v>
                </c:pt>
                <c:pt idx="9">
                  <c:v>-15.570116195886811</c:v>
                </c:pt>
                <c:pt idx="10">
                  <c:v>-124.61427075577605</c:v>
                </c:pt>
              </c:numCache>
            </c:numRef>
          </c:val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Лист1!$H$33:$H$43</c:f>
              <c:numCache>
                <c:formatCode>General</c:formatCode>
                <c:ptCount val="11"/>
                <c:pt idx="0">
                  <c:v>-14.443780277319206</c:v>
                </c:pt>
                <c:pt idx="1">
                  <c:v>-113.95248258687931</c:v>
                </c:pt>
                <c:pt idx="2">
                  <c:v>-76.41482840993676</c:v>
                </c:pt>
                <c:pt idx="3">
                  <c:v>-56.786033633509234</c:v>
                </c:pt>
                <c:pt idx="4">
                  <c:v>-43.150007385667806</c:v>
                </c:pt>
                <c:pt idx="5">
                  <c:v>-34.129698524986026</c:v>
                </c:pt>
                <c:pt idx="6">
                  <c:v>-147.97060923548878</c:v>
                </c:pt>
                <c:pt idx="7">
                  <c:v>-69.275595500580238</c:v>
                </c:pt>
                <c:pt idx="8">
                  <c:v>-121.8138589354393</c:v>
                </c:pt>
                <c:pt idx="9">
                  <c:v>-35.953853558499873</c:v>
                </c:pt>
                <c:pt idx="10">
                  <c:v>-112.70882177650476</c:v>
                </c:pt>
              </c:numCache>
            </c:numRef>
          </c:val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Лист1!$I$33:$I$43</c:f>
              <c:numCache>
                <c:formatCode>General</c:formatCode>
                <c:ptCount val="11"/>
                <c:pt idx="0">
                  <c:v>-135.95744976439772</c:v>
                </c:pt>
                <c:pt idx="1">
                  <c:v>-88.487500570372845</c:v>
                </c:pt>
                <c:pt idx="2">
                  <c:v>-4.1819955821673318</c:v>
                </c:pt>
                <c:pt idx="3">
                  <c:v>-81.014901044427745</c:v>
                </c:pt>
                <c:pt idx="4">
                  <c:v>-44.392983211780404</c:v>
                </c:pt>
                <c:pt idx="5">
                  <c:v>-80.364650834338093</c:v>
                </c:pt>
                <c:pt idx="6">
                  <c:v>1.0440681449800309</c:v>
                </c:pt>
                <c:pt idx="7">
                  <c:v>-88.623443184455255</c:v>
                </c:pt>
                <c:pt idx="8">
                  <c:v>-118.1275708066436</c:v>
                </c:pt>
                <c:pt idx="9">
                  <c:v>-5.6397034778319153</c:v>
                </c:pt>
                <c:pt idx="10">
                  <c:v>-97.895465210215193</c:v>
                </c:pt>
              </c:numCache>
            </c:numRef>
          </c:val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Лист1!$J$33:$J$43</c:f>
              <c:numCache>
                <c:formatCode>General</c:formatCode>
                <c:ptCount val="11"/>
                <c:pt idx="0">
                  <c:v>-77.955449576312517</c:v>
                </c:pt>
                <c:pt idx="1">
                  <c:v>-80.690711937403506</c:v>
                </c:pt>
                <c:pt idx="2">
                  <c:v>-77.850494117430003</c:v>
                </c:pt>
                <c:pt idx="3">
                  <c:v>-4.9920895175718556</c:v>
                </c:pt>
                <c:pt idx="4">
                  <c:v>-95.495984060658628</c:v>
                </c:pt>
                <c:pt idx="5">
                  <c:v>-148.82437957467602</c:v>
                </c:pt>
                <c:pt idx="6">
                  <c:v>-106.09131703801151</c:v>
                </c:pt>
                <c:pt idx="7">
                  <c:v>3.0898864002497533</c:v>
                </c:pt>
                <c:pt idx="8">
                  <c:v>-138.58345498455142</c:v>
                </c:pt>
                <c:pt idx="9">
                  <c:v>-86.756799172782138</c:v>
                </c:pt>
                <c:pt idx="10">
                  <c:v>-44.377028656577494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1043920"/>
        <c:axId val="401050976"/>
      </c:barChart>
      <c:catAx>
        <c:axId val="4010439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1050976"/>
        <c:crosses val="autoZero"/>
        <c:auto val="1"/>
        <c:lblAlgn val="ctr"/>
        <c:lblOffset val="100"/>
        <c:noMultiLvlLbl val="0"/>
      </c:catAx>
      <c:valAx>
        <c:axId val="40105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1043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435428</xdr:colOff>
      <xdr:row>24</xdr:row>
      <xdr:rowOff>77559</xdr:rowOff>
    </xdr:from>
    <xdr:to>
      <xdr:col>23</xdr:col>
      <xdr:colOff>68035</xdr:colOff>
      <xdr:row>47</xdr:row>
      <xdr:rowOff>54428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5"/>
  <sheetViews>
    <sheetView tabSelected="1" zoomScale="85" zoomScaleNormal="85" workbookViewId="0">
      <selection activeCell="L37" sqref="L37"/>
    </sheetView>
  </sheetViews>
  <sheetFormatPr defaultRowHeight="15" x14ac:dyDescent="0.25"/>
  <cols>
    <col min="2" max="2" width="18" bestFit="1" customWidth="1"/>
    <col min="4" max="4" width="17.85546875" bestFit="1" customWidth="1"/>
    <col min="5" max="5" width="23.28515625" bestFit="1" customWidth="1"/>
    <col min="6" max="6" width="7.42578125" bestFit="1" customWidth="1"/>
    <col min="7" max="7" width="8.28515625" bestFit="1" customWidth="1"/>
    <col min="11" max="11" width="24" bestFit="1" customWidth="1"/>
    <col min="12" max="12" width="13.7109375" bestFit="1" customWidth="1"/>
  </cols>
  <sheetData>
    <row r="1" spans="1:23" x14ac:dyDescent="0.25">
      <c r="A1" s="5" t="s">
        <v>0</v>
      </c>
      <c r="B1" s="5" t="s">
        <v>1</v>
      </c>
      <c r="C1" s="5" t="s">
        <v>2</v>
      </c>
      <c r="D1" s="3" t="s">
        <v>3</v>
      </c>
      <c r="E1" s="3"/>
      <c r="F1" s="3"/>
      <c r="G1" s="3"/>
      <c r="H1" s="3" t="s">
        <v>4</v>
      </c>
      <c r="I1" s="3"/>
      <c r="J1" s="3"/>
      <c r="K1" s="3"/>
      <c r="L1" s="4" t="s">
        <v>5</v>
      </c>
    </row>
    <row r="2" spans="1:23" ht="29.25" customHeight="1" x14ac:dyDescent="0.25">
      <c r="A2" s="5"/>
      <c r="B2" s="5"/>
      <c r="C2" s="5"/>
      <c r="D2" s="1" t="s">
        <v>9</v>
      </c>
      <c r="E2" s="2" t="s">
        <v>8</v>
      </c>
      <c r="F2" s="2" t="s">
        <v>7</v>
      </c>
      <c r="G2" s="2" t="s">
        <v>6</v>
      </c>
      <c r="H2" s="1">
        <v>5</v>
      </c>
      <c r="I2" s="1">
        <v>4</v>
      </c>
      <c r="J2" s="1">
        <v>3</v>
      </c>
      <c r="K2" s="1">
        <v>2</v>
      </c>
      <c r="L2" s="4"/>
    </row>
    <row r="3" spans="1:23" x14ac:dyDescent="0.25">
      <c r="A3" s="13">
        <v>1</v>
      </c>
      <c r="B3" s="13" t="s">
        <v>10</v>
      </c>
      <c r="C3" s="13">
        <v>100</v>
      </c>
      <c r="D3" s="13">
        <v>2</v>
      </c>
      <c r="E3" s="13">
        <v>4</v>
      </c>
      <c r="F3" s="13">
        <v>5</v>
      </c>
      <c r="G3" s="13">
        <v>4</v>
      </c>
      <c r="H3">
        <f>COUNTIF($D3:$G3,5)</f>
        <v>1</v>
      </c>
      <c r="I3">
        <f>COUNTIF($D3:$G3,4)</f>
        <v>2</v>
      </c>
      <c r="J3">
        <f>COUNTIF($D3:$G3,3)</f>
        <v>0</v>
      </c>
      <c r="K3">
        <f>COUNTIF($D3:$G3,2)</f>
        <v>1</v>
      </c>
      <c r="L3">
        <f>AVERAGEA(D3:G3)</f>
        <v>3.75</v>
      </c>
      <c r="O3" s="3" t="s">
        <v>36</v>
      </c>
      <c r="P3" s="3"/>
      <c r="Q3" s="3"/>
      <c r="R3" s="3"/>
      <c r="T3" s="3" t="s">
        <v>38</v>
      </c>
      <c r="U3" s="3"/>
      <c r="V3" s="3"/>
      <c r="W3" s="3"/>
    </row>
    <row r="4" spans="1:23" x14ac:dyDescent="0.25">
      <c r="A4">
        <v>2</v>
      </c>
      <c r="B4" t="s">
        <v>11</v>
      </c>
      <c r="C4">
        <v>180</v>
      </c>
      <c r="D4">
        <v>4</v>
      </c>
      <c r="E4">
        <v>3</v>
      </c>
      <c r="F4">
        <v>4</v>
      </c>
      <c r="G4">
        <v>2</v>
      </c>
      <c r="H4">
        <f t="shared" ref="H4:H22" si="0">COUNTIF($D4:$G4,5)</f>
        <v>0</v>
      </c>
      <c r="I4">
        <f t="shared" ref="I4:I22" si="1">COUNTIF($D4:$G4,4)</f>
        <v>2</v>
      </c>
      <c r="J4">
        <f t="shared" ref="J4:J22" si="2">COUNTIF($D4:$G4,3)</f>
        <v>1</v>
      </c>
      <c r="K4">
        <f t="shared" ref="K4:K22" si="3">COUNTIF($D4:$G4,2)</f>
        <v>1</v>
      </c>
      <c r="L4">
        <f t="shared" ref="L4:L22" si="4">AVERAGEA(D4:G4)</f>
        <v>3.25</v>
      </c>
      <c r="O4">
        <v>5</v>
      </c>
      <c r="P4">
        <v>4</v>
      </c>
      <c r="Q4">
        <v>3</v>
      </c>
      <c r="R4">
        <v>2</v>
      </c>
      <c r="T4">
        <v>5</v>
      </c>
      <c r="U4">
        <v>4</v>
      </c>
      <c r="V4">
        <v>3</v>
      </c>
      <c r="W4">
        <v>2</v>
      </c>
    </row>
    <row r="5" spans="1:23" x14ac:dyDescent="0.25">
      <c r="A5" s="13">
        <v>3</v>
      </c>
      <c r="B5" s="13" t="s">
        <v>12</v>
      </c>
      <c r="C5" s="13">
        <v>100</v>
      </c>
      <c r="D5" s="13">
        <v>2</v>
      </c>
      <c r="E5" s="13">
        <v>4</v>
      </c>
      <c r="F5" s="13">
        <v>4</v>
      </c>
      <c r="G5" s="13">
        <v>2</v>
      </c>
      <c r="H5">
        <f t="shared" si="0"/>
        <v>0</v>
      </c>
      <c r="I5">
        <f t="shared" si="1"/>
        <v>2</v>
      </c>
      <c r="J5">
        <f t="shared" si="2"/>
        <v>0</v>
      </c>
      <c r="K5">
        <f t="shared" si="3"/>
        <v>2</v>
      </c>
      <c r="L5">
        <f t="shared" si="4"/>
        <v>3</v>
      </c>
      <c r="O5">
        <v>12</v>
      </c>
      <c r="P5">
        <v>13</v>
      </c>
      <c r="Q5">
        <v>8</v>
      </c>
      <c r="R5">
        <v>6</v>
      </c>
      <c r="T5">
        <v>10</v>
      </c>
      <c r="U5">
        <v>16</v>
      </c>
      <c r="V5">
        <v>7</v>
      </c>
      <c r="W5">
        <v>6</v>
      </c>
    </row>
    <row r="6" spans="1:23" x14ac:dyDescent="0.25">
      <c r="A6">
        <v>4</v>
      </c>
      <c r="B6" t="s">
        <v>13</v>
      </c>
      <c r="C6">
        <v>180</v>
      </c>
      <c r="D6">
        <v>4</v>
      </c>
      <c r="E6">
        <v>4</v>
      </c>
      <c r="F6">
        <v>5</v>
      </c>
      <c r="G6">
        <v>2</v>
      </c>
      <c r="H6">
        <f t="shared" si="0"/>
        <v>1</v>
      </c>
      <c r="I6">
        <f t="shared" si="1"/>
        <v>2</v>
      </c>
      <c r="J6">
        <f t="shared" si="2"/>
        <v>0</v>
      </c>
      <c r="K6">
        <f t="shared" si="3"/>
        <v>1</v>
      </c>
      <c r="L6">
        <f t="shared" si="4"/>
        <v>3.75</v>
      </c>
      <c r="O6" s="3">
        <f>AVERAGE(L3,L5,L7,L9,L12,L13,L15,L16,L19,L20)</f>
        <v>3.8250000000000002</v>
      </c>
      <c r="P6" s="3"/>
      <c r="Q6" s="3"/>
      <c r="R6" s="3"/>
      <c r="T6" s="3">
        <f>AVERAGE(L4,L6,L8,L10,L11,L11,L14,L17,L18,L21,L22)</f>
        <v>3.7954545454545454</v>
      </c>
      <c r="U6" s="3"/>
      <c r="V6" s="3"/>
      <c r="W6" s="3"/>
    </row>
    <row r="7" spans="1:23" x14ac:dyDescent="0.25">
      <c r="A7" s="13">
        <v>5</v>
      </c>
      <c r="B7" s="13" t="s">
        <v>14</v>
      </c>
      <c r="C7" s="13">
        <v>100</v>
      </c>
      <c r="D7" s="13">
        <v>5</v>
      </c>
      <c r="E7" s="13">
        <v>5</v>
      </c>
      <c r="F7" s="13">
        <v>5</v>
      </c>
      <c r="G7" s="13">
        <v>3</v>
      </c>
      <c r="H7">
        <f t="shared" si="0"/>
        <v>3</v>
      </c>
      <c r="I7">
        <f t="shared" si="1"/>
        <v>0</v>
      </c>
      <c r="J7">
        <f t="shared" si="2"/>
        <v>1</v>
      </c>
      <c r="K7">
        <f t="shared" si="3"/>
        <v>0</v>
      </c>
      <c r="L7">
        <f t="shared" si="4"/>
        <v>4.5</v>
      </c>
      <c r="O7" s="3" t="s">
        <v>37</v>
      </c>
      <c r="P7" s="3"/>
      <c r="Q7" s="3"/>
      <c r="R7" s="3"/>
      <c r="T7" s="3" t="s">
        <v>37</v>
      </c>
      <c r="U7" s="3"/>
      <c r="V7" s="3"/>
      <c r="W7" s="3"/>
    </row>
    <row r="8" spans="1:23" x14ac:dyDescent="0.25">
      <c r="A8">
        <v>6</v>
      </c>
      <c r="B8" t="s">
        <v>15</v>
      </c>
      <c r="C8">
        <v>180</v>
      </c>
      <c r="D8">
        <v>4</v>
      </c>
      <c r="E8">
        <v>5</v>
      </c>
      <c r="F8">
        <v>3</v>
      </c>
      <c r="G8">
        <v>2</v>
      </c>
      <c r="H8">
        <f t="shared" si="0"/>
        <v>1</v>
      </c>
      <c r="I8">
        <f t="shared" si="1"/>
        <v>1</v>
      </c>
      <c r="J8">
        <f t="shared" si="2"/>
        <v>1</v>
      </c>
      <c r="K8">
        <f t="shared" si="3"/>
        <v>1</v>
      </c>
      <c r="L8">
        <f t="shared" si="4"/>
        <v>3.5</v>
      </c>
      <c r="O8" s="3" t="s">
        <v>39</v>
      </c>
      <c r="P8" s="3"/>
      <c r="Q8" s="3"/>
      <c r="R8" s="3"/>
      <c r="T8" s="3" t="s">
        <v>40</v>
      </c>
      <c r="U8" s="3"/>
      <c r="V8" s="3"/>
      <c r="W8" s="3"/>
    </row>
    <row r="9" spans="1:23" x14ac:dyDescent="0.25">
      <c r="A9" s="13">
        <v>7</v>
      </c>
      <c r="B9" s="13" t="s">
        <v>16</v>
      </c>
      <c r="C9" s="13">
        <v>100</v>
      </c>
      <c r="D9" s="13">
        <v>5</v>
      </c>
      <c r="E9" s="13">
        <v>3</v>
      </c>
      <c r="F9" s="13">
        <v>4</v>
      </c>
      <c r="G9" s="13">
        <v>3</v>
      </c>
      <c r="H9">
        <f t="shared" si="0"/>
        <v>1</v>
      </c>
      <c r="I9">
        <f t="shared" si="1"/>
        <v>1</v>
      </c>
      <c r="J9">
        <f t="shared" si="2"/>
        <v>2</v>
      </c>
      <c r="K9">
        <f t="shared" si="3"/>
        <v>0</v>
      </c>
      <c r="L9">
        <f t="shared" si="4"/>
        <v>3.75</v>
      </c>
      <c r="O9" s="3" t="s">
        <v>41</v>
      </c>
      <c r="P9" s="3"/>
      <c r="Q9" s="3"/>
      <c r="R9" s="3"/>
      <c r="T9" s="3" t="s">
        <v>41</v>
      </c>
      <c r="U9" s="3"/>
      <c r="V9" s="3"/>
      <c r="W9" s="3"/>
    </row>
    <row r="10" spans="1:23" x14ac:dyDescent="0.25">
      <c r="A10">
        <v>8</v>
      </c>
      <c r="B10" t="s">
        <v>17</v>
      </c>
      <c r="C10">
        <v>180</v>
      </c>
      <c r="D10">
        <v>3</v>
      </c>
      <c r="E10">
        <v>4</v>
      </c>
      <c r="F10">
        <v>2</v>
      </c>
      <c r="G10">
        <v>3</v>
      </c>
      <c r="H10">
        <f t="shared" si="0"/>
        <v>0</v>
      </c>
      <c r="I10">
        <f t="shared" si="1"/>
        <v>1</v>
      </c>
      <c r="J10">
        <f t="shared" si="2"/>
        <v>2</v>
      </c>
      <c r="K10">
        <f t="shared" si="3"/>
        <v>1</v>
      </c>
      <c r="L10">
        <f t="shared" si="4"/>
        <v>3</v>
      </c>
    </row>
    <row r="11" spans="1:23" x14ac:dyDescent="0.25">
      <c r="A11">
        <v>9</v>
      </c>
      <c r="B11" t="s">
        <v>18</v>
      </c>
      <c r="C11">
        <v>180</v>
      </c>
      <c r="D11">
        <v>5</v>
      </c>
      <c r="E11">
        <v>4</v>
      </c>
      <c r="F11">
        <v>4</v>
      </c>
      <c r="G11">
        <v>2</v>
      </c>
      <c r="H11">
        <f t="shared" si="0"/>
        <v>1</v>
      </c>
      <c r="I11">
        <f t="shared" si="1"/>
        <v>2</v>
      </c>
      <c r="J11">
        <f t="shared" si="2"/>
        <v>0</v>
      </c>
      <c r="K11">
        <f t="shared" si="3"/>
        <v>1</v>
      </c>
      <c r="L11">
        <f t="shared" si="4"/>
        <v>3.75</v>
      </c>
    </row>
    <row r="12" spans="1:23" x14ac:dyDescent="0.25">
      <c r="A12" s="13">
        <v>10</v>
      </c>
      <c r="B12" s="13" t="s">
        <v>19</v>
      </c>
      <c r="C12" s="13">
        <v>100</v>
      </c>
      <c r="D12" s="13">
        <v>5</v>
      </c>
      <c r="E12" s="13">
        <v>5</v>
      </c>
      <c r="F12" s="13">
        <v>4</v>
      </c>
      <c r="G12" s="13">
        <v>4</v>
      </c>
      <c r="H12">
        <f t="shared" si="0"/>
        <v>2</v>
      </c>
      <c r="I12">
        <f t="shared" si="1"/>
        <v>2</v>
      </c>
      <c r="J12">
        <f t="shared" si="2"/>
        <v>0</v>
      </c>
      <c r="K12">
        <f t="shared" si="3"/>
        <v>0</v>
      </c>
      <c r="L12">
        <f t="shared" si="4"/>
        <v>4.5</v>
      </c>
    </row>
    <row r="13" spans="1:23" x14ac:dyDescent="0.25">
      <c r="A13" s="13">
        <v>11</v>
      </c>
      <c r="B13" s="13" t="s">
        <v>20</v>
      </c>
      <c r="C13" s="13">
        <v>100</v>
      </c>
      <c r="D13" s="13">
        <v>4</v>
      </c>
      <c r="E13" s="13">
        <v>5</v>
      </c>
      <c r="F13" s="13">
        <v>4</v>
      </c>
      <c r="G13" s="13">
        <v>4</v>
      </c>
      <c r="H13">
        <f t="shared" si="0"/>
        <v>1</v>
      </c>
      <c r="I13">
        <f t="shared" si="1"/>
        <v>3</v>
      </c>
      <c r="J13">
        <f t="shared" si="2"/>
        <v>0</v>
      </c>
      <c r="K13">
        <f t="shared" si="3"/>
        <v>0</v>
      </c>
      <c r="L13">
        <f t="shared" si="4"/>
        <v>4.25</v>
      </c>
    </row>
    <row r="14" spans="1:23" x14ac:dyDescent="0.25">
      <c r="A14">
        <v>12</v>
      </c>
      <c r="B14" t="s">
        <v>21</v>
      </c>
      <c r="C14">
        <v>180</v>
      </c>
      <c r="D14">
        <v>4</v>
      </c>
      <c r="E14">
        <v>5</v>
      </c>
      <c r="F14">
        <v>4</v>
      </c>
      <c r="G14">
        <v>5</v>
      </c>
      <c r="H14">
        <f t="shared" si="0"/>
        <v>2</v>
      </c>
      <c r="I14">
        <f t="shared" si="1"/>
        <v>2</v>
      </c>
      <c r="J14">
        <f t="shared" si="2"/>
        <v>0</v>
      </c>
      <c r="K14">
        <f t="shared" si="3"/>
        <v>0</v>
      </c>
      <c r="L14">
        <f t="shared" si="4"/>
        <v>4.5</v>
      </c>
    </row>
    <row r="15" spans="1:23" x14ac:dyDescent="0.25">
      <c r="A15" s="13">
        <v>13</v>
      </c>
      <c r="B15" s="13" t="s">
        <v>22</v>
      </c>
      <c r="C15" s="13">
        <v>100</v>
      </c>
      <c r="D15" s="13">
        <v>3</v>
      </c>
      <c r="E15" s="13">
        <v>3</v>
      </c>
      <c r="F15" s="13">
        <v>3</v>
      </c>
      <c r="G15" s="13">
        <v>4</v>
      </c>
      <c r="H15">
        <f t="shared" si="0"/>
        <v>0</v>
      </c>
      <c r="I15">
        <f t="shared" si="1"/>
        <v>1</v>
      </c>
      <c r="J15">
        <f t="shared" si="2"/>
        <v>3</v>
      </c>
      <c r="K15">
        <f t="shared" si="3"/>
        <v>0</v>
      </c>
      <c r="L15">
        <f t="shared" si="4"/>
        <v>3.25</v>
      </c>
    </row>
    <row r="16" spans="1:23" x14ac:dyDescent="0.25">
      <c r="A16" s="13">
        <v>14</v>
      </c>
      <c r="B16" s="13" t="s">
        <v>23</v>
      </c>
      <c r="C16" s="13">
        <v>100</v>
      </c>
      <c r="D16" s="13">
        <v>5</v>
      </c>
      <c r="E16" s="13">
        <v>5</v>
      </c>
      <c r="F16" s="13">
        <v>3</v>
      </c>
      <c r="G16" s="13">
        <v>5</v>
      </c>
      <c r="H16">
        <f t="shared" si="0"/>
        <v>3</v>
      </c>
      <c r="I16">
        <f t="shared" si="1"/>
        <v>0</v>
      </c>
      <c r="J16">
        <f t="shared" si="2"/>
        <v>1</v>
      </c>
      <c r="K16">
        <f t="shared" si="3"/>
        <v>0</v>
      </c>
      <c r="L16">
        <f t="shared" si="4"/>
        <v>4.5</v>
      </c>
    </row>
    <row r="17" spans="1:12" x14ac:dyDescent="0.25">
      <c r="A17">
        <v>15</v>
      </c>
      <c r="B17" t="s">
        <v>24</v>
      </c>
      <c r="C17">
        <v>180</v>
      </c>
      <c r="D17">
        <v>4</v>
      </c>
      <c r="E17">
        <v>5</v>
      </c>
      <c r="F17">
        <v>4</v>
      </c>
      <c r="G17">
        <v>4</v>
      </c>
      <c r="H17">
        <f t="shared" si="0"/>
        <v>1</v>
      </c>
      <c r="I17">
        <f t="shared" si="1"/>
        <v>3</v>
      </c>
      <c r="J17">
        <f t="shared" si="2"/>
        <v>0</v>
      </c>
      <c r="K17">
        <f t="shared" si="3"/>
        <v>0</v>
      </c>
      <c r="L17">
        <f>AVERAGEA(D17:G17)</f>
        <v>4.25</v>
      </c>
    </row>
    <row r="18" spans="1:12" x14ac:dyDescent="0.25">
      <c r="A18">
        <v>16</v>
      </c>
      <c r="B18" t="s">
        <v>25</v>
      </c>
      <c r="C18">
        <v>180</v>
      </c>
      <c r="D18">
        <v>2</v>
      </c>
      <c r="E18">
        <v>4</v>
      </c>
      <c r="F18">
        <v>4</v>
      </c>
      <c r="G18">
        <v>5</v>
      </c>
      <c r="H18">
        <f t="shared" si="0"/>
        <v>1</v>
      </c>
      <c r="I18">
        <f t="shared" si="1"/>
        <v>2</v>
      </c>
      <c r="J18">
        <f t="shared" si="2"/>
        <v>0</v>
      </c>
      <c r="K18">
        <f t="shared" si="3"/>
        <v>1</v>
      </c>
      <c r="L18">
        <f t="shared" si="4"/>
        <v>3.75</v>
      </c>
    </row>
    <row r="19" spans="1:12" x14ac:dyDescent="0.25">
      <c r="A19" s="13">
        <v>17</v>
      </c>
      <c r="B19" s="13" t="s">
        <v>26</v>
      </c>
      <c r="C19" s="13">
        <v>100</v>
      </c>
      <c r="D19" s="13">
        <v>5</v>
      </c>
      <c r="E19" s="13">
        <v>4</v>
      </c>
      <c r="F19" s="13">
        <v>2</v>
      </c>
      <c r="G19" s="13">
        <v>3</v>
      </c>
      <c r="H19">
        <f t="shared" si="0"/>
        <v>1</v>
      </c>
      <c r="I19">
        <f t="shared" si="1"/>
        <v>1</v>
      </c>
      <c r="J19">
        <f t="shared" si="2"/>
        <v>1</v>
      </c>
      <c r="K19">
        <f t="shared" si="3"/>
        <v>1</v>
      </c>
      <c r="L19">
        <f t="shared" si="4"/>
        <v>3.5</v>
      </c>
    </row>
    <row r="20" spans="1:12" x14ac:dyDescent="0.25">
      <c r="A20" s="13">
        <v>18</v>
      </c>
      <c r="B20" s="13" t="s">
        <v>27</v>
      </c>
      <c r="C20" s="13">
        <v>100</v>
      </c>
      <c r="D20" s="13">
        <v>2</v>
      </c>
      <c r="E20" s="13">
        <v>5</v>
      </c>
      <c r="F20" s="13">
        <v>2</v>
      </c>
      <c r="G20" s="13">
        <v>4</v>
      </c>
      <c r="H20">
        <f t="shared" si="0"/>
        <v>1</v>
      </c>
      <c r="I20">
        <f t="shared" si="1"/>
        <v>1</v>
      </c>
      <c r="J20">
        <f t="shared" si="2"/>
        <v>0</v>
      </c>
      <c r="K20">
        <f t="shared" si="3"/>
        <v>2</v>
      </c>
      <c r="L20">
        <f t="shared" si="4"/>
        <v>3.25</v>
      </c>
    </row>
    <row r="21" spans="1:12" x14ac:dyDescent="0.25">
      <c r="A21">
        <v>19</v>
      </c>
      <c r="B21" t="s">
        <v>28</v>
      </c>
      <c r="C21">
        <v>180</v>
      </c>
      <c r="D21">
        <v>3</v>
      </c>
      <c r="E21">
        <v>5</v>
      </c>
      <c r="F21">
        <v>3</v>
      </c>
      <c r="G21">
        <v>5</v>
      </c>
      <c r="H21">
        <f t="shared" si="0"/>
        <v>2</v>
      </c>
      <c r="I21">
        <f t="shared" si="1"/>
        <v>0</v>
      </c>
      <c r="J21">
        <f t="shared" si="2"/>
        <v>2</v>
      </c>
      <c r="K21">
        <f t="shared" si="3"/>
        <v>0</v>
      </c>
      <c r="L21">
        <f t="shared" si="4"/>
        <v>4</v>
      </c>
    </row>
    <row r="22" spans="1:12" x14ac:dyDescent="0.25">
      <c r="A22">
        <v>20</v>
      </c>
      <c r="B22" t="s">
        <v>29</v>
      </c>
      <c r="C22">
        <v>180</v>
      </c>
      <c r="D22">
        <v>4</v>
      </c>
      <c r="E22">
        <v>5</v>
      </c>
      <c r="F22">
        <v>5</v>
      </c>
      <c r="G22">
        <v>3</v>
      </c>
      <c r="H22">
        <f t="shared" si="0"/>
        <v>2</v>
      </c>
      <c r="I22">
        <f t="shared" si="1"/>
        <v>1</v>
      </c>
      <c r="J22">
        <f t="shared" si="2"/>
        <v>1</v>
      </c>
      <c r="K22">
        <f t="shared" si="3"/>
        <v>0</v>
      </c>
      <c r="L22">
        <f t="shared" si="4"/>
        <v>4.25</v>
      </c>
    </row>
    <row r="23" spans="1:12" x14ac:dyDescent="0.25">
      <c r="D23" t="s">
        <v>30</v>
      </c>
      <c r="E23" t="s">
        <v>31</v>
      </c>
    </row>
    <row r="24" spans="1:12" x14ac:dyDescent="0.25">
      <c r="B24">
        <f>COUNTIF(C3:C22,100)</f>
        <v>10</v>
      </c>
      <c r="D24">
        <v>6</v>
      </c>
      <c r="E24">
        <v>2</v>
      </c>
    </row>
    <row r="25" spans="1:12" x14ac:dyDescent="0.25">
      <c r="B25">
        <f>COUNTIF(C4:C23,180)</f>
        <v>10</v>
      </c>
      <c r="D25">
        <v>4</v>
      </c>
      <c r="E25">
        <v>2</v>
      </c>
    </row>
    <row r="28" spans="1:12" x14ac:dyDescent="0.25">
      <c r="A28" t="s">
        <v>32</v>
      </c>
      <c r="B28">
        <f>6/10*100</f>
        <v>60</v>
      </c>
      <c r="C28" t="s">
        <v>34</v>
      </c>
      <c r="D28">
        <f>2/10*100</f>
        <v>20</v>
      </c>
    </row>
    <row r="29" spans="1:12" x14ac:dyDescent="0.25">
      <c r="A29" t="s">
        <v>33</v>
      </c>
      <c r="B29">
        <f>4/10*100</f>
        <v>40</v>
      </c>
      <c r="C29" t="s">
        <v>35</v>
      </c>
      <c r="D29">
        <v>20</v>
      </c>
    </row>
    <row r="32" spans="1:12" ht="15.75" thickBot="1" x14ac:dyDescent="0.3">
      <c r="A32" s="11"/>
      <c r="B32" s="11"/>
      <c r="C32" s="11"/>
      <c r="D32" s="11"/>
      <c r="E32" s="11"/>
      <c r="F32" s="11"/>
      <c r="G32" s="11"/>
      <c r="H32" s="11"/>
      <c r="I32" s="11"/>
      <c r="J32" s="11"/>
    </row>
    <row r="33" spans="1:12" x14ac:dyDescent="0.25">
      <c r="A33" s="8">
        <f ca="1">RAND()*160-150</f>
        <v>-126.56097771468902</v>
      </c>
      <c r="B33" s="8">
        <f t="shared" ref="B33:J43" ca="1" si="5">RAND()*160-150</f>
        <v>-86.090342194907407</v>
      </c>
      <c r="C33" s="8">
        <f t="shared" ca="1" si="5"/>
        <v>-101.44099925713138</v>
      </c>
      <c r="D33" s="8">
        <f t="shared" ca="1" si="5"/>
        <v>-62.43364131038777</v>
      </c>
      <c r="E33" s="8">
        <f t="shared" ca="1" si="5"/>
        <v>-102.22138333721729</v>
      </c>
      <c r="F33" s="8">
        <f t="shared" ca="1" si="5"/>
        <v>9.0525316147457886</v>
      </c>
      <c r="G33" s="8">
        <f t="shared" ca="1" si="5"/>
        <v>4.4323546546236798</v>
      </c>
      <c r="H33" s="8">
        <f t="shared" ca="1" si="5"/>
        <v>-14.443780277319206</v>
      </c>
      <c r="I33" s="8">
        <f t="shared" ca="1" si="5"/>
        <v>-135.95744976439772</v>
      </c>
      <c r="J33" s="6">
        <f t="shared" ca="1" si="5"/>
        <v>-77.955449576312517</v>
      </c>
      <c r="K33" t="s">
        <v>42</v>
      </c>
      <c r="L33">
        <f ca="1">MIN(A33:J43)</f>
        <v>-149.0885483457204</v>
      </c>
    </row>
    <row r="34" spans="1:12" x14ac:dyDescent="0.25">
      <c r="A34" s="7">
        <f t="shared" ref="A34:A43" ca="1" si="6">RAND()*160-150</f>
        <v>-30.676789878564051</v>
      </c>
      <c r="B34" s="8">
        <f t="shared" ca="1" si="5"/>
        <v>-76.366285684347645</v>
      </c>
      <c r="C34" s="8">
        <f t="shared" ca="1" si="5"/>
        <v>-24.049921194501309</v>
      </c>
      <c r="D34" s="8">
        <f t="shared" ca="1" si="5"/>
        <v>-47.907571119537437</v>
      </c>
      <c r="E34" s="8">
        <f t="shared" ca="1" si="5"/>
        <v>-43.155748629032601</v>
      </c>
      <c r="F34" s="8">
        <f t="shared" ca="1" si="5"/>
        <v>-71.795107417278885</v>
      </c>
      <c r="G34" s="8">
        <f t="shared" ca="1" si="5"/>
        <v>-108.32048390757167</v>
      </c>
      <c r="H34" s="8">
        <f t="shared" ca="1" si="5"/>
        <v>-113.95248258687931</v>
      </c>
      <c r="I34" s="8">
        <f t="shared" ca="1" si="5"/>
        <v>-88.487500570372845</v>
      </c>
      <c r="J34" s="9">
        <f t="shared" ca="1" si="5"/>
        <v>-80.690711937403506</v>
      </c>
      <c r="K34" t="s">
        <v>43</v>
      </c>
      <c r="L34">
        <f ca="1">MAX(A33:J43)</f>
        <v>9.0525316147457886</v>
      </c>
    </row>
    <row r="35" spans="1:12" x14ac:dyDescent="0.25">
      <c r="A35" s="7">
        <f t="shared" ca="1" si="6"/>
        <v>-40.792446455420333</v>
      </c>
      <c r="B35" s="8">
        <f t="shared" ca="1" si="5"/>
        <v>5.7879937998405637</v>
      </c>
      <c r="C35" s="8">
        <f t="shared" ca="1" si="5"/>
        <v>-17.857286867661401</v>
      </c>
      <c r="D35" s="8">
        <f t="shared" ca="1" si="5"/>
        <v>-81.582402998318372</v>
      </c>
      <c r="E35" s="8">
        <f t="shared" ca="1" si="5"/>
        <v>-63.032079397479848</v>
      </c>
      <c r="F35" s="8">
        <f t="shared" ca="1" si="5"/>
        <v>-96.397896017890645</v>
      </c>
      <c r="G35" s="8">
        <f t="shared" ca="1" si="5"/>
        <v>-72.506434196197461</v>
      </c>
      <c r="H35" s="8">
        <f t="shared" ca="1" si="5"/>
        <v>-76.41482840993676</v>
      </c>
      <c r="I35" s="8">
        <f t="shared" ca="1" si="5"/>
        <v>-4.1819955821673318</v>
      </c>
      <c r="J35" s="9">
        <f t="shared" ca="1" si="5"/>
        <v>-77.850494117430003</v>
      </c>
      <c r="K35" t="s">
        <v>44</v>
      </c>
      <c r="L35">
        <f ca="1">MEDIAN(A33:J44)</f>
        <v>-69.438518459868931</v>
      </c>
    </row>
    <row r="36" spans="1:12" x14ac:dyDescent="0.25">
      <c r="A36" s="7">
        <f t="shared" ca="1" si="6"/>
        <v>1.9246227477055129</v>
      </c>
      <c r="B36" s="8">
        <f t="shared" ca="1" si="5"/>
        <v>-86.067548877410914</v>
      </c>
      <c r="C36" s="8">
        <f t="shared" ca="1" si="5"/>
        <v>-39.363173667752065</v>
      </c>
      <c r="D36" s="8">
        <f t="shared" ca="1" si="5"/>
        <v>-11.272553230308887</v>
      </c>
      <c r="E36" s="8">
        <f t="shared" ca="1" si="5"/>
        <v>-126.58138652969549</v>
      </c>
      <c r="F36" s="8">
        <f t="shared" ca="1" si="5"/>
        <v>-13.261694294629621</v>
      </c>
      <c r="G36" s="8">
        <f t="shared" ca="1" si="5"/>
        <v>-58.949531607273514</v>
      </c>
      <c r="H36" s="8">
        <f t="shared" ca="1" si="5"/>
        <v>-56.786033633509234</v>
      </c>
      <c r="I36" s="8">
        <f t="shared" ca="1" si="5"/>
        <v>-81.014901044427745</v>
      </c>
      <c r="J36" s="9">
        <f t="shared" ca="1" si="5"/>
        <v>-4.9920895175718556</v>
      </c>
      <c r="K36" t="s">
        <v>45</v>
      </c>
      <c r="L36">
        <f ca="1">AVERAGE(A33:J43)</f>
        <v>-64.897505421944075</v>
      </c>
    </row>
    <row r="37" spans="1:12" x14ac:dyDescent="0.25">
      <c r="A37" s="7">
        <f t="shared" ca="1" si="6"/>
        <v>-110.7226475104445</v>
      </c>
      <c r="B37" s="8">
        <f t="shared" ca="1" si="5"/>
        <v>-25.349063183449857</v>
      </c>
      <c r="C37" s="8">
        <f t="shared" ca="1" si="5"/>
        <v>-101.797502052724</v>
      </c>
      <c r="D37" s="8">
        <f t="shared" ca="1" si="5"/>
        <v>-32.744555666128178</v>
      </c>
      <c r="E37" s="8">
        <f t="shared" ca="1" si="5"/>
        <v>7.3703239197423613</v>
      </c>
      <c r="F37" s="8">
        <f t="shared" ca="1" si="5"/>
        <v>-81.953455601034932</v>
      </c>
      <c r="G37" s="8">
        <f t="shared" ca="1" si="5"/>
        <v>-53.233380049713872</v>
      </c>
      <c r="H37" s="8">
        <f t="shared" ca="1" si="5"/>
        <v>-43.150007385667806</v>
      </c>
      <c r="I37" s="8">
        <f t="shared" ca="1" si="5"/>
        <v>-44.392983211780404</v>
      </c>
      <c r="J37" s="9">
        <f t="shared" ca="1" si="5"/>
        <v>-95.495984060658628</v>
      </c>
      <c r="K37" t="s">
        <v>46</v>
      </c>
      <c r="L37">
        <f ca="1">SQRT(AVERAGE(A45:J55))</f>
        <v>79.423522768345663</v>
      </c>
    </row>
    <row r="38" spans="1:12" x14ac:dyDescent="0.25">
      <c r="A38" s="7">
        <f t="shared" ca="1" si="6"/>
        <v>-24.531198004119958</v>
      </c>
      <c r="B38" s="8">
        <f t="shared" ca="1" si="5"/>
        <v>-4.727173027686149E-2</v>
      </c>
      <c r="C38" s="8">
        <f t="shared" ca="1" si="5"/>
        <v>-79.295532327401745</v>
      </c>
      <c r="D38" s="8">
        <f t="shared" ca="1" si="5"/>
        <v>3.5703611806732738</v>
      </c>
      <c r="E38" s="8">
        <f t="shared" ca="1" si="5"/>
        <v>-147.37686396559801</v>
      </c>
      <c r="F38" s="8">
        <f t="shared" ca="1" si="5"/>
        <v>-125.80967621879418</v>
      </c>
      <c r="G38" s="8">
        <f t="shared" ca="1" si="5"/>
        <v>-16.262965622363453</v>
      </c>
      <c r="H38" s="8">
        <f t="shared" ca="1" si="5"/>
        <v>-34.129698524986026</v>
      </c>
      <c r="I38" s="8">
        <f t="shared" ca="1" si="5"/>
        <v>-80.364650834338093</v>
      </c>
      <c r="J38" s="9">
        <f t="shared" ca="1" si="5"/>
        <v>-148.82437957467602</v>
      </c>
    </row>
    <row r="39" spans="1:12" x14ac:dyDescent="0.25">
      <c r="A39" s="7">
        <f t="shared" ca="1" si="6"/>
        <v>7.5443439647154378</v>
      </c>
      <c r="B39" s="8">
        <f t="shared" ca="1" si="5"/>
        <v>-18.327385892981141</v>
      </c>
      <c r="C39" s="8">
        <f t="shared" ca="1" si="5"/>
        <v>-141.60465406331582</v>
      </c>
      <c r="D39" s="8">
        <f t="shared" ca="1" si="5"/>
        <v>-89.524240273084118</v>
      </c>
      <c r="E39" s="8">
        <f t="shared" ca="1" si="5"/>
        <v>-16.191743977032871</v>
      </c>
      <c r="F39" s="8">
        <f t="shared" ca="1" si="5"/>
        <v>-19.81296428490981</v>
      </c>
      <c r="G39" s="8">
        <f t="shared" ca="1" si="5"/>
        <v>-1.0534334229229785</v>
      </c>
      <c r="H39" s="8">
        <f t="shared" ca="1" si="5"/>
        <v>-147.97060923548878</v>
      </c>
      <c r="I39" s="8">
        <f t="shared" ca="1" si="5"/>
        <v>1.0440681449800309</v>
      </c>
      <c r="J39" s="9">
        <f t="shared" ca="1" si="5"/>
        <v>-106.09131703801151</v>
      </c>
    </row>
    <row r="40" spans="1:12" x14ac:dyDescent="0.25">
      <c r="A40" s="7">
        <f t="shared" ca="1" si="6"/>
        <v>-36.36076831205412</v>
      </c>
      <c r="B40" s="8">
        <f t="shared" ca="1" si="5"/>
        <v>-139.72290269816875</v>
      </c>
      <c r="C40" s="8">
        <f t="shared" ca="1" si="5"/>
        <v>-65.187527438108859</v>
      </c>
      <c r="D40" s="8">
        <f t="shared" ca="1" si="5"/>
        <v>-98.148309849839734</v>
      </c>
      <c r="E40" s="8">
        <f t="shared" ca="1" si="5"/>
        <v>-65.45990814732599</v>
      </c>
      <c r="F40" s="8">
        <f t="shared" ca="1" si="5"/>
        <v>-112.16621499924727</v>
      </c>
      <c r="G40" s="8">
        <f t="shared" ca="1" si="5"/>
        <v>-149.0885483457204</v>
      </c>
      <c r="H40" s="8">
        <f t="shared" ca="1" si="5"/>
        <v>-69.275595500580238</v>
      </c>
      <c r="I40" s="8">
        <f t="shared" ca="1" si="5"/>
        <v>-88.623443184455255</v>
      </c>
      <c r="J40" s="9">
        <f t="shared" ca="1" si="5"/>
        <v>3.0898864002497533</v>
      </c>
    </row>
    <row r="41" spans="1:12" x14ac:dyDescent="0.25">
      <c r="A41" s="7">
        <f t="shared" ca="1" si="6"/>
        <v>1.3210618347898446</v>
      </c>
      <c r="B41" s="8">
        <f t="shared" ca="1" si="5"/>
        <v>-26.795440510432513</v>
      </c>
      <c r="C41" s="8">
        <f t="shared" ca="1" si="5"/>
        <v>-74.511089748296669</v>
      </c>
      <c r="D41" s="8">
        <f t="shared" ca="1" si="5"/>
        <v>-82.795777513133459</v>
      </c>
      <c r="E41" s="8">
        <f t="shared" ca="1" si="5"/>
        <v>-82.28243305633444</v>
      </c>
      <c r="F41" s="8">
        <f t="shared" ca="1" si="5"/>
        <v>-66.024797501952548</v>
      </c>
      <c r="G41" s="8">
        <f t="shared" ca="1" si="5"/>
        <v>-24.144379560674096</v>
      </c>
      <c r="H41" s="8">
        <f t="shared" ca="1" si="5"/>
        <v>-121.8138589354393</v>
      </c>
      <c r="I41" s="8">
        <f t="shared" ca="1" si="5"/>
        <v>-118.1275708066436</v>
      </c>
      <c r="J41" s="9">
        <f t="shared" ca="1" si="5"/>
        <v>-138.58345498455142</v>
      </c>
    </row>
    <row r="42" spans="1:12" x14ac:dyDescent="0.25">
      <c r="A42" s="7">
        <f t="shared" ca="1" si="6"/>
        <v>-55.456374308632775</v>
      </c>
      <c r="B42" s="8">
        <f t="shared" ca="1" si="5"/>
        <v>-121.46805339107803</v>
      </c>
      <c r="C42" s="8">
        <f t="shared" ca="1" si="5"/>
        <v>-9.4504535308507229</v>
      </c>
      <c r="D42" s="8">
        <f t="shared" ca="1" si="5"/>
        <v>-140.10052915329896</v>
      </c>
      <c r="E42" s="8">
        <f t="shared" ca="1" si="5"/>
        <v>-69.601441419157624</v>
      </c>
      <c r="F42" s="8">
        <f t="shared" ca="1" si="5"/>
        <v>-34.074829755851795</v>
      </c>
      <c r="G42" s="8">
        <f t="shared" ca="1" si="5"/>
        <v>-15.570116195886811</v>
      </c>
      <c r="H42" s="8">
        <f t="shared" ca="1" si="5"/>
        <v>-35.953853558499873</v>
      </c>
      <c r="I42" s="8">
        <f t="shared" ca="1" si="5"/>
        <v>-5.6397034778319153</v>
      </c>
      <c r="J42" s="9">
        <f t="shared" ca="1" si="5"/>
        <v>-86.756799172782138</v>
      </c>
    </row>
    <row r="43" spans="1:12" ht="15.75" thickBot="1" x14ac:dyDescent="0.3">
      <c r="A43" s="10">
        <f t="shared" ca="1" si="6"/>
        <v>-70.962783687249186</v>
      </c>
      <c r="B43" s="11">
        <f t="shared" ca="1" si="5"/>
        <v>-104.97644005253095</v>
      </c>
      <c r="C43" s="11">
        <f t="shared" ca="1" si="5"/>
        <v>-128.56858500556731</v>
      </c>
      <c r="D43" s="11">
        <f t="shared" ca="1" si="5"/>
        <v>-125.78826664189462</v>
      </c>
      <c r="E43" s="11">
        <f t="shared" ca="1" si="5"/>
        <v>7.3482286829897419</v>
      </c>
      <c r="F43" s="11">
        <f t="shared" ca="1" si="5"/>
        <v>-60.665970000922087</v>
      </c>
      <c r="G43" s="11">
        <f t="shared" ca="1" si="5"/>
        <v>-124.61427075577605</v>
      </c>
      <c r="H43" s="11">
        <f t="shared" ca="1" si="5"/>
        <v>-112.70882177650476</v>
      </c>
      <c r="I43" s="11">
        <f t="shared" ca="1" si="5"/>
        <v>-97.895465210215193</v>
      </c>
      <c r="J43" s="12">
        <f t="shared" ca="1" si="5"/>
        <v>-44.377028656577494</v>
      </c>
    </row>
    <row r="45" spans="1:12" x14ac:dyDescent="0.25">
      <c r="A45">
        <f ca="1">A33^2</f>
        <v>16017.681080098009</v>
      </c>
      <c r="B45">
        <f t="shared" ref="B45:J45" ca="1" si="7">B33^2</f>
        <v>7411.5470192362545</v>
      </c>
      <c r="C45">
        <f t="shared" ca="1" si="7"/>
        <v>10290.276330285329</v>
      </c>
      <c r="D45">
        <f t="shared" ca="1" si="7"/>
        <v>3897.9595672741584</v>
      </c>
      <c r="E45">
        <f t="shared" ca="1" si="7"/>
        <v>10449.211211374324</v>
      </c>
      <c r="F45">
        <f t="shared" ca="1" si="7"/>
        <v>81.94832863597199</v>
      </c>
      <c r="G45">
        <f t="shared" ca="1" si="7"/>
        <v>19.6457677843642</v>
      </c>
      <c r="H45">
        <f t="shared" ca="1" si="7"/>
        <v>208.62278869947528</v>
      </c>
      <c r="I45">
        <f t="shared" ca="1" si="7"/>
        <v>18484.428146438731</v>
      </c>
      <c r="J45">
        <f t="shared" ca="1" si="7"/>
        <v>6077.0521186450032</v>
      </c>
    </row>
    <row r="46" spans="1:12" x14ac:dyDescent="0.25">
      <c r="A46">
        <f t="shared" ref="A46:J46" ca="1" si="8">A34^2</f>
        <v>941.06543725356983</v>
      </c>
      <c r="B46">
        <f t="shared" ca="1" si="8"/>
        <v>5831.8095892233996</v>
      </c>
      <c r="C46">
        <f t="shared" ca="1" si="8"/>
        <v>578.39870946172323</v>
      </c>
      <c r="D46">
        <f t="shared" ca="1" si="8"/>
        <v>2295.1353705735373</v>
      </c>
      <c r="E46">
        <f t="shared" ca="1" si="8"/>
        <v>1862.4186397322492</v>
      </c>
      <c r="F46">
        <f t="shared" ca="1" si="8"/>
        <v>5154.5374490586137</v>
      </c>
      <c r="G46">
        <f t="shared" ca="1" si="8"/>
        <v>11733.327233970493</v>
      </c>
      <c r="H46">
        <f t="shared" ca="1" si="8"/>
        <v>12985.168287713033</v>
      </c>
      <c r="I46">
        <f t="shared" ca="1" si="8"/>
        <v>7830.0377571917343</v>
      </c>
      <c r="J46">
        <f t="shared" ca="1" si="8"/>
        <v>6510.990992965033</v>
      </c>
    </row>
    <row r="47" spans="1:12" x14ac:dyDescent="0.25">
      <c r="A47">
        <f t="shared" ref="A47:J47" ca="1" si="9">A35^2</f>
        <v>1664.0236878183348</v>
      </c>
      <c r="B47">
        <f t="shared" ca="1" si="9"/>
        <v>33.500872226992804</v>
      </c>
      <c r="C47">
        <f t="shared" ca="1" si="9"/>
        <v>318.88269427395232</v>
      </c>
      <c r="D47">
        <f t="shared" ca="1" si="9"/>
        <v>6655.688478980026</v>
      </c>
      <c r="E47">
        <f t="shared" ca="1" si="9"/>
        <v>3973.0430331702037</v>
      </c>
      <c r="F47">
        <f t="shared" ca="1" si="9"/>
        <v>9292.5543566760571</v>
      </c>
      <c r="G47">
        <f t="shared" ca="1" si="9"/>
        <v>5257.1829998475123</v>
      </c>
      <c r="H47">
        <f t="shared" ca="1" si="9"/>
        <v>5839.2260009200781</v>
      </c>
      <c r="I47">
        <f t="shared" ca="1" si="9"/>
        <v>17.489087049267081</v>
      </c>
      <c r="J47">
        <f t="shared" ca="1" si="9"/>
        <v>6060.6994343280039</v>
      </c>
    </row>
    <row r="48" spans="1:12" x14ac:dyDescent="0.25">
      <c r="A48">
        <f t="shared" ref="A48:J48" ca="1" si="10">A36^2</f>
        <v>3.7041727209855182</v>
      </c>
      <c r="B48">
        <f t="shared" ca="1" si="10"/>
        <v>7407.6229697655162</v>
      </c>
      <c r="C48">
        <f t="shared" ca="1" si="10"/>
        <v>1549.4594411976095</v>
      </c>
      <c r="D48">
        <f t="shared" ca="1" si="10"/>
        <v>127.07045633014732</v>
      </c>
      <c r="E48">
        <f t="shared" ca="1" si="10"/>
        <v>16022.847415780176</v>
      </c>
      <c r="F48">
        <f t="shared" ca="1" si="10"/>
        <v>175.87253556421183</v>
      </c>
      <c r="G48">
        <f t="shared" ca="1" si="10"/>
        <v>3475.047276716939</v>
      </c>
      <c r="H48">
        <f t="shared" ca="1" si="10"/>
        <v>3224.6536158260419</v>
      </c>
      <c r="I48">
        <f t="shared" ca="1" si="10"/>
        <v>6563.4141912384193</v>
      </c>
      <c r="J48">
        <f t="shared" ca="1" si="10"/>
        <v>24.920957751450803</v>
      </c>
    </row>
    <row r="49" spans="1:10" x14ac:dyDescent="0.25">
      <c r="A49">
        <f t="shared" ref="A49:J49" ca="1" si="11">A37^2</f>
        <v>12259.504671722143</v>
      </c>
      <c r="B49">
        <f t="shared" ca="1" si="11"/>
        <v>642.57500427853302</v>
      </c>
      <c r="C49">
        <f t="shared" ca="1" si="11"/>
        <v>10362.731424174346</v>
      </c>
      <c r="D49">
        <f t="shared" ca="1" si="11"/>
        <v>1072.2059257721669</v>
      </c>
      <c r="E49">
        <f t="shared" ca="1" si="11"/>
        <v>54.321674681926403</v>
      </c>
      <c r="F49">
        <f t="shared" ca="1" si="11"/>
        <v>6716.3688849508035</v>
      </c>
      <c r="G49">
        <f t="shared" ca="1" si="11"/>
        <v>2833.7927515172751</v>
      </c>
      <c r="H49">
        <f t="shared" ca="1" si="11"/>
        <v>1861.9231373831863</v>
      </c>
      <c r="I49">
        <f t="shared" ca="1" si="11"/>
        <v>1970.7369584414168</v>
      </c>
      <c r="J49">
        <f t="shared" ca="1" si="11"/>
        <v>9119.4829717135672</v>
      </c>
    </row>
    <row r="50" spans="1:10" x14ac:dyDescent="0.25">
      <c r="A50">
        <f t="shared" ref="A50:J50" ca="1" si="12">A38^2</f>
        <v>601.779675517339</v>
      </c>
      <c r="B50">
        <f t="shared" ca="1" si="12"/>
        <v>2.2346164833683432E-3</v>
      </c>
      <c r="C50">
        <f t="shared" ca="1" si="12"/>
        <v>6287.7814470860149</v>
      </c>
      <c r="D50">
        <f t="shared" ca="1" si="12"/>
        <v>12.747478960458654</v>
      </c>
      <c r="E50">
        <f t="shared" ca="1" si="12"/>
        <v>21719.94003233438</v>
      </c>
      <c r="F50">
        <f t="shared" ca="1" si="12"/>
        <v>15828.074630277826</v>
      </c>
      <c r="G50">
        <f t="shared" ca="1" si="12"/>
        <v>264.48405083417549</v>
      </c>
      <c r="H50">
        <f t="shared" ca="1" si="12"/>
        <v>1164.8363214064334</v>
      </c>
      <c r="I50">
        <f t="shared" ca="1" si="12"/>
        <v>6458.4771037250785</v>
      </c>
      <c r="J50">
        <f t="shared" ca="1" si="12"/>
        <v>22148.695955787243</v>
      </c>
    </row>
    <row r="51" spans="1:10" x14ac:dyDescent="0.25">
      <c r="A51">
        <f t="shared" ref="A51:J51" ca="1" si="13">A39^2</f>
        <v>56.917125857938252</v>
      </c>
      <c r="B51">
        <f t="shared" ca="1" si="13"/>
        <v>335.89307367024412</v>
      </c>
      <c r="C51">
        <f t="shared" ca="1" si="13"/>
        <v>20051.878052391345</v>
      </c>
      <c r="D51">
        <f t="shared" ca="1" si="13"/>
        <v>8014.5895964728961</v>
      </c>
      <c r="E51">
        <f t="shared" ca="1" si="13"/>
        <v>262.17257301778028</v>
      </c>
      <c r="F51">
        <f t="shared" ca="1" si="13"/>
        <v>392.55355375511169</v>
      </c>
      <c r="G51">
        <f t="shared" ca="1" si="13"/>
        <v>1.1097219765312227</v>
      </c>
      <c r="H51">
        <f t="shared" ca="1" si="13"/>
        <v>21895.301197521716</v>
      </c>
      <c r="I51">
        <f t="shared" ca="1" si="13"/>
        <v>1.0900782913620428</v>
      </c>
      <c r="J51">
        <f t="shared" ca="1" si="13"/>
        <v>11255.367550859872</v>
      </c>
    </row>
    <row r="52" spans="1:10" x14ac:dyDescent="0.25">
      <c r="A52">
        <f t="shared" ref="A52:J52" ca="1" si="14">A40^2</f>
        <v>1322.1054722428789</v>
      </c>
      <c r="B52">
        <f t="shared" ca="1" si="14"/>
        <v>19522.489538401933</v>
      </c>
      <c r="C52">
        <f t="shared" ca="1" si="14"/>
        <v>4249.4137334941952</v>
      </c>
      <c r="D52">
        <f t="shared" ca="1" si="14"/>
        <v>9633.0907263801473</v>
      </c>
      <c r="E52">
        <f t="shared" ca="1" si="14"/>
        <v>4284.9995746563554</v>
      </c>
      <c r="F52">
        <f t="shared" ca="1" si="14"/>
        <v>12581.259787257364</v>
      </c>
      <c r="G52">
        <f t="shared" ca="1" si="14"/>
        <v>22227.395247834207</v>
      </c>
      <c r="H52">
        <f t="shared" ca="1" si="14"/>
        <v>4799.1081319600125</v>
      </c>
      <c r="I52">
        <f t="shared" ca="1" si="14"/>
        <v>7854.1146818683683</v>
      </c>
      <c r="J52">
        <f t="shared" ca="1" si="14"/>
        <v>9.5473979664483775</v>
      </c>
    </row>
    <row r="53" spans="1:10" x14ac:dyDescent="0.25">
      <c r="A53">
        <f t="shared" ref="A53:J53" ca="1" si="15">A41^2</f>
        <v>1.7452043713383107</v>
      </c>
      <c r="B53">
        <f t="shared" ca="1" si="15"/>
        <v>717.99563214812781</v>
      </c>
      <c r="C53">
        <f t="shared" ca="1" si="15"/>
        <v>5551.902495478721</v>
      </c>
      <c r="D53">
        <f t="shared" ca="1" si="15"/>
        <v>6855.140774004296</v>
      </c>
      <c r="E53">
        <f t="shared" ca="1" si="15"/>
        <v>6770.3987896701583</v>
      </c>
      <c r="F53">
        <f t="shared" ca="1" si="15"/>
        <v>4359.2738851738395</v>
      </c>
      <c r="G53">
        <f t="shared" ca="1" si="15"/>
        <v>582.95106436989704</v>
      </c>
      <c r="H53">
        <f t="shared" ca="1" si="15"/>
        <v>14838.616228743105</v>
      </c>
      <c r="I53">
        <f t="shared" ca="1" si="15"/>
        <v>13954.122984678599</v>
      </c>
      <c r="J53">
        <f t="shared" ca="1" si="15"/>
        <v>19205.373995455189</v>
      </c>
    </row>
    <row r="54" spans="1:10" x14ac:dyDescent="0.25">
      <c r="A54">
        <f t="shared" ref="A54:J54" ca="1" si="16">A42^2</f>
        <v>3075.4094514591852</v>
      </c>
      <c r="B54">
        <f t="shared" ca="1" si="16"/>
        <v>14754.487994617783</v>
      </c>
      <c r="C54">
        <f t="shared" ca="1" si="16"/>
        <v>89.31107193876889</v>
      </c>
      <c r="D54">
        <f t="shared" ca="1" si="16"/>
        <v>19628.158269034375</v>
      </c>
      <c r="E54">
        <f t="shared" ca="1" si="16"/>
        <v>4844.3606476244304</v>
      </c>
      <c r="F54">
        <f t="shared" ca="1" si="16"/>
        <v>1161.094022890283</v>
      </c>
      <c r="G54">
        <f t="shared" ca="1" si="16"/>
        <v>242.42851835341679</v>
      </c>
      <c r="H54">
        <f t="shared" ca="1" si="16"/>
        <v>1292.679585706054</v>
      </c>
      <c r="I54">
        <f t="shared" ca="1" si="16"/>
        <v>31.8062553178694</v>
      </c>
      <c r="J54">
        <f t="shared" ca="1" si="16"/>
        <v>7526.7422027064513</v>
      </c>
    </row>
    <row r="55" spans="1:10" x14ac:dyDescent="0.25">
      <c r="A55">
        <f ca="1">A43^2</f>
        <v>5035.7166686433193</v>
      </c>
      <c r="B55">
        <f t="shared" ref="B55:J55" ca="1" si="17">B43^2</f>
        <v>11020.052966102623</v>
      </c>
      <c r="C55">
        <f t="shared" ca="1" si="17"/>
        <v>16529.881050333788</v>
      </c>
      <c r="D55">
        <f t="shared" ca="1" si="17"/>
        <v>15822.68802477238</v>
      </c>
      <c r="E55">
        <f t="shared" ca="1" si="17"/>
        <v>53.996464777513154</v>
      </c>
      <c r="F55">
        <f t="shared" ca="1" si="17"/>
        <v>3680.3599161527786</v>
      </c>
      <c r="G55">
        <f t="shared" ca="1" si="17"/>
        <v>15528.716475993862</v>
      </c>
      <c r="H55">
        <f t="shared" ca="1" si="17"/>
        <v>12703.278506247914</v>
      </c>
      <c r="I55">
        <f t="shared" ca="1" si="17"/>
        <v>9583.5221087244536</v>
      </c>
      <c r="J55">
        <f t="shared" ca="1" si="17"/>
        <v>1969.3206723867002</v>
      </c>
    </row>
  </sheetData>
  <mergeCells count="16">
    <mergeCell ref="O8:R8"/>
    <mergeCell ref="T8:W8"/>
    <mergeCell ref="O9:R9"/>
    <mergeCell ref="T9:W9"/>
    <mergeCell ref="A1:A2"/>
    <mergeCell ref="O3:R3"/>
    <mergeCell ref="O6:R6"/>
    <mergeCell ref="O7:R7"/>
    <mergeCell ref="T3:W3"/>
    <mergeCell ref="T6:W6"/>
    <mergeCell ref="T7:W7"/>
    <mergeCell ref="D1:G1"/>
    <mergeCell ref="H1:K1"/>
    <mergeCell ref="L1:L2"/>
    <mergeCell ref="C1:C2"/>
    <mergeCell ref="B1:B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user_418</dc:creator>
  <cp:lastModifiedBy>user_418</cp:lastModifiedBy>
  <dcterms:created xsi:type="dcterms:W3CDTF">2025-09-16T02:14:27Z</dcterms:created>
  <dcterms:modified xsi:type="dcterms:W3CDTF">2025-09-30T04:08:41Z</dcterms:modified>
</cp:coreProperties>
</file>