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gisProcessing\dataIn\"/>
    </mc:Choice>
  </mc:AlternateContent>
  <xr:revisionPtr revIDLastSave="0" documentId="13_ncr:1_{A8DA680D-CE8B-41EB-A4C1-8FAAE3C5C31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Sheet1!$A$1:$EQ$2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O2" i="1" l="1"/>
  <c r="EO1" i="1" s="1"/>
  <c r="EP2" i="1"/>
  <c r="EP1" i="1" s="1"/>
  <c r="EQ2" i="1"/>
  <c r="EQ1" i="1" s="1"/>
  <c r="CK2" i="1"/>
  <c r="CK1" i="1" s="1"/>
  <c r="CM2" i="1"/>
  <c r="CM1" i="1" s="1"/>
  <c r="CN2" i="1"/>
  <c r="CN1" i="1" s="1"/>
  <c r="CO2" i="1"/>
  <c r="CO1" i="1" s="1"/>
  <c r="CQ2" i="1"/>
  <c r="CQ1" i="1" s="1"/>
  <c r="CR2" i="1"/>
  <c r="CR1" i="1" s="1"/>
  <c r="CS2" i="1"/>
  <c r="CS1" i="1" s="1"/>
  <c r="CU2" i="1"/>
  <c r="CU1" i="1" s="1"/>
  <c r="CV2" i="1"/>
  <c r="CV1" i="1" s="1"/>
  <c r="CW2" i="1"/>
  <c r="CW1" i="1" s="1"/>
  <c r="CX2" i="1"/>
  <c r="CX1" i="1" s="1"/>
  <c r="CY2" i="1"/>
  <c r="CY1" i="1" s="1"/>
  <c r="CZ2" i="1"/>
  <c r="CZ1" i="1" s="1"/>
  <c r="DA2" i="1"/>
  <c r="DA1" i="1" s="1"/>
  <c r="DB2" i="1"/>
  <c r="DB1" i="1" s="1"/>
  <c r="DC2" i="1"/>
  <c r="DC1" i="1" s="1"/>
  <c r="DD2" i="1"/>
  <c r="DD1" i="1" s="1"/>
  <c r="DE2" i="1"/>
  <c r="DE1" i="1" s="1"/>
  <c r="DF2" i="1"/>
  <c r="DF1" i="1" s="1"/>
  <c r="DG2" i="1"/>
  <c r="DG1" i="1" s="1"/>
  <c r="DH2" i="1"/>
  <c r="DH1" i="1" s="1"/>
  <c r="DI2" i="1"/>
  <c r="DI1" i="1" s="1"/>
  <c r="DJ2" i="1"/>
  <c r="DJ1" i="1" s="1"/>
  <c r="DK2" i="1"/>
  <c r="DK1" i="1" s="1"/>
  <c r="DL2" i="1"/>
  <c r="DL1" i="1" s="1"/>
  <c r="DM2" i="1"/>
  <c r="DM1" i="1" s="1"/>
  <c r="DN2" i="1"/>
  <c r="DN1" i="1" s="1"/>
  <c r="DO2" i="1"/>
  <c r="DO1" i="1" s="1"/>
  <c r="DP2" i="1"/>
  <c r="DP1" i="1" s="1"/>
  <c r="DQ2" i="1"/>
  <c r="DQ1" i="1" s="1"/>
  <c r="DR2" i="1"/>
  <c r="DR1" i="1" s="1"/>
  <c r="DT2" i="1"/>
  <c r="DT1" i="1" s="1"/>
  <c r="DU2" i="1"/>
  <c r="DU1" i="1" s="1"/>
  <c r="DV2" i="1"/>
  <c r="DV1" i="1" s="1"/>
  <c r="DW2" i="1"/>
  <c r="DW1" i="1" s="1"/>
  <c r="DX2" i="1"/>
  <c r="DX1" i="1" s="1"/>
  <c r="DY2" i="1"/>
  <c r="DY1" i="1" s="1"/>
  <c r="DZ2" i="1"/>
  <c r="DZ1" i="1" s="1"/>
  <c r="EA2" i="1"/>
  <c r="EA1" i="1" s="1"/>
  <c r="EB2" i="1"/>
  <c r="EB1" i="1" s="1"/>
  <c r="EC2" i="1"/>
  <c r="EC1" i="1" s="1"/>
  <c r="ED2" i="1"/>
  <c r="ED1" i="1" s="1"/>
  <c r="EE2" i="1"/>
  <c r="EE1" i="1" s="1"/>
  <c r="EF2" i="1"/>
  <c r="EF1" i="1" s="1"/>
  <c r="EG2" i="1"/>
  <c r="EG1" i="1" s="1"/>
  <c r="EH2" i="1"/>
  <c r="EH1" i="1" s="1"/>
  <c r="EI2" i="1"/>
  <c r="EI1" i="1" s="1"/>
  <c r="EJ2" i="1"/>
  <c r="EJ1" i="1" s="1"/>
  <c r="EK2" i="1"/>
  <c r="EK1" i="1" s="1"/>
  <c r="EL2" i="1"/>
  <c r="EL1" i="1" s="1"/>
  <c r="EM2" i="1"/>
  <c r="EM1" i="1" s="1"/>
  <c r="EN2" i="1"/>
  <c r="EN1" i="1" s="1"/>
  <c r="BL2" i="1" l="1"/>
  <c r="BK2" i="1"/>
  <c r="G2" i="1"/>
  <c r="CP2" i="1" s="1"/>
  <c r="CP1" i="1" s="1"/>
  <c r="C2" i="1"/>
  <c r="CL2" i="1" s="1"/>
  <c r="CL1" i="1" s="1"/>
  <c r="K2" i="1" l="1"/>
  <c r="CT2" i="1" s="1"/>
  <c r="CT1" i="1" s="1"/>
  <c r="AJ2" i="1"/>
  <c r="DS2" i="1" s="1"/>
  <c r="DS1" i="1" s="1"/>
  <c r="BJ2" i="1" l="1"/>
  <c r="CJ2" i="1"/>
  <c r="CJ1" i="1" s="1"/>
  <c r="BQ2" i="1"/>
  <c r="B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</author>
  </authors>
  <commentList>
    <comment ref="V1" authorId="0" shapeId="0" xr:uid="{BAA0ED08-A7F2-4B58-8A07-3FBD9508F9B3}">
      <text>
        <r>
          <rPr>
            <b/>
            <sz val="9"/>
            <color indexed="81"/>
            <rFont val="Tahoma"/>
            <charset val="1"/>
          </rPr>
          <t>james:</t>
        </r>
        <r>
          <rPr>
            <sz val="9"/>
            <color indexed="81"/>
            <rFont val="Tahoma"/>
            <charset val="1"/>
          </rPr>
          <t xml:space="preserve">
0 or 1</t>
        </r>
      </text>
    </comment>
  </commentList>
</comments>
</file>

<file path=xl/sharedStrings.xml><?xml version="1.0" encoding="utf-8"?>
<sst xmlns="http://schemas.openxmlformats.org/spreadsheetml/2006/main" count="89" uniqueCount="88">
  <si>
    <t>RUID</t>
  </si>
  <si>
    <t>REFNUM</t>
  </si>
  <si>
    <t>ELCODE</t>
  </si>
  <si>
    <t>_NNAME</t>
  </si>
  <si>
    <t>OBSERVER</t>
  </si>
  <si>
    <t>IDENTBY</t>
  </si>
  <si>
    <t>OBDATE</t>
  </si>
  <si>
    <t>YYYY</t>
  </si>
  <si>
    <t>MM</t>
  </si>
  <si>
    <t>DD</t>
  </si>
  <si>
    <t>LATDEC</t>
  </si>
  <si>
    <t>LONDEC</t>
  </si>
  <si>
    <t>CONFEATYPE</t>
  </si>
  <si>
    <t>LOCUNCTYPE</t>
  </si>
  <si>
    <t>REPRACCU</t>
  </si>
  <si>
    <t>CONFCOMP</t>
  </si>
  <si>
    <t>SURVEYSITE</t>
  </si>
  <si>
    <t>DIRECTIONS</t>
  </si>
  <si>
    <t>SITECODE</t>
  </si>
  <si>
    <t>OBABUN</t>
  </si>
  <si>
    <t>OBABUNSITE</t>
  </si>
  <si>
    <t>OBCOUNT</t>
  </si>
  <si>
    <t>OBASSP</t>
  </si>
  <si>
    <t>OBEVID</t>
  </si>
  <si>
    <t>HABITAT</t>
  </si>
  <si>
    <t>ELEVmin</t>
  </si>
  <si>
    <t>BESTSOURCE</t>
  </si>
  <si>
    <t>OBDESC</t>
  </si>
  <si>
    <t>OBACTIV</t>
  </si>
  <si>
    <t>OBPHEN</t>
  </si>
  <si>
    <t>OBTHREAT</t>
  </si>
  <si>
    <t>NOTELOC</t>
  </si>
  <si>
    <t>PROJECT</t>
  </si>
  <si>
    <t>COLLECTION</t>
  </si>
  <si>
    <t>COLLNUM</t>
  </si>
  <si>
    <t>COLLDUP</t>
  </si>
  <si>
    <t>ACCNUM</t>
  </si>
  <si>
    <t>EDITION</t>
  </si>
  <si>
    <t>MAINHIST</t>
  </si>
  <si>
    <t>UTMZ</t>
  </si>
  <si>
    <t>COcode</t>
  </si>
  <si>
    <t>MAPCODE</t>
  </si>
  <si>
    <t>ATLAS</t>
  </si>
  <si>
    <t>ECODIST</t>
  </si>
  <si>
    <t>WSHED</t>
  </si>
  <si>
    <t>SOILCODE</t>
  </si>
  <si>
    <t>UTME</t>
  </si>
  <si>
    <t>UTMN</t>
  </si>
  <si>
    <t>UTME20</t>
  </si>
  <si>
    <t>UTMN20</t>
  </si>
  <si>
    <t>_FIRST_DIRS1</t>
  </si>
  <si>
    <t>unknown</t>
  </si>
  <si>
    <t>NOTETAX</t>
  </si>
  <si>
    <t>NAMETEMP</t>
  </si>
  <si>
    <t>LOCUNCM</t>
  </si>
  <si>
    <t>LATDEC2</t>
  </si>
  <si>
    <t>LONDEC2</t>
  </si>
  <si>
    <t>_NOTELOCdirections</t>
  </si>
  <si>
    <t>_NOTELOCsurveysite</t>
  </si>
  <si>
    <t>_NOTELOCcoordinates</t>
  </si>
  <si>
    <t>_NOTELOClocuncm</t>
  </si>
  <si>
    <t>IMPORTFILE</t>
  </si>
  <si>
    <t>SOURCEFILE</t>
  </si>
  <si>
    <t>PROTOCOL</t>
  </si>
  <si>
    <t>_line</t>
  </si>
  <si>
    <t>CHECK_trailingSpaces --&gt;</t>
  </si>
  <si>
    <t>_SUBNAT</t>
  </si>
  <si>
    <t>OTHERFEATURE</t>
  </si>
  <si>
    <t>OBSEX</t>
  </si>
  <si>
    <t>NOTE1</t>
  </si>
  <si>
    <t>NOTE2</t>
  </si>
  <si>
    <t>URL</t>
  </si>
  <si>
    <t>ENVIRONMENTAL</t>
  </si>
  <si>
    <t>LOADDATE</t>
  </si>
  <si>
    <t>_DMfields --&gt;</t>
  </si>
  <si>
    <t>OBDATE1</t>
  </si>
  <si>
    <t>OBDATE2</t>
  </si>
  <si>
    <t>OBDATEVERBATIM</t>
  </si>
  <si>
    <t>yyyy2</t>
  </si>
  <si>
    <t>mm2</t>
  </si>
  <si>
    <t>dd2</t>
  </si>
  <si>
    <t>_</t>
  </si>
  <si>
    <t>MSACODE</t>
  </si>
  <si>
    <t>CDCOBSERVER</t>
  </si>
  <si>
    <t>JLC 2020 04 10</t>
  </si>
  <si>
    <t>OBTIME</t>
  </si>
  <si>
    <t>OBTIMEend</t>
  </si>
  <si>
    <t>OBTIMEgeneral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</si>
</sst>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1" fontId="4" fillId="0" borderId="0" xfId="0" applyNumberFormat="1" applyFont="1" applyFill="1" applyBorder="1" applyAlignment="1" applyProtection="1">
      <alignment horizontal="left"/>
    </xf>
    <xf numFmtId="0" fontId="4" fillId="0" borderId="0" xfId="0" applyFont="1" applyFill="1" applyBorder="1" applyAlignment="1" applyProtection="1">
      <alignment horizontal="left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3" borderId="0" xfId="0" applyFont="1" applyFill="1" applyBorder="1" applyAlignment="1" applyProtection="1">
      <alignment horizontal="left"/>
    </xf>
    <xf numFmtId="0" fontId="1" fillId="4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2"/>
  <sheetViews>
    <sheetView tabSelected="1" workbookViewId="0"/>
  </sheetViews>
  <sheetFormatPr defaultColWidth="8.85546875" defaultRowHeight="11.25" x14ac:dyDescent="0.2"/>
  <cols>
    <col min="1" max="1" width="6.5703125" style="20" bestFit="1" customWidth="1"/>
    <col min="2" max="2" width="9" style="20" bestFit="1" customWidth="1"/>
    <col min="3" max="3" width="9.42578125" style="20" bestFit="1" customWidth="1"/>
    <col min="4" max="4" width="6.7109375" style="20" bestFit="1" customWidth="1"/>
    <col min="5" max="5" width="6.140625" style="20" bestFit="1" customWidth="1"/>
    <col min="6" max="6" width="5.28515625" style="20" bestFit="1" customWidth="1"/>
    <col min="7" max="7" width="9.42578125" style="20" bestFit="1" customWidth="1"/>
    <col min="8" max="10" width="9.42578125" style="20" customWidth="1"/>
    <col min="11" max="11" width="10" style="20" bestFit="1" customWidth="1"/>
    <col min="12" max="12" width="15.7109375" style="20" bestFit="1" customWidth="1"/>
    <col min="13" max="13" width="8.42578125" style="20" bestFit="1" customWidth="1"/>
    <col min="14" max="14" width="11" style="20" bestFit="1" customWidth="1"/>
    <col min="15" max="15" width="13.42578125" style="20" bestFit="1" customWidth="1"/>
    <col min="16" max="16" width="8.28515625" style="20" bestFit="1" customWidth="1"/>
    <col min="17" max="17" width="9.140625" style="20" bestFit="1" customWidth="1"/>
    <col min="18" max="18" width="11.140625" style="20" bestFit="1" customWidth="1"/>
    <col min="19" max="19" width="9.28515625" style="20" bestFit="1" customWidth="1"/>
    <col min="20" max="20" width="13.28515625" style="20" bestFit="1" customWidth="1"/>
    <col min="21" max="21" width="10" style="20" bestFit="1" customWidth="1"/>
    <col min="22" max="22" width="12.7109375" style="20" bestFit="1" customWidth="1"/>
    <col min="23" max="23" width="8.85546875" style="20" bestFit="1" customWidth="1"/>
    <col min="24" max="24" width="8.28515625" style="20" bestFit="1" customWidth="1"/>
    <col min="25" max="25" width="8.5703125" style="20" bestFit="1" customWidth="1"/>
    <col min="26" max="26" width="9.140625" style="20" bestFit="1" customWidth="1"/>
    <col min="27" max="27" width="9.42578125" style="20" bestFit="1" customWidth="1"/>
    <col min="28" max="28" width="18.28515625" style="20" bestFit="1" customWidth="1"/>
    <col min="29" max="29" width="10.140625" style="20" bestFit="1" customWidth="1"/>
    <col min="30" max="30" width="15.85546875" style="20" bestFit="1" customWidth="1"/>
    <col min="31" max="31" width="9.28515625" style="20" bestFit="1" customWidth="1"/>
    <col min="32" max="32" width="11" style="20" bestFit="1" customWidth="1"/>
    <col min="33" max="33" width="17.140625" style="20" bestFit="1" customWidth="1"/>
    <col min="34" max="34" width="11" style="20" bestFit="1" customWidth="1"/>
    <col min="35" max="35" width="17" style="20" bestFit="1" customWidth="1"/>
    <col min="36" max="36" width="9.28515625" style="20" bestFit="1" customWidth="1"/>
    <col min="37" max="37" width="9.42578125" style="20" bestFit="1" customWidth="1"/>
    <col min="38" max="38" width="9" style="20" bestFit="1" customWidth="1"/>
    <col min="39" max="39" width="8.28515625" style="20" bestFit="1" customWidth="1"/>
    <col min="40" max="40" width="9" style="20" bestFit="1" customWidth="1"/>
    <col min="41" max="41" width="11.5703125" style="20" bestFit="1" customWidth="1"/>
    <col min="42" max="42" width="9.7109375" style="20" bestFit="1" customWidth="1"/>
    <col min="43" max="44" width="8.42578125" style="20" bestFit="1" customWidth="1"/>
    <col min="45" max="45" width="9.140625" style="20" bestFit="1" customWidth="1"/>
    <col min="46" max="46" width="8.7109375" style="20" bestFit="1" customWidth="1"/>
    <col min="47" max="47" width="7.42578125" style="20" bestFit="1" customWidth="1"/>
    <col min="48" max="48" width="9" style="20" bestFit="1" customWidth="1"/>
    <col min="49" max="49" width="10.140625" style="20" bestFit="1" customWidth="1"/>
    <col min="50" max="50" width="14.85546875" style="20" bestFit="1" customWidth="1"/>
    <col min="51" max="51" width="5.85546875" style="20" bestFit="1" customWidth="1"/>
    <col min="52" max="52" width="8.85546875" style="20" bestFit="1" customWidth="1"/>
    <col min="53" max="53" width="10.28515625" style="20" bestFit="1" customWidth="1"/>
    <col min="54" max="54" width="11.28515625" style="20" bestFit="1" customWidth="1"/>
    <col min="55" max="55" width="10" style="20" bestFit="1" customWidth="1"/>
    <col min="56" max="57" width="9.42578125" style="20" bestFit="1" customWidth="1"/>
    <col min="58" max="58" width="11.42578125" style="20" bestFit="1" customWidth="1"/>
    <col min="59" max="60" width="7.5703125" style="20" bestFit="1" customWidth="1"/>
    <col min="61" max="61" width="11.85546875" style="21" bestFit="1" customWidth="1"/>
    <col min="62" max="62" width="7.5703125" style="20" bestFit="1" customWidth="1"/>
    <col min="63" max="63" width="11.7109375" style="20" bestFit="1" customWidth="1"/>
    <col min="64" max="64" width="11.85546875" style="20" bestFit="1" customWidth="1"/>
    <col min="65" max="65" width="10.28515625" style="20" bestFit="1" customWidth="1"/>
    <col min="66" max="66" width="11" style="20" bestFit="1" customWidth="1"/>
    <col min="67" max="67" width="10.42578125" style="20" bestFit="1" customWidth="1"/>
    <col min="68" max="68" width="10.85546875" style="20" bestFit="1" customWidth="1"/>
    <col min="69" max="69" width="22.42578125" style="20" bestFit="1" customWidth="1"/>
    <col min="70" max="70" width="17.5703125" style="20" bestFit="1" customWidth="1"/>
    <col min="71" max="71" width="30.140625" style="20" bestFit="1" customWidth="1"/>
    <col min="72" max="72" width="7.140625" style="20" bestFit="1" customWidth="1"/>
    <col min="73" max="73" width="8.42578125" style="20" bestFit="1" customWidth="1"/>
    <col min="74" max="74" width="10.140625" style="20" bestFit="1" customWidth="1"/>
    <col min="75" max="75" width="7.42578125" style="20" bestFit="1" customWidth="1"/>
    <col min="76" max="76" width="8.7109375" style="20" bestFit="1" customWidth="1"/>
    <col min="77" max="77" width="8.140625" style="20" bestFit="1" customWidth="1"/>
    <col min="78" max="78" width="9.7109375" style="20" bestFit="1" customWidth="1"/>
    <col min="79" max="79" width="9.28515625" style="20" bestFit="1" customWidth="1"/>
    <col min="80" max="80" width="7.140625" style="20" bestFit="1" customWidth="1"/>
    <col min="81" max="81" width="7.42578125" style="20" bestFit="1" customWidth="1"/>
    <col min="82" max="82" width="8.85546875" style="20" bestFit="1" customWidth="1"/>
    <col min="83" max="83" width="9.140625" style="20" bestFit="1" customWidth="1"/>
    <col min="84" max="84" width="12" style="20" bestFit="1" customWidth="1"/>
    <col min="85" max="86" width="8.85546875" style="20"/>
    <col min="87" max="87" width="19.5703125" style="20" bestFit="1" customWidth="1"/>
    <col min="88" max="141" width="4.140625" style="20" bestFit="1" customWidth="1"/>
    <col min="142" max="147" width="3.7109375" style="20" customWidth="1"/>
    <col min="148" max="16384" width="8.85546875" style="20"/>
  </cols>
  <sheetData>
    <row r="1" spans="1:147" s="2" customFormat="1" ht="14.45" customHeight="1" x14ac:dyDescent="0.2">
      <c r="A1" s="2" t="s">
        <v>64</v>
      </c>
      <c r="B1" s="11" t="s">
        <v>1</v>
      </c>
      <c r="C1" s="22" t="s">
        <v>75</v>
      </c>
      <c r="D1" s="11" t="s">
        <v>7</v>
      </c>
      <c r="E1" s="11" t="s">
        <v>8</v>
      </c>
      <c r="F1" s="11" t="s">
        <v>9</v>
      </c>
      <c r="G1" s="22" t="s">
        <v>76</v>
      </c>
      <c r="H1" s="11" t="s">
        <v>78</v>
      </c>
      <c r="I1" s="11" t="s">
        <v>79</v>
      </c>
      <c r="J1" s="11" t="s">
        <v>80</v>
      </c>
      <c r="K1" s="22" t="s">
        <v>6</v>
      </c>
      <c r="L1" s="11" t="s">
        <v>77</v>
      </c>
      <c r="M1" s="11" t="s">
        <v>85</v>
      </c>
      <c r="N1" s="11" t="s">
        <v>86</v>
      </c>
      <c r="O1" s="11" t="s">
        <v>87</v>
      </c>
      <c r="P1" s="11" t="s">
        <v>2</v>
      </c>
      <c r="Q1" s="11" t="s">
        <v>3</v>
      </c>
      <c r="R1" s="11" t="s">
        <v>53</v>
      </c>
      <c r="S1" s="11" t="s">
        <v>52</v>
      </c>
      <c r="T1" s="11" t="s">
        <v>67</v>
      </c>
      <c r="U1" s="11" t="s">
        <v>4</v>
      </c>
      <c r="V1" s="11" t="s">
        <v>83</v>
      </c>
      <c r="W1" s="11" t="s">
        <v>5</v>
      </c>
      <c r="X1" s="12" t="s">
        <v>10</v>
      </c>
      <c r="Y1" s="12" t="s">
        <v>11</v>
      </c>
      <c r="Z1" s="12" t="s">
        <v>55</v>
      </c>
      <c r="AA1" s="12" t="s">
        <v>56</v>
      </c>
      <c r="AB1" s="13" t="s">
        <v>59</v>
      </c>
      <c r="AC1" s="11" t="s">
        <v>54</v>
      </c>
      <c r="AD1" s="13" t="s">
        <v>60</v>
      </c>
      <c r="AE1" s="11" t="s">
        <v>66</v>
      </c>
      <c r="AF1" s="11" t="s">
        <v>16</v>
      </c>
      <c r="AG1" s="13" t="s">
        <v>58</v>
      </c>
      <c r="AH1" s="11" t="s">
        <v>17</v>
      </c>
      <c r="AI1" s="13" t="s">
        <v>57</v>
      </c>
      <c r="AJ1" s="22" t="s">
        <v>31</v>
      </c>
      <c r="AK1" s="11" t="s">
        <v>18</v>
      </c>
      <c r="AL1" s="11" t="s">
        <v>25</v>
      </c>
      <c r="AM1" s="11" t="s">
        <v>23</v>
      </c>
      <c r="AN1" s="11" t="s">
        <v>19</v>
      </c>
      <c r="AO1" s="11" t="s">
        <v>20</v>
      </c>
      <c r="AP1" s="11" t="s">
        <v>21</v>
      </c>
      <c r="AQ1" s="11" t="s">
        <v>22</v>
      </c>
      <c r="AR1" s="11" t="s">
        <v>27</v>
      </c>
      <c r="AS1" s="11" t="s">
        <v>28</v>
      </c>
      <c r="AT1" s="11" t="s">
        <v>29</v>
      </c>
      <c r="AU1" s="11" t="s">
        <v>68</v>
      </c>
      <c r="AV1" s="11" t="s">
        <v>24</v>
      </c>
      <c r="AW1" s="11" t="s">
        <v>30</v>
      </c>
      <c r="AX1" s="11" t="s">
        <v>72</v>
      </c>
      <c r="AY1" s="11" t="s">
        <v>71</v>
      </c>
      <c r="AZ1" s="11" t="s">
        <v>32</v>
      </c>
      <c r="BA1" s="11" t="s">
        <v>63</v>
      </c>
      <c r="BB1" s="11" t="s">
        <v>33</v>
      </c>
      <c r="BC1" s="11" t="s">
        <v>34</v>
      </c>
      <c r="BD1" s="11" t="s">
        <v>35</v>
      </c>
      <c r="BE1" s="11" t="s">
        <v>36</v>
      </c>
      <c r="BF1" s="11" t="s">
        <v>26</v>
      </c>
      <c r="BG1" s="11" t="s">
        <v>69</v>
      </c>
      <c r="BH1" s="11" t="s">
        <v>70</v>
      </c>
      <c r="BI1" s="14" t="s">
        <v>74</v>
      </c>
      <c r="BJ1" s="23" t="s">
        <v>0</v>
      </c>
      <c r="BK1" s="23" t="s">
        <v>12</v>
      </c>
      <c r="BL1" s="23" t="s">
        <v>13</v>
      </c>
      <c r="BM1" s="23" t="s">
        <v>14</v>
      </c>
      <c r="BN1" s="14" t="s">
        <v>15</v>
      </c>
      <c r="BO1" s="15" t="s">
        <v>73</v>
      </c>
      <c r="BP1" s="15" t="s">
        <v>37</v>
      </c>
      <c r="BQ1" s="23" t="s">
        <v>38</v>
      </c>
      <c r="BR1" s="15" t="s">
        <v>61</v>
      </c>
      <c r="BS1" s="15" t="s">
        <v>62</v>
      </c>
      <c r="BT1" s="16" t="s">
        <v>39</v>
      </c>
      <c r="BU1" s="16" t="s">
        <v>40</v>
      </c>
      <c r="BV1" s="16" t="s">
        <v>41</v>
      </c>
      <c r="BW1" s="16" t="s">
        <v>42</v>
      </c>
      <c r="BX1" s="16" t="s">
        <v>43</v>
      </c>
      <c r="BY1" s="16" t="s">
        <v>44</v>
      </c>
      <c r="BZ1" s="16" t="s">
        <v>45</v>
      </c>
      <c r="CA1" s="16" t="s">
        <v>82</v>
      </c>
      <c r="CB1" s="16" t="s">
        <v>46</v>
      </c>
      <c r="CC1" s="16" t="s">
        <v>47</v>
      </c>
      <c r="CD1" s="16" t="s">
        <v>48</v>
      </c>
      <c r="CE1" s="16" t="s">
        <v>49</v>
      </c>
      <c r="CF1" s="16" t="s">
        <v>50</v>
      </c>
      <c r="CI1" s="17" t="s">
        <v>65</v>
      </c>
      <c r="CJ1" s="2">
        <f t="shared" ref="CJ1" si="0">SUM(CJ2:CJ1048576)</f>
        <v>0</v>
      </c>
      <c r="CK1" s="2">
        <f t="shared" ref="CK1" si="1">SUM(CK2:CK1048576)</f>
        <v>0</v>
      </c>
      <c r="CL1" s="2">
        <f t="shared" ref="CL1" si="2">SUM(CL2:CL1048576)</f>
        <v>1</v>
      </c>
      <c r="CM1" s="2">
        <f t="shared" ref="CM1" si="3">SUM(CM2:CM1048576)</f>
        <v>0</v>
      </c>
      <c r="CN1" s="2">
        <f t="shared" ref="CN1" si="4">SUM(CN2:CN1048576)</f>
        <v>0</v>
      </c>
      <c r="CO1" s="2">
        <f t="shared" ref="CO1" si="5">SUM(CO2:CO1048576)</f>
        <v>0</v>
      </c>
      <c r="CP1" s="2">
        <f t="shared" ref="CP1" si="6">SUM(CP2:CP1048576)</f>
        <v>1</v>
      </c>
      <c r="CQ1" s="2">
        <f t="shared" ref="CQ1" si="7">SUM(CQ2:CQ1048576)</f>
        <v>0</v>
      </c>
      <c r="CR1" s="2">
        <f t="shared" ref="CR1" si="8">SUM(CR2:CR1048576)</f>
        <v>0</v>
      </c>
      <c r="CS1" s="2">
        <f t="shared" ref="CS1" si="9">SUM(CS2:CS1048576)</f>
        <v>0</v>
      </c>
      <c r="CT1" s="2">
        <f t="shared" ref="CT1" si="10">SUM(CT2:CT1048576)</f>
        <v>1</v>
      </c>
      <c r="CU1" s="2">
        <f t="shared" ref="CU1" si="11">SUM(CU2:CU1048576)</f>
        <v>0</v>
      </c>
      <c r="CV1" s="2">
        <f t="shared" ref="CV1" si="12">SUM(CV2:CV1048576)</f>
        <v>0</v>
      </c>
      <c r="CW1" s="2">
        <f t="shared" ref="CW1" si="13">SUM(CW2:CW1048576)</f>
        <v>0</v>
      </c>
      <c r="CX1" s="2">
        <f t="shared" ref="CX1" si="14">SUM(CX2:CX1048576)</f>
        <v>0</v>
      </c>
      <c r="CY1" s="2">
        <f t="shared" ref="CY1" si="15">SUM(CY2:CY1048576)</f>
        <v>0</v>
      </c>
      <c r="CZ1" s="2">
        <f t="shared" ref="CZ1" si="16">SUM(CZ2:CZ1048576)</f>
        <v>0</v>
      </c>
      <c r="DA1" s="2">
        <f t="shared" ref="DA1" si="17">SUM(DA2:DA1048576)</f>
        <v>0</v>
      </c>
      <c r="DB1" s="2">
        <f t="shared" ref="DB1" si="18">SUM(DB2:DB1048576)</f>
        <v>0</v>
      </c>
      <c r="DC1" s="2">
        <f t="shared" ref="DC1" si="19">SUM(DC2:DC1048576)</f>
        <v>0</v>
      </c>
      <c r="DD1" s="2">
        <f t="shared" ref="DD1" si="20">SUM(DD2:DD1048576)</f>
        <v>0</v>
      </c>
      <c r="DE1" s="2">
        <f t="shared" ref="DE1" si="21">SUM(DE2:DE1048576)</f>
        <v>0</v>
      </c>
      <c r="DF1" s="2">
        <f t="shared" ref="DF1" si="22">SUM(DF2:DF1048576)</f>
        <v>0</v>
      </c>
      <c r="DG1" s="2">
        <f t="shared" ref="DG1" si="23">SUM(DG2:DG1048576)</f>
        <v>0</v>
      </c>
      <c r="DH1" s="2">
        <f t="shared" ref="DH1" si="24">SUM(DH2:DH1048576)</f>
        <v>0</v>
      </c>
      <c r="DI1" s="2">
        <f t="shared" ref="DI1" si="25">SUM(DI2:DI1048576)</f>
        <v>0</v>
      </c>
      <c r="DJ1" s="2">
        <f t="shared" ref="DJ1" si="26">SUM(DJ2:DJ1048576)</f>
        <v>0</v>
      </c>
      <c r="DK1" s="2">
        <f t="shared" ref="DK1" si="27">SUM(DK2:DK1048576)</f>
        <v>0</v>
      </c>
      <c r="DL1" s="2">
        <f t="shared" ref="DL1" si="28">SUM(DL2:DL1048576)</f>
        <v>0</v>
      </c>
      <c r="DM1" s="2">
        <f t="shared" ref="DM1" si="29">SUM(DM2:DM1048576)</f>
        <v>0</v>
      </c>
      <c r="DN1" s="2">
        <f t="shared" ref="DN1" si="30">SUM(DN2:DN1048576)</f>
        <v>0</v>
      </c>
      <c r="DO1" s="2">
        <f t="shared" ref="DO1" si="31">SUM(DO2:DO1048576)</f>
        <v>0</v>
      </c>
      <c r="DP1" s="2">
        <f t="shared" ref="DP1" si="32">SUM(DP2:DP1048576)</f>
        <v>0</v>
      </c>
      <c r="DQ1" s="2">
        <f t="shared" ref="DQ1" si="33">SUM(DQ2:DQ1048576)</f>
        <v>0</v>
      </c>
      <c r="DR1" s="2">
        <f t="shared" ref="DR1" si="34">SUM(DR2:DR1048576)</f>
        <v>0</v>
      </c>
      <c r="DS1" s="2">
        <f t="shared" ref="DS1" si="35">SUM(DS2:DS1048576)</f>
        <v>0</v>
      </c>
      <c r="DT1" s="2">
        <f t="shared" ref="DT1" si="36">SUM(DT2:DT1048576)</f>
        <v>0</v>
      </c>
      <c r="DU1" s="2">
        <f t="shared" ref="DU1" si="37">SUM(DU2:DU1048576)</f>
        <v>0</v>
      </c>
      <c r="DV1" s="2">
        <f t="shared" ref="DV1" si="38">SUM(DV2:DV1048576)</f>
        <v>0</v>
      </c>
      <c r="DW1" s="2">
        <f t="shared" ref="DW1" si="39">SUM(DW2:DW1048576)</f>
        <v>0</v>
      </c>
      <c r="DX1" s="2">
        <f t="shared" ref="DX1" si="40">SUM(DX2:DX1048576)</f>
        <v>0</v>
      </c>
      <c r="DY1" s="2">
        <f t="shared" ref="DY1" si="41">SUM(DY2:DY1048576)</f>
        <v>0</v>
      </c>
      <c r="DZ1" s="2">
        <f t="shared" ref="DZ1" si="42">SUM(DZ2:DZ1048576)</f>
        <v>0</v>
      </c>
      <c r="EA1" s="2">
        <f t="shared" ref="EA1" si="43">SUM(EA2:EA1048576)</f>
        <v>0</v>
      </c>
      <c r="EB1" s="2">
        <f t="shared" ref="EB1" si="44">SUM(EB2:EB1048576)</f>
        <v>0</v>
      </c>
      <c r="EC1" s="2">
        <f t="shared" ref="EC1" si="45">SUM(EC2:EC1048576)</f>
        <v>0</v>
      </c>
      <c r="ED1" s="2">
        <f t="shared" ref="ED1" si="46">SUM(ED2:ED1048576)</f>
        <v>0</v>
      </c>
      <c r="EE1" s="2">
        <f t="shared" ref="EE1" si="47">SUM(EE2:EE1048576)</f>
        <v>0</v>
      </c>
      <c r="EF1" s="2">
        <f t="shared" ref="EF1" si="48">SUM(EF2:EF1048576)</f>
        <v>0</v>
      </c>
      <c r="EG1" s="2">
        <f t="shared" ref="EG1" si="49">SUM(EG2:EG1048576)</f>
        <v>0</v>
      </c>
      <c r="EH1" s="2">
        <f t="shared" ref="EH1" si="50">SUM(EH2:EH1048576)</f>
        <v>0</v>
      </c>
      <c r="EI1" s="2">
        <f t="shared" ref="EI1" si="51">SUM(EI2:EI1048576)</f>
        <v>0</v>
      </c>
      <c r="EJ1" s="2">
        <f t="shared" ref="EJ1" si="52">SUM(EJ2:EJ1048576)</f>
        <v>0</v>
      </c>
      <c r="EK1" s="2">
        <f t="shared" ref="EK1" si="53">SUM(EK2:EK1048576)</f>
        <v>0</v>
      </c>
      <c r="EL1" s="2">
        <f t="shared" ref="EL1" si="54">SUM(EL2:EL1048576)</f>
        <v>0</v>
      </c>
      <c r="EM1" s="2">
        <f t="shared" ref="EM1" si="55">SUM(EM2:EM1048576)</f>
        <v>0</v>
      </c>
      <c r="EN1" s="2">
        <f t="shared" ref="EN1" si="56">SUM(EN2:EN1048576)</f>
        <v>0</v>
      </c>
      <c r="EO1" s="2">
        <f t="shared" ref="EO1" si="57">SUM(EO2:EO1048576)</f>
        <v>0</v>
      </c>
      <c r="EP1" s="2">
        <f t="shared" ref="EP1" si="58">SUM(EP2:EP1048576)</f>
        <v>0</v>
      </c>
      <c r="EQ1" s="2">
        <f t="shared" ref="EQ1" si="59">SUM(EQ2:EQ1048576)</f>
        <v>0</v>
      </c>
    </row>
    <row r="2" spans="1:147" s="18" customFormat="1" ht="14.45" customHeight="1" x14ac:dyDescent="0.2">
      <c r="B2" s="1"/>
      <c r="C2" s="3" t="str">
        <f>D2&amp;" "&amp;IF(LEN(E2) = 2,E2,"0"&amp;E2)&amp;" "&amp;IF(LEN(F2) = 2,F2,"0"&amp;F2)</f>
        <v xml:space="preserve"> 0 0</v>
      </c>
      <c r="D2" s="1"/>
      <c r="E2" s="1"/>
      <c r="F2" s="1"/>
      <c r="G2" s="1" t="str">
        <f>H2&amp;" "&amp;IF(LEN(I2) = 2,I2,"0"&amp;I2)&amp;" "&amp;IF(LEN(J2) = 2,J2,"0"&amp;J2)</f>
        <v xml:space="preserve"> 0 0</v>
      </c>
      <c r="H2" s="1"/>
      <c r="I2" s="1"/>
      <c r="J2" s="1"/>
      <c r="K2" s="1" t="str">
        <f>IF(H2="",C2,C2&amp;" - "&amp;G2)</f>
        <v xml:space="preserve"> 0 0</v>
      </c>
      <c r="L2" s="1"/>
      <c r="M2" s="1"/>
      <c r="N2" s="1"/>
      <c r="O2" s="1"/>
      <c r="P2" s="1"/>
      <c r="Q2" s="4"/>
      <c r="R2" s="4"/>
      <c r="S2" s="1"/>
      <c r="T2" s="1"/>
      <c r="U2" s="1"/>
      <c r="V2" s="1"/>
      <c r="W2" s="1"/>
      <c r="X2" s="5"/>
      <c r="Y2" s="5"/>
      <c r="Z2" s="5"/>
      <c r="AA2" s="5"/>
      <c r="AB2" s="1">
        <v>1</v>
      </c>
      <c r="AC2" s="1"/>
      <c r="AD2" s="1">
        <v>2</v>
      </c>
      <c r="AE2" s="1"/>
      <c r="AF2" s="1"/>
      <c r="AG2" s="1">
        <v>3</v>
      </c>
      <c r="AH2" s="1"/>
      <c r="AI2" s="1">
        <v>4</v>
      </c>
      <c r="AJ2" s="1" t="str">
        <f>IF(LEFT((CONCATENATE(IF(ISBLANK(AB2),"",AB2),IF(ISBLANK(AD2),"","; "&amp;AD2),IF(ISBLANK(AG2),"","; "&amp;AG2),IF(ISBLANK(AI2),"","; "&amp;AI2))),2)="; ",RIGHT((CONCATENATE(IF(ISBLANK(AB2),"",AB2),IF(ISBLANK(AD2),"","; "&amp;AD2),IF(ISBLANK(AG2),"","; "&amp;AG2),IF(ISBLANK(AI2),"","; "&amp;AI2))),LEN((CONCATENATE(IF(ISBLANK(AB2),"",AB2),IF(ISBLANK(AD2),"","; "&amp;AD2),IF(ISBLANK(AG2),"","; "&amp;AG2),IF(ISBLANK(AI2),"","; "&amp;AI2))))-2),CONCATENATE(IF(ISBLANK(AB2),"",AB2),IF(ISBLANK(AD2),"","; "&amp;AD2),IF(ISBLANK(AG2),"","; "&amp;AG2),IF(ISBLANK(AI2),"","; "&amp;AI2)))</f>
        <v>1; 2; 3; 4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9"/>
      <c r="BJ2" s="6" t="str">
        <f>B2&amp;"_"&amp;BF2&amp;"_"&amp;BO2</f>
        <v>__201011</v>
      </c>
      <c r="BK2" s="6" t="str">
        <f>IF(Z2="","point","line")</f>
        <v>point</v>
      </c>
      <c r="BL2" s="7" t="str">
        <f>IF(AC2&lt;=15,"Negligible",IF(AC2&gt;15,"Areal – Estimated",""))</f>
        <v>Negligible</v>
      </c>
      <c r="BM2" s="7" t="str">
        <f>IF(AC2&lt;16,"very high","")&amp;IF(AND(AC2&gt;=16,AC2&lt;57),"high","")&amp;IF(AND(AC2&gt;56,AC2&lt;400),"medium","")&amp;IF(AND(AC2&gt;399,AC2&lt;2800),"low","")&amp;IF(AND(AC2&gt;2799),"very low","")</f>
        <v>very high</v>
      </c>
      <c r="BN2" s="6" t="s">
        <v>51</v>
      </c>
      <c r="BO2" s="8">
        <v>201011</v>
      </c>
      <c r="BP2" s="8" t="s">
        <v>84</v>
      </c>
      <c r="BQ2" s="8" t="str">
        <f>"ACCDC    "&amp;BP2&amp;"    QC,GIS"</f>
        <v>ACCDC    JLC 2020 04 10    QC,GIS</v>
      </c>
      <c r="BR2" s="8" t="s">
        <v>81</v>
      </c>
      <c r="BS2" s="8" t="s">
        <v>81</v>
      </c>
      <c r="BT2" s="9"/>
      <c r="BU2" s="10"/>
      <c r="BV2" s="10"/>
      <c r="BW2" s="10"/>
      <c r="BX2" s="10"/>
      <c r="BY2" s="10"/>
      <c r="BZ2" s="10"/>
      <c r="CA2" s="10"/>
      <c r="CB2" s="9"/>
      <c r="CC2" s="9"/>
      <c r="CD2" s="9"/>
      <c r="CE2" s="9"/>
      <c r="CF2" s="10"/>
      <c r="CJ2" s="18">
        <f>LEN(A2)-LEN(TRIM(A2))</f>
        <v>0</v>
      </c>
      <c r="CK2" s="18">
        <f t="shared" ref="CK2:EN2" si="60">LEN(B2)-LEN(TRIM(B2))</f>
        <v>0</v>
      </c>
      <c r="CL2" s="18">
        <f t="shared" si="60"/>
        <v>1</v>
      </c>
      <c r="CM2" s="18">
        <f t="shared" si="60"/>
        <v>0</v>
      </c>
      <c r="CN2" s="18">
        <f t="shared" si="60"/>
        <v>0</v>
      </c>
      <c r="CO2" s="18">
        <f t="shared" si="60"/>
        <v>0</v>
      </c>
      <c r="CP2" s="18">
        <f t="shared" si="60"/>
        <v>1</v>
      </c>
      <c r="CQ2" s="18">
        <f t="shared" si="60"/>
        <v>0</v>
      </c>
      <c r="CR2" s="18">
        <f t="shared" si="60"/>
        <v>0</v>
      </c>
      <c r="CS2" s="18">
        <f t="shared" si="60"/>
        <v>0</v>
      </c>
      <c r="CT2" s="18">
        <f t="shared" si="60"/>
        <v>1</v>
      </c>
      <c r="CU2" s="18">
        <f t="shared" si="60"/>
        <v>0</v>
      </c>
      <c r="CV2" s="18">
        <f t="shared" si="60"/>
        <v>0</v>
      </c>
      <c r="CW2" s="18">
        <f t="shared" si="60"/>
        <v>0</v>
      </c>
      <c r="CX2" s="18">
        <f t="shared" si="60"/>
        <v>0</v>
      </c>
      <c r="CY2" s="18">
        <f t="shared" si="60"/>
        <v>0</v>
      </c>
      <c r="CZ2" s="18">
        <f t="shared" si="60"/>
        <v>0</v>
      </c>
      <c r="DA2" s="18">
        <f t="shared" si="60"/>
        <v>0</v>
      </c>
      <c r="DB2" s="18">
        <f t="shared" si="60"/>
        <v>0</v>
      </c>
      <c r="DC2" s="18">
        <f t="shared" si="60"/>
        <v>0</v>
      </c>
      <c r="DD2" s="18">
        <f t="shared" si="60"/>
        <v>0</v>
      </c>
      <c r="DE2" s="18">
        <f t="shared" si="60"/>
        <v>0</v>
      </c>
      <c r="DF2" s="18">
        <f t="shared" si="60"/>
        <v>0</v>
      </c>
      <c r="DG2" s="18">
        <f t="shared" si="60"/>
        <v>0</v>
      </c>
      <c r="DH2" s="18">
        <f t="shared" si="60"/>
        <v>0</v>
      </c>
      <c r="DI2" s="18">
        <f t="shared" si="60"/>
        <v>0</v>
      </c>
      <c r="DJ2" s="18">
        <f t="shared" si="60"/>
        <v>0</v>
      </c>
      <c r="DK2" s="18">
        <f t="shared" si="60"/>
        <v>0</v>
      </c>
      <c r="DL2" s="18">
        <f t="shared" si="60"/>
        <v>0</v>
      </c>
      <c r="DM2" s="18">
        <f t="shared" si="60"/>
        <v>0</v>
      </c>
      <c r="DN2" s="18">
        <f t="shared" si="60"/>
        <v>0</v>
      </c>
      <c r="DO2" s="18">
        <f t="shared" si="60"/>
        <v>0</v>
      </c>
      <c r="DP2" s="18">
        <f t="shared" si="60"/>
        <v>0</v>
      </c>
      <c r="DQ2" s="18">
        <f t="shared" si="60"/>
        <v>0</v>
      </c>
      <c r="DR2" s="18">
        <f t="shared" si="60"/>
        <v>0</v>
      </c>
      <c r="DS2" s="18">
        <f t="shared" si="60"/>
        <v>0</v>
      </c>
      <c r="DT2" s="18">
        <f t="shared" si="60"/>
        <v>0</v>
      </c>
      <c r="DU2" s="18">
        <f t="shared" si="60"/>
        <v>0</v>
      </c>
      <c r="DV2" s="18">
        <f t="shared" si="60"/>
        <v>0</v>
      </c>
      <c r="DW2" s="18">
        <f t="shared" si="60"/>
        <v>0</v>
      </c>
      <c r="DX2" s="18">
        <f t="shared" si="60"/>
        <v>0</v>
      </c>
      <c r="DY2" s="18">
        <f t="shared" si="60"/>
        <v>0</v>
      </c>
      <c r="DZ2" s="18">
        <f t="shared" si="60"/>
        <v>0</v>
      </c>
      <c r="EA2" s="18">
        <f t="shared" si="60"/>
        <v>0</v>
      </c>
      <c r="EB2" s="18">
        <f t="shared" si="60"/>
        <v>0</v>
      </c>
      <c r="EC2" s="18">
        <f t="shared" si="60"/>
        <v>0</v>
      </c>
      <c r="ED2" s="18">
        <f t="shared" si="60"/>
        <v>0</v>
      </c>
      <c r="EE2" s="18">
        <f t="shared" si="60"/>
        <v>0</v>
      </c>
      <c r="EF2" s="18">
        <f t="shared" si="60"/>
        <v>0</v>
      </c>
      <c r="EG2" s="18">
        <f t="shared" si="60"/>
        <v>0</v>
      </c>
      <c r="EH2" s="18">
        <f t="shared" si="60"/>
        <v>0</v>
      </c>
      <c r="EI2" s="18">
        <f t="shared" si="60"/>
        <v>0</v>
      </c>
      <c r="EJ2" s="18">
        <f t="shared" si="60"/>
        <v>0</v>
      </c>
      <c r="EK2" s="18">
        <f t="shared" si="60"/>
        <v>0</v>
      </c>
      <c r="EL2" s="18">
        <f t="shared" si="60"/>
        <v>0</v>
      </c>
      <c r="EM2" s="18">
        <f t="shared" si="60"/>
        <v>0</v>
      </c>
      <c r="EN2" s="18">
        <f t="shared" si="60"/>
        <v>0</v>
      </c>
      <c r="EO2" s="18">
        <f t="shared" ref="EO2" si="61">LEN(BF2)-LEN(TRIM(BF2))</f>
        <v>0</v>
      </c>
      <c r="EP2" s="18">
        <f t="shared" ref="EP2" si="62">LEN(BG2)-LEN(TRIM(BG2))</f>
        <v>0</v>
      </c>
      <c r="EQ2" s="18">
        <f t="shared" ref="EQ2" si="63">LEN(BH2)-LEN(TRIM(BH2))</f>
        <v>0</v>
      </c>
    </row>
  </sheetData>
  <autoFilter ref="A1:EQ2" xr:uid="{00000000-0001-0000-0000-000000000000}"/>
  <conditionalFormatting sqref="CJ1:EQ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james</cp:lastModifiedBy>
  <dcterms:created xsi:type="dcterms:W3CDTF">2019-05-03T13:29:24Z</dcterms:created>
  <dcterms:modified xsi:type="dcterms:W3CDTF">2021-07-16T13:29:14Z</dcterms:modified>
</cp:coreProperties>
</file>