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Desktop\Eigen projectjes\OpenSource\atlaste\CNC Build\"/>
    </mc:Choice>
  </mc:AlternateContent>
  <xr:revisionPtr revIDLastSave="0" documentId="8_{8AA675F3-0753-469F-8E73-D7CD89459E0E}" xr6:coauthVersionLast="46" xr6:coauthVersionMax="46" xr10:uidLastSave="{00000000-0000-0000-0000-000000000000}"/>
  <bookViews>
    <workbookView xWindow="-98" yWindow="-98" windowWidth="28996" windowHeight="15796" xr2:uid="{CECEB268-0667-41B9-B946-2B87F7D971FC}"/>
  </bookViews>
  <sheets>
    <sheet name="Sheet1" sheetId="1" r:id="rId1"/>
  </sheets>
  <definedNames>
    <definedName name="_xlnm._FilterDatabase" localSheetId="0" hidden="1">Sheet1!$A$17:$AC$254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5" i="1" l="1"/>
  <c r="B264" i="1"/>
  <c r="B263" i="1"/>
  <c r="B262" i="1"/>
  <c r="B261" i="1"/>
  <c r="B260" i="1"/>
  <c r="B259" i="1"/>
  <c r="B258" i="1"/>
  <c r="B257" i="1"/>
  <c r="B256" i="1"/>
  <c r="AB590" i="1"/>
  <c r="W590" i="1"/>
  <c r="Q590" i="1"/>
  <c r="P590" i="1"/>
  <c r="X590" i="1" s="1"/>
  <c r="M590" i="1"/>
  <c r="R590" i="1" s="1"/>
  <c r="L590" i="1"/>
  <c r="AB589" i="1"/>
  <c r="W589" i="1"/>
  <c r="Q589" i="1"/>
  <c r="P589" i="1"/>
  <c r="X589" i="1" s="1"/>
  <c r="M589" i="1"/>
  <c r="R589" i="1" s="1"/>
  <c r="L589" i="1"/>
  <c r="AB588" i="1"/>
  <c r="W588" i="1"/>
  <c r="Q588" i="1"/>
  <c r="P588" i="1"/>
  <c r="X588" i="1" s="1"/>
  <c r="M588" i="1"/>
  <c r="L588" i="1"/>
  <c r="Z588" i="1" s="1"/>
  <c r="AB587" i="1"/>
  <c r="X587" i="1"/>
  <c r="W587" i="1"/>
  <c r="Q587" i="1"/>
  <c r="P587" i="1"/>
  <c r="M587" i="1"/>
  <c r="R587" i="1" s="1"/>
  <c r="L587" i="1"/>
  <c r="O587" i="1" s="1"/>
  <c r="AB586" i="1"/>
  <c r="W586" i="1"/>
  <c r="Q586" i="1"/>
  <c r="P586" i="1"/>
  <c r="X586" i="1" s="1"/>
  <c r="M586" i="1"/>
  <c r="R586" i="1" s="1"/>
  <c r="L586" i="1"/>
  <c r="AB585" i="1"/>
  <c r="W585" i="1"/>
  <c r="Q585" i="1"/>
  <c r="P585" i="1"/>
  <c r="X585" i="1" s="1"/>
  <c r="M585" i="1"/>
  <c r="L585" i="1"/>
  <c r="O585" i="1" s="1"/>
  <c r="AB584" i="1"/>
  <c r="W584" i="1"/>
  <c r="Q584" i="1"/>
  <c r="P584" i="1"/>
  <c r="X584" i="1" s="1"/>
  <c r="M584" i="1"/>
  <c r="R584" i="1" s="1"/>
  <c r="L584" i="1"/>
  <c r="O584" i="1" s="1"/>
  <c r="AB583" i="1"/>
  <c r="W583" i="1"/>
  <c r="Q583" i="1"/>
  <c r="P583" i="1"/>
  <c r="X583" i="1" s="1"/>
  <c r="M583" i="1"/>
  <c r="R583" i="1" s="1"/>
  <c r="L583" i="1"/>
  <c r="AB582" i="1"/>
  <c r="W582" i="1"/>
  <c r="Q582" i="1"/>
  <c r="P582" i="1"/>
  <c r="X582" i="1" s="1"/>
  <c r="M582" i="1"/>
  <c r="R582" i="1" s="1"/>
  <c r="L582" i="1"/>
  <c r="Z582" i="1" s="1"/>
  <c r="AB581" i="1"/>
  <c r="W581" i="1"/>
  <c r="Q581" i="1"/>
  <c r="P581" i="1"/>
  <c r="X581" i="1" s="1"/>
  <c r="M581" i="1"/>
  <c r="R581" i="1" s="1"/>
  <c r="L581" i="1"/>
  <c r="Z581" i="1" s="1"/>
  <c r="AB580" i="1"/>
  <c r="W580" i="1"/>
  <c r="Q580" i="1"/>
  <c r="P580" i="1"/>
  <c r="X580" i="1" s="1"/>
  <c r="M580" i="1"/>
  <c r="R580" i="1" s="1"/>
  <c r="L580" i="1"/>
  <c r="Z580" i="1" s="1"/>
  <c r="AB579" i="1"/>
  <c r="W579" i="1"/>
  <c r="Q579" i="1"/>
  <c r="P579" i="1"/>
  <c r="X579" i="1" s="1"/>
  <c r="M579" i="1"/>
  <c r="R579" i="1" s="1"/>
  <c r="L579" i="1"/>
  <c r="N579" i="1" s="1"/>
  <c r="Y579" i="1" s="1"/>
  <c r="S579" i="1" s="1"/>
  <c r="AB578" i="1"/>
  <c r="W578" i="1"/>
  <c r="Q578" i="1"/>
  <c r="P578" i="1"/>
  <c r="X578" i="1" s="1"/>
  <c r="M578" i="1"/>
  <c r="L578" i="1"/>
  <c r="AB577" i="1"/>
  <c r="W577" i="1"/>
  <c r="Q577" i="1"/>
  <c r="P577" i="1"/>
  <c r="X577" i="1" s="1"/>
  <c r="M577" i="1"/>
  <c r="R577" i="1" s="1"/>
  <c r="L577" i="1"/>
  <c r="O577" i="1" s="1"/>
  <c r="AB576" i="1"/>
  <c r="W576" i="1"/>
  <c r="Q576" i="1"/>
  <c r="P576" i="1"/>
  <c r="X576" i="1" s="1"/>
  <c r="M576" i="1"/>
  <c r="R576" i="1" s="1"/>
  <c r="L576" i="1"/>
  <c r="Z576" i="1" s="1"/>
  <c r="AB575" i="1"/>
  <c r="W575" i="1"/>
  <c r="Q575" i="1"/>
  <c r="P575" i="1"/>
  <c r="X575" i="1" s="1"/>
  <c r="M575" i="1"/>
  <c r="R575" i="1" s="1"/>
  <c r="L575" i="1"/>
  <c r="AB574" i="1"/>
  <c r="W574" i="1"/>
  <c r="Q574" i="1"/>
  <c r="P574" i="1"/>
  <c r="X574" i="1" s="1"/>
  <c r="M574" i="1"/>
  <c r="R574" i="1" s="1"/>
  <c r="L574" i="1"/>
  <c r="AB573" i="1"/>
  <c r="W573" i="1"/>
  <c r="Q573" i="1"/>
  <c r="P573" i="1"/>
  <c r="X573" i="1" s="1"/>
  <c r="M573" i="1"/>
  <c r="R573" i="1" s="1"/>
  <c r="L573" i="1"/>
  <c r="AB572" i="1"/>
  <c r="W572" i="1"/>
  <c r="Q572" i="1"/>
  <c r="P572" i="1"/>
  <c r="X572" i="1" s="1"/>
  <c r="M572" i="1"/>
  <c r="R572" i="1" s="1"/>
  <c r="L572" i="1"/>
  <c r="AB571" i="1"/>
  <c r="W571" i="1"/>
  <c r="Q571" i="1"/>
  <c r="P571" i="1"/>
  <c r="X571" i="1" s="1"/>
  <c r="M571" i="1"/>
  <c r="R571" i="1" s="1"/>
  <c r="L571" i="1"/>
  <c r="O571" i="1" s="1"/>
  <c r="AB570" i="1"/>
  <c r="W570" i="1"/>
  <c r="Q570" i="1"/>
  <c r="P570" i="1"/>
  <c r="X570" i="1" s="1"/>
  <c r="M570" i="1"/>
  <c r="R570" i="1" s="1"/>
  <c r="L570" i="1"/>
  <c r="Z570" i="1" s="1"/>
  <c r="AB569" i="1"/>
  <c r="W569" i="1"/>
  <c r="Q569" i="1"/>
  <c r="R569" i="1" s="1"/>
  <c r="P569" i="1"/>
  <c r="X569" i="1" s="1"/>
  <c r="M569" i="1"/>
  <c r="L569" i="1"/>
  <c r="O569" i="1" s="1"/>
  <c r="AB568" i="1"/>
  <c r="W568" i="1"/>
  <c r="R568" i="1"/>
  <c r="Q568" i="1"/>
  <c r="P568" i="1"/>
  <c r="X568" i="1" s="1"/>
  <c r="M568" i="1"/>
  <c r="L568" i="1"/>
  <c r="N568" i="1" s="1"/>
  <c r="Y568" i="1" s="1"/>
  <c r="S568" i="1" s="1"/>
  <c r="AB567" i="1"/>
  <c r="W567" i="1"/>
  <c r="R567" i="1"/>
  <c r="Q567" i="1"/>
  <c r="P567" i="1"/>
  <c r="X567" i="1" s="1"/>
  <c r="M567" i="1"/>
  <c r="L567" i="1"/>
  <c r="AB566" i="1"/>
  <c r="W566" i="1"/>
  <c r="Q566" i="1"/>
  <c r="P566" i="1"/>
  <c r="X566" i="1" s="1"/>
  <c r="M566" i="1"/>
  <c r="L566" i="1"/>
  <c r="AB565" i="1"/>
  <c r="W565" i="1"/>
  <c r="Q565" i="1"/>
  <c r="P565" i="1"/>
  <c r="X565" i="1" s="1"/>
  <c r="M565" i="1"/>
  <c r="L565" i="1"/>
  <c r="Z565" i="1" s="1"/>
  <c r="AB564" i="1"/>
  <c r="W564" i="1"/>
  <c r="Q564" i="1"/>
  <c r="P564" i="1"/>
  <c r="X564" i="1" s="1"/>
  <c r="M564" i="1"/>
  <c r="R564" i="1" s="1"/>
  <c r="L564" i="1"/>
  <c r="Z564" i="1" s="1"/>
  <c r="AB563" i="1"/>
  <c r="W563" i="1"/>
  <c r="Q563" i="1"/>
  <c r="R563" i="1" s="1"/>
  <c r="P563" i="1"/>
  <c r="X563" i="1" s="1"/>
  <c r="M563" i="1"/>
  <c r="L563" i="1"/>
  <c r="AB562" i="1"/>
  <c r="Z562" i="1"/>
  <c r="W562" i="1"/>
  <c r="Q562" i="1"/>
  <c r="P562" i="1"/>
  <c r="X562" i="1" s="1"/>
  <c r="O562" i="1"/>
  <c r="M562" i="1"/>
  <c r="L562" i="1"/>
  <c r="AB561" i="1"/>
  <c r="Z561" i="1"/>
  <c r="W561" i="1"/>
  <c r="Q561" i="1"/>
  <c r="R561" i="1" s="1"/>
  <c r="P561" i="1"/>
  <c r="X561" i="1" s="1"/>
  <c r="N561" i="1"/>
  <c r="Y561" i="1" s="1"/>
  <c r="S561" i="1" s="1"/>
  <c r="T561" i="1" s="1"/>
  <c r="M561" i="1"/>
  <c r="L561" i="1"/>
  <c r="O561" i="1" s="1"/>
  <c r="AB560" i="1"/>
  <c r="W560" i="1"/>
  <c r="R560" i="1"/>
  <c r="Q560" i="1"/>
  <c r="P560" i="1"/>
  <c r="X560" i="1" s="1"/>
  <c r="M560" i="1"/>
  <c r="L560" i="1"/>
  <c r="AB559" i="1"/>
  <c r="W559" i="1"/>
  <c r="R559" i="1"/>
  <c r="Q559" i="1"/>
  <c r="P559" i="1"/>
  <c r="X559" i="1" s="1"/>
  <c r="M559" i="1"/>
  <c r="L559" i="1"/>
  <c r="AB558" i="1"/>
  <c r="W558" i="1"/>
  <c r="Q558" i="1"/>
  <c r="P558" i="1"/>
  <c r="X558" i="1" s="1"/>
  <c r="M558" i="1"/>
  <c r="L558" i="1"/>
  <c r="AB557" i="1"/>
  <c r="W557" i="1"/>
  <c r="Q557" i="1"/>
  <c r="R557" i="1" s="1"/>
  <c r="P557" i="1"/>
  <c r="X557" i="1" s="1"/>
  <c r="M557" i="1"/>
  <c r="L557" i="1"/>
  <c r="O557" i="1" s="1"/>
  <c r="AB556" i="1"/>
  <c r="W556" i="1"/>
  <c r="Q556" i="1"/>
  <c r="P556" i="1"/>
  <c r="X556" i="1" s="1"/>
  <c r="M556" i="1"/>
  <c r="L556" i="1"/>
  <c r="O556" i="1" s="1"/>
  <c r="AB555" i="1"/>
  <c r="W555" i="1"/>
  <c r="Q555" i="1"/>
  <c r="R555" i="1" s="1"/>
  <c r="P555" i="1"/>
  <c r="X555" i="1" s="1"/>
  <c r="M555" i="1"/>
  <c r="L555" i="1"/>
  <c r="O555" i="1" s="1"/>
  <c r="AB554" i="1"/>
  <c r="W554" i="1"/>
  <c r="Q554" i="1"/>
  <c r="P554" i="1"/>
  <c r="X554" i="1" s="1"/>
  <c r="M554" i="1"/>
  <c r="L554" i="1"/>
  <c r="N554" i="1" s="1"/>
  <c r="Y554" i="1" s="1"/>
  <c r="S554" i="1" s="1"/>
  <c r="AB553" i="1"/>
  <c r="W553" i="1"/>
  <c r="Q553" i="1"/>
  <c r="R553" i="1" s="1"/>
  <c r="P553" i="1"/>
  <c r="X553" i="1" s="1"/>
  <c r="M553" i="1"/>
  <c r="L553" i="1"/>
  <c r="O553" i="1" s="1"/>
  <c r="AB552" i="1"/>
  <c r="W552" i="1"/>
  <c r="Q552" i="1"/>
  <c r="P552" i="1"/>
  <c r="X552" i="1" s="1"/>
  <c r="M552" i="1"/>
  <c r="R552" i="1" s="1"/>
  <c r="L552" i="1"/>
  <c r="AB551" i="1"/>
  <c r="X551" i="1"/>
  <c r="W551" i="1"/>
  <c r="Q551" i="1"/>
  <c r="P551" i="1"/>
  <c r="M551" i="1"/>
  <c r="R551" i="1" s="1"/>
  <c r="L551" i="1"/>
  <c r="AB550" i="1"/>
  <c r="W550" i="1"/>
  <c r="Q550" i="1"/>
  <c r="P550" i="1"/>
  <c r="X550" i="1" s="1"/>
  <c r="M550" i="1"/>
  <c r="R550" i="1" s="1"/>
  <c r="L550" i="1"/>
  <c r="AB549" i="1"/>
  <c r="W549" i="1"/>
  <c r="Q549" i="1"/>
  <c r="R549" i="1" s="1"/>
  <c r="P549" i="1"/>
  <c r="X549" i="1" s="1"/>
  <c r="M549" i="1"/>
  <c r="L549" i="1"/>
  <c r="AB548" i="1"/>
  <c r="W548" i="1"/>
  <c r="Q548" i="1"/>
  <c r="P548" i="1"/>
  <c r="X548" i="1" s="1"/>
  <c r="M548" i="1"/>
  <c r="L548" i="1"/>
  <c r="O548" i="1" s="1"/>
  <c r="AB547" i="1"/>
  <c r="W547" i="1"/>
  <c r="R547" i="1"/>
  <c r="Q547" i="1"/>
  <c r="P547" i="1"/>
  <c r="X547" i="1" s="1"/>
  <c r="M547" i="1"/>
  <c r="L547" i="1"/>
  <c r="Z547" i="1" s="1"/>
  <c r="AB546" i="1"/>
  <c r="W546" i="1"/>
  <c r="Q546" i="1"/>
  <c r="P546" i="1"/>
  <c r="X546" i="1" s="1"/>
  <c r="M546" i="1"/>
  <c r="R546" i="1" s="1"/>
  <c r="L546" i="1"/>
  <c r="O546" i="1" s="1"/>
  <c r="AB545" i="1"/>
  <c r="W545" i="1"/>
  <c r="Q545" i="1"/>
  <c r="P545" i="1"/>
  <c r="X545" i="1" s="1"/>
  <c r="M545" i="1"/>
  <c r="L545" i="1"/>
  <c r="AB544" i="1"/>
  <c r="W544" i="1"/>
  <c r="Q544" i="1"/>
  <c r="P544" i="1"/>
  <c r="X544" i="1" s="1"/>
  <c r="M544" i="1"/>
  <c r="R544" i="1" s="1"/>
  <c r="L544" i="1"/>
  <c r="Z544" i="1" s="1"/>
  <c r="AB543" i="1"/>
  <c r="W543" i="1"/>
  <c r="Q543" i="1"/>
  <c r="P543" i="1"/>
  <c r="X543" i="1" s="1"/>
  <c r="M543" i="1"/>
  <c r="R543" i="1" s="1"/>
  <c r="L543" i="1"/>
  <c r="O543" i="1" s="1"/>
  <c r="AB542" i="1"/>
  <c r="W542" i="1"/>
  <c r="Q542" i="1"/>
  <c r="P542" i="1"/>
  <c r="X542" i="1" s="1"/>
  <c r="M542" i="1"/>
  <c r="L542" i="1"/>
  <c r="O542" i="1" s="1"/>
  <c r="AB541" i="1"/>
  <c r="W541" i="1"/>
  <c r="Q541" i="1"/>
  <c r="P541" i="1"/>
  <c r="X541" i="1" s="1"/>
  <c r="M541" i="1"/>
  <c r="R541" i="1" s="1"/>
  <c r="L541" i="1"/>
  <c r="O541" i="1" s="1"/>
  <c r="AB540" i="1"/>
  <c r="W540" i="1"/>
  <c r="Q540" i="1"/>
  <c r="P540" i="1"/>
  <c r="X540" i="1" s="1"/>
  <c r="M540" i="1"/>
  <c r="L540" i="1"/>
  <c r="Z540" i="1" s="1"/>
  <c r="AB539" i="1"/>
  <c r="W539" i="1"/>
  <c r="R539" i="1"/>
  <c r="Q539" i="1"/>
  <c r="P539" i="1"/>
  <c r="X539" i="1" s="1"/>
  <c r="M539" i="1"/>
  <c r="L539" i="1"/>
  <c r="AB538" i="1"/>
  <c r="W538" i="1"/>
  <c r="Q538" i="1"/>
  <c r="P538" i="1"/>
  <c r="X538" i="1" s="1"/>
  <c r="M538" i="1"/>
  <c r="R538" i="1" s="1"/>
  <c r="L538" i="1"/>
  <c r="O538" i="1" s="1"/>
  <c r="AB537" i="1"/>
  <c r="W537" i="1"/>
  <c r="Q537" i="1"/>
  <c r="R537" i="1" s="1"/>
  <c r="P537" i="1"/>
  <c r="X537" i="1" s="1"/>
  <c r="M537" i="1"/>
  <c r="L537" i="1"/>
  <c r="AB536" i="1"/>
  <c r="W536" i="1"/>
  <c r="R536" i="1"/>
  <c r="Q536" i="1"/>
  <c r="P536" i="1"/>
  <c r="X536" i="1" s="1"/>
  <c r="M536" i="1"/>
  <c r="L536" i="1"/>
  <c r="AB535" i="1"/>
  <c r="W535" i="1"/>
  <c r="Q535" i="1"/>
  <c r="P535" i="1"/>
  <c r="X535" i="1" s="1"/>
  <c r="M535" i="1"/>
  <c r="L535" i="1"/>
  <c r="O535" i="1" s="1"/>
  <c r="AB534" i="1"/>
  <c r="W534" i="1"/>
  <c r="Q534" i="1"/>
  <c r="P534" i="1"/>
  <c r="X534" i="1" s="1"/>
  <c r="M534" i="1"/>
  <c r="R534" i="1" s="1"/>
  <c r="L534" i="1"/>
  <c r="AB533" i="1"/>
  <c r="W533" i="1"/>
  <c r="Q533" i="1"/>
  <c r="P533" i="1"/>
  <c r="X533" i="1" s="1"/>
  <c r="M533" i="1"/>
  <c r="L533" i="1"/>
  <c r="Z533" i="1" s="1"/>
  <c r="AB532" i="1"/>
  <c r="W532" i="1"/>
  <c r="Q532" i="1"/>
  <c r="P532" i="1"/>
  <c r="X532" i="1" s="1"/>
  <c r="M532" i="1"/>
  <c r="R532" i="1" s="1"/>
  <c r="L532" i="1"/>
  <c r="Z532" i="1" s="1"/>
  <c r="AB531" i="1"/>
  <c r="W531" i="1"/>
  <c r="Q531" i="1"/>
  <c r="P531" i="1"/>
  <c r="X531" i="1" s="1"/>
  <c r="M531" i="1"/>
  <c r="R531" i="1" s="1"/>
  <c r="L531" i="1"/>
  <c r="AB530" i="1"/>
  <c r="W530" i="1"/>
  <c r="Q530" i="1"/>
  <c r="R530" i="1" s="1"/>
  <c r="P530" i="1"/>
  <c r="X530" i="1" s="1"/>
  <c r="M530" i="1"/>
  <c r="L530" i="1"/>
  <c r="N530" i="1" s="1"/>
  <c r="Y530" i="1" s="1"/>
  <c r="S530" i="1" s="1"/>
  <c r="T530" i="1" s="1"/>
  <c r="AB529" i="1"/>
  <c r="X529" i="1"/>
  <c r="W529" i="1"/>
  <c r="Q529" i="1"/>
  <c r="R529" i="1" s="1"/>
  <c r="P529" i="1"/>
  <c r="M529" i="1"/>
  <c r="L529" i="1"/>
  <c r="Z529" i="1" s="1"/>
  <c r="AB528" i="1"/>
  <c r="W528" i="1"/>
  <c r="Q528" i="1"/>
  <c r="P528" i="1"/>
  <c r="X528" i="1" s="1"/>
  <c r="M528" i="1"/>
  <c r="L528" i="1"/>
  <c r="O528" i="1" s="1"/>
  <c r="AB527" i="1"/>
  <c r="W527" i="1"/>
  <c r="Q527" i="1"/>
  <c r="P527" i="1"/>
  <c r="X527" i="1" s="1"/>
  <c r="M527" i="1"/>
  <c r="L527" i="1"/>
  <c r="AB526" i="1"/>
  <c r="W526" i="1"/>
  <c r="Q526" i="1"/>
  <c r="P526" i="1"/>
  <c r="X526" i="1" s="1"/>
  <c r="M526" i="1"/>
  <c r="R526" i="1" s="1"/>
  <c r="L526" i="1"/>
  <c r="O526" i="1" s="1"/>
  <c r="AB525" i="1"/>
  <c r="W525" i="1"/>
  <c r="Q525" i="1"/>
  <c r="P525" i="1"/>
  <c r="X525" i="1" s="1"/>
  <c r="M525" i="1"/>
  <c r="R525" i="1" s="1"/>
  <c r="L525" i="1"/>
  <c r="N525" i="1" s="1"/>
  <c r="Y525" i="1" s="1"/>
  <c r="S525" i="1" s="1"/>
  <c r="AB524" i="1"/>
  <c r="W524" i="1"/>
  <c r="Q524" i="1"/>
  <c r="P524" i="1"/>
  <c r="X524" i="1" s="1"/>
  <c r="M524" i="1"/>
  <c r="L524" i="1"/>
  <c r="Z524" i="1" s="1"/>
  <c r="AB523" i="1"/>
  <c r="W523" i="1"/>
  <c r="Q523" i="1"/>
  <c r="P523" i="1"/>
  <c r="X523" i="1" s="1"/>
  <c r="M523" i="1"/>
  <c r="R523" i="1" s="1"/>
  <c r="L523" i="1"/>
  <c r="Z523" i="1" s="1"/>
  <c r="AB522" i="1"/>
  <c r="W522" i="1"/>
  <c r="Q522" i="1"/>
  <c r="R522" i="1" s="1"/>
  <c r="P522" i="1"/>
  <c r="X522" i="1" s="1"/>
  <c r="M522" i="1"/>
  <c r="L522" i="1"/>
  <c r="O522" i="1" s="1"/>
  <c r="AB521" i="1"/>
  <c r="X521" i="1"/>
  <c r="W521" i="1"/>
  <c r="Q521" i="1"/>
  <c r="P521" i="1"/>
  <c r="M521" i="1"/>
  <c r="R521" i="1" s="1"/>
  <c r="L521" i="1"/>
  <c r="Z521" i="1" s="1"/>
  <c r="AB520" i="1"/>
  <c r="W520" i="1"/>
  <c r="Q520" i="1"/>
  <c r="P520" i="1"/>
  <c r="X520" i="1" s="1"/>
  <c r="M520" i="1"/>
  <c r="R520" i="1" s="1"/>
  <c r="L520" i="1"/>
  <c r="Z520" i="1" s="1"/>
  <c r="AB519" i="1"/>
  <c r="W519" i="1"/>
  <c r="Q519" i="1"/>
  <c r="P519" i="1"/>
  <c r="X519" i="1" s="1"/>
  <c r="M519" i="1"/>
  <c r="L519" i="1"/>
  <c r="AB518" i="1"/>
  <c r="W518" i="1"/>
  <c r="Q518" i="1"/>
  <c r="P518" i="1"/>
  <c r="X518" i="1" s="1"/>
  <c r="M518" i="1"/>
  <c r="R518" i="1" s="1"/>
  <c r="L518" i="1"/>
  <c r="Z518" i="1" s="1"/>
  <c r="AB517" i="1"/>
  <c r="W517" i="1"/>
  <c r="Q517" i="1"/>
  <c r="P517" i="1"/>
  <c r="X517" i="1" s="1"/>
  <c r="M517" i="1"/>
  <c r="R517" i="1" s="1"/>
  <c r="L517" i="1"/>
  <c r="AB516" i="1"/>
  <c r="W516" i="1"/>
  <c r="Q516" i="1"/>
  <c r="P516" i="1"/>
  <c r="X516" i="1" s="1"/>
  <c r="M516" i="1"/>
  <c r="L516" i="1"/>
  <c r="AB515" i="1"/>
  <c r="W515" i="1"/>
  <c r="Q515" i="1"/>
  <c r="P515" i="1"/>
  <c r="X515" i="1" s="1"/>
  <c r="M515" i="1"/>
  <c r="R515" i="1" s="1"/>
  <c r="L515" i="1"/>
  <c r="O515" i="1" s="1"/>
  <c r="AB514" i="1"/>
  <c r="W514" i="1"/>
  <c r="R514" i="1"/>
  <c r="Q514" i="1"/>
  <c r="P514" i="1"/>
  <c r="X514" i="1" s="1"/>
  <c r="M514" i="1"/>
  <c r="L514" i="1"/>
  <c r="O514" i="1" s="1"/>
  <c r="AB513" i="1"/>
  <c r="W513" i="1"/>
  <c r="Q513" i="1"/>
  <c r="R513" i="1" s="1"/>
  <c r="P513" i="1"/>
  <c r="X513" i="1" s="1"/>
  <c r="M513" i="1"/>
  <c r="L513" i="1"/>
  <c r="AB512" i="1"/>
  <c r="W512" i="1"/>
  <c r="Q512" i="1"/>
  <c r="P512" i="1"/>
  <c r="X512" i="1" s="1"/>
  <c r="M512" i="1"/>
  <c r="L512" i="1"/>
  <c r="AB511" i="1"/>
  <c r="W511" i="1"/>
  <c r="Q511" i="1"/>
  <c r="P511" i="1"/>
  <c r="X511" i="1" s="1"/>
  <c r="M511" i="1"/>
  <c r="R511" i="1" s="1"/>
  <c r="L511" i="1"/>
  <c r="O511" i="1" s="1"/>
  <c r="AB510" i="1"/>
  <c r="W510" i="1"/>
  <c r="Q510" i="1"/>
  <c r="R510" i="1" s="1"/>
  <c r="P510" i="1"/>
  <c r="X510" i="1" s="1"/>
  <c r="M510" i="1"/>
  <c r="L510" i="1"/>
  <c r="Z510" i="1" s="1"/>
  <c r="AB509" i="1"/>
  <c r="W509" i="1"/>
  <c r="Q509" i="1"/>
  <c r="P509" i="1"/>
  <c r="X509" i="1" s="1"/>
  <c r="M509" i="1"/>
  <c r="R509" i="1" s="1"/>
  <c r="L509" i="1"/>
  <c r="AB508" i="1"/>
  <c r="W508" i="1"/>
  <c r="Q508" i="1"/>
  <c r="P508" i="1"/>
  <c r="X508" i="1" s="1"/>
  <c r="M508" i="1"/>
  <c r="L508" i="1"/>
  <c r="Z508" i="1" s="1"/>
  <c r="AB507" i="1"/>
  <c r="W507" i="1"/>
  <c r="Q507" i="1"/>
  <c r="P507" i="1"/>
  <c r="X507" i="1" s="1"/>
  <c r="O507" i="1"/>
  <c r="M507" i="1"/>
  <c r="L507" i="1"/>
  <c r="Z507" i="1" s="1"/>
  <c r="AB506" i="1"/>
  <c r="W506" i="1"/>
  <c r="Q506" i="1"/>
  <c r="R506" i="1" s="1"/>
  <c r="P506" i="1"/>
  <c r="X506" i="1" s="1"/>
  <c r="M506" i="1"/>
  <c r="L506" i="1"/>
  <c r="Z506" i="1" s="1"/>
  <c r="AB505" i="1"/>
  <c r="W505" i="1"/>
  <c r="Q505" i="1"/>
  <c r="R505" i="1" s="1"/>
  <c r="P505" i="1"/>
  <c r="X505" i="1" s="1"/>
  <c r="M505" i="1"/>
  <c r="L505" i="1"/>
  <c r="AB504" i="1"/>
  <c r="W504" i="1"/>
  <c r="Q504" i="1"/>
  <c r="P504" i="1"/>
  <c r="X504" i="1" s="1"/>
  <c r="M504" i="1"/>
  <c r="R504" i="1" s="1"/>
  <c r="L504" i="1"/>
  <c r="AB503" i="1"/>
  <c r="W503" i="1"/>
  <c r="Q503" i="1"/>
  <c r="P503" i="1"/>
  <c r="X503" i="1" s="1"/>
  <c r="M503" i="1"/>
  <c r="L503" i="1"/>
  <c r="O503" i="1" s="1"/>
  <c r="AB502" i="1"/>
  <c r="W502" i="1"/>
  <c r="Q502" i="1"/>
  <c r="P502" i="1"/>
  <c r="X502" i="1" s="1"/>
  <c r="N502" i="1"/>
  <c r="Y502" i="1" s="1"/>
  <c r="S502" i="1" s="1"/>
  <c r="T502" i="1" s="1"/>
  <c r="M502" i="1"/>
  <c r="R502" i="1" s="1"/>
  <c r="L502" i="1"/>
  <c r="O502" i="1" s="1"/>
  <c r="AB501" i="1"/>
  <c r="W501" i="1"/>
  <c r="Q501" i="1"/>
  <c r="P501" i="1"/>
  <c r="X501" i="1" s="1"/>
  <c r="M501" i="1"/>
  <c r="R501" i="1" s="1"/>
  <c r="L501" i="1"/>
  <c r="Z501" i="1" s="1"/>
  <c r="AB500" i="1"/>
  <c r="W500" i="1"/>
  <c r="Q500" i="1"/>
  <c r="P500" i="1"/>
  <c r="X500" i="1" s="1"/>
  <c r="M500" i="1"/>
  <c r="L500" i="1"/>
  <c r="AB499" i="1"/>
  <c r="W499" i="1"/>
  <c r="Q499" i="1"/>
  <c r="P499" i="1"/>
  <c r="X499" i="1" s="1"/>
  <c r="M499" i="1"/>
  <c r="L499" i="1"/>
  <c r="Z499" i="1" s="1"/>
  <c r="AB498" i="1"/>
  <c r="W498" i="1"/>
  <c r="Q498" i="1"/>
  <c r="R498" i="1" s="1"/>
  <c r="P498" i="1"/>
  <c r="X498" i="1" s="1"/>
  <c r="M498" i="1"/>
  <c r="L498" i="1"/>
  <c r="N498" i="1" s="1"/>
  <c r="Y498" i="1" s="1"/>
  <c r="S498" i="1" s="1"/>
  <c r="AB497" i="1"/>
  <c r="W497" i="1"/>
  <c r="Q497" i="1"/>
  <c r="R497" i="1" s="1"/>
  <c r="P497" i="1"/>
  <c r="X497" i="1" s="1"/>
  <c r="M497" i="1"/>
  <c r="L497" i="1"/>
  <c r="N497" i="1" s="1"/>
  <c r="Y497" i="1" s="1"/>
  <c r="S497" i="1" s="1"/>
  <c r="AB496" i="1"/>
  <c r="X496" i="1"/>
  <c r="W496" i="1"/>
  <c r="Q496" i="1"/>
  <c r="P496" i="1"/>
  <c r="M496" i="1"/>
  <c r="L496" i="1"/>
  <c r="O496" i="1" s="1"/>
  <c r="AB495" i="1"/>
  <c r="W495" i="1"/>
  <c r="Q495" i="1"/>
  <c r="R495" i="1" s="1"/>
  <c r="P495" i="1"/>
  <c r="X495" i="1" s="1"/>
  <c r="M495" i="1"/>
  <c r="L495" i="1"/>
  <c r="Z495" i="1" s="1"/>
  <c r="AB494" i="1"/>
  <c r="X494" i="1"/>
  <c r="W494" i="1"/>
  <c r="Q494" i="1"/>
  <c r="P494" i="1"/>
  <c r="M494" i="1"/>
  <c r="L494" i="1"/>
  <c r="AB493" i="1"/>
  <c r="X493" i="1"/>
  <c r="W493" i="1"/>
  <c r="Q493" i="1"/>
  <c r="P493" i="1"/>
  <c r="M493" i="1"/>
  <c r="L493" i="1"/>
  <c r="O493" i="1" s="1"/>
  <c r="AB492" i="1"/>
  <c r="W492" i="1"/>
  <c r="Q492" i="1"/>
  <c r="P492" i="1"/>
  <c r="X492" i="1" s="1"/>
  <c r="M492" i="1"/>
  <c r="R492" i="1" s="1"/>
  <c r="L492" i="1"/>
  <c r="Z492" i="1" s="1"/>
  <c r="AB491" i="1"/>
  <c r="W491" i="1"/>
  <c r="Q491" i="1"/>
  <c r="P491" i="1"/>
  <c r="X491" i="1" s="1"/>
  <c r="M491" i="1"/>
  <c r="R491" i="1" s="1"/>
  <c r="L491" i="1"/>
  <c r="Z491" i="1" s="1"/>
  <c r="AB490" i="1"/>
  <c r="W490" i="1"/>
  <c r="Q490" i="1"/>
  <c r="P490" i="1"/>
  <c r="X490" i="1" s="1"/>
  <c r="M490" i="1"/>
  <c r="L490" i="1"/>
  <c r="AB489" i="1"/>
  <c r="W489" i="1"/>
  <c r="Q489" i="1"/>
  <c r="P489" i="1"/>
  <c r="X489" i="1" s="1"/>
  <c r="M489" i="1"/>
  <c r="R489" i="1" s="1"/>
  <c r="L489" i="1"/>
  <c r="AB488" i="1"/>
  <c r="W488" i="1"/>
  <c r="Q488" i="1"/>
  <c r="P488" i="1"/>
  <c r="X488" i="1" s="1"/>
  <c r="M488" i="1"/>
  <c r="R488" i="1" s="1"/>
  <c r="L488" i="1"/>
  <c r="Z488" i="1" s="1"/>
  <c r="AB487" i="1"/>
  <c r="X487" i="1"/>
  <c r="W487" i="1"/>
  <c r="Q487" i="1"/>
  <c r="P487" i="1"/>
  <c r="M487" i="1"/>
  <c r="R487" i="1" s="1"/>
  <c r="L487" i="1"/>
  <c r="Z487" i="1" s="1"/>
  <c r="AB486" i="1"/>
  <c r="W486" i="1"/>
  <c r="Q486" i="1"/>
  <c r="P486" i="1"/>
  <c r="X486" i="1" s="1"/>
  <c r="M486" i="1"/>
  <c r="L486" i="1"/>
  <c r="AB485" i="1"/>
  <c r="X485" i="1"/>
  <c r="W485" i="1"/>
  <c r="Q485" i="1"/>
  <c r="P485" i="1"/>
  <c r="M485" i="1"/>
  <c r="R485" i="1" s="1"/>
  <c r="L485" i="1"/>
  <c r="AB484" i="1"/>
  <c r="W484" i="1"/>
  <c r="Q484" i="1"/>
  <c r="P484" i="1"/>
  <c r="X484" i="1" s="1"/>
  <c r="M484" i="1"/>
  <c r="L484" i="1"/>
  <c r="O484" i="1" s="1"/>
  <c r="AB483" i="1"/>
  <c r="W483" i="1"/>
  <c r="Q483" i="1"/>
  <c r="P483" i="1"/>
  <c r="X483" i="1" s="1"/>
  <c r="M483" i="1"/>
  <c r="R483" i="1" s="1"/>
  <c r="L483" i="1"/>
  <c r="O483" i="1" s="1"/>
  <c r="AB482" i="1"/>
  <c r="W482" i="1"/>
  <c r="Q482" i="1"/>
  <c r="P482" i="1"/>
  <c r="X482" i="1" s="1"/>
  <c r="M482" i="1"/>
  <c r="L482" i="1"/>
  <c r="AB481" i="1"/>
  <c r="W481" i="1"/>
  <c r="Q481" i="1"/>
  <c r="P481" i="1"/>
  <c r="X481" i="1" s="1"/>
  <c r="M481" i="1"/>
  <c r="R481" i="1" s="1"/>
  <c r="L481" i="1"/>
  <c r="O481" i="1" s="1"/>
  <c r="AB480" i="1"/>
  <c r="W480" i="1"/>
  <c r="Q480" i="1"/>
  <c r="P480" i="1"/>
  <c r="X480" i="1" s="1"/>
  <c r="M480" i="1"/>
  <c r="R480" i="1" s="1"/>
  <c r="L480" i="1"/>
  <c r="Z480" i="1" s="1"/>
  <c r="AB479" i="1"/>
  <c r="W479" i="1"/>
  <c r="Q479" i="1"/>
  <c r="R479" i="1" s="1"/>
  <c r="P479" i="1"/>
  <c r="X479" i="1" s="1"/>
  <c r="M479" i="1"/>
  <c r="L479" i="1"/>
  <c r="N479" i="1" s="1"/>
  <c r="Y479" i="1" s="1"/>
  <c r="S479" i="1" s="1"/>
  <c r="AB478" i="1"/>
  <c r="W478" i="1"/>
  <c r="Q478" i="1"/>
  <c r="P478" i="1"/>
  <c r="X478" i="1" s="1"/>
  <c r="M478" i="1"/>
  <c r="L478" i="1"/>
  <c r="AB477" i="1"/>
  <c r="W477" i="1"/>
  <c r="Q477" i="1"/>
  <c r="P477" i="1"/>
  <c r="X477" i="1" s="1"/>
  <c r="M477" i="1"/>
  <c r="L477" i="1"/>
  <c r="O477" i="1" s="1"/>
  <c r="AB476" i="1"/>
  <c r="W476" i="1"/>
  <c r="Q476" i="1"/>
  <c r="P476" i="1"/>
  <c r="X476" i="1" s="1"/>
  <c r="M476" i="1"/>
  <c r="L476" i="1"/>
  <c r="O476" i="1" s="1"/>
  <c r="AB475" i="1"/>
  <c r="X475" i="1"/>
  <c r="W475" i="1"/>
  <c r="Q475" i="1"/>
  <c r="R475" i="1" s="1"/>
  <c r="P475" i="1"/>
  <c r="M475" i="1"/>
  <c r="L475" i="1"/>
  <c r="Z475" i="1" s="1"/>
  <c r="AB474" i="1"/>
  <c r="X474" i="1"/>
  <c r="W474" i="1"/>
  <c r="Q474" i="1"/>
  <c r="P474" i="1"/>
  <c r="M474" i="1"/>
  <c r="L474" i="1"/>
  <c r="AB473" i="1"/>
  <c r="X473" i="1"/>
  <c r="W473" i="1"/>
  <c r="Q473" i="1"/>
  <c r="R473" i="1" s="1"/>
  <c r="P473" i="1"/>
  <c r="M473" i="1"/>
  <c r="L473" i="1"/>
  <c r="O473" i="1" s="1"/>
  <c r="AB472" i="1"/>
  <c r="W472" i="1"/>
  <c r="R472" i="1"/>
  <c r="Q472" i="1"/>
  <c r="P472" i="1"/>
  <c r="X472" i="1" s="1"/>
  <c r="M472" i="1"/>
  <c r="L472" i="1"/>
  <c r="O472" i="1" s="1"/>
  <c r="AB471" i="1"/>
  <c r="W471" i="1"/>
  <c r="Q471" i="1"/>
  <c r="P471" i="1"/>
  <c r="X471" i="1" s="1"/>
  <c r="M471" i="1"/>
  <c r="R471" i="1" s="1"/>
  <c r="L471" i="1"/>
  <c r="Z471" i="1" s="1"/>
  <c r="AB470" i="1"/>
  <c r="X470" i="1"/>
  <c r="W470" i="1"/>
  <c r="Q470" i="1"/>
  <c r="P470" i="1"/>
  <c r="M470" i="1"/>
  <c r="R470" i="1" s="1"/>
  <c r="L470" i="1"/>
  <c r="O470" i="1" s="1"/>
  <c r="AB469" i="1"/>
  <c r="W469" i="1"/>
  <c r="Q469" i="1"/>
  <c r="P469" i="1"/>
  <c r="X469" i="1" s="1"/>
  <c r="M469" i="1"/>
  <c r="L469" i="1"/>
  <c r="AB468" i="1"/>
  <c r="W468" i="1"/>
  <c r="Q468" i="1"/>
  <c r="R468" i="1" s="1"/>
  <c r="P468" i="1"/>
  <c r="X468" i="1" s="1"/>
  <c r="M468" i="1"/>
  <c r="L468" i="1"/>
  <c r="O468" i="1" s="1"/>
  <c r="AB467" i="1"/>
  <c r="W467" i="1"/>
  <c r="Q467" i="1"/>
  <c r="P467" i="1"/>
  <c r="X467" i="1" s="1"/>
  <c r="M467" i="1"/>
  <c r="R467" i="1" s="1"/>
  <c r="L467" i="1"/>
  <c r="AB466" i="1"/>
  <c r="W466" i="1"/>
  <c r="Q466" i="1"/>
  <c r="P466" i="1"/>
  <c r="X466" i="1" s="1"/>
  <c r="M466" i="1"/>
  <c r="R466" i="1" s="1"/>
  <c r="L466" i="1"/>
  <c r="O466" i="1" s="1"/>
  <c r="AB465" i="1"/>
  <c r="W465" i="1"/>
  <c r="Q465" i="1"/>
  <c r="P465" i="1"/>
  <c r="X465" i="1" s="1"/>
  <c r="M465" i="1"/>
  <c r="L465" i="1"/>
  <c r="Z465" i="1" s="1"/>
  <c r="AB464" i="1"/>
  <c r="W464" i="1"/>
  <c r="Q464" i="1"/>
  <c r="P464" i="1"/>
  <c r="X464" i="1" s="1"/>
  <c r="M464" i="1"/>
  <c r="R464" i="1" s="1"/>
  <c r="L464" i="1"/>
  <c r="O464" i="1" s="1"/>
  <c r="AB463" i="1"/>
  <c r="W463" i="1"/>
  <c r="Q463" i="1"/>
  <c r="P463" i="1"/>
  <c r="X463" i="1" s="1"/>
  <c r="M463" i="1"/>
  <c r="L463" i="1"/>
  <c r="Z463" i="1" s="1"/>
  <c r="AB462" i="1"/>
  <c r="W462" i="1"/>
  <c r="Q462" i="1"/>
  <c r="P462" i="1"/>
  <c r="X462" i="1" s="1"/>
  <c r="M462" i="1"/>
  <c r="L462" i="1"/>
  <c r="O462" i="1" s="1"/>
  <c r="AB461" i="1"/>
  <c r="W461" i="1"/>
  <c r="Q461" i="1"/>
  <c r="P461" i="1"/>
  <c r="X461" i="1" s="1"/>
  <c r="M461" i="1"/>
  <c r="R461" i="1" s="1"/>
  <c r="L461" i="1"/>
  <c r="O461" i="1" s="1"/>
  <c r="AB460" i="1"/>
  <c r="W460" i="1"/>
  <c r="Q460" i="1"/>
  <c r="P460" i="1"/>
  <c r="X460" i="1" s="1"/>
  <c r="M460" i="1"/>
  <c r="L460" i="1"/>
  <c r="O460" i="1" s="1"/>
  <c r="AB459" i="1"/>
  <c r="W459" i="1"/>
  <c r="Q459" i="1"/>
  <c r="P459" i="1"/>
  <c r="X459" i="1" s="1"/>
  <c r="M459" i="1"/>
  <c r="L459" i="1"/>
  <c r="Z459" i="1" s="1"/>
  <c r="AB458" i="1"/>
  <c r="X458" i="1"/>
  <c r="W458" i="1"/>
  <c r="R458" i="1"/>
  <c r="Q458" i="1"/>
  <c r="P458" i="1"/>
  <c r="O458" i="1"/>
  <c r="M458" i="1"/>
  <c r="L458" i="1"/>
  <c r="Z458" i="1" s="1"/>
  <c r="AB457" i="1"/>
  <c r="W457" i="1"/>
  <c r="Q457" i="1"/>
  <c r="P457" i="1"/>
  <c r="X457" i="1" s="1"/>
  <c r="M457" i="1"/>
  <c r="L457" i="1"/>
  <c r="AB456" i="1"/>
  <c r="W456" i="1"/>
  <c r="Q456" i="1"/>
  <c r="P456" i="1"/>
  <c r="X456" i="1" s="1"/>
  <c r="M456" i="1"/>
  <c r="L456" i="1"/>
  <c r="AB455" i="1"/>
  <c r="Z455" i="1"/>
  <c r="W455" i="1"/>
  <c r="Q455" i="1"/>
  <c r="R455" i="1" s="1"/>
  <c r="P455" i="1"/>
  <c r="X455" i="1" s="1"/>
  <c r="M455" i="1"/>
  <c r="L455" i="1"/>
  <c r="O455" i="1" s="1"/>
  <c r="AB454" i="1"/>
  <c r="W454" i="1"/>
  <c r="R454" i="1"/>
  <c r="Q454" i="1"/>
  <c r="P454" i="1"/>
  <c r="X454" i="1" s="1"/>
  <c r="M454" i="1"/>
  <c r="L454" i="1"/>
  <c r="Z454" i="1" s="1"/>
  <c r="AB453" i="1"/>
  <c r="X453" i="1"/>
  <c r="W453" i="1"/>
  <c r="Q453" i="1"/>
  <c r="P453" i="1"/>
  <c r="M453" i="1"/>
  <c r="L453" i="1"/>
  <c r="O453" i="1" s="1"/>
  <c r="AB452" i="1"/>
  <c r="W452" i="1"/>
  <c r="R452" i="1"/>
  <c r="Q452" i="1"/>
  <c r="P452" i="1"/>
  <c r="X452" i="1" s="1"/>
  <c r="M452" i="1"/>
  <c r="L452" i="1"/>
  <c r="O452" i="1" s="1"/>
  <c r="AB451" i="1"/>
  <c r="W451" i="1"/>
  <c r="Q451" i="1"/>
  <c r="P451" i="1"/>
  <c r="X451" i="1" s="1"/>
  <c r="M451" i="1"/>
  <c r="R451" i="1" s="1"/>
  <c r="L451" i="1"/>
  <c r="O451" i="1" s="1"/>
  <c r="AB450" i="1"/>
  <c r="W450" i="1"/>
  <c r="R450" i="1"/>
  <c r="Q450" i="1"/>
  <c r="P450" i="1"/>
  <c r="X450" i="1" s="1"/>
  <c r="M450" i="1"/>
  <c r="L450" i="1"/>
  <c r="Z450" i="1" s="1"/>
  <c r="AB449" i="1"/>
  <c r="W449" i="1"/>
  <c r="Q449" i="1"/>
  <c r="P449" i="1"/>
  <c r="X449" i="1" s="1"/>
  <c r="M449" i="1"/>
  <c r="R449" i="1" s="1"/>
  <c r="L449" i="1"/>
  <c r="AB448" i="1"/>
  <c r="W448" i="1"/>
  <c r="Q448" i="1"/>
  <c r="P448" i="1"/>
  <c r="X448" i="1" s="1"/>
  <c r="M448" i="1"/>
  <c r="R448" i="1" s="1"/>
  <c r="L448" i="1"/>
  <c r="O448" i="1" s="1"/>
  <c r="AB447" i="1"/>
  <c r="W447" i="1"/>
  <c r="Q447" i="1"/>
  <c r="R447" i="1" s="1"/>
  <c r="P447" i="1"/>
  <c r="X447" i="1" s="1"/>
  <c r="O447" i="1"/>
  <c r="M447" i="1"/>
  <c r="L447" i="1"/>
  <c r="Z447" i="1" s="1"/>
  <c r="AB446" i="1"/>
  <c r="W446" i="1"/>
  <c r="Q446" i="1"/>
  <c r="R446" i="1" s="1"/>
  <c r="P446" i="1"/>
  <c r="X446" i="1" s="1"/>
  <c r="N446" i="1"/>
  <c r="Y446" i="1" s="1"/>
  <c r="S446" i="1" s="1"/>
  <c r="M446" i="1"/>
  <c r="L446" i="1"/>
  <c r="O446" i="1" s="1"/>
  <c r="AB445" i="1"/>
  <c r="X445" i="1"/>
  <c r="W445" i="1"/>
  <c r="Q445" i="1"/>
  <c r="P445" i="1"/>
  <c r="M445" i="1"/>
  <c r="R445" i="1" s="1"/>
  <c r="L445" i="1"/>
  <c r="O445" i="1" s="1"/>
  <c r="AB444" i="1"/>
  <c r="X444" i="1"/>
  <c r="W444" i="1"/>
  <c r="Q444" i="1"/>
  <c r="P444" i="1"/>
  <c r="M444" i="1"/>
  <c r="L444" i="1"/>
  <c r="O444" i="1" s="1"/>
  <c r="AB443" i="1"/>
  <c r="W443" i="1"/>
  <c r="Q443" i="1"/>
  <c r="R443" i="1" s="1"/>
  <c r="P443" i="1"/>
  <c r="X443" i="1" s="1"/>
  <c r="M443" i="1"/>
  <c r="L443" i="1"/>
  <c r="O443" i="1" s="1"/>
  <c r="AB442" i="1"/>
  <c r="W442" i="1"/>
  <c r="Q442" i="1"/>
  <c r="R442" i="1" s="1"/>
  <c r="P442" i="1"/>
  <c r="X442" i="1" s="1"/>
  <c r="M442" i="1"/>
  <c r="L442" i="1"/>
  <c r="Z442" i="1" s="1"/>
  <c r="AB441" i="1"/>
  <c r="W441" i="1"/>
  <c r="Q441" i="1"/>
  <c r="P441" i="1"/>
  <c r="X441" i="1" s="1"/>
  <c r="M441" i="1"/>
  <c r="L441" i="1"/>
  <c r="O441" i="1" s="1"/>
  <c r="AB440" i="1"/>
  <c r="W440" i="1"/>
  <c r="Q440" i="1"/>
  <c r="P440" i="1"/>
  <c r="X440" i="1" s="1"/>
  <c r="M440" i="1"/>
  <c r="L440" i="1"/>
  <c r="AB439" i="1"/>
  <c r="W439" i="1"/>
  <c r="Q439" i="1"/>
  <c r="P439" i="1"/>
  <c r="X439" i="1" s="1"/>
  <c r="M439" i="1"/>
  <c r="L439" i="1"/>
  <c r="N439" i="1" s="1"/>
  <c r="Y439" i="1" s="1"/>
  <c r="S439" i="1" s="1"/>
  <c r="AB438" i="1"/>
  <c r="X438" i="1"/>
  <c r="W438" i="1"/>
  <c r="Q438" i="1"/>
  <c r="R438" i="1" s="1"/>
  <c r="P438" i="1"/>
  <c r="M438" i="1"/>
  <c r="L438" i="1"/>
  <c r="AB437" i="1"/>
  <c r="W437" i="1"/>
  <c r="Q437" i="1"/>
  <c r="P437" i="1"/>
  <c r="X437" i="1" s="1"/>
  <c r="M437" i="1"/>
  <c r="L437" i="1"/>
  <c r="O437" i="1" s="1"/>
  <c r="AB436" i="1"/>
  <c r="W436" i="1"/>
  <c r="Q436" i="1"/>
  <c r="P436" i="1"/>
  <c r="X436" i="1" s="1"/>
  <c r="M436" i="1"/>
  <c r="L436" i="1"/>
  <c r="O436" i="1" s="1"/>
  <c r="AB435" i="1"/>
  <c r="W435" i="1"/>
  <c r="Q435" i="1"/>
  <c r="P435" i="1"/>
  <c r="X435" i="1" s="1"/>
  <c r="M435" i="1"/>
  <c r="L435" i="1"/>
  <c r="Z435" i="1" s="1"/>
  <c r="AB434" i="1"/>
  <c r="W434" i="1"/>
  <c r="Q434" i="1"/>
  <c r="P434" i="1"/>
  <c r="X434" i="1" s="1"/>
  <c r="M434" i="1"/>
  <c r="L434" i="1"/>
  <c r="AB433" i="1"/>
  <c r="W433" i="1"/>
  <c r="Q433" i="1"/>
  <c r="P433" i="1"/>
  <c r="X433" i="1" s="1"/>
  <c r="M433" i="1"/>
  <c r="R433" i="1" s="1"/>
  <c r="L433" i="1"/>
  <c r="Z433" i="1" s="1"/>
  <c r="AB432" i="1"/>
  <c r="W432" i="1"/>
  <c r="Q432" i="1"/>
  <c r="P432" i="1"/>
  <c r="X432" i="1" s="1"/>
  <c r="M432" i="1"/>
  <c r="R432" i="1" s="1"/>
  <c r="L432" i="1"/>
  <c r="Z432" i="1" s="1"/>
  <c r="AB431" i="1"/>
  <c r="W431" i="1"/>
  <c r="R431" i="1"/>
  <c r="Q431" i="1"/>
  <c r="P431" i="1"/>
  <c r="X431" i="1" s="1"/>
  <c r="M431" i="1"/>
  <c r="L431" i="1"/>
  <c r="Z431" i="1" s="1"/>
  <c r="AB430" i="1"/>
  <c r="W430" i="1"/>
  <c r="R430" i="1"/>
  <c r="Q430" i="1"/>
  <c r="P430" i="1"/>
  <c r="X430" i="1" s="1"/>
  <c r="M430" i="1"/>
  <c r="L430" i="1"/>
  <c r="AB429" i="1"/>
  <c r="W429" i="1"/>
  <c r="Q429" i="1"/>
  <c r="P429" i="1"/>
  <c r="X429" i="1" s="1"/>
  <c r="M429" i="1"/>
  <c r="L429" i="1"/>
  <c r="AB428" i="1"/>
  <c r="W428" i="1"/>
  <c r="R428" i="1"/>
  <c r="Q428" i="1"/>
  <c r="P428" i="1"/>
  <c r="X428" i="1" s="1"/>
  <c r="M428" i="1"/>
  <c r="L428" i="1"/>
  <c r="O428" i="1" s="1"/>
  <c r="AB427" i="1"/>
  <c r="W427" i="1"/>
  <c r="Q427" i="1"/>
  <c r="P427" i="1"/>
  <c r="X427" i="1" s="1"/>
  <c r="M427" i="1"/>
  <c r="L427" i="1"/>
  <c r="O427" i="1" s="1"/>
  <c r="AB426" i="1"/>
  <c r="W426" i="1"/>
  <c r="Q426" i="1"/>
  <c r="P426" i="1"/>
  <c r="X426" i="1" s="1"/>
  <c r="M426" i="1"/>
  <c r="L426" i="1"/>
  <c r="AB425" i="1"/>
  <c r="W425" i="1"/>
  <c r="Q425" i="1"/>
  <c r="P425" i="1"/>
  <c r="X425" i="1" s="1"/>
  <c r="M425" i="1"/>
  <c r="R425" i="1" s="1"/>
  <c r="L425" i="1"/>
  <c r="Z425" i="1" s="1"/>
  <c r="AB424" i="1"/>
  <c r="W424" i="1"/>
  <c r="Q424" i="1"/>
  <c r="P424" i="1"/>
  <c r="X424" i="1" s="1"/>
  <c r="M424" i="1"/>
  <c r="L424" i="1"/>
  <c r="Z424" i="1" s="1"/>
  <c r="AB423" i="1"/>
  <c r="W423" i="1"/>
  <c r="R423" i="1"/>
  <c r="Q423" i="1"/>
  <c r="P423" i="1"/>
  <c r="X423" i="1" s="1"/>
  <c r="M423" i="1"/>
  <c r="L423" i="1"/>
  <c r="O423" i="1" s="1"/>
  <c r="AB422" i="1"/>
  <c r="X422" i="1"/>
  <c r="W422" i="1"/>
  <c r="Q422" i="1"/>
  <c r="P422" i="1"/>
  <c r="M422" i="1"/>
  <c r="L422" i="1"/>
  <c r="O422" i="1" s="1"/>
  <c r="AB421" i="1"/>
  <c r="W421" i="1"/>
  <c r="Q421" i="1"/>
  <c r="P421" i="1"/>
  <c r="X421" i="1" s="1"/>
  <c r="M421" i="1"/>
  <c r="L421" i="1"/>
  <c r="AB420" i="1"/>
  <c r="W420" i="1"/>
  <c r="Q420" i="1"/>
  <c r="P420" i="1"/>
  <c r="X420" i="1" s="1"/>
  <c r="M420" i="1"/>
  <c r="R420" i="1" s="1"/>
  <c r="L420" i="1"/>
  <c r="AB419" i="1"/>
  <c r="W419" i="1"/>
  <c r="Q419" i="1"/>
  <c r="P419" i="1"/>
  <c r="X419" i="1" s="1"/>
  <c r="M419" i="1"/>
  <c r="L419" i="1"/>
  <c r="AB418" i="1"/>
  <c r="W418" i="1"/>
  <c r="Q418" i="1"/>
  <c r="P418" i="1"/>
  <c r="X418" i="1" s="1"/>
  <c r="M418" i="1"/>
  <c r="R418" i="1" s="1"/>
  <c r="L418" i="1"/>
  <c r="AB417" i="1"/>
  <c r="W417" i="1"/>
  <c r="Q417" i="1"/>
  <c r="P417" i="1"/>
  <c r="X417" i="1" s="1"/>
  <c r="M417" i="1"/>
  <c r="R417" i="1" s="1"/>
  <c r="L417" i="1"/>
  <c r="O417" i="1" s="1"/>
  <c r="AB416" i="1"/>
  <c r="W416" i="1"/>
  <c r="Q416" i="1"/>
  <c r="P416" i="1"/>
  <c r="X416" i="1" s="1"/>
  <c r="M416" i="1"/>
  <c r="L416" i="1"/>
  <c r="Z416" i="1" s="1"/>
  <c r="AB415" i="1"/>
  <c r="W415" i="1"/>
  <c r="R415" i="1"/>
  <c r="Q415" i="1"/>
  <c r="P415" i="1"/>
  <c r="X415" i="1" s="1"/>
  <c r="M415" i="1"/>
  <c r="L415" i="1"/>
  <c r="AB414" i="1"/>
  <c r="W414" i="1"/>
  <c r="Q414" i="1"/>
  <c r="P414" i="1"/>
  <c r="X414" i="1" s="1"/>
  <c r="M414" i="1"/>
  <c r="R414" i="1" s="1"/>
  <c r="L414" i="1"/>
  <c r="N414" i="1" s="1"/>
  <c r="Y414" i="1" s="1"/>
  <c r="S414" i="1" s="1"/>
  <c r="AB413" i="1"/>
  <c r="W413" i="1"/>
  <c r="Q413" i="1"/>
  <c r="R413" i="1" s="1"/>
  <c r="P413" i="1"/>
  <c r="X413" i="1" s="1"/>
  <c r="M413" i="1"/>
  <c r="L413" i="1"/>
  <c r="AB412" i="1"/>
  <c r="W412" i="1"/>
  <c r="Q412" i="1"/>
  <c r="P412" i="1"/>
  <c r="X412" i="1" s="1"/>
  <c r="M412" i="1"/>
  <c r="L412" i="1"/>
  <c r="AB411" i="1"/>
  <c r="W411" i="1"/>
  <c r="Q411" i="1"/>
  <c r="P411" i="1"/>
  <c r="X411" i="1" s="1"/>
  <c r="M411" i="1"/>
  <c r="L411" i="1"/>
  <c r="O411" i="1" s="1"/>
  <c r="AB410" i="1"/>
  <c r="W410" i="1"/>
  <c r="Q410" i="1"/>
  <c r="P410" i="1"/>
  <c r="X410" i="1" s="1"/>
  <c r="M410" i="1"/>
  <c r="R410" i="1" s="1"/>
  <c r="L410" i="1"/>
  <c r="Z410" i="1" s="1"/>
  <c r="AB409" i="1"/>
  <c r="W409" i="1"/>
  <c r="Q409" i="1"/>
  <c r="P409" i="1"/>
  <c r="X409" i="1" s="1"/>
  <c r="M409" i="1"/>
  <c r="L409" i="1"/>
  <c r="AB408" i="1"/>
  <c r="W408" i="1"/>
  <c r="Q408" i="1"/>
  <c r="P408" i="1"/>
  <c r="X408" i="1" s="1"/>
  <c r="M408" i="1"/>
  <c r="R408" i="1" s="1"/>
  <c r="L408" i="1"/>
  <c r="Z408" i="1" s="1"/>
  <c r="AB407" i="1"/>
  <c r="W407" i="1"/>
  <c r="Q407" i="1"/>
  <c r="P407" i="1"/>
  <c r="X407" i="1" s="1"/>
  <c r="M407" i="1"/>
  <c r="L407" i="1"/>
  <c r="O407" i="1" s="1"/>
  <c r="AB406" i="1"/>
  <c r="W406" i="1"/>
  <c r="Q406" i="1"/>
  <c r="R406" i="1" s="1"/>
  <c r="P406" i="1"/>
  <c r="X406" i="1" s="1"/>
  <c r="M406" i="1"/>
  <c r="L406" i="1"/>
  <c r="Z406" i="1" s="1"/>
  <c r="AB405" i="1"/>
  <c r="X405" i="1"/>
  <c r="W405" i="1"/>
  <c r="Q405" i="1"/>
  <c r="R405" i="1" s="1"/>
  <c r="P405" i="1"/>
  <c r="M405" i="1"/>
  <c r="L405" i="1"/>
  <c r="AB404" i="1"/>
  <c r="W404" i="1"/>
  <c r="Q404" i="1"/>
  <c r="P404" i="1"/>
  <c r="X404" i="1" s="1"/>
  <c r="M404" i="1"/>
  <c r="L404" i="1"/>
  <c r="Z404" i="1" s="1"/>
  <c r="AB403" i="1"/>
  <c r="W403" i="1"/>
  <c r="Q403" i="1"/>
  <c r="P403" i="1"/>
  <c r="X403" i="1" s="1"/>
  <c r="M403" i="1"/>
  <c r="L403" i="1"/>
  <c r="O403" i="1" s="1"/>
  <c r="AB402" i="1"/>
  <c r="W402" i="1"/>
  <c r="Q402" i="1"/>
  <c r="P402" i="1"/>
  <c r="X402" i="1" s="1"/>
  <c r="M402" i="1"/>
  <c r="R402" i="1" s="1"/>
  <c r="L402" i="1"/>
  <c r="Z402" i="1" s="1"/>
  <c r="AB401" i="1"/>
  <c r="W401" i="1"/>
  <c r="Q401" i="1"/>
  <c r="P401" i="1"/>
  <c r="X401" i="1" s="1"/>
  <c r="M401" i="1"/>
  <c r="R401" i="1" s="1"/>
  <c r="L401" i="1"/>
  <c r="Z401" i="1" s="1"/>
  <c r="AB400" i="1"/>
  <c r="W400" i="1"/>
  <c r="Q400" i="1"/>
  <c r="P400" i="1"/>
  <c r="X400" i="1" s="1"/>
  <c r="M400" i="1"/>
  <c r="R400" i="1" s="1"/>
  <c r="L400" i="1"/>
  <c r="O400" i="1" s="1"/>
  <c r="AB399" i="1"/>
  <c r="X399" i="1"/>
  <c r="W399" i="1"/>
  <c r="R399" i="1"/>
  <c r="Q399" i="1"/>
  <c r="P399" i="1"/>
  <c r="M399" i="1"/>
  <c r="L399" i="1"/>
  <c r="AB398" i="1"/>
  <c r="W398" i="1"/>
  <c r="Q398" i="1"/>
  <c r="P398" i="1"/>
  <c r="X398" i="1" s="1"/>
  <c r="M398" i="1"/>
  <c r="R398" i="1" s="1"/>
  <c r="L398" i="1"/>
  <c r="O398" i="1" s="1"/>
  <c r="AB397" i="1"/>
  <c r="X397" i="1"/>
  <c r="W397" i="1"/>
  <c r="Q397" i="1"/>
  <c r="P397" i="1"/>
  <c r="M397" i="1"/>
  <c r="L397" i="1"/>
  <c r="O397" i="1" s="1"/>
  <c r="AB396" i="1"/>
  <c r="W396" i="1"/>
  <c r="Q396" i="1"/>
  <c r="R396" i="1" s="1"/>
  <c r="P396" i="1"/>
  <c r="X396" i="1" s="1"/>
  <c r="M396" i="1"/>
  <c r="L396" i="1"/>
  <c r="N396" i="1" s="1"/>
  <c r="Y396" i="1" s="1"/>
  <c r="S396" i="1" s="1"/>
  <c r="AB395" i="1"/>
  <c r="W395" i="1"/>
  <c r="Q395" i="1"/>
  <c r="R395" i="1" s="1"/>
  <c r="P395" i="1"/>
  <c r="X395" i="1" s="1"/>
  <c r="M395" i="1"/>
  <c r="L395" i="1"/>
  <c r="N395" i="1" s="1"/>
  <c r="Y395" i="1" s="1"/>
  <c r="S395" i="1" s="1"/>
  <c r="AB394" i="1"/>
  <c r="W394" i="1"/>
  <c r="Q394" i="1"/>
  <c r="P394" i="1"/>
  <c r="X394" i="1" s="1"/>
  <c r="M394" i="1"/>
  <c r="L394" i="1"/>
  <c r="O394" i="1" s="1"/>
  <c r="AB393" i="1"/>
  <c r="W393" i="1"/>
  <c r="Q393" i="1"/>
  <c r="P393" i="1"/>
  <c r="X393" i="1" s="1"/>
  <c r="M393" i="1"/>
  <c r="R393" i="1" s="1"/>
  <c r="L393" i="1"/>
  <c r="AB392" i="1"/>
  <c r="W392" i="1"/>
  <c r="Q392" i="1"/>
  <c r="P392" i="1"/>
  <c r="X392" i="1" s="1"/>
  <c r="M392" i="1"/>
  <c r="L392" i="1"/>
  <c r="Z392" i="1" s="1"/>
  <c r="AB391" i="1"/>
  <c r="W391" i="1"/>
  <c r="Q391" i="1"/>
  <c r="P391" i="1"/>
  <c r="X391" i="1" s="1"/>
  <c r="M391" i="1"/>
  <c r="R391" i="1" s="1"/>
  <c r="L391" i="1"/>
  <c r="N391" i="1" s="1"/>
  <c r="Y391" i="1" s="1"/>
  <c r="S391" i="1" s="1"/>
  <c r="AB390" i="1"/>
  <c r="W390" i="1"/>
  <c r="Q390" i="1"/>
  <c r="P390" i="1"/>
  <c r="X390" i="1" s="1"/>
  <c r="M390" i="1"/>
  <c r="L390" i="1"/>
  <c r="AB389" i="1"/>
  <c r="W389" i="1"/>
  <c r="Q389" i="1"/>
  <c r="P389" i="1"/>
  <c r="X389" i="1" s="1"/>
  <c r="M389" i="1"/>
  <c r="R389" i="1" s="1"/>
  <c r="L389" i="1"/>
  <c r="O389" i="1" s="1"/>
  <c r="AB388" i="1"/>
  <c r="W388" i="1"/>
  <c r="Q388" i="1"/>
  <c r="R388" i="1" s="1"/>
  <c r="P388" i="1"/>
  <c r="X388" i="1" s="1"/>
  <c r="M388" i="1"/>
  <c r="L388" i="1"/>
  <c r="N388" i="1" s="1"/>
  <c r="Y388" i="1" s="1"/>
  <c r="S388" i="1" s="1"/>
  <c r="AB387" i="1"/>
  <c r="W387" i="1"/>
  <c r="Q387" i="1"/>
  <c r="R387" i="1" s="1"/>
  <c r="P387" i="1"/>
  <c r="X387" i="1" s="1"/>
  <c r="M387" i="1"/>
  <c r="L387" i="1"/>
  <c r="O387" i="1" s="1"/>
  <c r="AB386" i="1"/>
  <c r="W386" i="1"/>
  <c r="Q386" i="1"/>
  <c r="P386" i="1"/>
  <c r="X386" i="1" s="1"/>
  <c r="M386" i="1"/>
  <c r="L386" i="1"/>
  <c r="O386" i="1" s="1"/>
  <c r="AB385" i="1"/>
  <c r="W385" i="1"/>
  <c r="Q385" i="1"/>
  <c r="P385" i="1"/>
  <c r="X385" i="1" s="1"/>
  <c r="M385" i="1"/>
  <c r="R385" i="1" s="1"/>
  <c r="L385" i="1"/>
  <c r="AB384" i="1"/>
  <c r="W384" i="1"/>
  <c r="Q384" i="1"/>
  <c r="P384" i="1"/>
  <c r="X384" i="1" s="1"/>
  <c r="M384" i="1"/>
  <c r="L384" i="1"/>
  <c r="Z384" i="1" s="1"/>
  <c r="AB383" i="1"/>
  <c r="W383" i="1"/>
  <c r="Q383" i="1"/>
  <c r="P383" i="1"/>
  <c r="X383" i="1" s="1"/>
  <c r="M383" i="1"/>
  <c r="R383" i="1" s="1"/>
  <c r="L383" i="1"/>
  <c r="O383" i="1" s="1"/>
  <c r="AB382" i="1"/>
  <c r="W382" i="1"/>
  <c r="Q382" i="1"/>
  <c r="P382" i="1"/>
  <c r="X382" i="1" s="1"/>
  <c r="M382" i="1"/>
  <c r="L382" i="1"/>
  <c r="Z382" i="1" s="1"/>
  <c r="AB381" i="1"/>
  <c r="W381" i="1"/>
  <c r="Q381" i="1"/>
  <c r="P381" i="1"/>
  <c r="X381" i="1" s="1"/>
  <c r="M381" i="1"/>
  <c r="L381" i="1"/>
  <c r="N381" i="1" s="1"/>
  <c r="Y381" i="1" s="1"/>
  <c r="S381" i="1" s="1"/>
  <c r="AB380" i="1"/>
  <c r="W380" i="1"/>
  <c r="Q380" i="1"/>
  <c r="R380" i="1" s="1"/>
  <c r="P380" i="1"/>
  <c r="X380" i="1" s="1"/>
  <c r="M380" i="1"/>
  <c r="L380" i="1"/>
  <c r="AB379" i="1"/>
  <c r="W379" i="1"/>
  <c r="R379" i="1"/>
  <c r="Q379" i="1"/>
  <c r="P379" i="1"/>
  <c r="X379" i="1" s="1"/>
  <c r="M379" i="1"/>
  <c r="L379" i="1"/>
  <c r="O379" i="1" s="1"/>
  <c r="AB378" i="1"/>
  <c r="W378" i="1"/>
  <c r="Q378" i="1"/>
  <c r="R378" i="1" s="1"/>
  <c r="P378" i="1"/>
  <c r="X378" i="1" s="1"/>
  <c r="M378" i="1"/>
  <c r="L378" i="1"/>
  <c r="O378" i="1" s="1"/>
  <c r="AB377" i="1"/>
  <c r="W377" i="1"/>
  <c r="Q377" i="1"/>
  <c r="P377" i="1"/>
  <c r="X377" i="1" s="1"/>
  <c r="M377" i="1"/>
  <c r="R377" i="1" s="1"/>
  <c r="L377" i="1"/>
  <c r="AB376" i="1"/>
  <c r="W376" i="1"/>
  <c r="Q376" i="1"/>
  <c r="P376" i="1"/>
  <c r="X376" i="1" s="1"/>
  <c r="M376" i="1"/>
  <c r="L376" i="1"/>
  <c r="AB375" i="1"/>
  <c r="W375" i="1"/>
  <c r="Q375" i="1"/>
  <c r="P375" i="1"/>
  <c r="X375" i="1" s="1"/>
  <c r="M375" i="1"/>
  <c r="R375" i="1" s="1"/>
  <c r="L375" i="1"/>
  <c r="O375" i="1" s="1"/>
  <c r="AB374" i="1"/>
  <c r="W374" i="1"/>
  <c r="Q374" i="1"/>
  <c r="R374" i="1" s="1"/>
  <c r="P374" i="1"/>
  <c r="X374" i="1" s="1"/>
  <c r="M374" i="1"/>
  <c r="L374" i="1"/>
  <c r="Z374" i="1" s="1"/>
  <c r="AB373" i="1"/>
  <c r="W373" i="1"/>
  <c r="Q373" i="1"/>
  <c r="P373" i="1"/>
  <c r="X373" i="1" s="1"/>
  <c r="M373" i="1"/>
  <c r="L373" i="1"/>
  <c r="N373" i="1" s="1"/>
  <c r="Y373" i="1" s="1"/>
  <c r="S373" i="1" s="1"/>
  <c r="AB372" i="1"/>
  <c r="W372" i="1"/>
  <c r="Q372" i="1"/>
  <c r="R372" i="1" s="1"/>
  <c r="P372" i="1"/>
  <c r="X372" i="1" s="1"/>
  <c r="M372" i="1"/>
  <c r="L372" i="1"/>
  <c r="N372" i="1" s="1"/>
  <c r="Y372" i="1" s="1"/>
  <c r="S372" i="1" s="1"/>
  <c r="AB371" i="1"/>
  <c r="W371" i="1"/>
  <c r="R371" i="1"/>
  <c r="Q371" i="1"/>
  <c r="P371" i="1"/>
  <c r="X371" i="1" s="1"/>
  <c r="M371" i="1"/>
  <c r="L371" i="1"/>
  <c r="N371" i="1" s="1"/>
  <c r="Y371" i="1" s="1"/>
  <c r="S371" i="1" s="1"/>
  <c r="AB370" i="1"/>
  <c r="X370" i="1"/>
  <c r="W370" i="1"/>
  <c r="Q370" i="1"/>
  <c r="P370" i="1"/>
  <c r="M370" i="1"/>
  <c r="L370" i="1"/>
  <c r="AB369" i="1"/>
  <c r="X369" i="1"/>
  <c r="W369" i="1"/>
  <c r="Q369" i="1"/>
  <c r="P369" i="1"/>
  <c r="M369" i="1"/>
  <c r="R369" i="1" s="1"/>
  <c r="L369" i="1"/>
  <c r="AB368" i="1"/>
  <c r="W368" i="1"/>
  <c r="R368" i="1"/>
  <c r="Q368" i="1"/>
  <c r="P368" i="1"/>
  <c r="X368" i="1" s="1"/>
  <c r="M368" i="1"/>
  <c r="L368" i="1"/>
  <c r="O368" i="1" s="1"/>
  <c r="AB367" i="1"/>
  <c r="W367" i="1"/>
  <c r="Q367" i="1"/>
  <c r="R367" i="1" s="1"/>
  <c r="P367" i="1"/>
  <c r="X367" i="1" s="1"/>
  <c r="M367" i="1"/>
  <c r="L367" i="1"/>
  <c r="Z367" i="1" s="1"/>
  <c r="AB366" i="1"/>
  <c r="W366" i="1"/>
  <c r="Q366" i="1"/>
  <c r="R366" i="1" s="1"/>
  <c r="P366" i="1"/>
  <c r="X366" i="1" s="1"/>
  <c r="M366" i="1"/>
  <c r="L366" i="1"/>
  <c r="AB365" i="1"/>
  <c r="W365" i="1"/>
  <c r="Q365" i="1"/>
  <c r="P365" i="1"/>
  <c r="X365" i="1" s="1"/>
  <c r="M365" i="1"/>
  <c r="R365" i="1" s="1"/>
  <c r="L365" i="1"/>
  <c r="AB364" i="1"/>
  <c r="W364" i="1"/>
  <c r="Q364" i="1"/>
  <c r="P364" i="1"/>
  <c r="X364" i="1" s="1"/>
  <c r="M364" i="1"/>
  <c r="L364" i="1"/>
  <c r="O364" i="1" s="1"/>
  <c r="AB363" i="1"/>
  <c r="W363" i="1"/>
  <c r="Q363" i="1"/>
  <c r="P363" i="1"/>
  <c r="X363" i="1" s="1"/>
  <c r="M363" i="1"/>
  <c r="L363" i="1"/>
  <c r="Z363" i="1" s="1"/>
  <c r="AB362" i="1"/>
  <c r="W362" i="1"/>
  <c r="Q362" i="1"/>
  <c r="P362" i="1"/>
  <c r="X362" i="1" s="1"/>
  <c r="M362" i="1"/>
  <c r="R362" i="1" s="1"/>
  <c r="L362" i="1"/>
  <c r="AB361" i="1"/>
  <c r="W361" i="1"/>
  <c r="Q361" i="1"/>
  <c r="P361" i="1"/>
  <c r="X361" i="1" s="1"/>
  <c r="M361" i="1"/>
  <c r="L361" i="1"/>
  <c r="AB360" i="1"/>
  <c r="W360" i="1"/>
  <c r="Q360" i="1"/>
  <c r="P360" i="1"/>
  <c r="X360" i="1" s="1"/>
  <c r="M360" i="1"/>
  <c r="R360" i="1" s="1"/>
  <c r="L360" i="1"/>
  <c r="O360" i="1" s="1"/>
  <c r="AB359" i="1"/>
  <c r="W359" i="1"/>
  <c r="Q359" i="1"/>
  <c r="P359" i="1"/>
  <c r="X359" i="1" s="1"/>
  <c r="M359" i="1"/>
  <c r="L359" i="1"/>
  <c r="Z359" i="1" s="1"/>
  <c r="AB358" i="1"/>
  <c r="W358" i="1"/>
  <c r="Q358" i="1"/>
  <c r="P358" i="1"/>
  <c r="X358" i="1" s="1"/>
  <c r="M358" i="1"/>
  <c r="R358" i="1" s="1"/>
  <c r="L358" i="1"/>
  <c r="O358" i="1" s="1"/>
  <c r="AB357" i="1"/>
  <c r="W357" i="1"/>
  <c r="R357" i="1"/>
  <c r="Q357" i="1"/>
  <c r="P357" i="1"/>
  <c r="X357" i="1" s="1"/>
  <c r="M357" i="1"/>
  <c r="L357" i="1"/>
  <c r="N357" i="1" s="1"/>
  <c r="Y357" i="1" s="1"/>
  <c r="S357" i="1" s="1"/>
  <c r="AB356" i="1"/>
  <c r="W356" i="1"/>
  <c r="R356" i="1"/>
  <c r="Q356" i="1"/>
  <c r="P356" i="1"/>
  <c r="X356" i="1" s="1"/>
  <c r="M356" i="1"/>
  <c r="L356" i="1"/>
  <c r="O356" i="1" s="1"/>
  <c r="AB355" i="1"/>
  <c r="W355" i="1"/>
  <c r="Q355" i="1"/>
  <c r="R355" i="1" s="1"/>
  <c r="P355" i="1"/>
  <c r="X355" i="1" s="1"/>
  <c r="M355" i="1"/>
  <c r="L355" i="1"/>
  <c r="AB354" i="1"/>
  <c r="X354" i="1"/>
  <c r="W354" i="1"/>
  <c r="Q354" i="1"/>
  <c r="R354" i="1" s="1"/>
  <c r="P354" i="1"/>
  <c r="M354" i="1"/>
  <c r="L354" i="1"/>
  <c r="AB353" i="1"/>
  <c r="W353" i="1"/>
  <c r="Q353" i="1"/>
  <c r="P353" i="1"/>
  <c r="X353" i="1" s="1"/>
  <c r="M353" i="1"/>
  <c r="R353" i="1" s="1"/>
  <c r="L353" i="1"/>
  <c r="O353" i="1" s="1"/>
  <c r="AB352" i="1"/>
  <c r="W352" i="1"/>
  <c r="Q352" i="1"/>
  <c r="P352" i="1"/>
  <c r="X352" i="1" s="1"/>
  <c r="M352" i="1"/>
  <c r="R352" i="1" s="1"/>
  <c r="L352" i="1"/>
  <c r="AB351" i="1"/>
  <c r="W351" i="1"/>
  <c r="Q351" i="1"/>
  <c r="P351" i="1"/>
  <c r="X351" i="1" s="1"/>
  <c r="M351" i="1"/>
  <c r="L351" i="1"/>
  <c r="AB350" i="1"/>
  <c r="W350" i="1"/>
  <c r="Q350" i="1"/>
  <c r="P350" i="1"/>
  <c r="X350" i="1" s="1"/>
  <c r="M350" i="1"/>
  <c r="R350" i="1" s="1"/>
  <c r="L350" i="1"/>
  <c r="AB349" i="1"/>
  <c r="W349" i="1"/>
  <c r="Q349" i="1"/>
  <c r="P349" i="1"/>
  <c r="X349" i="1" s="1"/>
  <c r="M349" i="1"/>
  <c r="R349" i="1" s="1"/>
  <c r="L349" i="1"/>
  <c r="O349" i="1" s="1"/>
  <c r="AB348" i="1"/>
  <c r="X348" i="1"/>
  <c r="W348" i="1"/>
  <c r="Q348" i="1"/>
  <c r="P348" i="1"/>
  <c r="M348" i="1"/>
  <c r="R348" i="1" s="1"/>
  <c r="L348" i="1"/>
  <c r="O348" i="1" s="1"/>
  <c r="AB347" i="1"/>
  <c r="X347" i="1"/>
  <c r="W347" i="1"/>
  <c r="Q347" i="1"/>
  <c r="P347" i="1"/>
  <c r="M347" i="1"/>
  <c r="L347" i="1"/>
  <c r="O347" i="1" s="1"/>
  <c r="AB346" i="1"/>
  <c r="W346" i="1"/>
  <c r="Q346" i="1"/>
  <c r="P346" i="1"/>
  <c r="X346" i="1" s="1"/>
  <c r="M346" i="1"/>
  <c r="R346" i="1" s="1"/>
  <c r="L346" i="1"/>
  <c r="O346" i="1" s="1"/>
  <c r="AB345" i="1"/>
  <c r="W345" i="1"/>
  <c r="Q345" i="1"/>
  <c r="R345" i="1" s="1"/>
  <c r="P345" i="1"/>
  <c r="X345" i="1" s="1"/>
  <c r="M345" i="1"/>
  <c r="L345" i="1"/>
  <c r="O345" i="1" s="1"/>
  <c r="AB344" i="1"/>
  <c r="W344" i="1"/>
  <c r="Q344" i="1"/>
  <c r="P344" i="1"/>
  <c r="X344" i="1" s="1"/>
  <c r="M344" i="1"/>
  <c r="R344" i="1" s="1"/>
  <c r="L344" i="1"/>
  <c r="AB343" i="1"/>
  <c r="W343" i="1"/>
  <c r="Q343" i="1"/>
  <c r="P343" i="1"/>
  <c r="X343" i="1" s="1"/>
  <c r="M343" i="1"/>
  <c r="L343" i="1"/>
  <c r="AB342" i="1"/>
  <c r="W342" i="1"/>
  <c r="Q342" i="1"/>
  <c r="P342" i="1"/>
  <c r="X342" i="1" s="1"/>
  <c r="M342" i="1"/>
  <c r="R342" i="1" s="1"/>
  <c r="L342" i="1"/>
  <c r="AB341" i="1"/>
  <c r="W341" i="1"/>
  <c r="Q341" i="1"/>
  <c r="P341" i="1"/>
  <c r="X341" i="1" s="1"/>
  <c r="M341" i="1"/>
  <c r="R341" i="1" s="1"/>
  <c r="L341" i="1"/>
  <c r="Z341" i="1" s="1"/>
  <c r="AB340" i="1"/>
  <c r="W340" i="1"/>
  <c r="Q340" i="1"/>
  <c r="R340" i="1" s="1"/>
  <c r="P340" i="1"/>
  <c r="X340" i="1" s="1"/>
  <c r="M340" i="1"/>
  <c r="L340" i="1"/>
  <c r="Z340" i="1" s="1"/>
  <c r="AB339" i="1"/>
  <c r="W339" i="1"/>
  <c r="Q339" i="1"/>
  <c r="R339" i="1" s="1"/>
  <c r="P339" i="1"/>
  <c r="X339" i="1" s="1"/>
  <c r="M339" i="1"/>
  <c r="L339" i="1"/>
  <c r="O339" i="1" s="1"/>
  <c r="AB338" i="1"/>
  <c r="W338" i="1"/>
  <c r="Q338" i="1"/>
  <c r="P338" i="1"/>
  <c r="X338" i="1" s="1"/>
  <c r="M338" i="1"/>
  <c r="L338" i="1"/>
  <c r="O338" i="1" s="1"/>
  <c r="AB337" i="1"/>
  <c r="W337" i="1"/>
  <c r="Q337" i="1"/>
  <c r="R337" i="1" s="1"/>
  <c r="P337" i="1"/>
  <c r="X337" i="1" s="1"/>
  <c r="M337" i="1"/>
  <c r="L337" i="1"/>
  <c r="O337" i="1" s="1"/>
  <c r="AB336" i="1"/>
  <c r="W336" i="1"/>
  <c r="Q336" i="1"/>
  <c r="R336" i="1" s="1"/>
  <c r="P336" i="1"/>
  <c r="X336" i="1" s="1"/>
  <c r="M336" i="1"/>
  <c r="L336" i="1"/>
  <c r="AB335" i="1"/>
  <c r="W335" i="1"/>
  <c r="Q335" i="1"/>
  <c r="P335" i="1"/>
  <c r="X335" i="1" s="1"/>
  <c r="M335" i="1"/>
  <c r="R335" i="1" s="1"/>
  <c r="L335" i="1"/>
  <c r="AB334" i="1"/>
  <c r="W334" i="1"/>
  <c r="Q334" i="1"/>
  <c r="P334" i="1"/>
  <c r="X334" i="1" s="1"/>
  <c r="M334" i="1"/>
  <c r="L334" i="1"/>
  <c r="AB333" i="1"/>
  <c r="W333" i="1"/>
  <c r="Q333" i="1"/>
  <c r="P333" i="1"/>
  <c r="X333" i="1" s="1"/>
  <c r="M333" i="1"/>
  <c r="R333" i="1" s="1"/>
  <c r="L333" i="1"/>
  <c r="Z333" i="1" s="1"/>
  <c r="AB332" i="1"/>
  <c r="W332" i="1"/>
  <c r="Q332" i="1"/>
  <c r="R332" i="1" s="1"/>
  <c r="P332" i="1"/>
  <c r="X332" i="1" s="1"/>
  <c r="M332" i="1"/>
  <c r="L332" i="1"/>
  <c r="O332" i="1" s="1"/>
  <c r="AB331" i="1"/>
  <c r="W331" i="1"/>
  <c r="Q331" i="1"/>
  <c r="P331" i="1"/>
  <c r="X331" i="1" s="1"/>
  <c r="M331" i="1"/>
  <c r="L331" i="1"/>
  <c r="O331" i="1" s="1"/>
  <c r="AB330" i="1"/>
  <c r="W330" i="1"/>
  <c r="Q330" i="1"/>
  <c r="R330" i="1" s="1"/>
  <c r="P330" i="1"/>
  <c r="X330" i="1" s="1"/>
  <c r="M330" i="1"/>
  <c r="L330" i="1"/>
  <c r="O330" i="1" s="1"/>
  <c r="AB329" i="1"/>
  <c r="W329" i="1"/>
  <c r="Q329" i="1"/>
  <c r="R329" i="1" s="1"/>
  <c r="P329" i="1"/>
  <c r="X329" i="1" s="1"/>
  <c r="M329" i="1"/>
  <c r="L329" i="1"/>
  <c r="O329" i="1" s="1"/>
  <c r="AB328" i="1"/>
  <c r="W328" i="1"/>
  <c r="Q328" i="1"/>
  <c r="P328" i="1"/>
  <c r="X328" i="1" s="1"/>
  <c r="M328" i="1"/>
  <c r="R328" i="1" s="1"/>
  <c r="L328" i="1"/>
  <c r="AB327" i="1"/>
  <c r="W327" i="1"/>
  <c r="Q327" i="1"/>
  <c r="P327" i="1"/>
  <c r="X327" i="1" s="1"/>
  <c r="M327" i="1"/>
  <c r="L327" i="1"/>
  <c r="AB326" i="1"/>
  <c r="W326" i="1"/>
  <c r="Q326" i="1"/>
  <c r="P326" i="1"/>
  <c r="X326" i="1" s="1"/>
  <c r="M326" i="1"/>
  <c r="R326" i="1" s="1"/>
  <c r="L326" i="1"/>
  <c r="AB325" i="1"/>
  <c r="W325" i="1"/>
  <c r="Q325" i="1"/>
  <c r="P325" i="1"/>
  <c r="X325" i="1" s="1"/>
  <c r="M325" i="1"/>
  <c r="R325" i="1" s="1"/>
  <c r="L325" i="1"/>
  <c r="O325" i="1" s="1"/>
  <c r="AB324" i="1"/>
  <c r="W324" i="1"/>
  <c r="Q324" i="1"/>
  <c r="P324" i="1"/>
  <c r="X324" i="1" s="1"/>
  <c r="M324" i="1"/>
  <c r="R324" i="1" s="1"/>
  <c r="L324" i="1"/>
  <c r="Z324" i="1" s="1"/>
  <c r="AB323" i="1"/>
  <c r="W323" i="1"/>
  <c r="Q323" i="1"/>
  <c r="P323" i="1"/>
  <c r="X323" i="1" s="1"/>
  <c r="M323" i="1"/>
  <c r="L323" i="1"/>
  <c r="O323" i="1" s="1"/>
  <c r="AB322" i="1"/>
  <c r="Z322" i="1"/>
  <c r="W322" i="1"/>
  <c r="Q322" i="1"/>
  <c r="P322" i="1"/>
  <c r="X322" i="1" s="1"/>
  <c r="M322" i="1"/>
  <c r="L322" i="1"/>
  <c r="O322" i="1" s="1"/>
  <c r="AB321" i="1"/>
  <c r="W321" i="1"/>
  <c r="Q321" i="1"/>
  <c r="P321" i="1"/>
  <c r="X321" i="1" s="1"/>
  <c r="M321" i="1"/>
  <c r="L321" i="1"/>
  <c r="O321" i="1" s="1"/>
  <c r="AB320" i="1"/>
  <c r="W320" i="1"/>
  <c r="Q320" i="1"/>
  <c r="P320" i="1"/>
  <c r="X320" i="1" s="1"/>
  <c r="O320" i="1"/>
  <c r="M320" i="1"/>
  <c r="R320" i="1" s="1"/>
  <c r="L320" i="1"/>
  <c r="AB319" i="1"/>
  <c r="W319" i="1"/>
  <c r="Q319" i="1"/>
  <c r="P319" i="1"/>
  <c r="X319" i="1" s="1"/>
  <c r="M319" i="1"/>
  <c r="R319" i="1" s="1"/>
  <c r="L319" i="1"/>
  <c r="AB318" i="1"/>
  <c r="W318" i="1"/>
  <c r="Q318" i="1"/>
  <c r="P318" i="1"/>
  <c r="X318" i="1" s="1"/>
  <c r="M318" i="1"/>
  <c r="L318" i="1"/>
  <c r="AB317" i="1"/>
  <c r="W317" i="1"/>
  <c r="Q317" i="1"/>
  <c r="P317" i="1"/>
  <c r="X317" i="1" s="1"/>
  <c r="M317" i="1"/>
  <c r="L317" i="1"/>
  <c r="O317" i="1" s="1"/>
  <c r="AB316" i="1"/>
  <c r="Z316" i="1"/>
  <c r="X316" i="1"/>
  <c r="W316" i="1"/>
  <c r="Q316" i="1"/>
  <c r="P316" i="1"/>
  <c r="O316" i="1"/>
  <c r="M316" i="1"/>
  <c r="R316" i="1" s="1"/>
  <c r="L316" i="1"/>
  <c r="N316" i="1" s="1"/>
  <c r="Y316" i="1" s="1"/>
  <c r="S316" i="1" s="1"/>
  <c r="T316" i="1" s="1"/>
  <c r="AB315" i="1"/>
  <c r="W315" i="1"/>
  <c r="Q315" i="1"/>
  <c r="P315" i="1"/>
  <c r="X315" i="1" s="1"/>
  <c r="M315" i="1"/>
  <c r="L315" i="1"/>
  <c r="O315" i="1" s="1"/>
  <c r="AB314" i="1"/>
  <c r="W314" i="1"/>
  <c r="Q314" i="1"/>
  <c r="R314" i="1" s="1"/>
  <c r="P314" i="1"/>
  <c r="X314" i="1" s="1"/>
  <c r="M314" i="1"/>
  <c r="L314" i="1"/>
  <c r="O314" i="1" s="1"/>
  <c r="AB313" i="1"/>
  <c r="W313" i="1"/>
  <c r="Q313" i="1"/>
  <c r="P313" i="1"/>
  <c r="X313" i="1" s="1"/>
  <c r="M313" i="1"/>
  <c r="L313" i="1"/>
  <c r="O313" i="1" s="1"/>
  <c r="AB312" i="1"/>
  <c r="W312" i="1"/>
  <c r="Q312" i="1"/>
  <c r="R312" i="1" s="1"/>
  <c r="P312" i="1"/>
  <c r="X312" i="1" s="1"/>
  <c r="M312" i="1"/>
  <c r="L312" i="1"/>
  <c r="N312" i="1" s="1"/>
  <c r="Y312" i="1" s="1"/>
  <c r="S312" i="1" s="1"/>
  <c r="AB311" i="1"/>
  <c r="W311" i="1"/>
  <c r="Q311" i="1"/>
  <c r="P311" i="1"/>
  <c r="X311" i="1" s="1"/>
  <c r="M311" i="1"/>
  <c r="L311" i="1"/>
  <c r="AB310" i="1"/>
  <c r="W310" i="1"/>
  <c r="Q310" i="1"/>
  <c r="P310" i="1"/>
  <c r="X310" i="1" s="1"/>
  <c r="M310" i="1"/>
  <c r="R310" i="1" s="1"/>
  <c r="L310" i="1"/>
  <c r="AB309" i="1"/>
  <c r="W309" i="1"/>
  <c r="Q309" i="1"/>
  <c r="P309" i="1"/>
  <c r="X309" i="1" s="1"/>
  <c r="M309" i="1"/>
  <c r="R309" i="1" s="1"/>
  <c r="L309" i="1"/>
  <c r="Z309" i="1" s="1"/>
  <c r="AB308" i="1"/>
  <c r="W308" i="1"/>
  <c r="Q308" i="1"/>
  <c r="R308" i="1" s="1"/>
  <c r="P308" i="1"/>
  <c r="X308" i="1" s="1"/>
  <c r="M308" i="1"/>
  <c r="L308" i="1"/>
  <c r="O308" i="1" s="1"/>
  <c r="AB307" i="1"/>
  <c r="X307" i="1"/>
  <c r="W307" i="1"/>
  <c r="Q307" i="1"/>
  <c r="P307" i="1"/>
  <c r="M307" i="1"/>
  <c r="L307" i="1"/>
  <c r="O307" i="1" s="1"/>
  <c r="AB306" i="1"/>
  <c r="W306" i="1"/>
  <c r="Q306" i="1"/>
  <c r="P306" i="1"/>
  <c r="X306" i="1" s="1"/>
  <c r="M306" i="1"/>
  <c r="L306" i="1"/>
  <c r="O306" i="1" s="1"/>
  <c r="AB305" i="1"/>
  <c r="W305" i="1"/>
  <c r="R305" i="1"/>
  <c r="Q305" i="1"/>
  <c r="P305" i="1"/>
  <c r="X305" i="1" s="1"/>
  <c r="M305" i="1"/>
  <c r="L305" i="1"/>
  <c r="O305" i="1" s="1"/>
  <c r="AB304" i="1"/>
  <c r="W304" i="1"/>
  <c r="Q304" i="1"/>
  <c r="P304" i="1"/>
  <c r="X304" i="1" s="1"/>
  <c r="M304" i="1"/>
  <c r="R304" i="1" s="1"/>
  <c r="L304" i="1"/>
  <c r="N304" i="1" s="1"/>
  <c r="Y304" i="1" s="1"/>
  <c r="S304" i="1" s="1"/>
  <c r="AB303" i="1"/>
  <c r="W303" i="1"/>
  <c r="Q303" i="1"/>
  <c r="P303" i="1"/>
  <c r="X303" i="1" s="1"/>
  <c r="M303" i="1"/>
  <c r="R303" i="1" s="1"/>
  <c r="L303" i="1"/>
  <c r="AB302" i="1"/>
  <c r="W302" i="1"/>
  <c r="Q302" i="1"/>
  <c r="P302" i="1"/>
  <c r="X302" i="1" s="1"/>
  <c r="M302" i="1"/>
  <c r="L302" i="1"/>
  <c r="AB301" i="1"/>
  <c r="W301" i="1"/>
  <c r="Q301" i="1"/>
  <c r="P301" i="1"/>
  <c r="X301" i="1" s="1"/>
  <c r="M301" i="1"/>
  <c r="L301" i="1"/>
  <c r="Z301" i="1" s="1"/>
  <c r="AB300" i="1"/>
  <c r="W300" i="1"/>
  <c r="R300" i="1"/>
  <c r="Q300" i="1"/>
  <c r="P300" i="1"/>
  <c r="X300" i="1" s="1"/>
  <c r="O300" i="1"/>
  <c r="M300" i="1"/>
  <c r="L300" i="1"/>
  <c r="Z300" i="1" s="1"/>
  <c r="AB299" i="1"/>
  <c r="W299" i="1"/>
  <c r="Q299" i="1"/>
  <c r="P299" i="1"/>
  <c r="X299" i="1" s="1"/>
  <c r="M299" i="1"/>
  <c r="R299" i="1" s="1"/>
  <c r="L299" i="1"/>
  <c r="AB298" i="1"/>
  <c r="W298" i="1"/>
  <c r="Q298" i="1"/>
  <c r="R298" i="1" s="1"/>
  <c r="P298" i="1"/>
  <c r="X298" i="1" s="1"/>
  <c r="M298" i="1"/>
  <c r="L298" i="1"/>
  <c r="Z298" i="1" s="1"/>
  <c r="AB297" i="1"/>
  <c r="W297" i="1"/>
  <c r="Q297" i="1"/>
  <c r="P297" i="1"/>
  <c r="X297" i="1" s="1"/>
  <c r="M297" i="1"/>
  <c r="R297" i="1" s="1"/>
  <c r="L297" i="1"/>
  <c r="O297" i="1" s="1"/>
  <c r="AB296" i="1"/>
  <c r="W296" i="1"/>
  <c r="Q296" i="1"/>
  <c r="P296" i="1"/>
  <c r="X296" i="1" s="1"/>
  <c r="M296" i="1"/>
  <c r="R296" i="1" s="1"/>
  <c r="L296" i="1"/>
  <c r="Z296" i="1" s="1"/>
  <c r="AB295" i="1"/>
  <c r="W295" i="1"/>
  <c r="Q295" i="1"/>
  <c r="P295" i="1"/>
  <c r="X295" i="1" s="1"/>
  <c r="M295" i="1"/>
  <c r="L295" i="1"/>
  <c r="O295" i="1" s="1"/>
  <c r="AB294" i="1"/>
  <c r="W294" i="1"/>
  <c r="Q294" i="1"/>
  <c r="P294" i="1"/>
  <c r="X294" i="1" s="1"/>
  <c r="M294" i="1"/>
  <c r="L294" i="1"/>
  <c r="AB293" i="1"/>
  <c r="W293" i="1"/>
  <c r="Q293" i="1"/>
  <c r="P293" i="1"/>
  <c r="X293" i="1" s="1"/>
  <c r="M293" i="1"/>
  <c r="L293" i="1"/>
  <c r="Z293" i="1" s="1"/>
  <c r="AB292" i="1"/>
  <c r="W292" i="1"/>
  <c r="Q292" i="1"/>
  <c r="P292" i="1"/>
  <c r="X292" i="1" s="1"/>
  <c r="M292" i="1"/>
  <c r="N292" i="1" s="1"/>
  <c r="Y292" i="1" s="1"/>
  <c r="S292" i="1" s="1"/>
  <c r="L292" i="1"/>
  <c r="Z292" i="1" s="1"/>
  <c r="AB291" i="1"/>
  <c r="W291" i="1"/>
  <c r="Q291" i="1"/>
  <c r="P291" i="1"/>
  <c r="X291" i="1" s="1"/>
  <c r="M291" i="1"/>
  <c r="R291" i="1" s="1"/>
  <c r="L291" i="1"/>
  <c r="Z291" i="1" s="1"/>
  <c r="AB290" i="1"/>
  <c r="W290" i="1"/>
  <c r="Q290" i="1"/>
  <c r="P290" i="1"/>
  <c r="X290" i="1" s="1"/>
  <c r="M290" i="1"/>
  <c r="R290" i="1" s="1"/>
  <c r="L290" i="1"/>
  <c r="Z290" i="1" s="1"/>
  <c r="AB289" i="1"/>
  <c r="W289" i="1"/>
  <c r="R289" i="1"/>
  <c r="Q289" i="1"/>
  <c r="P289" i="1"/>
  <c r="X289" i="1" s="1"/>
  <c r="M289" i="1"/>
  <c r="L289" i="1"/>
  <c r="O289" i="1" s="1"/>
  <c r="AB288" i="1"/>
  <c r="W288" i="1"/>
  <c r="Q288" i="1"/>
  <c r="P288" i="1"/>
  <c r="X288" i="1" s="1"/>
  <c r="M288" i="1"/>
  <c r="L288" i="1"/>
  <c r="O288" i="1" s="1"/>
  <c r="AB287" i="1"/>
  <c r="X287" i="1"/>
  <c r="W287" i="1"/>
  <c r="R287" i="1"/>
  <c r="Q287" i="1"/>
  <c r="P287" i="1"/>
  <c r="M287" i="1"/>
  <c r="L287" i="1"/>
  <c r="N287" i="1" s="1"/>
  <c r="Y287" i="1" s="1"/>
  <c r="S287" i="1" s="1"/>
  <c r="AB286" i="1"/>
  <c r="W286" i="1"/>
  <c r="Q286" i="1"/>
  <c r="P286" i="1"/>
  <c r="X286" i="1" s="1"/>
  <c r="M286" i="1"/>
  <c r="L286" i="1"/>
  <c r="AB285" i="1"/>
  <c r="W285" i="1"/>
  <c r="Q285" i="1"/>
  <c r="P285" i="1"/>
  <c r="X285" i="1" s="1"/>
  <c r="M285" i="1"/>
  <c r="R285" i="1" s="1"/>
  <c r="L285" i="1"/>
  <c r="O285" i="1" s="1"/>
  <c r="AB284" i="1"/>
  <c r="W284" i="1"/>
  <c r="Q284" i="1"/>
  <c r="P284" i="1"/>
  <c r="X284" i="1" s="1"/>
  <c r="M284" i="1"/>
  <c r="R284" i="1" s="1"/>
  <c r="L284" i="1"/>
  <c r="Z284" i="1" s="1"/>
  <c r="AB283" i="1"/>
  <c r="W283" i="1"/>
  <c r="Q283" i="1"/>
  <c r="P283" i="1"/>
  <c r="X283" i="1" s="1"/>
  <c r="M283" i="1"/>
  <c r="R283" i="1" s="1"/>
  <c r="L283" i="1"/>
  <c r="Z283" i="1" s="1"/>
  <c r="AB282" i="1"/>
  <c r="W282" i="1"/>
  <c r="Q282" i="1"/>
  <c r="P282" i="1"/>
  <c r="X282" i="1" s="1"/>
  <c r="M282" i="1"/>
  <c r="R282" i="1" s="1"/>
  <c r="L282" i="1"/>
  <c r="N282" i="1" s="1"/>
  <c r="Y282" i="1" s="1"/>
  <c r="S282" i="1" s="1"/>
  <c r="AB281" i="1"/>
  <c r="X281" i="1"/>
  <c r="W281" i="1"/>
  <c r="Q281" i="1"/>
  <c r="P281" i="1"/>
  <c r="M281" i="1"/>
  <c r="L281" i="1"/>
  <c r="Z281" i="1" s="1"/>
  <c r="AB280" i="1"/>
  <c r="W280" i="1"/>
  <c r="Q280" i="1"/>
  <c r="P280" i="1"/>
  <c r="X280" i="1" s="1"/>
  <c r="M280" i="1"/>
  <c r="L280" i="1"/>
  <c r="O280" i="1" s="1"/>
  <c r="AB279" i="1"/>
  <c r="W279" i="1"/>
  <c r="Q279" i="1"/>
  <c r="P279" i="1"/>
  <c r="X279" i="1" s="1"/>
  <c r="M279" i="1"/>
  <c r="R279" i="1" s="1"/>
  <c r="L279" i="1"/>
  <c r="O279" i="1" s="1"/>
  <c r="AB278" i="1"/>
  <c r="W278" i="1"/>
  <c r="Q278" i="1"/>
  <c r="P278" i="1"/>
  <c r="X278" i="1" s="1"/>
  <c r="M278" i="1"/>
  <c r="L278" i="1"/>
  <c r="N278" i="1" s="1"/>
  <c r="Y278" i="1" s="1"/>
  <c r="S278" i="1" s="1"/>
  <c r="AB277" i="1"/>
  <c r="W277" i="1"/>
  <c r="Q277" i="1"/>
  <c r="P277" i="1"/>
  <c r="X277" i="1" s="1"/>
  <c r="M277" i="1"/>
  <c r="L277" i="1"/>
  <c r="O277" i="1" s="1"/>
  <c r="AB276" i="1"/>
  <c r="X276" i="1"/>
  <c r="W276" i="1"/>
  <c r="Q276" i="1"/>
  <c r="P276" i="1"/>
  <c r="M276" i="1"/>
  <c r="L276" i="1"/>
  <c r="Z276" i="1" s="1"/>
  <c r="AB275" i="1"/>
  <c r="W275" i="1"/>
  <c r="Q275" i="1"/>
  <c r="P275" i="1"/>
  <c r="X275" i="1" s="1"/>
  <c r="N275" i="1"/>
  <c r="Y275" i="1" s="1"/>
  <c r="S275" i="1" s="1"/>
  <c r="M275" i="1"/>
  <c r="R275" i="1" s="1"/>
  <c r="L275" i="1"/>
  <c r="Z275" i="1" s="1"/>
  <c r="AB274" i="1"/>
  <c r="W274" i="1"/>
  <c r="Q274" i="1"/>
  <c r="P274" i="1"/>
  <c r="X274" i="1" s="1"/>
  <c r="M274" i="1"/>
  <c r="R274" i="1" s="1"/>
  <c r="L274" i="1"/>
  <c r="N274" i="1" s="1"/>
  <c r="Y274" i="1" s="1"/>
  <c r="S274" i="1" s="1"/>
  <c r="AB273" i="1"/>
  <c r="X273" i="1"/>
  <c r="W273" i="1"/>
  <c r="Q273" i="1"/>
  <c r="P273" i="1"/>
  <c r="M273" i="1"/>
  <c r="R273" i="1" s="1"/>
  <c r="L273" i="1"/>
  <c r="O273" i="1" s="1"/>
  <c r="AB272" i="1"/>
  <c r="W272" i="1"/>
  <c r="Q272" i="1"/>
  <c r="R272" i="1" s="1"/>
  <c r="P272" i="1"/>
  <c r="X272" i="1" s="1"/>
  <c r="M272" i="1"/>
  <c r="L272" i="1"/>
  <c r="O272" i="1" s="1"/>
  <c r="AB271" i="1"/>
  <c r="W271" i="1"/>
  <c r="Q271" i="1"/>
  <c r="R271" i="1" s="1"/>
  <c r="P271" i="1"/>
  <c r="X271" i="1" s="1"/>
  <c r="M271" i="1"/>
  <c r="L271" i="1"/>
  <c r="N271" i="1" s="1"/>
  <c r="Y271" i="1" s="1"/>
  <c r="S271" i="1" s="1"/>
  <c r="AB270" i="1"/>
  <c r="W270" i="1"/>
  <c r="Q270" i="1"/>
  <c r="P270" i="1"/>
  <c r="X270" i="1" s="1"/>
  <c r="M270" i="1"/>
  <c r="R270" i="1" s="1"/>
  <c r="L270" i="1"/>
  <c r="O270" i="1" s="1"/>
  <c r="AB269" i="1"/>
  <c r="W269" i="1"/>
  <c r="Q269" i="1"/>
  <c r="P269" i="1"/>
  <c r="X269" i="1" s="1"/>
  <c r="M269" i="1"/>
  <c r="L269" i="1"/>
  <c r="O269" i="1" s="1"/>
  <c r="AB268" i="1"/>
  <c r="W268" i="1"/>
  <c r="Q268" i="1"/>
  <c r="P268" i="1"/>
  <c r="X268" i="1" s="1"/>
  <c r="M268" i="1"/>
  <c r="R268" i="1" s="1"/>
  <c r="L268" i="1"/>
  <c r="Z268" i="1" s="1"/>
  <c r="AB267" i="1"/>
  <c r="W267" i="1"/>
  <c r="Q267" i="1"/>
  <c r="P267" i="1"/>
  <c r="X267" i="1" s="1"/>
  <c r="M267" i="1"/>
  <c r="R267" i="1" s="1"/>
  <c r="L267" i="1"/>
  <c r="Z267" i="1" s="1"/>
  <c r="AB266" i="1"/>
  <c r="W266" i="1"/>
  <c r="Q266" i="1"/>
  <c r="P266" i="1"/>
  <c r="X266" i="1" s="1"/>
  <c r="M266" i="1"/>
  <c r="L266" i="1"/>
  <c r="Z266" i="1" s="1"/>
  <c r="AB265" i="1"/>
  <c r="W265" i="1"/>
  <c r="Q265" i="1"/>
  <c r="P265" i="1"/>
  <c r="X265" i="1" s="1"/>
  <c r="M265" i="1"/>
  <c r="L265" i="1"/>
  <c r="O265" i="1" s="1"/>
  <c r="AB264" i="1"/>
  <c r="Z264" i="1"/>
  <c r="W264" i="1"/>
  <c r="Q264" i="1"/>
  <c r="P264" i="1"/>
  <c r="X264" i="1" s="1"/>
  <c r="M264" i="1"/>
  <c r="R264" i="1" s="1"/>
  <c r="L264" i="1"/>
  <c r="O264" i="1" s="1"/>
  <c r="AB263" i="1"/>
  <c r="W263" i="1"/>
  <c r="Q263" i="1"/>
  <c r="P263" i="1"/>
  <c r="X263" i="1" s="1"/>
  <c r="M263" i="1"/>
  <c r="L263" i="1"/>
  <c r="O263" i="1" s="1"/>
  <c r="AB262" i="1"/>
  <c r="W262" i="1"/>
  <c r="Q262" i="1"/>
  <c r="P262" i="1"/>
  <c r="X262" i="1" s="1"/>
  <c r="M262" i="1"/>
  <c r="L262" i="1"/>
  <c r="O262" i="1" s="1"/>
  <c r="AB261" i="1"/>
  <c r="W261" i="1"/>
  <c r="Q261" i="1"/>
  <c r="P261" i="1"/>
  <c r="X261" i="1" s="1"/>
  <c r="M261" i="1"/>
  <c r="L261" i="1"/>
  <c r="O261" i="1" s="1"/>
  <c r="AB260" i="1"/>
  <c r="W260" i="1"/>
  <c r="Q260" i="1"/>
  <c r="P260" i="1"/>
  <c r="X260" i="1" s="1"/>
  <c r="M260" i="1"/>
  <c r="L260" i="1"/>
  <c r="Z260" i="1" s="1"/>
  <c r="AB259" i="1"/>
  <c r="W259" i="1"/>
  <c r="Q259" i="1"/>
  <c r="P259" i="1"/>
  <c r="X259" i="1" s="1"/>
  <c r="M259" i="1"/>
  <c r="R259" i="1" s="1"/>
  <c r="L259" i="1"/>
  <c r="Z259" i="1" s="1"/>
  <c r="AB258" i="1"/>
  <c r="W258" i="1"/>
  <c r="Q258" i="1"/>
  <c r="P258" i="1"/>
  <c r="X258" i="1" s="1"/>
  <c r="M258" i="1"/>
  <c r="R258" i="1" s="1"/>
  <c r="L258" i="1"/>
  <c r="Z258" i="1" s="1"/>
  <c r="AB257" i="1"/>
  <c r="W257" i="1"/>
  <c r="Q257" i="1"/>
  <c r="P257" i="1"/>
  <c r="X257" i="1" s="1"/>
  <c r="M257" i="1"/>
  <c r="L257" i="1"/>
  <c r="O257" i="1" s="1"/>
  <c r="AB256" i="1"/>
  <c r="W256" i="1"/>
  <c r="Q256" i="1"/>
  <c r="P256" i="1"/>
  <c r="X256" i="1" s="1"/>
  <c r="M256" i="1"/>
  <c r="L256" i="1"/>
  <c r="O256" i="1" s="1"/>
  <c r="AB255" i="1"/>
  <c r="W255" i="1"/>
  <c r="Q255" i="1"/>
  <c r="P255" i="1"/>
  <c r="X255" i="1" s="1"/>
  <c r="M255" i="1"/>
  <c r="L255" i="1"/>
  <c r="O255" i="1" s="1"/>
  <c r="B255" i="1"/>
  <c r="AA3" i="1"/>
  <c r="AD4" i="1" s="1"/>
  <c r="AD5" i="1" s="1"/>
  <c r="P214" i="1" s="1"/>
  <c r="X214" i="1" s="1"/>
  <c r="AI12" i="1"/>
  <c r="AG12" i="1"/>
  <c r="AG11" i="1"/>
  <c r="AG10" i="1"/>
  <c r="P238" i="1"/>
  <c r="P237" i="1"/>
  <c r="X237" i="1" s="1"/>
  <c r="P236" i="1"/>
  <c r="X236" i="1" s="1"/>
  <c r="P235" i="1"/>
  <c r="X235" i="1" s="1"/>
  <c r="P233" i="1"/>
  <c r="X233" i="1" s="1"/>
  <c r="P232" i="1"/>
  <c r="X232" i="1" s="1"/>
  <c r="P231" i="1"/>
  <c r="X231" i="1" s="1"/>
  <c r="P230" i="1"/>
  <c r="X230" i="1" s="1"/>
  <c r="P228" i="1"/>
  <c r="P227" i="1"/>
  <c r="X227" i="1" s="1"/>
  <c r="P226" i="1"/>
  <c r="X226" i="1" s="1"/>
  <c r="P225" i="1"/>
  <c r="X225" i="1" s="1"/>
  <c r="P224" i="1"/>
  <c r="X224" i="1" s="1"/>
  <c r="P223" i="1"/>
  <c r="X223" i="1" s="1"/>
  <c r="P221" i="1"/>
  <c r="X221" i="1" s="1"/>
  <c r="P218" i="1"/>
  <c r="X218" i="1" s="1"/>
  <c r="P217" i="1"/>
  <c r="P216" i="1"/>
  <c r="X216" i="1" s="1"/>
  <c r="P215" i="1"/>
  <c r="X215" i="1" s="1"/>
  <c r="P213" i="1"/>
  <c r="X213" i="1" s="1"/>
  <c r="P212" i="1"/>
  <c r="P211" i="1"/>
  <c r="X211" i="1" s="1"/>
  <c r="P210" i="1"/>
  <c r="X210" i="1" s="1"/>
  <c r="P209" i="1"/>
  <c r="X209" i="1" s="1"/>
  <c r="P208" i="1"/>
  <c r="P207" i="1"/>
  <c r="X207" i="1" s="1"/>
  <c r="P206" i="1"/>
  <c r="X206" i="1" s="1"/>
  <c r="P205" i="1"/>
  <c r="X205" i="1" s="1"/>
  <c r="P204" i="1"/>
  <c r="X204" i="1" s="1"/>
  <c r="P201" i="1"/>
  <c r="X201" i="1" s="1"/>
  <c r="P200" i="1"/>
  <c r="X200" i="1" s="1"/>
  <c r="P197" i="1"/>
  <c r="X197" i="1" s="1"/>
  <c r="P196" i="1"/>
  <c r="P195" i="1"/>
  <c r="X195" i="1" s="1"/>
  <c r="P194" i="1"/>
  <c r="X194" i="1" s="1"/>
  <c r="P193" i="1"/>
  <c r="X193" i="1" s="1"/>
  <c r="P192" i="1"/>
  <c r="X192" i="1" s="1"/>
  <c r="P191" i="1"/>
  <c r="X191" i="1" s="1"/>
  <c r="P190" i="1"/>
  <c r="X190" i="1" s="1"/>
  <c r="P188" i="1"/>
  <c r="X188" i="1" s="1"/>
  <c r="P182" i="1"/>
  <c r="P179" i="1"/>
  <c r="X179" i="1" s="1"/>
  <c r="P176" i="1"/>
  <c r="P175" i="1"/>
  <c r="X175" i="1" s="1"/>
  <c r="P172" i="1"/>
  <c r="X172" i="1" s="1"/>
  <c r="P169" i="1"/>
  <c r="X169" i="1" s="1"/>
  <c r="P166" i="1"/>
  <c r="X166" i="1" s="1"/>
  <c r="P159" i="1"/>
  <c r="X159" i="1" s="1"/>
  <c r="P158" i="1"/>
  <c r="P157" i="1"/>
  <c r="X157" i="1" s="1"/>
  <c r="P156" i="1"/>
  <c r="X156" i="1" s="1"/>
  <c r="P147" i="1"/>
  <c r="X147" i="1" s="1"/>
  <c r="P142" i="1"/>
  <c r="P135" i="1"/>
  <c r="X135" i="1" s="1"/>
  <c r="P134" i="1"/>
  <c r="X134" i="1" s="1"/>
  <c r="P131" i="1"/>
  <c r="X131" i="1" s="1"/>
  <c r="P125" i="1"/>
  <c r="P123" i="1"/>
  <c r="X123" i="1" s="1"/>
  <c r="P121" i="1"/>
  <c r="X121" i="1" s="1"/>
  <c r="P120" i="1"/>
  <c r="X120" i="1" s="1"/>
  <c r="P115" i="1"/>
  <c r="X115" i="1" s="1"/>
  <c r="P111" i="1"/>
  <c r="X111" i="1" s="1"/>
  <c r="P100" i="1"/>
  <c r="X100" i="1" s="1"/>
  <c r="P92" i="1"/>
  <c r="X92" i="1" s="1"/>
  <c r="B254" i="1"/>
  <c r="B253" i="1"/>
  <c r="B252" i="1"/>
  <c r="B251" i="1"/>
  <c r="B250" i="1"/>
  <c r="B248" i="1"/>
  <c r="B247" i="1"/>
  <c r="B246" i="1"/>
  <c r="B245" i="1"/>
  <c r="B244" i="1"/>
  <c r="B243" i="1"/>
  <c r="B242" i="1"/>
  <c r="B241" i="1"/>
  <c r="B240" i="1"/>
  <c r="B239" i="1"/>
  <c r="B208" i="1"/>
  <c r="B197" i="1"/>
  <c r="B147" i="1"/>
  <c r="B158" i="1"/>
  <c r="B156" i="1"/>
  <c r="B135" i="1"/>
  <c r="B111" i="1"/>
  <c r="B115" i="1"/>
  <c r="B212" i="1"/>
  <c r="B176" i="1"/>
  <c r="B191" i="1"/>
  <c r="B193" i="1"/>
  <c r="B131" i="1"/>
  <c r="B169" i="1"/>
  <c r="B157" i="1"/>
  <c r="B121" i="1"/>
  <c r="B134" i="1"/>
  <c r="B123" i="1"/>
  <c r="B92" i="1"/>
  <c r="B100" i="1"/>
  <c r="B223" i="1"/>
  <c r="B233" i="1"/>
  <c r="B232" i="1"/>
  <c r="B218" i="1"/>
  <c r="B226" i="1"/>
  <c r="B200" i="1"/>
  <c r="B216" i="1"/>
  <c r="B207" i="1"/>
  <c r="B166" i="1"/>
  <c r="B190" i="1"/>
  <c r="B215" i="1"/>
  <c r="B231" i="1"/>
  <c r="B201" i="1"/>
  <c r="B182" i="1"/>
  <c r="B159" i="1"/>
  <c r="B211" i="1"/>
  <c r="B172" i="1"/>
  <c r="B192" i="1"/>
  <c r="B175" i="1"/>
  <c r="B217" i="1"/>
  <c r="B204" i="1"/>
  <c r="B196" i="1"/>
  <c r="B228" i="1"/>
  <c r="B225" i="1"/>
  <c r="B194" i="1"/>
  <c r="B210" i="1"/>
  <c r="B205" i="1"/>
  <c r="B120" i="1"/>
  <c r="B195" i="1"/>
  <c r="B179" i="1"/>
  <c r="B125" i="1"/>
  <c r="B142" i="1"/>
  <c r="B238" i="1"/>
  <c r="B230" i="1"/>
  <c r="B237" i="1"/>
  <c r="B235" i="1"/>
  <c r="B209" i="1"/>
  <c r="B221" i="1"/>
  <c r="B236" i="1"/>
  <c r="B213" i="1"/>
  <c r="B224" i="1"/>
  <c r="B227" i="1"/>
  <c r="B206" i="1"/>
  <c r="B188" i="1"/>
  <c r="B128" i="1"/>
  <c r="B89" i="1"/>
  <c r="B141" i="1"/>
  <c r="B185" i="1"/>
  <c r="B124" i="1"/>
  <c r="B144" i="1"/>
  <c r="B160" i="1"/>
  <c r="B122" i="1"/>
  <c r="B113" i="1"/>
  <c r="B143" i="1"/>
  <c r="B98" i="1"/>
  <c r="B133" i="1"/>
  <c r="B116" i="1"/>
  <c r="B229" i="1"/>
  <c r="B87" i="1"/>
  <c r="B110" i="1"/>
  <c r="B106" i="1"/>
  <c r="B222" i="1"/>
  <c r="B127" i="1"/>
  <c r="B118" i="1"/>
  <c r="B99" i="1"/>
  <c r="B86" i="1"/>
  <c r="B130" i="1"/>
  <c r="B88" i="1"/>
  <c r="B95" i="1"/>
  <c r="B151" i="1"/>
  <c r="B126" i="1"/>
  <c r="B168" i="1"/>
  <c r="B112" i="1"/>
  <c r="B101" i="1"/>
  <c r="B129" i="1"/>
  <c r="B94" i="1"/>
  <c r="B186" i="1"/>
  <c r="B117" i="1"/>
  <c r="B105" i="1"/>
  <c r="B93" i="1"/>
  <c r="B119" i="1"/>
  <c r="B104" i="1"/>
  <c r="B109" i="1"/>
  <c r="B114" i="1"/>
  <c r="B173" i="1"/>
  <c r="B165" i="1"/>
  <c r="B164" i="1"/>
  <c r="B174" i="1"/>
  <c r="B97" i="1"/>
  <c r="B167" i="1"/>
  <c r="B189" i="1"/>
  <c r="B145" i="1"/>
  <c r="B148" i="1"/>
  <c r="B155" i="1"/>
  <c r="B154" i="1"/>
  <c r="B187" i="1"/>
  <c r="B163" i="1"/>
  <c r="B103" i="1"/>
  <c r="B102" i="1"/>
  <c r="B184" i="1"/>
  <c r="B146" i="1"/>
  <c r="B181" i="1"/>
  <c r="B170" i="1"/>
  <c r="B140" i="1"/>
  <c r="B96" i="1"/>
  <c r="B91" i="1"/>
  <c r="B149" i="1"/>
  <c r="B90" i="1"/>
  <c r="B162" i="1"/>
  <c r="B153" i="1"/>
  <c r="B108" i="1"/>
  <c r="B139" i="1"/>
  <c r="B203" i="1"/>
  <c r="B198" i="1"/>
  <c r="B219" i="1"/>
  <c r="B178" i="1"/>
  <c r="B177" i="1"/>
  <c r="B202" i="1"/>
  <c r="B138" i="1"/>
  <c r="B234" i="1"/>
  <c r="B183" i="1"/>
  <c r="B171" i="1"/>
  <c r="B137" i="1"/>
  <c r="B199" i="1"/>
  <c r="B180" i="1"/>
  <c r="B220" i="1"/>
  <c r="B150" i="1"/>
  <c r="B136" i="1"/>
  <c r="B132" i="1"/>
  <c r="B214" i="1"/>
  <c r="B161" i="1"/>
  <c r="B152" i="1"/>
  <c r="B107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249" i="1"/>
  <c r="AB248" i="1"/>
  <c r="W248" i="1"/>
  <c r="Q248" i="1"/>
  <c r="P248" i="1"/>
  <c r="X248" i="1" s="1"/>
  <c r="M248" i="1"/>
  <c r="L248" i="1"/>
  <c r="O248" i="1" s="1"/>
  <c r="AB247" i="1"/>
  <c r="W247" i="1"/>
  <c r="Q247" i="1"/>
  <c r="P247" i="1"/>
  <c r="X247" i="1" s="1"/>
  <c r="M247" i="1"/>
  <c r="L247" i="1"/>
  <c r="Z247" i="1" s="1"/>
  <c r="AB246" i="1"/>
  <c r="W246" i="1"/>
  <c r="Q246" i="1"/>
  <c r="P246" i="1"/>
  <c r="X246" i="1" s="1"/>
  <c r="M246" i="1"/>
  <c r="L246" i="1"/>
  <c r="Z246" i="1" s="1"/>
  <c r="AB245" i="1"/>
  <c r="W245" i="1"/>
  <c r="Q245" i="1"/>
  <c r="P245" i="1"/>
  <c r="X245" i="1" s="1"/>
  <c r="M245" i="1"/>
  <c r="L245" i="1"/>
  <c r="Z245" i="1" s="1"/>
  <c r="AB244" i="1"/>
  <c r="W244" i="1"/>
  <c r="Q244" i="1"/>
  <c r="P244" i="1"/>
  <c r="X244" i="1" s="1"/>
  <c r="M244" i="1"/>
  <c r="L244" i="1"/>
  <c r="O244" i="1" s="1"/>
  <c r="AB243" i="1"/>
  <c r="W243" i="1"/>
  <c r="Q243" i="1"/>
  <c r="P243" i="1"/>
  <c r="X243" i="1" s="1"/>
  <c r="M243" i="1"/>
  <c r="L243" i="1"/>
  <c r="O243" i="1" s="1"/>
  <c r="AB212" i="1"/>
  <c r="W212" i="1"/>
  <c r="Q212" i="1"/>
  <c r="X212" i="1"/>
  <c r="M212" i="1"/>
  <c r="L212" i="1"/>
  <c r="AB176" i="1"/>
  <c r="W176" i="1"/>
  <c r="Q176" i="1"/>
  <c r="X176" i="1"/>
  <c r="M176" i="1"/>
  <c r="L176" i="1"/>
  <c r="AB191" i="1"/>
  <c r="W191" i="1"/>
  <c r="Q191" i="1"/>
  <c r="M191" i="1"/>
  <c r="L191" i="1"/>
  <c r="Z191" i="1" s="1"/>
  <c r="AB208" i="1"/>
  <c r="W208" i="1"/>
  <c r="Q208" i="1"/>
  <c r="X208" i="1"/>
  <c r="M208" i="1"/>
  <c r="L208" i="1"/>
  <c r="Z208" i="1" s="1"/>
  <c r="AB197" i="1"/>
  <c r="W197" i="1"/>
  <c r="Q197" i="1"/>
  <c r="M197" i="1"/>
  <c r="L197" i="1"/>
  <c r="O197" i="1" s="1"/>
  <c r="AB147" i="1"/>
  <c r="W147" i="1"/>
  <c r="Q147" i="1"/>
  <c r="M147" i="1"/>
  <c r="L147" i="1"/>
  <c r="O147" i="1" s="1"/>
  <c r="AB158" i="1"/>
  <c r="W158" i="1"/>
  <c r="Q158" i="1"/>
  <c r="X158" i="1"/>
  <c r="M158" i="1"/>
  <c r="L158" i="1"/>
  <c r="O158" i="1" s="1"/>
  <c r="AB156" i="1"/>
  <c r="W156" i="1"/>
  <c r="Q156" i="1"/>
  <c r="M156" i="1"/>
  <c r="L156" i="1"/>
  <c r="O156" i="1" s="1"/>
  <c r="AB135" i="1"/>
  <c r="W135" i="1"/>
  <c r="Q135" i="1"/>
  <c r="M135" i="1"/>
  <c r="L135" i="1"/>
  <c r="AB111" i="1"/>
  <c r="W111" i="1"/>
  <c r="Q111" i="1"/>
  <c r="M111" i="1"/>
  <c r="L111" i="1"/>
  <c r="Z111" i="1" s="1"/>
  <c r="AB115" i="1"/>
  <c r="W115" i="1"/>
  <c r="Q115" i="1"/>
  <c r="M115" i="1"/>
  <c r="L115" i="1"/>
  <c r="Z115" i="1" s="1"/>
  <c r="AB238" i="1"/>
  <c r="W238" i="1"/>
  <c r="Q238" i="1"/>
  <c r="X238" i="1"/>
  <c r="M238" i="1"/>
  <c r="L238" i="1"/>
  <c r="Z238" i="1" s="1"/>
  <c r="AB230" i="1"/>
  <c r="W230" i="1"/>
  <c r="Q230" i="1"/>
  <c r="M230" i="1"/>
  <c r="L230" i="1"/>
  <c r="Z230" i="1" s="1"/>
  <c r="AB237" i="1"/>
  <c r="W237" i="1"/>
  <c r="Q237" i="1"/>
  <c r="M237" i="1"/>
  <c r="L237" i="1"/>
  <c r="Z237" i="1" s="1"/>
  <c r="AB236" i="1"/>
  <c r="W236" i="1"/>
  <c r="Q236" i="1"/>
  <c r="M236" i="1"/>
  <c r="L236" i="1"/>
  <c r="Z236" i="1" s="1"/>
  <c r="AB213" i="1"/>
  <c r="W213" i="1"/>
  <c r="Q213" i="1"/>
  <c r="M213" i="1"/>
  <c r="L213" i="1"/>
  <c r="O213" i="1" s="1"/>
  <c r="AB224" i="1"/>
  <c r="W224" i="1"/>
  <c r="Q224" i="1"/>
  <c r="M224" i="1"/>
  <c r="L224" i="1"/>
  <c r="AB235" i="1"/>
  <c r="W235" i="1"/>
  <c r="Q235" i="1"/>
  <c r="M235" i="1"/>
  <c r="L235" i="1"/>
  <c r="Z235" i="1" s="1"/>
  <c r="AB209" i="1"/>
  <c r="W209" i="1"/>
  <c r="Q209" i="1"/>
  <c r="M209" i="1"/>
  <c r="L209" i="1"/>
  <c r="Z209" i="1" s="1"/>
  <c r="AB221" i="1"/>
  <c r="W221" i="1"/>
  <c r="Q221" i="1"/>
  <c r="M221" i="1"/>
  <c r="L221" i="1"/>
  <c r="Z221" i="1" s="1"/>
  <c r="AB225" i="1"/>
  <c r="W225" i="1"/>
  <c r="Q225" i="1"/>
  <c r="M225" i="1"/>
  <c r="L225" i="1"/>
  <c r="Z225" i="1" s="1"/>
  <c r="AB194" i="1"/>
  <c r="W194" i="1"/>
  <c r="Q194" i="1"/>
  <c r="M194" i="1"/>
  <c r="L194" i="1"/>
  <c r="Z194" i="1" s="1"/>
  <c r="AB210" i="1"/>
  <c r="W210" i="1"/>
  <c r="Q210" i="1"/>
  <c r="M210" i="1"/>
  <c r="L210" i="1"/>
  <c r="Z210" i="1" s="1"/>
  <c r="AB205" i="1"/>
  <c r="W205" i="1"/>
  <c r="Q205" i="1"/>
  <c r="M205" i="1"/>
  <c r="L205" i="1"/>
  <c r="O205" i="1" s="1"/>
  <c r="AB120" i="1"/>
  <c r="W120" i="1"/>
  <c r="Q120" i="1"/>
  <c r="M120" i="1"/>
  <c r="L120" i="1"/>
  <c r="AB195" i="1"/>
  <c r="W195" i="1"/>
  <c r="Q195" i="1"/>
  <c r="M195" i="1"/>
  <c r="L195" i="1"/>
  <c r="Z195" i="1" s="1"/>
  <c r="AB179" i="1"/>
  <c r="W179" i="1"/>
  <c r="Q179" i="1"/>
  <c r="M179" i="1"/>
  <c r="L179" i="1"/>
  <c r="Z179" i="1" s="1"/>
  <c r="AB125" i="1"/>
  <c r="W125" i="1"/>
  <c r="Q125" i="1"/>
  <c r="X125" i="1"/>
  <c r="M125" i="1"/>
  <c r="L125" i="1"/>
  <c r="Z125" i="1" s="1"/>
  <c r="AB142" i="1"/>
  <c r="W142" i="1"/>
  <c r="Q142" i="1"/>
  <c r="X142" i="1"/>
  <c r="M142" i="1"/>
  <c r="L142" i="1"/>
  <c r="AB218" i="1"/>
  <c r="W218" i="1"/>
  <c r="Q218" i="1"/>
  <c r="M218" i="1"/>
  <c r="L218" i="1"/>
  <c r="O218" i="1" s="1"/>
  <c r="AB226" i="1"/>
  <c r="W226" i="1"/>
  <c r="Q226" i="1"/>
  <c r="M226" i="1"/>
  <c r="L226" i="1"/>
  <c r="Z226" i="1" s="1"/>
  <c r="AB200" i="1"/>
  <c r="W200" i="1"/>
  <c r="Q200" i="1"/>
  <c r="M200" i="1"/>
  <c r="L200" i="1"/>
  <c r="Z200" i="1" s="1"/>
  <c r="AB216" i="1"/>
  <c r="W216" i="1"/>
  <c r="Q216" i="1"/>
  <c r="M216" i="1"/>
  <c r="L216" i="1"/>
  <c r="AB211" i="1"/>
  <c r="W211" i="1"/>
  <c r="Q211" i="1"/>
  <c r="M211" i="1"/>
  <c r="L211" i="1"/>
  <c r="O211" i="1" s="1"/>
  <c r="AB172" i="1"/>
  <c r="W172" i="1"/>
  <c r="Q172" i="1"/>
  <c r="M172" i="1"/>
  <c r="L172" i="1"/>
  <c r="Z172" i="1" s="1"/>
  <c r="AB192" i="1"/>
  <c r="W192" i="1"/>
  <c r="Q192" i="1"/>
  <c r="M192" i="1"/>
  <c r="L192" i="1"/>
  <c r="Z192" i="1" s="1"/>
  <c r="AB207" i="1"/>
  <c r="W207" i="1"/>
  <c r="Q207" i="1"/>
  <c r="M207" i="1"/>
  <c r="L207" i="1"/>
  <c r="AB166" i="1"/>
  <c r="W166" i="1"/>
  <c r="Q166" i="1"/>
  <c r="M166" i="1"/>
  <c r="L166" i="1"/>
  <c r="O166" i="1" s="1"/>
  <c r="AB190" i="1"/>
  <c r="W190" i="1"/>
  <c r="Q190" i="1"/>
  <c r="M190" i="1"/>
  <c r="L190" i="1"/>
  <c r="O190" i="1" s="1"/>
  <c r="AB193" i="1"/>
  <c r="W193" i="1"/>
  <c r="Q193" i="1"/>
  <c r="M193" i="1"/>
  <c r="L193" i="1"/>
  <c r="Z193" i="1" s="1"/>
  <c r="AB131" i="1"/>
  <c r="W131" i="1"/>
  <c r="Q131" i="1"/>
  <c r="M131" i="1"/>
  <c r="L131" i="1"/>
  <c r="Z131" i="1" s="1"/>
  <c r="AB169" i="1"/>
  <c r="W169" i="1"/>
  <c r="Q169" i="1"/>
  <c r="M169" i="1"/>
  <c r="L169" i="1"/>
  <c r="Z169" i="1" s="1"/>
  <c r="AB157" i="1"/>
  <c r="W157" i="1"/>
  <c r="Q157" i="1"/>
  <c r="M157" i="1"/>
  <c r="L157" i="1"/>
  <c r="AB121" i="1"/>
  <c r="W121" i="1"/>
  <c r="Q121" i="1"/>
  <c r="M121" i="1"/>
  <c r="R121" i="1" s="1"/>
  <c r="L121" i="1"/>
  <c r="Z121" i="1" s="1"/>
  <c r="AB134" i="1"/>
  <c r="W134" i="1"/>
  <c r="Q134" i="1"/>
  <c r="M134" i="1"/>
  <c r="L134" i="1"/>
  <c r="Z134" i="1" s="1"/>
  <c r="AB123" i="1"/>
  <c r="W123" i="1"/>
  <c r="Q123" i="1"/>
  <c r="M123" i="1"/>
  <c r="L123" i="1"/>
  <c r="Z123" i="1" s="1"/>
  <c r="AB92" i="1"/>
  <c r="W92" i="1"/>
  <c r="Q92" i="1"/>
  <c r="M92" i="1"/>
  <c r="L92" i="1"/>
  <c r="Z92" i="1" s="1"/>
  <c r="AB100" i="1"/>
  <c r="W100" i="1"/>
  <c r="Q100" i="1"/>
  <c r="M100" i="1"/>
  <c r="L100" i="1"/>
  <c r="O100" i="1" s="1"/>
  <c r="AB124" i="1"/>
  <c r="W124" i="1"/>
  <c r="Q124" i="1"/>
  <c r="P124" i="1"/>
  <c r="X124" i="1" s="1"/>
  <c r="M124" i="1"/>
  <c r="L124" i="1"/>
  <c r="AB160" i="1"/>
  <c r="W160" i="1"/>
  <c r="Q160" i="1"/>
  <c r="P160" i="1"/>
  <c r="X160" i="1" s="1"/>
  <c r="M160" i="1"/>
  <c r="L160" i="1"/>
  <c r="O160" i="1" s="1"/>
  <c r="AB144" i="1"/>
  <c r="W144" i="1"/>
  <c r="Q144" i="1"/>
  <c r="P144" i="1"/>
  <c r="X144" i="1" s="1"/>
  <c r="M144" i="1"/>
  <c r="L144" i="1"/>
  <c r="AB128" i="1"/>
  <c r="W128" i="1"/>
  <c r="Q128" i="1"/>
  <c r="P128" i="1"/>
  <c r="X128" i="1" s="1"/>
  <c r="M128" i="1"/>
  <c r="L128" i="1"/>
  <c r="O128" i="1" s="1"/>
  <c r="AB89" i="1"/>
  <c r="W89" i="1"/>
  <c r="Q89" i="1"/>
  <c r="P89" i="1"/>
  <c r="X89" i="1" s="1"/>
  <c r="M89" i="1"/>
  <c r="L89" i="1"/>
  <c r="O89" i="1" s="1"/>
  <c r="AB113" i="1"/>
  <c r="W113" i="1"/>
  <c r="Q113" i="1"/>
  <c r="M113" i="1"/>
  <c r="L113" i="1"/>
  <c r="Z113" i="1" s="1"/>
  <c r="AB143" i="1"/>
  <c r="W143" i="1"/>
  <c r="Q143" i="1"/>
  <c r="M143" i="1"/>
  <c r="L143" i="1"/>
  <c r="Z143" i="1" s="1"/>
  <c r="AB98" i="1"/>
  <c r="W98" i="1"/>
  <c r="Q98" i="1"/>
  <c r="M98" i="1"/>
  <c r="L98" i="1"/>
  <c r="O98" i="1" s="1"/>
  <c r="AB110" i="1"/>
  <c r="W110" i="1"/>
  <c r="Q110" i="1"/>
  <c r="M110" i="1"/>
  <c r="L110" i="1"/>
  <c r="AB87" i="1"/>
  <c r="W87" i="1"/>
  <c r="Q87" i="1"/>
  <c r="P87" i="1"/>
  <c r="X87" i="1" s="1"/>
  <c r="M87" i="1"/>
  <c r="L87" i="1"/>
  <c r="O87" i="1" s="1"/>
  <c r="AB229" i="1"/>
  <c r="W229" i="1"/>
  <c r="Q229" i="1"/>
  <c r="M229" i="1"/>
  <c r="L229" i="1"/>
  <c r="Z229" i="1" s="1"/>
  <c r="AB116" i="1"/>
  <c r="W116" i="1"/>
  <c r="Q116" i="1"/>
  <c r="M116" i="1"/>
  <c r="L116" i="1"/>
  <c r="O116" i="1" s="1"/>
  <c r="AB133" i="1"/>
  <c r="W133" i="1"/>
  <c r="Q133" i="1"/>
  <c r="M133" i="1"/>
  <c r="L133" i="1"/>
  <c r="O133" i="1" s="1"/>
  <c r="AB99" i="1"/>
  <c r="W99" i="1"/>
  <c r="Q99" i="1"/>
  <c r="M99" i="1"/>
  <c r="L99" i="1"/>
  <c r="AB118" i="1"/>
  <c r="W118" i="1"/>
  <c r="Q118" i="1"/>
  <c r="M118" i="1"/>
  <c r="L118" i="1"/>
  <c r="Z118" i="1" s="1"/>
  <c r="AB222" i="1"/>
  <c r="W222" i="1"/>
  <c r="Q222" i="1"/>
  <c r="M222" i="1"/>
  <c r="L222" i="1"/>
  <c r="Z222" i="1" s="1"/>
  <c r="AB106" i="1"/>
  <c r="W106" i="1"/>
  <c r="Q106" i="1"/>
  <c r="M106" i="1"/>
  <c r="L106" i="1"/>
  <c r="O106" i="1" s="1"/>
  <c r="AB127" i="1"/>
  <c r="W127" i="1"/>
  <c r="Q127" i="1"/>
  <c r="M127" i="1"/>
  <c r="L127" i="1"/>
  <c r="AB86" i="1"/>
  <c r="W86" i="1"/>
  <c r="Q86" i="1"/>
  <c r="P86" i="1"/>
  <c r="X86" i="1" s="1"/>
  <c r="M86" i="1"/>
  <c r="L86" i="1"/>
  <c r="O86" i="1" s="1"/>
  <c r="AB88" i="1"/>
  <c r="W88" i="1"/>
  <c r="Q88" i="1"/>
  <c r="P88" i="1"/>
  <c r="X88" i="1" s="1"/>
  <c r="M88" i="1"/>
  <c r="L88" i="1"/>
  <c r="O88" i="1" s="1"/>
  <c r="AB95" i="1"/>
  <c r="W95" i="1"/>
  <c r="Q95" i="1"/>
  <c r="M95" i="1"/>
  <c r="L95" i="1"/>
  <c r="O95" i="1" s="1"/>
  <c r="AB130" i="1"/>
  <c r="W130" i="1"/>
  <c r="Q130" i="1"/>
  <c r="M130" i="1"/>
  <c r="L130" i="1"/>
  <c r="AB163" i="1"/>
  <c r="W163" i="1"/>
  <c r="Q163" i="1"/>
  <c r="M163" i="1"/>
  <c r="L163" i="1"/>
  <c r="Z163" i="1" s="1"/>
  <c r="AB187" i="1"/>
  <c r="W187" i="1"/>
  <c r="Q187" i="1"/>
  <c r="M187" i="1"/>
  <c r="L187" i="1"/>
  <c r="Z187" i="1" s="1"/>
  <c r="AB140" i="1"/>
  <c r="W140" i="1"/>
  <c r="Q140" i="1"/>
  <c r="M140" i="1"/>
  <c r="L140" i="1"/>
  <c r="Z140" i="1" s="1"/>
  <c r="AB170" i="1"/>
  <c r="W170" i="1"/>
  <c r="Q170" i="1"/>
  <c r="M170" i="1"/>
  <c r="L170" i="1"/>
  <c r="AB112" i="1"/>
  <c r="W112" i="1"/>
  <c r="Q112" i="1"/>
  <c r="M112" i="1"/>
  <c r="L112" i="1"/>
  <c r="Z112" i="1" s="1"/>
  <c r="AB126" i="1"/>
  <c r="W126" i="1"/>
  <c r="Q126" i="1"/>
  <c r="M126" i="1"/>
  <c r="L126" i="1"/>
  <c r="O126" i="1" s="1"/>
  <c r="AB168" i="1"/>
  <c r="W168" i="1"/>
  <c r="Q168" i="1"/>
  <c r="M168" i="1"/>
  <c r="L168" i="1"/>
  <c r="O168" i="1" s="1"/>
  <c r="AB151" i="1"/>
  <c r="W151" i="1"/>
  <c r="Q151" i="1"/>
  <c r="M151" i="1"/>
  <c r="L151" i="1"/>
  <c r="AB94" i="1"/>
  <c r="W94" i="1"/>
  <c r="Q94" i="1"/>
  <c r="M94" i="1"/>
  <c r="L94" i="1"/>
  <c r="Z94" i="1" s="1"/>
  <c r="AB101" i="1"/>
  <c r="W101" i="1"/>
  <c r="Q101" i="1"/>
  <c r="M101" i="1"/>
  <c r="L101" i="1"/>
  <c r="O101" i="1" s="1"/>
  <c r="AB129" i="1"/>
  <c r="W129" i="1"/>
  <c r="Q129" i="1"/>
  <c r="M129" i="1"/>
  <c r="L129" i="1"/>
  <c r="O129" i="1" s="1"/>
  <c r="AB186" i="1"/>
  <c r="W186" i="1"/>
  <c r="Q186" i="1"/>
  <c r="M186" i="1"/>
  <c r="L186" i="1"/>
  <c r="AB93" i="1"/>
  <c r="W93" i="1"/>
  <c r="Q93" i="1"/>
  <c r="M93" i="1"/>
  <c r="L93" i="1"/>
  <c r="O93" i="1" s="1"/>
  <c r="AB105" i="1"/>
  <c r="W105" i="1"/>
  <c r="Q105" i="1"/>
  <c r="M105" i="1"/>
  <c r="L105" i="1"/>
  <c r="O105" i="1" s="1"/>
  <c r="AB119" i="1"/>
  <c r="W119" i="1"/>
  <c r="Q119" i="1"/>
  <c r="M119" i="1"/>
  <c r="L119" i="1"/>
  <c r="AB117" i="1"/>
  <c r="W117" i="1"/>
  <c r="Q117" i="1"/>
  <c r="M117" i="1"/>
  <c r="L117" i="1"/>
  <c r="AB109" i="1"/>
  <c r="W109" i="1"/>
  <c r="Q109" i="1"/>
  <c r="M109" i="1"/>
  <c r="L109" i="1"/>
  <c r="O109" i="1" s="1"/>
  <c r="AB114" i="1"/>
  <c r="W114" i="1"/>
  <c r="Q114" i="1"/>
  <c r="M114" i="1"/>
  <c r="L114" i="1"/>
  <c r="Z114" i="1" s="1"/>
  <c r="AB173" i="1"/>
  <c r="W173" i="1"/>
  <c r="Q173" i="1"/>
  <c r="M173" i="1"/>
  <c r="L173" i="1"/>
  <c r="O173" i="1" s="1"/>
  <c r="AB97" i="1"/>
  <c r="W97" i="1"/>
  <c r="Q97" i="1"/>
  <c r="M97" i="1"/>
  <c r="L97" i="1"/>
  <c r="AB167" i="1"/>
  <c r="W167" i="1"/>
  <c r="Q167" i="1"/>
  <c r="M167" i="1"/>
  <c r="L167" i="1"/>
  <c r="O167" i="1" s="1"/>
  <c r="AB91" i="1"/>
  <c r="W91" i="1"/>
  <c r="Q91" i="1"/>
  <c r="M91" i="1"/>
  <c r="L91" i="1"/>
  <c r="O91" i="1" s="1"/>
  <c r="AB149" i="1"/>
  <c r="W149" i="1"/>
  <c r="Q149" i="1"/>
  <c r="M149" i="1"/>
  <c r="L149" i="1"/>
  <c r="AB96" i="1"/>
  <c r="W96" i="1"/>
  <c r="Q96" i="1"/>
  <c r="M96" i="1"/>
  <c r="L96" i="1"/>
  <c r="AB178" i="1"/>
  <c r="W178" i="1"/>
  <c r="Q178" i="1"/>
  <c r="M178" i="1"/>
  <c r="L178" i="1"/>
  <c r="O178" i="1" s="1"/>
  <c r="AB198" i="1"/>
  <c r="W198" i="1"/>
  <c r="Q198" i="1"/>
  <c r="M198" i="1"/>
  <c r="L198" i="1"/>
  <c r="Z198" i="1" s="1"/>
  <c r="AB219" i="1"/>
  <c r="W219" i="1"/>
  <c r="Q219" i="1"/>
  <c r="M219" i="1"/>
  <c r="R219" i="1" s="1"/>
  <c r="L219" i="1"/>
  <c r="Z219" i="1" s="1"/>
  <c r="AB203" i="1"/>
  <c r="W203" i="1"/>
  <c r="Q203" i="1"/>
  <c r="M203" i="1"/>
  <c r="L203" i="1"/>
  <c r="AB138" i="1"/>
  <c r="W138" i="1"/>
  <c r="Q138" i="1"/>
  <c r="M138" i="1"/>
  <c r="L138" i="1"/>
  <c r="Z138" i="1" s="1"/>
  <c r="AB177" i="1"/>
  <c r="W177" i="1"/>
  <c r="Q177" i="1"/>
  <c r="M177" i="1"/>
  <c r="L177" i="1"/>
  <c r="Z177" i="1" s="1"/>
  <c r="AB202" i="1"/>
  <c r="W202" i="1"/>
  <c r="Q202" i="1"/>
  <c r="M202" i="1"/>
  <c r="L202" i="1"/>
  <c r="O202" i="1" s="1"/>
  <c r="AB234" i="1"/>
  <c r="W234" i="1"/>
  <c r="Q234" i="1"/>
  <c r="M234" i="1"/>
  <c r="L234" i="1"/>
  <c r="Z234" i="1" s="1"/>
  <c r="AB137" i="1"/>
  <c r="W137" i="1"/>
  <c r="Q137" i="1"/>
  <c r="M137" i="1"/>
  <c r="L137" i="1"/>
  <c r="O137" i="1" s="1"/>
  <c r="AB171" i="1"/>
  <c r="W171" i="1"/>
  <c r="Q171" i="1"/>
  <c r="M171" i="1"/>
  <c r="L171" i="1"/>
  <c r="Z171" i="1" s="1"/>
  <c r="AB199" i="1"/>
  <c r="W199" i="1"/>
  <c r="Q199" i="1"/>
  <c r="M199" i="1"/>
  <c r="R199" i="1" s="1"/>
  <c r="L199" i="1"/>
  <c r="AB183" i="1"/>
  <c r="W183" i="1"/>
  <c r="Q183" i="1"/>
  <c r="M183" i="1"/>
  <c r="L183" i="1"/>
  <c r="Z183" i="1" s="1"/>
  <c r="AB180" i="1"/>
  <c r="W180" i="1"/>
  <c r="Q180" i="1"/>
  <c r="M180" i="1"/>
  <c r="L180" i="1"/>
  <c r="O180" i="1" s="1"/>
  <c r="AB220" i="1"/>
  <c r="W220" i="1"/>
  <c r="Q220" i="1"/>
  <c r="M220" i="1"/>
  <c r="L220" i="1"/>
  <c r="O220" i="1" s="1"/>
  <c r="AB150" i="1"/>
  <c r="W150" i="1"/>
  <c r="Q150" i="1"/>
  <c r="M150" i="1"/>
  <c r="L150" i="1"/>
  <c r="O150" i="1" s="1"/>
  <c r="AB132" i="1"/>
  <c r="W132" i="1"/>
  <c r="Q132" i="1"/>
  <c r="M132" i="1"/>
  <c r="L132" i="1"/>
  <c r="O132" i="1" s="1"/>
  <c r="AB214" i="1"/>
  <c r="W214" i="1"/>
  <c r="Q214" i="1"/>
  <c r="M214" i="1"/>
  <c r="L214" i="1"/>
  <c r="AB136" i="1"/>
  <c r="W136" i="1"/>
  <c r="Q136" i="1"/>
  <c r="M136" i="1"/>
  <c r="L136" i="1"/>
  <c r="AB85" i="1"/>
  <c r="W85" i="1"/>
  <c r="Q85" i="1"/>
  <c r="P85" i="1"/>
  <c r="X85" i="1" s="1"/>
  <c r="M85" i="1"/>
  <c r="L85" i="1"/>
  <c r="Z85" i="1" s="1"/>
  <c r="AB84" i="1"/>
  <c r="W84" i="1"/>
  <c r="Q84" i="1"/>
  <c r="P84" i="1"/>
  <c r="X84" i="1" s="1"/>
  <c r="M84" i="1"/>
  <c r="L84" i="1"/>
  <c r="Z84" i="1" s="1"/>
  <c r="AB83" i="1"/>
  <c r="W83" i="1"/>
  <c r="Q83" i="1"/>
  <c r="P83" i="1"/>
  <c r="X83" i="1" s="1"/>
  <c r="M83" i="1"/>
  <c r="L83" i="1"/>
  <c r="O83" i="1" s="1"/>
  <c r="AB82" i="1"/>
  <c r="W82" i="1"/>
  <c r="Q82" i="1"/>
  <c r="P82" i="1"/>
  <c r="X82" i="1" s="1"/>
  <c r="M82" i="1"/>
  <c r="L82" i="1"/>
  <c r="O82" i="1" s="1"/>
  <c r="AB80" i="1"/>
  <c r="W80" i="1"/>
  <c r="Q80" i="1"/>
  <c r="P80" i="1"/>
  <c r="X80" i="1" s="1"/>
  <c r="M80" i="1"/>
  <c r="L80" i="1"/>
  <c r="Z80" i="1" s="1"/>
  <c r="AB79" i="1"/>
  <c r="W79" i="1"/>
  <c r="Q79" i="1"/>
  <c r="P79" i="1"/>
  <c r="X79" i="1" s="1"/>
  <c r="M79" i="1"/>
  <c r="L79" i="1"/>
  <c r="Z79" i="1" s="1"/>
  <c r="AB78" i="1"/>
  <c r="W78" i="1"/>
  <c r="Q78" i="1"/>
  <c r="P78" i="1"/>
  <c r="X78" i="1" s="1"/>
  <c r="M78" i="1"/>
  <c r="L78" i="1"/>
  <c r="AB77" i="1"/>
  <c r="W77" i="1"/>
  <c r="Q77" i="1"/>
  <c r="P77" i="1"/>
  <c r="X77" i="1" s="1"/>
  <c r="M77" i="1"/>
  <c r="L77" i="1"/>
  <c r="O77" i="1" s="1"/>
  <c r="AB75" i="1"/>
  <c r="W75" i="1"/>
  <c r="Q75" i="1"/>
  <c r="P75" i="1"/>
  <c r="X75" i="1" s="1"/>
  <c r="M75" i="1"/>
  <c r="L75" i="1"/>
  <c r="Z75" i="1" s="1"/>
  <c r="AB76" i="1"/>
  <c r="W76" i="1"/>
  <c r="Q76" i="1"/>
  <c r="P76" i="1"/>
  <c r="X76" i="1" s="1"/>
  <c r="M76" i="1"/>
  <c r="L76" i="1"/>
  <c r="Z76" i="1" s="1"/>
  <c r="AB74" i="1"/>
  <c r="W74" i="1"/>
  <c r="Q74" i="1"/>
  <c r="P74" i="1"/>
  <c r="X74" i="1" s="1"/>
  <c r="M74" i="1"/>
  <c r="L74" i="1"/>
  <c r="O74" i="1" s="1"/>
  <c r="AB73" i="1"/>
  <c r="W73" i="1"/>
  <c r="Q73" i="1"/>
  <c r="P73" i="1"/>
  <c r="X73" i="1" s="1"/>
  <c r="M73" i="1"/>
  <c r="L73" i="1"/>
  <c r="O73" i="1" s="1"/>
  <c r="AB72" i="1"/>
  <c r="W72" i="1"/>
  <c r="Q72" i="1"/>
  <c r="P72" i="1"/>
  <c r="X72" i="1" s="1"/>
  <c r="M72" i="1"/>
  <c r="L72" i="1"/>
  <c r="O72" i="1" s="1"/>
  <c r="AB71" i="1"/>
  <c r="W71" i="1"/>
  <c r="Q71" i="1"/>
  <c r="P71" i="1"/>
  <c r="X71" i="1" s="1"/>
  <c r="M71" i="1"/>
  <c r="L71" i="1"/>
  <c r="O71" i="1" s="1"/>
  <c r="AB70" i="1"/>
  <c r="W70" i="1"/>
  <c r="Q70" i="1"/>
  <c r="P70" i="1"/>
  <c r="X70" i="1" s="1"/>
  <c r="M70" i="1"/>
  <c r="L70" i="1"/>
  <c r="O70" i="1" s="1"/>
  <c r="AB69" i="1"/>
  <c r="W69" i="1"/>
  <c r="Q69" i="1"/>
  <c r="P69" i="1"/>
  <c r="X69" i="1" s="1"/>
  <c r="M69" i="1"/>
  <c r="L69" i="1"/>
  <c r="O69" i="1" s="1"/>
  <c r="AB68" i="1"/>
  <c r="W68" i="1"/>
  <c r="Q68" i="1"/>
  <c r="P68" i="1"/>
  <c r="X68" i="1" s="1"/>
  <c r="M68" i="1"/>
  <c r="L68" i="1"/>
  <c r="O68" i="1" s="1"/>
  <c r="AB67" i="1"/>
  <c r="W67" i="1"/>
  <c r="Q67" i="1"/>
  <c r="P67" i="1"/>
  <c r="X67" i="1" s="1"/>
  <c r="M67" i="1"/>
  <c r="L67" i="1"/>
  <c r="O67" i="1" s="1"/>
  <c r="AB66" i="1"/>
  <c r="W66" i="1"/>
  <c r="Q66" i="1"/>
  <c r="P66" i="1"/>
  <c r="X66" i="1" s="1"/>
  <c r="M66" i="1"/>
  <c r="L66" i="1"/>
  <c r="AB65" i="1"/>
  <c r="W65" i="1"/>
  <c r="Q65" i="1"/>
  <c r="P65" i="1"/>
  <c r="X65" i="1" s="1"/>
  <c r="M65" i="1"/>
  <c r="L65" i="1"/>
  <c r="O65" i="1" s="1"/>
  <c r="AB64" i="1"/>
  <c r="W64" i="1"/>
  <c r="Q64" i="1"/>
  <c r="P64" i="1"/>
  <c r="X64" i="1" s="1"/>
  <c r="M64" i="1"/>
  <c r="L64" i="1"/>
  <c r="Z64" i="1" s="1"/>
  <c r="AB63" i="1"/>
  <c r="W63" i="1"/>
  <c r="Q63" i="1"/>
  <c r="P63" i="1"/>
  <c r="X63" i="1" s="1"/>
  <c r="M63" i="1"/>
  <c r="L63" i="1"/>
  <c r="Z63" i="1" s="1"/>
  <c r="AB61" i="1"/>
  <c r="W61" i="1"/>
  <c r="Q61" i="1"/>
  <c r="P61" i="1"/>
  <c r="X61" i="1" s="1"/>
  <c r="M61" i="1"/>
  <c r="L61" i="1"/>
  <c r="O61" i="1" s="1"/>
  <c r="AB62" i="1"/>
  <c r="W62" i="1"/>
  <c r="Q62" i="1"/>
  <c r="P62" i="1"/>
  <c r="X62" i="1" s="1"/>
  <c r="M62" i="1"/>
  <c r="L62" i="1"/>
  <c r="O62" i="1" s="1"/>
  <c r="AB60" i="1"/>
  <c r="W60" i="1"/>
  <c r="Q60" i="1"/>
  <c r="P60" i="1"/>
  <c r="X60" i="1" s="1"/>
  <c r="M60" i="1"/>
  <c r="L60" i="1"/>
  <c r="O60" i="1" s="1"/>
  <c r="AB59" i="1"/>
  <c r="W59" i="1"/>
  <c r="Q59" i="1"/>
  <c r="P59" i="1"/>
  <c r="X59" i="1" s="1"/>
  <c r="M59" i="1"/>
  <c r="L59" i="1"/>
  <c r="Z59" i="1" s="1"/>
  <c r="AB58" i="1"/>
  <c r="W58" i="1"/>
  <c r="Q58" i="1"/>
  <c r="P58" i="1"/>
  <c r="X58" i="1" s="1"/>
  <c r="M58" i="1"/>
  <c r="L58" i="1"/>
  <c r="O58" i="1" s="1"/>
  <c r="AB57" i="1"/>
  <c r="W57" i="1"/>
  <c r="Q57" i="1"/>
  <c r="P57" i="1"/>
  <c r="X57" i="1" s="1"/>
  <c r="M57" i="1"/>
  <c r="L57" i="1"/>
  <c r="AB56" i="1"/>
  <c r="W56" i="1"/>
  <c r="Q56" i="1"/>
  <c r="P56" i="1"/>
  <c r="X56" i="1" s="1"/>
  <c r="M56" i="1"/>
  <c r="L56" i="1"/>
  <c r="Z56" i="1" s="1"/>
  <c r="AB55" i="1"/>
  <c r="W55" i="1"/>
  <c r="Q55" i="1"/>
  <c r="P55" i="1"/>
  <c r="X55" i="1" s="1"/>
  <c r="M55" i="1"/>
  <c r="L55" i="1"/>
  <c r="O55" i="1" s="1"/>
  <c r="AB54" i="1"/>
  <c r="W54" i="1"/>
  <c r="Q54" i="1"/>
  <c r="P54" i="1"/>
  <c r="X54" i="1" s="1"/>
  <c r="M54" i="1"/>
  <c r="L54" i="1"/>
  <c r="O54" i="1" s="1"/>
  <c r="AB53" i="1"/>
  <c r="W53" i="1"/>
  <c r="Q53" i="1"/>
  <c r="P53" i="1"/>
  <c r="X53" i="1" s="1"/>
  <c r="M53" i="1"/>
  <c r="L53" i="1"/>
  <c r="O53" i="1" s="1"/>
  <c r="AB52" i="1"/>
  <c r="W52" i="1"/>
  <c r="Q52" i="1"/>
  <c r="P52" i="1"/>
  <c r="X52" i="1" s="1"/>
  <c r="M52" i="1"/>
  <c r="L52" i="1"/>
  <c r="AB51" i="1"/>
  <c r="W51" i="1"/>
  <c r="Q51" i="1"/>
  <c r="P51" i="1"/>
  <c r="X51" i="1" s="1"/>
  <c r="M51" i="1"/>
  <c r="L51" i="1"/>
  <c r="Z51" i="1" s="1"/>
  <c r="AB50" i="1"/>
  <c r="W50" i="1"/>
  <c r="Q50" i="1"/>
  <c r="P50" i="1"/>
  <c r="X50" i="1" s="1"/>
  <c r="M50" i="1"/>
  <c r="L50" i="1"/>
  <c r="Z50" i="1" s="1"/>
  <c r="AB49" i="1"/>
  <c r="W49" i="1"/>
  <c r="Q49" i="1"/>
  <c r="P49" i="1"/>
  <c r="X49" i="1" s="1"/>
  <c r="M49" i="1"/>
  <c r="L49" i="1"/>
  <c r="Z49" i="1" s="1"/>
  <c r="AB48" i="1"/>
  <c r="W48" i="1"/>
  <c r="Q48" i="1"/>
  <c r="P48" i="1"/>
  <c r="X48" i="1" s="1"/>
  <c r="M48" i="1"/>
  <c r="L48" i="1"/>
  <c r="Z48" i="1" s="1"/>
  <c r="AB47" i="1"/>
  <c r="W47" i="1"/>
  <c r="Q47" i="1"/>
  <c r="P47" i="1"/>
  <c r="X47" i="1" s="1"/>
  <c r="M47" i="1"/>
  <c r="L47" i="1"/>
  <c r="O47" i="1" s="1"/>
  <c r="AB46" i="1"/>
  <c r="W46" i="1"/>
  <c r="Q46" i="1"/>
  <c r="P46" i="1"/>
  <c r="X46" i="1" s="1"/>
  <c r="M46" i="1"/>
  <c r="L46" i="1"/>
  <c r="O46" i="1" s="1"/>
  <c r="AB45" i="1"/>
  <c r="W45" i="1"/>
  <c r="Q45" i="1"/>
  <c r="P45" i="1"/>
  <c r="X45" i="1" s="1"/>
  <c r="M45" i="1"/>
  <c r="L45" i="1"/>
  <c r="O45" i="1" s="1"/>
  <c r="AB44" i="1"/>
  <c r="W44" i="1"/>
  <c r="Q44" i="1"/>
  <c r="P44" i="1"/>
  <c r="X44" i="1" s="1"/>
  <c r="M44" i="1"/>
  <c r="L44" i="1"/>
  <c r="Z44" i="1" s="1"/>
  <c r="AB43" i="1"/>
  <c r="W43" i="1"/>
  <c r="Q43" i="1"/>
  <c r="P43" i="1"/>
  <c r="X43" i="1" s="1"/>
  <c r="M43" i="1"/>
  <c r="L43" i="1"/>
  <c r="Z43" i="1" s="1"/>
  <c r="AB42" i="1"/>
  <c r="W42" i="1"/>
  <c r="Q42" i="1"/>
  <c r="P42" i="1"/>
  <c r="X42" i="1" s="1"/>
  <c r="M42" i="1"/>
  <c r="L42" i="1"/>
  <c r="AB41" i="1"/>
  <c r="W41" i="1"/>
  <c r="Q41" i="1"/>
  <c r="P41" i="1"/>
  <c r="X41" i="1" s="1"/>
  <c r="M41" i="1"/>
  <c r="L41" i="1"/>
  <c r="O41" i="1" s="1"/>
  <c r="AB40" i="1"/>
  <c r="W40" i="1"/>
  <c r="Q40" i="1"/>
  <c r="P40" i="1"/>
  <c r="X40" i="1" s="1"/>
  <c r="M40" i="1"/>
  <c r="L40" i="1"/>
  <c r="O40" i="1" s="1"/>
  <c r="AB39" i="1"/>
  <c r="W39" i="1"/>
  <c r="Q39" i="1"/>
  <c r="P39" i="1"/>
  <c r="X39" i="1" s="1"/>
  <c r="M39" i="1"/>
  <c r="L39" i="1"/>
  <c r="O39" i="1" s="1"/>
  <c r="AB38" i="1"/>
  <c r="W38" i="1"/>
  <c r="Q38" i="1"/>
  <c r="P38" i="1"/>
  <c r="X38" i="1" s="1"/>
  <c r="M38" i="1"/>
  <c r="L38" i="1"/>
  <c r="O38" i="1" s="1"/>
  <c r="AB37" i="1"/>
  <c r="W37" i="1"/>
  <c r="Q37" i="1"/>
  <c r="P37" i="1"/>
  <c r="X37" i="1" s="1"/>
  <c r="M37" i="1"/>
  <c r="L37" i="1"/>
  <c r="O37" i="1" s="1"/>
  <c r="AB35" i="1"/>
  <c r="W35" i="1"/>
  <c r="Q35" i="1"/>
  <c r="P35" i="1"/>
  <c r="X35" i="1" s="1"/>
  <c r="M35" i="1"/>
  <c r="L35" i="1"/>
  <c r="AB36" i="1"/>
  <c r="W36" i="1"/>
  <c r="Q36" i="1"/>
  <c r="P36" i="1"/>
  <c r="X36" i="1" s="1"/>
  <c r="M36" i="1"/>
  <c r="L36" i="1"/>
  <c r="Z36" i="1" s="1"/>
  <c r="AB34" i="1"/>
  <c r="W34" i="1"/>
  <c r="Q34" i="1"/>
  <c r="P34" i="1"/>
  <c r="X34" i="1" s="1"/>
  <c r="M34" i="1"/>
  <c r="L34" i="1"/>
  <c r="AB33" i="1"/>
  <c r="W33" i="1"/>
  <c r="Q33" i="1"/>
  <c r="P33" i="1"/>
  <c r="X33" i="1" s="1"/>
  <c r="M33" i="1"/>
  <c r="L33" i="1"/>
  <c r="Z33" i="1" s="1"/>
  <c r="AB32" i="1"/>
  <c r="W32" i="1"/>
  <c r="Q32" i="1"/>
  <c r="P32" i="1"/>
  <c r="X32" i="1" s="1"/>
  <c r="M32" i="1"/>
  <c r="R32" i="1" s="1"/>
  <c r="L32" i="1"/>
  <c r="AB31" i="1"/>
  <c r="W31" i="1"/>
  <c r="Q31" i="1"/>
  <c r="P31" i="1"/>
  <c r="X31" i="1" s="1"/>
  <c r="M31" i="1"/>
  <c r="L31" i="1"/>
  <c r="O31" i="1" s="1"/>
  <c r="AB30" i="1"/>
  <c r="W30" i="1"/>
  <c r="Q30" i="1"/>
  <c r="P30" i="1"/>
  <c r="X30" i="1" s="1"/>
  <c r="M30" i="1"/>
  <c r="L30" i="1"/>
  <c r="O30" i="1" s="1"/>
  <c r="AB29" i="1"/>
  <c r="W29" i="1"/>
  <c r="Q29" i="1"/>
  <c r="P29" i="1"/>
  <c r="X29" i="1" s="1"/>
  <c r="M29" i="1"/>
  <c r="L29" i="1"/>
  <c r="Z29" i="1" s="1"/>
  <c r="AB28" i="1"/>
  <c r="W28" i="1"/>
  <c r="Q28" i="1"/>
  <c r="P28" i="1"/>
  <c r="X28" i="1" s="1"/>
  <c r="M28" i="1"/>
  <c r="L28" i="1"/>
  <c r="AB27" i="1"/>
  <c r="W27" i="1"/>
  <c r="Q27" i="1"/>
  <c r="P27" i="1"/>
  <c r="X27" i="1" s="1"/>
  <c r="M27" i="1"/>
  <c r="L27" i="1"/>
  <c r="Z27" i="1" s="1"/>
  <c r="AB26" i="1"/>
  <c r="W26" i="1"/>
  <c r="Q26" i="1"/>
  <c r="P26" i="1"/>
  <c r="X26" i="1" s="1"/>
  <c r="M26" i="1"/>
  <c r="L26" i="1"/>
  <c r="AB25" i="1"/>
  <c r="W25" i="1"/>
  <c r="Q25" i="1"/>
  <c r="P25" i="1"/>
  <c r="X25" i="1" s="1"/>
  <c r="M25" i="1"/>
  <c r="L25" i="1"/>
  <c r="O25" i="1" s="1"/>
  <c r="AB24" i="1"/>
  <c r="W24" i="1"/>
  <c r="Q24" i="1"/>
  <c r="P24" i="1"/>
  <c r="X24" i="1" s="1"/>
  <c r="M24" i="1"/>
  <c r="L24" i="1"/>
  <c r="Z24" i="1" s="1"/>
  <c r="AB23" i="1"/>
  <c r="W23" i="1"/>
  <c r="Q23" i="1"/>
  <c r="P23" i="1"/>
  <c r="X23" i="1" s="1"/>
  <c r="M23" i="1"/>
  <c r="L23" i="1"/>
  <c r="AB22" i="1"/>
  <c r="W22" i="1"/>
  <c r="Q22" i="1"/>
  <c r="P22" i="1"/>
  <c r="X22" i="1" s="1"/>
  <c r="M22" i="1"/>
  <c r="L22" i="1"/>
  <c r="O22" i="1" s="1"/>
  <c r="AB21" i="1"/>
  <c r="W21" i="1"/>
  <c r="Q21" i="1"/>
  <c r="P21" i="1"/>
  <c r="X21" i="1" s="1"/>
  <c r="M21" i="1"/>
  <c r="L21" i="1"/>
  <c r="O21" i="1" s="1"/>
  <c r="AB20" i="1"/>
  <c r="W20" i="1"/>
  <c r="Q20" i="1"/>
  <c r="P20" i="1"/>
  <c r="X20" i="1" s="1"/>
  <c r="M20" i="1"/>
  <c r="L20" i="1"/>
  <c r="AB19" i="1"/>
  <c r="W19" i="1"/>
  <c r="Q19" i="1"/>
  <c r="P19" i="1"/>
  <c r="X19" i="1" s="1"/>
  <c r="M19" i="1"/>
  <c r="L19" i="1"/>
  <c r="AB18" i="1"/>
  <c r="W18" i="1"/>
  <c r="Q18" i="1"/>
  <c r="P18" i="1"/>
  <c r="X18" i="1" s="1"/>
  <c r="M18" i="1"/>
  <c r="L18" i="1"/>
  <c r="AB254" i="1"/>
  <c r="W254" i="1"/>
  <c r="Q254" i="1"/>
  <c r="P254" i="1"/>
  <c r="X254" i="1" s="1"/>
  <c r="M254" i="1"/>
  <c r="L254" i="1"/>
  <c r="Z254" i="1" s="1"/>
  <c r="AB253" i="1"/>
  <c r="W253" i="1"/>
  <c r="Q253" i="1"/>
  <c r="P253" i="1"/>
  <c r="X253" i="1" s="1"/>
  <c r="M253" i="1"/>
  <c r="L253" i="1"/>
  <c r="Z253" i="1" s="1"/>
  <c r="AB252" i="1"/>
  <c r="W252" i="1"/>
  <c r="Q252" i="1"/>
  <c r="P252" i="1"/>
  <c r="X252" i="1" s="1"/>
  <c r="M252" i="1"/>
  <c r="L252" i="1"/>
  <c r="AB251" i="1"/>
  <c r="W251" i="1"/>
  <c r="Q251" i="1"/>
  <c r="P251" i="1"/>
  <c r="X251" i="1" s="1"/>
  <c r="M251" i="1"/>
  <c r="L251" i="1"/>
  <c r="Z251" i="1" s="1"/>
  <c r="AB250" i="1"/>
  <c r="W250" i="1"/>
  <c r="Q250" i="1"/>
  <c r="P250" i="1"/>
  <c r="X250" i="1" s="1"/>
  <c r="M250" i="1"/>
  <c r="L250" i="1"/>
  <c r="Z250" i="1" s="1"/>
  <c r="AB249" i="1"/>
  <c r="W249" i="1"/>
  <c r="Q249" i="1"/>
  <c r="P249" i="1"/>
  <c r="X249" i="1" s="1"/>
  <c r="M249" i="1"/>
  <c r="L249" i="1"/>
  <c r="Z249" i="1" s="1"/>
  <c r="AB242" i="1"/>
  <c r="W242" i="1"/>
  <c r="Q242" i="1"/>
  <c r="P242" i="1"/>
  <c r="X242" i="1" s="1"/>
  <c r="M242" i="1"/>
  <c r="L242" i="1"/>
  <c r="Z242" i="1" s="1"/>
  <c r="AB241" i="1"/>
  <c r="W241" i="1"/>
  <c r="Q241" i="1"/>
  <c r="P241" i="1"/>
  <c r="X241" i="1" s="1"/>
  <c r="M241" i="1"/>
  <c r="L241" i="1"/>
  <c r="O241" i="1" s="1"/>
  <c r="AB240" i="1"/>
  <c r="W240" i="1"/>
  <c r="Q240" i="1"/>
  <c r="P240" i="1"/>
  <c r="X240" i="1" s="1"/>
  <c r="M240" i="1"/>
  <c r="L240" i="1"/>
  <c r="Z240" i="1" s="1"/>
  <c r="AB239" i="1"/>
  <c r="W239" i="1"/>
  <c r="Q239" i="1"/>
  <c r="P239" i="1"/>
  <c r="X239" i="1" s="1"/>
  <c r="M239" i="1"/>
  <c r="L239" i="1"/>
  <c r="Z239" i="1" s="1"/>
  <c r="AB223" i="1"/>
  <c r="W223" i="1"/>
  <c r="Q223" i="1"/>
  <c r="M223" i="1"/>
  <c r="L223" i="1"/>
  <c r="Z223" i="1" s="1"/>
  <c r="AB233" i="1"/>
  <c r="W233" i="1"/>
  <c r="Q233" i="1"/>
  <c r="M233" i="1"/>
  <c r="L233" i="1"/>
  <c r="O233" i="1" s="1"/>
  <c r="AB232" i="1"/>
  <c r="W232" i="1"/>
  <c r="Q232" i="1"/>
  <c r="M232" i="1"/>
  <c r="L232" i="1"/>
  <c r="AB215" i="1"/>
  <c r="W215" i="1"/>
  <c r="Q215" i="1"/>
  <c r="M215" i="1"/>
  <c r="L215" i="1"/>
  <c r="O215" i="1" s="1"/>
  <c r="AB231" i="1"/>
  <c r="W231" i="1"/>
  <c r="Q231" i="1"/>
  <c r="M231" i="1"/>
  <c r="L231" i="1"/>
  <c r="O231" i="1" s="1"/>
  <c r="AB201" i="1"/>
  <c r="W201" i="1"/>
  <c r="Q201" i="1"/>
  <c r="M201" i="1"/>
  <c r="L201" i="1"/>
  <c r="O201" i="1" s="1"/>
  <c r="AB182" i="1"/>
  <c r="W182" i="1"/>
  <c r="Q182" i="1"/>
  <c r="X182" i="1"/>
  <c r="M182" i="1"/>
  <c r="L182" i="1"/>
  <c r="Z182" i="1" s="1"/>
  <c r="AB159" i="1"/>
  <c r="W159" i="1"/>
  <c r="Q159" i="1"/>
  <c r="M159" i="1"/>
  <c r="L159" i="1"/>
  <c r="O159" i="1" s="1"/>
  <c r="AB175" i="1"/>
  <c r="W175" i="1"/>
  <c r="Q175" i="1"/>
  <c r="M175" i="1"/>
  <c r="L175" i="1"/>
  <c r="Z175" i="1" s="1"/>
  <c r="AB217" i="1"/>
  <c r="W217" i="1"/>
  <c r="Q217" i="1"/>
  <c r="X217" i="1"/>
  <c r="M217" i="1"/>
  <c r="L217" i="1"/>
  <c r="O217" i="1" s="1"/>
  <c r="AB204" i="1"/>
  <c r="W204" i="1"/>
  <c r="Q204" i="1"/>
  <c r="M204" i="1"/>
  <c r="L204" i="1"/>
  <c r="AB196" i="1"/>
  <c r="W196" i="1"/>
  <c r="Q196" i="1"/>
  <c r="X196" i="1"/>
  <c r="M196" i="1"/>
  <c r="L196" i="1"/>
  <c r="O196" i="1" s="1"/>
  <c r="AB228" i="1"/>
  <c r="W228" i="1"/>
  <c r="Q228" i="1"/>
  <c r="X228" i="1"/>
  <c r="M228" i="1"/>
  <c r="L228" i="1"/>
  <c r="Z228" i="1" s="1"/>
  <c r="AB227" i="1"/>
  <c r="W227" i="1"/>
  <c r="Q227" i="1"/>
  <c r="M227" i="1"/>
  <c r="L227" i="1"/>
  <c r="O227" i="1" s="1"/>
  <c r="AB206" i="1"/>
  <c r="W206" i="1"/>
  <c r="Q206" i="1"/>
  <c r="M206" i="1"/>
  <c r="L206" i="1"/>
  <c r="Z206" i="1" s="1"/>
  <c r="AB188" i="1"/>
  <c r="W188" i="1"/>
  <c r="Q188" i="1"/>
  <c r="M188" i="1"/>
  <c r="L188" i="1"/>
  <c r="Z188" i="1" s="1"/>
  <c r="AB141" i="1"/>
  <c r="W141" i="1"/>
  <c r="Q141" i="1"/>
  <c r="P141" i="1"/>
  <c r="X141" i="1" s="1"/>
  <c r="M141" i="1"/>
  <c r="L141" i="1"/>
  <c r="Z141" i="1" s="1"/>
  <c r="AB185" i="1"/>
  <c r="W185" i="1"/>
  <c r="Q185" i="1"/>
  <c r="P185" i="1"/>
  <c r="X185" i="1" s="1"/>
  <c r="M185" i="1"/>
  <c r="L185" i="1"/>
  <c r="O185" i="1" s="1"/>
  <c r="AB122" i="1"/>
  <c r="W122" i="1"/>
  <c r="Q122" i="1"/>
  <c r="P122" i="1"/>
  <c r="X122" i="1" s="1"/>
  <c r="M122" i="1"/>
  <c r="L122" i="1"/>
  <c r="AB104" i="1"/>
  <c r="W104" i="1"/>
  <c r="Q104" i="1"/>
  <c r="M104" i="1"/>
  <c r="L104" i="1"/>
  <c r="O104" i="1" s="1"/>
  <c r="AB165" i="1"/>
  <c r="W165" i="1"/>
  <c r="Q165" i="1"/>
  <c r="M165" i="1"/>
  <c r="L165" i="1"/>
  <c r="O165" i="1" s="1"/>
  <c r="AB164" i="1"/>
  <c r="W164" i="1"/>
  <c r="Q164" i="1"/>
  <c r="M164" i="1"/>
  <c r="L164" i="1"/>
  <c r="AB174" i="1"/>
  <c r="W174" i="1"/>
  <c r="Q174" i="1"/>
  <c r="M174" i="1"/>
  <c r="L174" i="1"/>
  <c r="Z174" i="1" s="1"/>
  <c r="AB189" i="1"/>
  <c r="W189" i="1"/>
  <c r="Q189" i="1"/>
  <c r="M189" i="1"/>
  <c r="L189" i="1"/>
  <c r="O189" i="1" s="1"/>
  <c r="AB145" i="1"/>
  <c r="W145" i="1"/>
  <c r="Q145" i="1"/>
  <c r="M145" i="1"/>
  <c r="L145" i="1"/>
  <c r="Z145" i="1" s="1"/>
  <c r="AB148" i="1"/>
  <c r="W148" i="1"/>
  <c r="Q148" i="1"/>
  <c r="M148" i="1"/>
  <c r="L148" i="1"/>
  <c r="O148" i="1" s="1"/>
  <c r="AB154" i="1"/>
  <c r="W154" i="1"/>
  <c r="Q154" i="1"/>
  <c r="M154" i="1"/>
  <c r="L154" i="1"/>
  <c r="AB155" i="1"/>
  <c r="W155" i="1"/>
  <c r="Q155" i="1"/>
  <c r="M155" i="1"/>
  <c r="L155" i="1"/>
  <c r="O155" i="1" s="1"/>
  <c r="AB103" i="1"/>
  <c r="W103" i="1"/>
  <c r="Q103" i="1"/>
  <c r="M103" i="1"/>
  <c r="L103" i="1"/>
  <c r="O103" i="1" s="1"/>
  <c r="AB102" i="1"/>
  <c r="W102" i="1"/>
  <c r="Q102" i="1"/>
  <c r="M102" i="1"/>
  <c r="L102" i="1"/>
  <c r="O102" i="1" s="1"/>
  <c r="AB184" i="1"/>
  <c r="W184" i="1"/>
  <c r="Q184" i="1"/>
  <c r="M184" i="1"/>
  <c r="L184" i="1"/>
  <c r="Z184" i="1" s="1"/>
  <c r="AB146" i="1"/>
  <c r="W146" i="1"/>
  <c r="Q146" i="1"/>
  <c r="M146" i="1"/>
  <c r="L146" i="1"/>
  <c r="O146" i="1" s="1"/>
  <c r="AB181" i="1"/>
  <c r="W181" i="1"/>
  <c r="Q181" i="1"/>
  <c r="M181" i="1"/>
  <c r="L181" i="1"/>
  <c r="Z181" i="1" s="1"/>
  <c r="AB90" i="1"/>
  <c r="W90" i="1"/>
  <c r="Q90" i="1"/>
  <c r="P90" i="1"/>
  <c r="X90" i="1" s="1"/>
  <c r="M90" i="1"/>
  <c r="L90" i="1"/>
  <c r="O90" i="1" s="1"/>
  <c r="AB162" i="1"/>
  <c r="W162" i="1"/>
  <c r="Q162" i="1"/>
  <c r="M162" i="1"/>
  <c r="R162" i="1" s="1"/>
  <c r="L162" i="1"/>
  <c r="AB153" i="1"/>
  <c r="W153" i="1"/>
  <c r="Q153" i="1"/>
  <c r="M153" i="1"/>
  <c r="L153" i="1"/>
  <c r="O153" i="1" s="1"/>
  <c r="AB108" i="1"/>
  <c r="W108" i="1"/>
  <c r="Q108" i="1"/>
  <c r="M108" i="1"/>
  <c r="L108" i="1"/>
  <c r="O108" i="1" s="1"/>
  <c r="AB139" i="1"/>
  <c r="W139" i="1"/>
  <c r="Q139" i="1"/>
  <c r="M139" i="1"/>
  <c r="L139" i="1"/>
  <c r="Z139" i="1" s="1"/>
  <c r="AB161" i="1"/>
  <c r="W161" i="1"/>
  <c r="Q161" i="1"/>
  <c r="M161" i="1"/>
  <c r="L161" i="1"/>
  <c r="AB152" i="1"/>
  <c r="W152" i="1"/>
  <c r="Q152" i="1"/>
  <c r="M152" i="1"/>
  <c r="L152" i="1"/>
  <c r="Z152" i="1" s="1"/>
  <c r="AB107" i="1"/>
  <c r="W107" i="1"/>
  <c r="Q107" i="1"/>
  <c r="M107" i="1"/>
  <c r="L107" i="1"/>
  <c r="Z107" i="1" s="1"/>
  <c r="AB81" i="1"/>
  <c r="W81" i="1"/>
  <c r="AD1" i="1"/>
  <c r="Q81" i="1"/>
  <c r="P81" i="1"/>
  <c r="X81" i="1" s="1"/>
  <c r="M81" i="1"/>
  <c r="L81" i="1"/>
  <c r="Z81" i="1" s="1"/>
  <c r="R261" i="1" l="1"/>
  <c r="Z472" i="1"/>
  <c r="Z308" i="1"/>
  <c r="N308" i="1"/>
  <c r="Y308" i="1" s="1"/>
  <c r="S308" i="1" s="1"/>
  <c r="T308" i="1" s="1"/>
  <c r="N359" i="1"/>
  <c r="Y359" i="1" s="1"/>
  <c r="S359" i="1" s="1"/>
  <c r="N309" i="1"/>
  <c r="Y309" i="1" s="1"/>
  <c r="S309" i="1" s="1"/>
  <c r="T309" i="1" s="1"/>
  <c r="N353" i="1"/>
  <c r="Y353" i="1" s="1"/>
  <c r="S353" i="1" s="1"/>
  <c r="O359" i="1"/>
  <c r="Z498" i="1"/>
  <c r="N265" i="1"/>
  <c r="Y265" i="1" s="1"/>
  <c r="S265" i="1" s="1"/>
  <c r="T265" i="1" s="1"/>
  <c r="N321" i="1"/>
  <c r="Y321" i="1" s="1"/>
  <c r="S321" i="1" s="1"/>
  <c r="N472" i="1"/>
  <c r="Y472" i="1" s="1"/>
  <c r="S472" i="1" s="1"/>
  <c r="T472" i="1" s="1"/>
  <c r="N569" i="1"/>
  <c r="Y569" i="1" s="1"/>
  <c r="S569" i="1" s="1"/>
  <c r="Z317" i="1"/>
  <c r="Z446" i="1"/>
  <c r="O479" i="1"/>
  <c r="O508" i="1"/>
  <c r="N305" i="1"/>
  <c r="Y305" i="1" s="1"/>
  <c r="S305" i="1" s="1"/>
  <c r="Z338" i="1"/>
  <c r="N501" i="1"/>
  <c r="Y501" i="1" s="1"/>
  <c r="S501" i="1" s="1"/>
  <c r="O275" i="1"/>
  <c r="N416" i="1"/>
  <c r="Y416" i="1" s="1"/>
  <c r="S416" i="1" s="1"/>
  <c r="Z427" i="1"/>
  <c r="O463" i="1"/>
  <c r="N468" i="1"/>
  <c r="Y468" i="1" s="1"/>
  <c r="S468" i="1" s="1"/>
  <c r="N522" i="1"/>
  <c r="Y522" i="1" s="1"/>
  <c r="S522" i="1" s="1"/>
  <c r="O540" i="1"/>
  <c r="N284" i="1"/>
  <c r="Y284" i="1" s="1"/>
  <c r="S284" i="1" s="1"/>
  <c r="Z332" i="1"/>
  <c r="N340" i="1"/>
  <c r="Y340" i="1" s="1"/>
  <c r="S340" i="1" s="1"/>
  <c r="T340" i="1" s="1"/>
  <c r="N345" i="1"/>
  <c r="Y345" i="1" s="1"/>
  <c r="S345" i="1" s="1"/>
  <c r="Z360" i="1"/>
  <c r="N367" i="1"/>
  <c r="Y367" i="1" s="1"/>
  <c r="S367" i="1" s="1"/>
  <c r="Z411" i="1"/>
  <c r="O439" i="1"/>
  <c r="N443" i="1"/>
  <c r="Y443" i="1" s="1"/>
  <c r="S443" i="1" s="1"/>
  <c r="Z484" i="1"/>
  <c r="N493" i="1"/>
  <c r="Y493" i="1" s="1"/>
  <c r="S493" i="1" s="1"/>
  <c r="O495" i="1"/>
  <c r="O501" i="1"/>
  <c r="N506" i="1"/>
  <c r="Y506" i="1" s="1"/>
  <c r="S506" i="1" s="1"/>
  <c r="Z265" i="1"/>
  <c r="O284" i="1"/>
  <c r="O340" i="1"/>
  <c r="O408" i="1"/>
  <c r="O492" i="1"/>
  <c r="Z269" i="1"/>
  <c r="N557" i="1"/>
  <c r="Y557" i="1" s="1"/>
  <c r="S557" i="1" s="1"/>
  <c r="T557" i="1" s="1"/>
  <c r="N281" i="1"/>
  <c r="Y281" i="1" s="1"/>
  <c r="S281" i="1" s="1"/>
  <c r="N332" i="1"/>
  <c r="Y332" i="1" s="1"/>
  <c r="S332" i="1" s="1"/>
  <c r="T332" i="1" s="1"/>
  <c r="Z346" i="1"/>
  <c r="Z398" i="1"/>
  <c r="N402" i="1"/>
  <c r="Y402" i="1" s="1"/>
  <c r="S402" i="1" s="1"/>
  <c r="Z477" i="1"/>
  <c r="N510" i="1"/>
  <c r="Y510" i="1" s="1"/>
  <c r="S510" i="1" s="1"/>
  <c r="N276" i="1"/>
  <c r="Y276" i="1" s="1"/>
  <c r="S276" i="1" s="1"/>
  <c r="T276" i="1" s="1"/>
  <c r="O281" i="1"/>
  <c r="Z285" i="1"/>
  <c r="Z305" i="1"/>
  <c r="Z345" i="1"/>
  <c r="Z357" i="1"/>
  <c r="O395" i="1"/>
  <c r="N460" i="1"/>
  <c r="Y460" i="1" s="1"/>
  <c r="S460" i="1" s="1"/>
  <c r="Z476" i="1"/>
  <c r="N480" i="1"/>
  <c r="Y480" i="1" s="1"/>
  <c r="S480" i="1" s="1"/>
  <c r="O510" i="1"/>
  <c r="Z548" i="1"/>
  <c r="Z553" i="1"/>
  <c r="N556" i="1"/>
  <c r="Y556" i="1" s="1"/>
  <c r="S556" i="1" s="1"/>
  <c r="O570" i="1"/>
  <c r="Z428" i="1"/>
  <c r="Z493" i="1"/>
  <c r="N269" i="1"/>
  <c r="Y269" i="1" s="1"/>
  <c r="S269" i="1" s="1"/>
  <c r="Z386" i="1"/>
  <c r="N459" i="1"/>
  <c r="Y459" i="1" s="1"/>
  <c r="S459" i="1" s="1"/>
  <c r="T459" i="1" s="1"/>
  <c r="Z557" i="1"/>
  <c r="O324" i="1"/>
  <c r="O371" i="1"/>
  <c r="O373" i="1"/>
  <c r="Z395" i="1"/>
  <c r="O406" i="1"/>
  <c r="O424" i="1"/>
  <c r="O431" i="1"/>
  <c r="N432" i="1"/>
  <c r="Y432" i="1" s="1"/>
  <c r="S432" i="1" s="1"/>
  <c r="T432" i="1" s="1"/>
  <c r="O450" i="1"/>
  <c r="N476" i="1"/>
  <c r="Y476" i="1" s="1"/>
  <c r="S476" i="1" s="1"/>
  <c r="O498" i="1"/>
  <c r="O499" i="1"/>
  <c r="Z514" i="1"/>
  <c r="Z522" i="1"/>
  <c r="Z535" i="1"/>
  <c r="N564" i="1"/>
  <c r="Y564" i="1" s="1"/>
  <c r="S564" i="1" s="1"/>
  <c r="T564" i="1" s="1"/>
  <c r="O576" i="1"/>
  <c r="Z280" i="1"/>
  <c r="Z306" i="1"/>
  <c r="Z356" i="1"/>
  <c r="Z358" i="1"/>
  <c r="Z387" i="1"/>
  <c r="Z515" i="1"/>
  <c r="O518" i="1"/>
  <c r="Z528" i="1"/>
  <c r="O532" i="1"/>
  <c r="O564" i="1"/>
  <c r="O276" i="1"/>
  <c r="Z288" i="1"/>
  <c r="N300" i="1"/>
  <c r="Y300" i="1" s="1"/>
  <c r="S300" i="1" s="1"/>
  <c r="T300" i="1" s="1"/>
  <c r="O333" i="1"/>
  <c r="Z349" i="1"/>
  <c r="O367" i="1"/>
  <c r="Z378" i="1"/>
  <c r="O382" i="1"/>
  <c r="N447" i="1"/>
  <c r="Y447" i="1" s="1"/>
  <c r="S447" i="1" s="1"/>
  <c r="T447" i="1" s="1"/>
  <c r="Z451" i="1"/>
  <c r="Z452" i="1"/>
  <c r="O459" i="1"/>
  <c r="N514" i="1"/>
  <c r="Y514" i="1" s="1"/>
  <c r="S514" i="1" s="1"/>
  <c r="T514" i="1" s="1"/>
  <c r="N535" i="1"/>
  <c r="Y535" i="1" s="1"/>
  <c r="S535" i="1" s="1"/>
  <c r="Z556" i="1"/>
  <c r="N273" i="1"/>
  <c r="Y273" i="1" s="1"/>
  <c r="S273" i="1" s="1"/>
  <c r="N387" i="1"/>
  <c r="Y387" i="1" s="1"/>
  <c r="S387" i="1" s="1"/>
  <c r="T387" i="1" s="1"/>
  <c r="N403" i="1"/>
  <c r="Y403" i="1" s="1"/>
  <c r="S403" i="1" s="1"/>
  <c r="T403" i="1" s="1"/>
  <c r="Z422" i="1"/>
  <c r="N515" i="1"/>
  <c r="Y515" i="1" s="1"/>
  <c r="S515" i="1" s="1"/>
  <c r="T515" i="1" s="1"/>
  <c r="N523" i="1"/>
  <c r="Y523" i="1" s="1"/>
  <c r="S523" i="1" s="1"/>
  <c r="T523" i="1" s="1"/>
  <c r="O530" i="1"/>
  <c r="Z371" i="1"/>
  <c r="N463" i="1"/>
  <c r="Y463" i="1" s="1"/>
  <c r="S463" i="1" s="1"/>
  <c r="O523" i="1"/>
  <c r="N288" i="1"/>
  <c r="Y288" i="1" s="1"/>
  <c r="S288" i="1" s="1"/>
  <c r="N289" i="1"/>
  <c r="Y289" i="1" s="1"/>
  <c r="S289" i="1" s="1"/>
  <c r="O309" i="1"/>
  <c r="N324" i="1"/>
  <c r="Y324" i="1" s="1"/>
  <c r="S324" i="1" s="1"/>
  <c r="T324" i="1" s="1"/>
  <c r="N329" i="1"/>
  <c r="Y329" i="1" s="1"/>
  <c r="S329" i="1" s="1"/>
  <c r="N364" i="1"/>
  <c r="Y364" i="1" s="1"/>
  <c r="S364" i="1" s="1"/>
  <c r="Z394" i="1"/>
  <c r="N424" i="1"/>
  <c r="Y424" i="1" s="1"/>
  <c r="S424" i="1" s="1"/>
  <c r="T424" i="1" s="1"/>
  <c r="N431" i="1"/>
  <c r="Y431" i="1" s="1"/>
  <c r="S431" i="1" s="1"/>
  <c r="O433" i="1"/>
  <c r="N450" i="1"/>
  <c r="Y450" i="1" s="1"/>
  <c r="S450" i="1" s="1"/>
  <c r="T450" i="1" s="1"/>
  <c r="Z481" i="1"/>
  <c r="N499" i="1"/>
  <c r="Y499" i="1" s="1"/>
  <c r="S499" i="1" s="1"/>
  <c r="O506" i="1"/>
  <c r="O544" i="1"/>
  <c r="N577" i="1"/>
  <c r="Y577" i="1" s="1"/>
  <c r="S577" i="1" s="1"/>
  <c r="T577" i="1" s="1"/>
  <c r="R205" i="1"/>
  <c r="Z256" i="1"/>
  <c r="Z257" i="1"/>
  <c r="R260" i="1"/>
  <c r="N261" i="1"/>
  <c r="Y261" i="1" s="1"/>
  <c r="S261" i="1" s="1"/>
  <c r="T261" i="1" s="1"/>
  <c r="R262" i="1"/>
  <c r="R263" i="1"/>
  <c r="R265" i="1"/>
  <c r="Z273" i="1"/>
  <c r="Z277" i="1"/>
  <c r="N279" i="1"/>
  <c r="Y279" i="1" s="1"/>
  <c r="S279" i="1" s="1"/>
  <c r="T279" i="1" s="1"/>
  <c r="R288" i="1"/>
  <c r="O290" i="1"/>
  <c r="N291" i="1"/>
  <c r="Y291" i="1" s="1"/>
  <c r="S291" i="1" s="1"/>
  <c r="O292" i="1"/>
  <c r="N301" i="1"/>
  <c r="Y301" i="1" s="1"/>
  <c r="S301" i="1" s="1"/>
  <c r="T301" i="1" s="1"/>
  <c r="R302" i="1"/>
  <c r="N313" i="1"/>
  <c r="Y313" i="1" s="1"/>
  <c r="S313" i="1" s="1"/>
  <c r="N320" i="1"/>
  <c r="Y320" i="1" s="1"/>
  <c r="S320" i="1" s="1"/>
  <c r="T320" i="1" s="1"/>
  <c r="Z321" i="1"/>
  <c r="Z325" i="1"/>
  <c r="R338" i="1"/>
  <c r="O341" i="1"/>
  <c r="O354" i="1"/>
  <c r="Z354" i="1"/>
  <c r="O363" i="1"/>
  <c r="N363" i="1"/>
  <c r="Y363" i="1" s="1"/>
  <c r="S363" i="1" s="1"/>
  <c r="T363" i="1" s="1"/>
  <c r="O415" i="1"/>
  <c r="N415" i="1"/>
  <c r="Y415" i="1" s="1"/>
  <c r="S415" i="1" s="1"/>
  <c r="O536" i="1"/>
  <c r="N536" i="1"/>
  <c r="Y536" i="1" s="1"/>
  <c r="S536" i="1" s="1"/>
  <c r="Z536" i="1"/>
  <c r="Z572" i="1"/>
  <c r="O572" i="1"/>
  <c r="N572" i="1"/>
  <c r="Y572" i="1" s="1"/>
  <c r="S572" i="1" s="1"/>
  <c r="T572" i="1" s="1"/>
  <c r="Z590" i="1"/>
  <c r="O590" i="1"/>
  <c r="N355" i="1"/>
  <c r="Y355" i="1" s="1"/>
  <c r="S355" i="1" s="1"/>
  <c r="T355" i="1" s="1"/>
  <c r="Z355" i="1"/>
  <c r="O355" i="1"/>
  <c r="O430" i="1"/>
  <c r="Z430" i="1"/>
  <c r="N430" i="1"/>
  <c r="Y430" i="1" s="1"/>
  <c r="S430" i="1" s="1"/>
  <c r="N586" i="1"/>
  <c r="Y586" i="1" s="1"/>
  <c r="S586" i="1" s="1"/>
  <c r="Z586" i="1"/>
  <c r="O586" i="1"/>
  <c r="R131" i="1"/>
  <c r="N260" i="1"/>
  <c r="Y260" i="1" s="1"/>
  <c r="S260" i="1" s="1"/>
  <c r="T260" i="1" s="1"/>
  <c r="N272" i="1"/>
  <c r="Y272" i="1" s="1"/>
  <c r="S272" i="1" s="1"/>
  <c r="R293" i="1"/>
  <c r="O301" i="1"/>
  <c r="R306" i="1"/>
  <c r="R311" i="1"/>
  <c r="N323" i="1"/>
  <c r="Y323" i="1" s="1"/>
  <c r="S323" i="1" s="1"/>
  <c r="T323" i="1" s="1"/>
  <c r="R327" i="1"/>
  <c r="R334" i="1"/>
  <c r="N347" i="1"/>
  <c r="Y347" i="1" s="1"/>
  <c r="S347" i="1" s="1"/>
  <c r="Z348" i="1"/>
  <c r="R363" i="1"/>
  <c r="N375" i="1"/>
  <c r="Y375" i="1" s="1"/>
  <c r="S375" i="1" s="1"/>
  <c r="Z375" i="1"/>
  <c r="N383" i="1"/>
  <c r="Y383" i="1" s="1"/>
  <c r="S383" i="1" s="1"/>
  <c r="R384" i="1"/>
  <c r="O391" i="1"/>
  <c r="Z391" i="1"/>
  <c r="R392" i="1"/>
  <c r="N407" i="1"/>
  <c r="Y407" i="1" s="1"/>
  <c r="S407" i="1" s="1"/>
  <c r="T407" i="1" s="1"/>
  <c r="R409" i="1"/>
  <c r="O414" i="1"/>
  <c r="N486" i="1"/>
  <c r="Y486" i="1" s="1"/>
  <c r="S486" i="1" s="1"/>
  <c r="O486" i="1"/>
  <c r="N503" i="1"/>
  <c r="Y503" i="1" s="1"/>
  <c r="S503" i="1" s="1"/>
  <c r="R503" i="1"/>
  <c r="Z516" i="1"/>
  <c r="O516" i="1"/>
  <c r="N552" i="1"/>
  <c r="Y552" i="1" s="1"/>
  <c r="S552" i="1" s="1"/>
  <c r="T552" i="1" s="1"/>
  <c r="O552" i="1"/>
  <c r="R565" i="1"/>
  <c r="N565" i="1"/>
  <c r="Y565" i="1" s="1"/>
  <c r="S565" i="1" s="1"/>
  <c r="Z390" i="1"/>
  <c r="O390" i="1"/>
  <c r="R585" i="1"/>
  <c r="N585" i="1"/>
  <c r="Y585" i="1" s="1"/>
  <c r="S585" i="1" s="1"/>
  <c r="Z589" i="1"/>
  <c r="N589" i="1"/>
  <c r="Y589" i="1" s="1"/>
  <c r="S589" i="1" s="1"/>
  <c r="T589" i="1" s="1"/>
  <c r="N256" i="1"/>
  <c r="Y256" i="1" s="1"/>
  <c r="S256" i="1" s="1"/>
  <c r="N268" i="1"/>
  <c r="Y268" i="1" s="1"/>
  <c r="S268" i="1" s="1"/>
  <c r="T268" i="1" s="1"/>
  <c r="N277" i="1"/>
  <c r="Y277" i="1" s="1"/>
  <c r="S277" i="1" s="1"/>
  <c r="R292" i="1"/>
  <c r="Z304" i="1"/>
  <c r="Z337" i="1"/>
  <c r="N348" i="1"/>
  <c r="Y348" i="1" s="1"/>
  <c r="S348" i="1" s="1"/>
  <c r="T348" i="1" s="1"/>
  <c r="O419" i="1"/>
  <c r="Z419" i="1"/>
  <c r="O467" i="1"/>
  <c r="Z467" i="1"/>
  <c r="N467" i="1"/>
  <c r="Y467" i="1" s="1"/>
  <c r="S467" i="1" s="1"/>
  <c r="T467" i="1" s="1"/>
  <c r="Z287" i="1"/>
  <c r="R331" i="1"/>
  <c r="Z362" i="1"/>
  <c r="O362" i="1"/>
  <c r="N257" i="1"/>
  <c r="Y257" i="1" s="1"/>
  <c r="S257" i="1" s="1"/>
  <c r="T257" i="1" s="1"/>
  <c r="N264" i="1"/>
  <c r="Y264" i="1" s="1"/>
  <c r="S264" i="1" s="1"/>
  <c r="T264" i="1" s="1"/>
  <c r="O268" i="1"/>
  <c r="N285" i="1"/>
  <c r="Y285" i="1" s="1"/>
  <c r="S285" i="1" s="1"/>
  <c r="O287" i="1"/>
  <c r="Z289" i="1"/>
  <c r="R315" i="1"/>
  <c r="R321" i="1"/>
  <c r="Z330" i="1"/>
  <c r="R364" i="1"/>
  <c r="N379" i="1"/>
  <c r="Y379" i="1" s="1"/>
  <c r="S379" i="1" s="1"/>
  <c r="Z379" i="1"/>
  <c r="O388" i="1"/>
  <c r="Z388" i="1"/>
  <c r="N390" i="1"/>
  <c r="Y390" i="1" s="1"/>
  <c r="S390" i="1" s="1"/>
  <c r="T390" i="1" s="1"/>
  <c r="O396" i="1"/>
  <c r="Z396" i="1"/>
  <c r="N397" i="1"/>
  <c r="Y397" i="1" s="1"/>
  <c r="S397" i="1" s="1"/>
  <c r="T397" i="1" s="1"/>
  <c r="R397" i="1"/>
  <c r="R412" i="1"/>
  <c r="N484" i="1"/>
  <c r="Y484" i="1" s="1"/>
  <c r="S484" i="1" s="1"/>
  <c r="T484" i="1" s="1"/>
  <c r="R484" i="1"/>
  <c r="O539" i="1"/>
  <c r="N539" i="1"/>
  <c r="Y539" i="1" s="1"/>
  <c r="S539" i="1" s="1"/>
  <c r="T539" i="1" s="1"/>
  <c r="Z539" i="1"/>
  <c r="O260" i="1"/>
  <c r="O399" i="1"/>
  <c r="N399" i="1"/>
  <c r="Y399" i="1" s="1"/>
  <c r="S399" i="1" s="1"/>
  <c r="Z399" i="1"/>
  <c r="R53" i="1"/>
  <c r="Z261" i="1"/>
  <c r="R266" i="1"/>
  <c r="R269" i="1"/>
  <c r="R280" i="1"/>
  <c r="R286" i="1"/>
  <c r="R295" i="1"/>
  <c r="O304" i="1"/>
  <c r="Z313" i="1"/>
  <c r="R317" i="1"/>
  <c r="R318" i="1"/>
  <c r="R322" i="1"/>
  <c r="R323" i="1"/>
  <c r="Z329" i="1"/>
  <c r="N337" i="1"/>
  <c r="Y337" i="1" s="1"/>
  <c r="S337" i="1" s="1"/>
  <c r="N339" i="1"/>
  <c r="Y339" i="1" s="1"/>
  <c r="S339" i="1" s="1"/>
  <c r="T339" i="1" s="1"/>
  <c r="R343" i="1"/>
  <c r="R347" i="1"/>
  <c r="N350" i="1"/>
  <c r="Y350" i="1" s="1"/>
  <c r="S350" i="1" s="1"/>
  <c r="T350" i="1" s="1"/>
  <c r="R370" i="1"/>
  <c r="O372" i="1"/>
  <c r="Z372" i="1"/>
  <c r="O380" i="1"/>
  <c r="N380" i="1"/>
  <c r="Y380" i="1" s="1"/>
  <c r="S380" i="1" s="1"/>
  <c r="T380" i="1" s="1"/>
  <c r="Z380" i="1"/>
  <c r="O381" i="1"/>
  <c r="R386" i="1"/>
  <c r="R394" i="1"/>
  <c r="R407" i="1"/>
  <c r="R512" i="1"/>
  <c r="R527" i="1"/>
  <c r="R313" i="1"/>
  <c r="R257" i="1"/>
  <c r="Z272" i="1"/>
  <c r="R277" i="1"/>
  <c r="Z297" i="1"/>
  <c r="R307" i="1"/>
  <c r="Z314" i="1"/>
  <c r="N331" i="1"/>
  <c r="Y331" i="1" s="1"/>
  <c r="S331" i="1" s="1"/>
  <c r="N341" i="1"/>
  <c r="Y341" i="1" s="1"/>
  <c r="S341" i="1" s="1"/>
  <c r="T341" i="1" s="1"/>
  <c r="R382" i="1"/>
  <c r="Z414" i="1"/>
  <c r="Z415" i="1"/>
  <c r="N422" i="1"/>
  <c r="Y422" i="1" s="1"/>
  <c r="S422" i="1" s="1"/>
  <c r="R422" i="1"/>
  <c r="O488" i="1"/>
  <c r="N488" i="1"/>
  <c r="Y488" i="1" s="1"/>
  <c r="S488" i="1" s="1"/>
  <c r="Z552" i="1"/>
  <c r="Z573" i="1"/>
  <c r="N573" i="1"/>
  <c r="Y573" i="1" s="1"/>
  <c r="S573" i="1" s="1"/>
  <c r="Z578" i="1"/>
  <c r="O578" i="1"/>
  <c r="R351" i="1"/>
  <c r="Z364" i="1"/>
  <c r="R390" i="1"/>
  <c r="Z400" i="1"/>
  <c r="N419" i="1"/>
  <c r="Y419" i="1" s="1"/>
  <c r="S419" i="1" s="1"/>
  <c r="T419" i="1" s="1"/>
  <c r="R421" i="1"/>
  <c r="O432" i="1"/>
  <c r="Z443" i="1"/>
  <c r="N451" i="1"/>
  <c r="Y451" i="1" s="1"/>
  <c r="S451" i="1" s="1"/>
  <c r="T451" i="1" s="1"/>
  <c r="N458" i="1"/>
  <c r="Y458" i="1" s="1"/>
  <c r="S458" i="1" s="1"/>
  <c r="T458" i="1" s="1"/>
  <c r="N464" i="1"/>
  <c r="Y464" i="1" s="1"/>
  <c r="S464" i="1" s="1"/>
  <c r="T464" i="1" s="1"/>
  <c r="Z464" i="1"/>
  <c r="Z468" i="1"/>
  <c r="O480" i="1"/>
  <c r="N487" i="1"/>
  <c r="Y487" i="1" s="1"/>
  <c r="S487" i="1" s="1"/>
  <c r="R490" i="1"/>
  <c r="O524" i="1"/>
  <c r="N541" i="1"/>
  <c r="Y541" i="1" s="1"/>
  <c r="S541" i="1" s="1"/>
  <c r="N578" i="1"/>
  <c r="Y578" i="1" s="1"/>
  <c r="S578" i="1" s="1"/>
  <c r="T578" i="1" s="1"/>
  <c r="R361" i="1"/>
  <c r="Z403" i="1"/>
  <c r="N406" i="1"/>
  <c r="Y406" i="1" s="1"/>
  <c r="S406" i="1" s="1"/>
  <c r="Z423" i="1"/>
  <c r="R459" i="1"/>
  <c r="R460" i="1"/>
  <c r="N475" i="1"/>
  <c r="Y475" i="1" s="1"/>
  <c r="S475" i="1" s="1"/>
  <c r="N494" i="1"/>
  <c r="Y494" i="1" s="1"/>
  <c r="S494" i="1" s="1"/>
  <c r="T494" i="1" s="1"/>
  <c r="Z496" i="1"/>
  <c r="Z497" i="1"/>
  <c r="R499" i="1"/>
  <c r="R533" i="1"/>
  <c r="R545" i="1"/>
  <c r="N560" i="1"/>
  <c r="Y560" i="1" s="1"/>
  <c r="S560" i="1" s="1"/>
  <c r="T560" i="1" s="1"/>
  <c r="Z560" i="1"/>
  <c r="N588" i="1"/>
  <c r="Y588" i="1" s="1"/>
  <c r="S588" i="1" s="1"/>
  <c r="T588" i="1" s="1"/>
  <c r="Z383" i="1"/>
  <c r="R403" i="1"/>
  <c r="Z407" i="1"/>
  <c r="R427" i="1"/>
  <c r="Z439" i="1"/>
  <c r="R453" i="1"/>
  <c r="R463" i="1"/>
  <c r="R496" i="1"/>
  <c r="Z511" i="1"/>
  <c r="R535" i="1"/>
  <c r="Z568" i="1"/>
  <c r="O579" i="1"/>
  <c r="N580" i="1"/>
  <c r="Y580" i="1" s="1"/>
  <c r="S580" i="1" s="1"/>
  <c r="N581" i="1"/>
  <c r="Y581" i="1" s="1"/>
  <c r="S581" i="1" s="1"/>
  <c r="T581" i="1" s="1"/>
  <c r="O588" i="1"/>
  <c r="N423" i="1"/>
  <c r="Y423" i="1" s="1"/>
  <c r="S423" i="1" s="1"/>
  <c r="T423" i="1" s="1"/>
  <c r="N427" i="1"/>
  <c r="Y427" i="1" s="1"/>
  <c r="S427" i="1" s="1"/>
  <c r="T427" i="1" s="1"/>
  <c r="R435" i="1"/>
  <c r="R436" i="1"/>
  <c r="R437" i="1"/>
  <c r="R439" i="1"/>
  <c r="R441" i="1"/>
  <c r="R444" i="1"/>
  <c r="N454" i="1"/>
  <c r="Y454" i="1" s="1"/>
  <c r="S454" i="1" s="1"/>
  <c r="T454" i="1" s="1"/>
  <c r="Z460" i="1"/>
  <c r="R465" i="1"/>
  <c r="R469" i="1"/>
  <c r="N473" i="1"/>
  <c r="Y473" i="1" s="1"/>
  <c r="S473" i="1" s="1"/>
  <c r="O475" i="1"/>
  <c r="Z479" i="1"/>
  <c r="O494" i="1"/>
  <c r="N496" i="1"/>
  <c r="Y496" i="1" s="1"/>
  <c r="S496" i="1" s="1"/>
  <c r="R540" i="1"/>
  <c r="Z543" i="1"/>
  <c r="R548" i="1"/>
  <c r="N553" i="1"/>
  <c r="Y553" i="1" s="1"/>
  <c r="S553" i="1" s="1"/>
  <c r="T553" i="1" s="1"/>
  <c r="O560" i="1"/>
  <c r="Z569" i="1"/>
  <c r="O580" i="1"/>
  <c r="Z353" i="1"/>
  <c r="R359" i="1"/>
  <c r="R373" i="1"/>
  <c r="R376" i="1"/>
  <c r="R381" i="1"/>
  <c r="N382" i="1"/>
  <c r="Y382" i="1" s="1"/>
  <c r="S382" i="1" s="1"/>
  <c r="N389" i="1"/>
  <c r="Y389" i="1" s="1"/>
  <c r="S389" i="1" s="1"/>
  <c r="T389" i="1" s="1"/>
  <c r="Z397" i="1"/>
  <c r="O401" i="1"/>
  <c r="O402" i="1"/>
  <c r="R404" i="1"/>
  <c r="N410" i="1"/>
  <c r="Y410" i="1" s="1"/>
  <c r="S410" i="1" s="1"/>
  <c r="O416" i="1"/>
  <c r="R424" i="1"/>
  <c r="R426" i="1"/>
  <c r="R429" i="1"/>
  <c r="N435" i="1"/>
  <c r="Y435" i="1" s="1"/>
  <c r="S435" i="1" s="1"/>
  <c r="T435" i="1" s="1"/>
  <c r="N436" i="1"/>
  <c r="Y436" i="1" s="1"/>
  <c r="S436" i="1" s="1"/>
  <c r="T436" i="1" s="1"/>
  <c r="O454" i="1"/>
  <c r="N455" i="1"/>
  <c r="Y455" i="1" s="1"/>
  <c r="S455" i="1" s="1"/>
  <c r="Z483" i="1"/>
  <c r="R493" i="1"/>
  <c r="Z502" i="1"/>
  <c r="R519" i="1"/>
  <c r="Z530" i="1"/>
  <c r="N540" i="1"/>
  <c r="Y540" i="1" s="1"/>
  <c r="S540" i="1" s="1"/>
  <c r="O554" i="1"/>
  <c r="R556" i="1"/>
  <c r="O568" i="1"/>
  <c r="N576" i="1"/>
  <c r="Y576" i="1" s="1"/>
  <c r="S576" i="1" s="1"/>
  <c r="N584" i="1"/>
  <c r="Y584" i="1" s="1"/>
  <c r="S584" i="1" s="1"/>
  <c r="T584" i="1" s="1"/>
  <c r="Z584" i="1"/>
  <c r="R434" i="1"/>
  <c r="R440" i="1"/>
  <c r="R456" i="1"/>
  <c r="R562" i="1"/>
  <c r="N570" i="1"/>
  <c r="Y570" i="1" s="1"/>
  <c r="S570" i="1" s="1"/>
  <c r="Z577" i="1"/>
  <c r="Z585" i="1"/>
  <c r="N398" i="1"/>
  <c r="Y398" i="1" s="1"/>
  <c r="S398" i="1" s="1"/>
  <c r="T398" i="1" s="1"/>
  <c r="N492" i="1"/>
  <c r="Y492" i="1" s="1"/>
  <c r="S492" i="1" s="1"/>
  <c r="T492" i="1" s="1"/>
  <c r="N532" i="1"/>
  <c r="Y532" i="1" s="1"/>
  <c r="S532" i="1" s="1"/>
  <c r="N544" i="1"/>
  <c r="Y544" i="1" s="1"/>
  <c r="S544" i="1" s="1"/>
  <c r="R566" i="1"/>
  <c r="N571" i="1"/>
  <c r="Y571" i="1" s="1"/>
  <c r="S571" i="1" s="1"/>
  <c r="T571" i="1" s="1"/>
  <c r="R255" i="1"/>
  <c r="R256" i="1"/>
  <c r="T291" i="1"/>
  <c r="T275" i="1"/>
  <c r="T292" i="1"/>
  <c r="T305" i="1"/>
  <c r="T312" i="1"/>
  <c r="T272" i="1"/>
  <c r="T256" i="1"/>
  <c r="T269" i="1"/>
  <c r="T273" i="1"/>
  <c r="T274" i="1"/>
  <c r="T278" i="1"/>
  <c r="T281" i="1"/>
  <c r="T282" i="1"/>
  <c r="T284" i="1"/>
  <c r="T287" i="1"/>
  <c r="T337" i="1"/>
  <c r="T345" i="1"/>
  <c r="T277" i="1"/>
  <c r="T285" i="1"/>
  <c r="T313" i="1"/>
  <c r="T353" i="1"/>
  <c r="T373" i="1"/>
  <c r="T271" i="1"/>
  <c r="T288" i="1"/>
  <c r="T289" i="1"/>
  <c r="T331" i="1"/>
  <c r="T347" i="1"/>
  <c r="Z311" i="1"/>
  <c r="O311" i="1"/>
  <c r="N311" i="1"/>
  <c r="Y311" i="1" s="1"/>
  <c r="S311" i="1" s="1"/>
  <c r="T357" i="1"/>
  <c r="T381" i="1"/>
  <c r="N258" i="1"/>
  <c r="Y258" i="1" s="1"/>
  <c r="S258" i="1" s="1"/>
  <c r="Z262" i="1"/>
  <c r="N266" i="1"/>
  <c r="Y266" i="1" s="1"/>
  <c r="S266" i="1" s="1"/>
  <c r="Z270" i="1"/>
  <c r="R276" i="1"/>
  <c r="R278" i="1"/>
  <c r="Z279" i="1"/>
  <c r="R281" i="1"/>
  <c r="N293" i="1"/>
  <c r="Y293" i="1" s="1"/>
  <c r="S293" i="1" s="1"/>
  <c r="R301" i="1"/>
  <c r="N302" i="1"/>
  <c r="Y302" i="1" s="1"/>
  <c r="S302" i="1" s="1"/>
  <c r="N307" i="1"/>
  <c r="Y307" i="1" s="1"/>
  <c r="S307" i="1" s="1"/>
  <c r="Z307" i="1"/>
  <c r="N317" i="1"/>
  <c r="Y317" i="1" s="1"/>
  <c r="S317" i="1" s="1"/>
  <c r="O344" i="1"/>
  <c r="N344" i="1"/>
  <c r="Y344" i="1" s="1"/>
  <c r="S344" i="1" s="1"/>
  <c r="Z344" i="1"/>
  <c r="N349" i="1"/>
  <c r="Y349" i="1" s="1"/>
  <c r="S349" i="1" s="1"/>
  <c r="T364" i="1"/>
  <c r="T371" i="1"/>
  <c r="T503" i="1"/>
  <c r="Z334" i="1"/>
  <c r="O334" i="1"/>
  <c r="Z369" i="1"/>
  <c r="O369" i="1"/>
  <c r="N369" i="1"/>
  <c r="Y369" i="1" s="1"/>
  <c r="S369" i="1" s="1"/>
  <c r="Z393" i="1"/>
  <c r="O393" i="1"/>
  <c r="N393" i="1"/>
  <c r="Y393" i="1" s="1"/>
  <c r="S393" i="1" s="1"/>
  <c r="Z255" i="1"/>
  <c r="O258" i="1"/>
  <c r="N259" i="1"/>
  <c r="Y259" i="1" s="1"/>
  <c r="S259" i="1" s="1"/>
  <c r="Z263" i="1"/>
  <c r="O266" i="1"/>
  <c r="N267" i="1"/>
  <c r="Y267" i="1" s="1"/>
  <c r="S267" i="1" s="1"/>
  <c r="O274" i="1"/>
  <c r="N283" i="1"/>
  <c r="Y283" i="1" s="1"/>
  <c r="S283" i="1" s="1"/>
  <c r="O293" i="1"/>
  <c r="Z303" i="1"/>
  <c r="O303" i="1"/>
  <c r="N303" i="1"/>
  <c r="Y303" i="1" s="1"/>
  <c r="S303" i="1" s="1"/>
  <c r="Z320" i="1"/>
  <c r="N325" i="1"/>
  <c r="Y325" i="1" s="1"/>
  <c r="S325" i="1" s="1"/>
  <c r="N334" i="1"/>
  <c r="Y334" i="1" s="1"/>
  <c r="S334" i="1" s="1"/>
  <c r="Z335" i="1"/>
  <c r="O335" i="1"/>
  <c r="N335" i="1"/>
  <c r="Y335" i="1" s="1"/>
  <c r="S335" i="1" s="1"/>
  <c r="Z350" i="1"/>
  <c r="O350" i="1"/>
  <c r="T410" i="1"/>
  <c r="T414" i="1"/>
  <c r="T416" i="1"/>
  <c r="T329" i="1"/>
  <c r="O259" i="1"/>
  <c r="O267" i="1"/>
  <c r="Z274" i="1"/>
  <c r="O283" i="1"/>
  <c r="Z286" i="1"/>
  <c r="O286" i="1"/>
  <c r="N299" i="1"/>
  <c r="Y299" i="1" s="1"/>
  <c r="S299" i="1" s="1"/>
  <c r="Z299" i="1"/>
  <c r="Z318" i="1"/>
  <c r="O318" i="1"/>
  <c r="T321" i="1"/>
  <c r="Z326" i="1"/>
  <c r="O326" i="1"/>
  <c r="T391" i="1"/>
  <c r="Z294" i="1"/>
  <c r="O294" i="1"/>
  <c r="N297" i="1"/>
  <c r="Y297" i="1" s="1"/>
  <c r="S297" i="1" s="1"/>
  <c r="T304" i="1"/>
  <c r="Z312" i="1"/>
  <c r="O336" i="1"/>
  <c r="N336" i="1"/>
  <c r="Y336" i="1" s="1"/>
  <c r="S336" i="1" s="1"/>
  <c r="Z336" i="1"/>
  <c r="Z351" i="1"/>
  <c r="O351" i="1"/>
  <c r="N351" i="1"/>
  <c r="Y351" i="1" s="1"/>
  <c r="S351" i="1" s="1"/>
  <c r="Z295" i="1"/>
  <c r="N295" i="1"/>
  <c r="Y295" i="1" s="1"/>
  <c r="S295" i="1" s="1"/>
  <c r="N262" i="1"/>
  <c r="Y262" i="1" s="1"/>
  <c r="S262" i="1" s="1"/>
  <c r="N270" i="1"/>
  <c r="Y270" i="1" s="1"/>
  <c r="S270" i="1" s="1"/>
  <c r="O282" i="1"/>
  <c r="N286" i="1"/>
  <c r="Y286" i="1" s="1"/>
  <c r="S286" i="1" s="1"/>
  <c r="N290" i="1"/>
  <c r="Y290" i="1" s="1"/>
  <c r="S290" i="1" s="1"/>
  <c r="O291" i="1"/>
  <c r="R294" i="1"/>
  <c r="O299" i="1"/>
  <c r="Z310" i="1"/>
  <c r="O310" i="1"/>
  <c r="O312" i="1"/>
  <c r="N318" i="1"/>
  <c r="Y318" i="1" s="1"/>
  <c r="S318" i="1" s="1"/>
  <c r="N326" i="1"/>
  <c r="Y326" i="1" s="1"/>
  <c r="S326" i="1" s="1"/>
  <c r="Z327" i="1"/>
  <c r="O327" i="1"/>
  <c r="N327" i="1"/>
  <c r="Y327" i="1" s="1"/>
  <c r="S327" i="1" s="1"/>
  <c r="Z342" i="1"/>
  <c r="O342" i="1"/>
  <c r="Z278" i="1"/>
  <c r="O278" i="1"/>
  <c r="O298" i="1"/>
  <c r="N298" i="1"/>
  <c r="Y298" i="1" s="1"/>
  <c r="S298" i="1" s="1"/>
  <c r="N255" i="1"/>
  <c r="Y255" i="1" s="1"/>
  <c r="S255" i="1" s="1"/>
  <c r="N263" i="1"/>
  <c r="Y263" i="1" s="1"/>
  <c r="S263" i="1" s="1"/>
  <c r="O271" i="1"/>
  <c r="N280" i="1"/>
  <c r="Y280" i="1" s="1"/>
  <c r="S280" i="1" s="1"/>
  <c r="Z282" i="1"/>
  <c r="N294" i="1"/>
  <c r="Y294" i="1" s="1"/>
  <c r="S294" i="1" s="1"/>
  <c r="N296" i="1"/>
  <c r="Y296" i="1" s="1"/>
  <c r="S296" i="1" s="1"/>
  <c r="Z319" i="1"/>
  <c r="O319" i="1"/>
  <c r="N319" i="1"/>
  <c r="Y319" i="1" s="1"/>
  <c r="S319" i="1" s="1"/>
  <c r="O352" i="1"/>
  <c r="N352" i="1"/>
  <c r="Y352" i="1" s="1"/>
  <c r="S352" i="1" s="1"/>
  <c r="Z352" i="1"/>
  <c r="T359" i="1"/>
  <c r="Z366" i="1"/>
  <c r="O366" i="1"/>
  <c r="N366" i="1"/>
  <c r="Y366" i="1" s="1"/>
  <c r="S366" i="1" s="1"/>
  <c r="T372" i="1"/>
  <c r="T395" i="1"/>
  <c r="Z271" i="1"/>
  <c r="O296" i="1"/>
  <c r="Z302" i="1"/>
  <c r="O302" i="1"/>
  <c r="N310" i="1"/>
  <c r="Y310" i="1" s="1"/>
  <c r="S310" i="1" s="1"/>
  <c r="N315" i="1"/>
  <c r="Y315" i="1" s="1"/>
  <c r="S315" i="1" s="1"/>
  <c r="Z315" i="1"/>
  <c r="O328" i="1"/>
  <c r="N328" i="1"/>
  <c r="Y328" i="1" s="1"/>
  <c r="S328" i="1" s="1"/>
  <c r="Z328" i="1"/>
  <c r="N333" i="1"/>
  <c r="Y333" i="1" s="1"/>
  <c r="S333" i="1" s="1"/>
  <c r="N342" i="1"/>
  <c r="Y342" i="1" s="1"/>
  <c r="S342" i="1" s="1"/>
  <c r="Z343" i="1"/>
  <c r="O343" i="1"/>
  <c r="N343" i="1"/>
  <c r="Y343" i="1" s="1"/>
  <c r="S343" i="1" s="1"/>
  <c r="Z361" i="1"/>
  <c r="O361" i="1"/>
  <c r="N361" i="1"/>
  <c r="Y361" i="1" s="1"/>
  <c r="S361" i="1" s="1"/>
  <c r="T367" i="1"/>
  <c r="T375" i="1"/>
  <c r="Z323" i="1"/>
  <c r="Z331" i="1"/>
  <c r="Z339" i="1"/>
  <c r="Z347" i="1"/>
  <c r="Z376" i="1"/>
  <c r="O376" i="1"/>
  <c r="N376" i="1"/>
  <c r="Y376" i="1" s="1"/>
  <c r="S376" i="1" s="1"/>
  <c r="Z377" i="1"/>
  <c r="O377" i="1"/>
  <c r="N377" i="1"/>
  <c r="Y377" i="1" s="1"/>
  <c r="S377" i="1" s="1"/>
  <c r="Z385" i="1"/>
  <c r="O385" i="1"/>
  <c r="N385" i="1"/>
  <c r="Y385" i="1" s="1"/>
  <c r="S385" i="1" s="1"/>
  <c r="T396" i="1"/>
  <c r="N365" i="1"/>
  <c r="Y365" i="1" s="1"/>
  <c r="S365" i="1" s="1"/>
  <c r="T382" i="1"/>
  <c r="O370" i="1"/>
  <c r="N370" i="1"/>
  <c r="Y370" i="1" s="1"/>
  <c r="S370" i="1" s="1"/>
  <c r="T388" i="1"/>
  <c r="T399" i="1"/>
  <c r="N306" i="1"/>
  <c r="Y306" i="1" s="1"/>
  <c r="S306" i="1" s="1"/>
  <c r="N314" i="1"/>
  <c r="Y314" i="1" s="1"/>
  <c r="S314" i="1" s="1"/>
  <c r="N322" i="1"/>
  <c r="Y322" i="1" s="1"/>
  <c r="S322" i="1" s="1"/>
  <c r="N330" i="1"/>
  <c r="Y330" i="1" s="1"/>
  <c r="S330" i="1" s="1"/>
  <c r="N338" i="1"/>
  <c r="Y338" i="1" s="1"/>
  <c r="S338" i="1" s="1"/>
  <c r="N346" i="1"/>
  <c r="Y346" i="1" s="1"/>
  <c r="S346" i="1" s="1"/>
  <c r="N354" i="1"/>
  <c r="Y354" i="1" s="1"/>
  <c r="S354" i="1" s="1"/>
  <c r="N358" i="1"/>
  <c r="Y358" i="1" s="1"/>
  <c r="S358" i="1" s="1"/>
  <c r="N360" i="1"/>
  <c r="Y360" i="1" s="1"/>
  <c r="S360" i="1" s="1"/>
  <c r="O365" i="1"/>
  <c r="N368" i="1"/>
  <c r="Y368" i="1" s="1"/>
  <c r="S368" i="1" s="1"/>
  <c r="Z370" i="1"/>
  <c r="N374" i="1"/>
  <c r="Y374" i="1" s="1"/>
  <c r="S374" i="1" s="1"/>
  <c r="T379" i="1"/>
  <c r="T406" i="1"/>
  <c r="N356" i="1"/>
  <c r="Y356" i="1" s="1"/>
  <c r="S356" i="1" s="1"/>
  <c r="O357" i="1"/>
  <c r="Z365" i="1"/>
  <c r="Z368" i="1"/>
  <c r="O374" i="1"/>
  <c r="R411" i="1"/>
  <c r="N411" i="1"/>
  <c r="Y411" i="1" s="1"/>
  <c r="S411" i="1" s="1"/>
  <c r="T415" i="1"/>
  <c r="O440" i="1"/>
  <c r="Z440" i="1"/>
  <c r="N440" i="1"/>
  <c r="Y440" i="1" s="1"/>
  <c r="S440" i="1" s="1"/>
  <c r="N362" i="1"/>
  <c r="Y362" i="1" s="1"/>
  <c r="S362" i="1" s="1"/>
  <c r="T402" i="1"/>
  <c r="Z418" i="1"/>
  <c r="O418" i="1"/>
  <c r="N418" i="1"/>
  <c r="Y418" i="1" s="1"/>
  <c r="S418" i="1" s="1"/>
  <c r="O413" i="1"/>
  <c r="N413" i="1"/>
  <c r="Y413" i="1" s="1"/>
  <c r="S413" i="1" s="1"/>
  <c r="Z413" i="1"/>
  <c r="T439" i="1"/>
  <c r="Z449" i="1"/>
  <c r="N449" i="1"/>
  <c r="Y449" i="1" s="1"/>
  <c r="S449" i="1" s="1"/>
  <c r="O449" i="1"/>
  <c r="T455" i="1"/>
  <c r="O456" i="1"/>
  <c r="Z456" i="1"/>
  <c r="N456" i="1"/>
  <c r="Y456" i="1" s="1"/>
  <c r="S456" i="1" s="1"/>
  <c r="T475" i="1"/>
  <c r="O485" i="1"/>
  <c r="Z485" i="1"/>
  <c r="N485" i="1"/>
  <c r="Y485" i="1" s="1"/>
  <c r="S485" i="1" s="1"/>
  <c r="T486" i="1"/>
  <c r="N384" i="1"/>
  <c r="Y384" i="1" s="1"/>
  <c r="S384" i="1" s="1"/>
  <c r="N392" i="1"/>
  <c r="Y392" i="1" s="1"/>
  <c r="S392" i="1" s="1"/>
  <c r="O405" i="1"/>
  <c r="N405" i="1"/>
  <c r="Y405" i="1" s="1"/>
  <c r="S405" i="1" s="1"/>
  <c r="Z405" i="1"/>
  <c r="Z409" i="1"/>
  <c r="N409" i="1"/>
  <c r="Y409" i="1" s="1"/>
  <c r="S409" i="1" s="1"/>
  <c r="R419" i="1"/>
  <c r="O420" i="1"/>
  <c r="N420" i="1"/>
  <c r="Y420" i="1" s="1"/>
  <c r="S420" i="1" s="1"/>
  <c r="Z426" i="1"/>
  <c r="N426" i="1"/>
  <c r="Y426" i="1" s="1"/>
  <c r="S426" i="1" s="1"/>
  <c r="T443" i="1"/>
  <c r="T468" i="1"/>
  <c r="O469" i="1"/>
  <c r="Z469" i="1"/>
  <c r="N469" i="1"/>
  <c r="Y469" i="1" s="1"/>
  <c r="S469" i="1" s="1"/>
  <c r="Z373" i="1"/>
  <c r="Z381" i="1"/>
  <c r="O384" i="1"/>
  <c r="Z389" i="1"/>
  <c r="O392" i="1"/>
  <c r="Z420" i="1"/>
  <c r="T463" i="1"/>
  <c r="N378" i="1"/>
  <c r="Y378" i="1" s="1"/>
  <c r="S378" i="1" s="1"/>
  <c r="N386" i="1"/>
  <c r="Y386" i="1" s="1"/>
  <c r="S386" i="1" s="1"/>
  <c r="N394" i="1"/>
  <c r="Y394" i="1" s="1"/>
  <c r="S394" i="1" s="1"/>
  <c r="N401" i="1"/>
  <c r="Y401" i="1" s="1"/>
  <c r="S401" i="1" s="1"/>
  <c r="O409" i="1"/>
  <c r="R416" i="1"/>
  <c r="O426" i="1"/>
  <c r="T431" i="1"/>
  <c r="T460" i="1"/>
  <c r="T493" i="1"/>
  <c r="O412" i="1"/>
  <c r="N412" i="1"/>
  <c r="Y412" i="1" s="1"/>
  <c r="S412" i="1" s="1"/>
  <c r="O421" i="1"/>
  <c r="N421" i="1"/>
  <c r="Y421" i="1" s="1"/>
  <c r="S421" i="1" s="1"/>
  <c r="Z421" i="1"/>
  <c r="Z434" i="1"/>
  <c r="O434" i="1"/>
  <c r="N434" i="1"/>
  <c r="Y434" i="1" s="1"/>
  <c r="S434" i="1" s="1"/>
  <c r="Z438" i="1"/>
  <c r="O438" i="1"/>
  <c r="N438" i="1"/>
  <c r="Y438" i="1" s="1"/>
  <c r="S438" i="1" s="1"/>
  <c r="Z412" i="1"/>
  <c r="O429" i="1"/>
  <c r="N429" i="1"/>
  <c r="Y429" i="1" s="1"/>
  <c r="S429" i="1" s="1"/>
  <c r="Z429" i="1"/>
  <c r="N477" i="1"/>
  <c r="Y477" i="1" s="1"/>
  <c r="S477" i="1" s="1"/>
  <c r="R477" i="1"/>
  <c r="N400" i="1"/>
  <c r="Y400" i="1" s="1"/>
  <c r="S400" i="1" s="1"/>
  <c r="O404" i="1"/>
  <c r="N404" i="1"/>
  <c r="Y404" i="1" s="1"/>
  <c r="S404" i="1" s="1"/>
  <c r="N408" i="1"/>
  <c r="Y408" i="1" s="1"/>
  <c r="S408" i="1" s="1"/>
  <c r="O410" i="1"/>
  <c r="Z417" i="1"/>
  <c r="N417" i="1"/>
  <c r="Y417" i="1" s="1"/>
  <c r="S417" i="1" s="1"/>
  <c r="T422" i="1"/>
  <c r="T506" i="1"/>
  <c r="N425" i="1"/>
  <c r="Y425" i="1" s="1"/>
  <c r="S425" i="1" s="1"/>
  <c r="N433" i="1"/>
  <c r="Y433" i="1" s="1"/>
  <c r="S433" i="1" s="1"/>
  <c r="N437" i="1"/>
  <c r="Y437" i="1" s="1"/>
  <c r="S437" i="1" s="1"/>
  <c r="N453" i="1"/>
  <c r="Y453" i="1" s="1"/>
  <c r="S453" i="1" s="1"/>
  <c r="Z453" i="1"/>
  <c r="N461" i="1"/>
  <c r="Y461" i="1" s="1"/>
  <c r="S461" i="1" s="1"/>
  <c r="Z461" i="1"/>
  <c r="N478" i="1"/>
  <c r="Y478" i="1" s="1"/>
  <c r="S478" i="1" s="1"/>
  <c r="Z478" i="1"/>
  <c r="O478" i="1"/>
  <c r="T487" i="1"/>
  <c r="N507" i="1"/>
  <c r="Y507" i="1" s="1"/>
  <c r="S507" i="1" s="1"/>
  <c r="R507" i="1"/>
  <c r="T510" i="1"/>
  <c r="R524" i="1"/>
  <c r="N524" i="1"/>
  <c r="Y524" i="1" s="1"/>
  <c r="S524" i="1" s="1"/>
  <c r="T525" i="1"/>
  <c r="O425" i="1"/>
  <c r="T479" i="1"/>
  <c r="O489" i="1"/>
  <c r="Z489" i="1"/>
  <c r="N489" i="1"/>
  <c r="Y489" i="1" s="1"/>
  <c r="S489" i="1" s="1"/>
  <c r="N444" i="1"/>
  <c r="Y444" i="1" s="1"/>
  <c r="S444" i="1" s="1"/>
  <c r="O471" i="1"/>
  <c r="N471" i="1"/>
  <c r="Y471" i="1" s="1"/>
  <c r="S471" i="1" s="1"/>
  <c r="Z474" i="1"/>
  <c r="N474" i="1"/>
  <c r="Y474" i="1" s="1"/>
  <c r="S474" i="1" s="1"/>
  <c r="O474" i="1"/>
  <c r="T480" i="1"/>
  <c r="T522" i="1"/>
  <c r="N428" i="1"/>
  <c r="Y428" i="1" s="1"/>
  <c r="S428" i="1" s="1"/>
  <c r="T430" i="1"/>
  <c r="O435" i="1"/>
  <c r="T446" i="1"/>
  <c r="N448" i="1"/>
  <c r="Y448" i="1" s="1"/>
  <c r="S448" i="1" s="1"/>
  <c r="N462" i="1"/>
  <c r="Y462" i="1" s="1"/>
  <c r="S462" i="1" s="1"/>
  <c r="Z462" i="1"/>
  <c r="R474" i="1"/>
  <c r="T498" i="1"/>
  <c r="Z437" i="1"/>
  <c r="N442" i="1"/>
  <c r="Y442" i="1" s="1"/>
  <c r="S442" i="1" s="1"/>
  <c r="Z444" i="1"/>
  <c r="N452" i="1"/>
  <c r="Y452" i="1" s="1"/>
  <c r="S452" i="1" s="1"/>
  <c r="Z457" i="1"/>
  <c r="O457" i="1"/>
  <c r="N457" i="1"/>
  <c r="Y457" i="1" s="1"/>
  <c r="S457" i="1" s="1"/>
  <c r="T499" i="1"/>
  <c r="Z436" i="1"/>
  <c r="Z441" i="1"/>
  <c r="N441" i="1"/>
  <c r="Y441" i="1" s="1"/>
  <c r="S441" i="1" s="1"/>
  <c r="O442" i="1"/>
  <c r="Z448" i="1"/>
  <c r="R457" i="1"/>
  <c r="T473" i="1"/>
  <c r="T476" i="1"/>
  <c r="Z482" i="1"/>
  <c r="N482" i="1"/>
  <c r="Y482" i="1" s="1"/>
  <c r="S482" i="1" s="1"/>
  <c r="O482" i="1"/>
  <c r="T488" i="1"/>
  <c r="N505" i="1"/>
  <c r="Y505" i="1" s="1"/>
  <c r="S505" i="1" s="1"/>
  <c r="Z505" i="1"/>
  <c r="O505" i="1"/>
  <c r="O527" i="1"/>
  <c r="Z527" i="1"/>
  <c r="N527" i="1"/>
  <c r="Y527" i="1" s="1"/>
  <c r="S527" i="1" s="1"/>
  <c r="N445" i="1"/>
  <c r="Y445" i="1" s="1"/>
  <c r="S445" i="1" s="1"/>
  <c r="Z445" i="1"/>
  <c r="O465" i="1"/>
  <c r="N465" i="1"/>
  <c r="Y465" i="1" s="1"/>
  <c r="S465" i="1" s="1"/>
  <c r="T501" i="1"/>
  <c r="R476" i="1"/>
  <c r="R478" i="1"/>
  <c r="R482" i="1"/>
  <c r="O487" i="1"/>
  <c r="T497" i="1"/>
  <c r="O529" i="1"/>
  <c r="N529" i="1"/>
  <c r="Y529" i="1" s="1"/>
  <c r="S529" i="1" s="1"/>
  <c r="Z490" i="1"/>
  <c r="O490" i="1"/>
  <c r="N490" i="1"/>
  <c r="Y490" i="1" s="1"/>
  <c r="S490" i="1" s="1"/>
  <c r="R494" i="1"/>
  <c r="Z509" i="1"/>
  <c r="O509" i="1"/>
  <c r="O519" i="1"/>
  <c r="Z519" i="1"/>
  <c r="N519" i="1"/>
  <c r="Y519" i="1" s="1"/>
  <c r="S519" i="1" s="1"/>
  <c r="Z517" i="1"/>
  <c r="O517" i="1"/>
  <c r="N517" i="1"/>
  <c r="Y517" i="1" s="1"/>
  <c r="S517" i="1" s="1"/>
  <c r="R462" i="1"/>
  <c r="Z466" i="1"/>
  <c r="N466" i="1"/>
  <c r="Y466" i="1" s="1"/>
  <c r="S466" i="1" s="1"/>
  <c r="Z473" i="1"/>
  <c r="N481" i="1"/>
  <c r="Y481" i="1" s="1"/>
  <c r="S481" i="1" s="1"/>
  <c r="R486" i="1"/>
  <c r="O497" i="1"/>
  <c r="Z500" i="1"/>
  <c r="O500" i="1"/>
  <c r="N500" i="1"/>
  <c r="Y500" i="1" s="1"/>
  <c r="S500" i="1" s="1"/>
  <c r="N509" i="1"/>
  <c r="Y509" i="1" s="1"/>
  <c r="S509" i="1" s="1"/>
  <c r="N513" i="1"/>
  <c r="Y513" i="1" s="1"/>
  <c r="S513" i="1" s="1"/>
  <c r="Z513" i="1"/>
  <c r="O513" i="1"/>
  <c r="R516" i="1"/>
  <c r="T532" i="1"/>
  <c r="N470" i="1"/>
  <c r="Y470" i="1" s="1"/>
  <c r="S470" i="1" s="1"/>
  <c r="Z470" i="1"/>
  <c r="N483" i="1"/>
  <c r="Y483" i="1" s="1"/>
  <c r="S483" i="1" s="1"/>
  <c r="O491" i="1"/>
  <c r="N491" i="1"/>
  <c r="Y491" i="1" s="1"/>
  <c r="S491" i="1" s="1"/>
  <c r="N495" i="1"/>
  <c r="Y495" i="1" s="1"/>
  <c r="S495" i="1" s="1"/>
  <c r="R500" i="1"/>
  <c r="O504" i="1"/>
  <c r="N504" i="1"/>
  <c r="Y504" i="1" s="1"/>
  <c r="S504" i="1" s="1"/>
  <c r="Z504" i="1"/>
  <c r="T535" i="1"/>
  <c r="Z486" i="1"/>
  <c r="Z494" i="1"/>
  <c r="T556" i="1"/>
  <c r="R508" i="1"/>
  <c r="O512" i="1"/>
  <c r="N512" i="1"/>
  <c r="Y512" i="1" s="1"/>
  <c r="S512" i="1" s="1"/>
  <c r="O525" i="1"/>
  <c r="Z525" i="1"/>
  <c r="O549" i="1"/>
  <c r="Z549" i="1"/>
  <c r="N549" i="1"/>
  <c r="Y549" i="1" s="1"/>
  <c r="S549" i="1" s="1"/>
  <c r="N563" i="1"/>
  <c r="Y563" i="1" s="1"/>
  <c r="S563" i="1" s="1"/>
  <c r="Z563" i="1"/>
  <c r="O563" i="1"/>
  <c r="T585" i="1"/>
  <c r="N508" i="1"/>
  <c r="Y508" i="1" s="1"/>
  <c r="S508" i="1" s="1"/>
  <c r="O521" i="1"/>
  <c r="N521" i="1"/>
  <c r="Y521" i="1" s="1"/>
  <c r="S521" i="1" s="1"/>
  <c r="O533" i="1"/>
  <c r="N533" i="1"/>
  <c r="Y533" i="1" s="1"/>
  <c r="S533" i="1" s="1"/>
  <c r="T536" i="1"/>
  <c r="T570" i="1"/>
  <c r="Z534" i="1"/>
  <c r="N534" i="1"/>
  <c r="Y534" i="1" s="1"/>
  <c r="S534" i="1" s="1"/>
  <c r="T554" i="1"/>
  <c r="T576" i="1"/>
  <c r="Z503" i="1"/>
  <c r="N511" i="1"/>
  <c r="Y511" i="1" s="1"/>
  <c r="S511" i="1" s="1"/>
  <c r="Z512" i="1"/>
  <c r="N516" i="1"/>
  <c r="Y516" i="1" s="1"/>
  <c r="S516" i="1" s="1"/>
  <c r="N518" i="1"/>
  <c r="Y518" i="1" s="1"/>
  <c r="S518" i="1" s="1"/>
  <c r="N526" i="1"/>
  <c r="Y526" i="1" s="1"/>
  <c r="S526" i="1" s="1"/>
  <c r="Z526" i="1"/>
  <c r="R528" i="1"/>
  <c r="Z531" i="1"/>
  <c r="O531" i="1"/>
  <c r="N531" i="1"/>
  <c r="Y531" i="1" s="1"/>
  <c r="S531" i="1" s="1"/>
  <c r="O520" i="1"/>
  <c r="N520" i="1"/>
  <c r="Y520" i="1" s="1"/>
  <c r="S520" i="1" s="1"/>
  <c r="O534" i="1"/>
  <c r="T544" i="1"/>
  <c r="O545" i="1"/>
  <c r="Z545" i="1"/>
  <c r="N545" i="1"/>
  <c r="Y545" i="1" s="1"/>
  <c r="S545" i="1" s="1"/>
  <c r="T565" i="1"/>
  <c r="O537" i="1"/>
  <c r="Z537" i="1"/>
  <c r="N537" i="1"/>
  <c r="Y537" i="1" s="1"/>
  <c r="S537" i="1" s="1"/>
  <c r="T541" i="1"/>
  <c r="N528" i="1"/>
  <c r="Y528" i="1" s="1"/>
  <c r="S528" i="1" s="1"/>
  <c r="Z542" i="1"/>
  <c r="N542" i="1"/>
  <c r="Y542" i="1" s="1"/>
  <c r="S542" i="1" s="1"/>
  <c r="N547" i="1"/>
  <c r="Y547" i="1" s="1"/>
  <c r="S547" i="1" s="1"/>
  <c r="R554" i="1"/>
  <c r="R542" i="1"/>
  <c r="O547" i="1"/>
  <c r="N555" i="1"/>
  <c r="Y555" i="1" s="1"/>
  <c r="S555" i="1" s="1"/>
  <c r="Z555" i="1"/>
  <c r="Z558" i="1"/>
  <c r="O558" i="1"/>
  <c r="N558" i="1"/>
  <c r="Y558" i="1" s="1"/>
  <c r="S558" i="1" s="1"/>
  <c r="T569" i="1"/>
  <c r="Z574" i="1"/>
  <c r="O574" i="1"/>
  <c r="N574" i="1"/>
  <c r="Y574" i="1" s="1"/>
  <c r="S574" i="1" s="1"/>
  <c r="Z575" i="1"/>
  <c r="O575" i="1"/>
  <c r="N575" i="1"/>
  <c r="Y575" i="1" s="1"/>
  <c r="S575" i="1" s="1"/>
  <c r="T579" i="1"/>
  <c r="Z583" i="1"/>
  <c r="O583" i="1"/>
  <c r="N583" i="1"/>
  <c r="Y583" i="1" s="1"/>
  <c r="S583" i="1" s="1"/>
  <c r="Z550" i="1"/>
  <c r="O550" i="1"/>
  <c r="N550" i="1"/>
  <c r="Y550" i="1" s="1"/>
  <c r="S550" i="1" s="1"/>
  <c r="R558" i="1"/>
  <c r="Z559" i="1"/>
  <c r="O559" i="1"/>
  <c r="N559" i="1"/>
  <c r="Y559" i="1" s="1"/>
  <c r="S559" i="1" s="1"/>
  <c r="N538" i="1"/>
  <c r="Y538" i="1" s="1"/>
  <c r="S538" i="1" s="1"/>
  <c r="N546" i="1"/>
  <c r="Y546" i="1" s="1"/>
  <c r="S546" i="1" s="1"/>
  <c r="N548" i="1"/>
  <c r="Y548" i="1" s="1"/>
  <c r="S548" i="1" s="1"/>
  <c r="N562" i="1"/>
  <c r="Y562" i="1" s="1"/>
  <c r="S562" i="1" s="1"/>
  <c r="T586" i="1"/>
  <c r="T580" i="1"/>
  <c r="Z541" i="1"/>
  <c r="N543" i="1"/>
  <c r="Y543" i="1" s="1"/>
  <c r="S543" i="1" s="1"/>
  <c r="Z551" i="1"/>
  <c r="O551" i="1"/>
  <c r="N551" i="1"/>
  <c r="Y551" i="1" s="1"/>
  <c r="S551" i="1" s="1"/>
  <c r="Z566" i="1"/>
  <c r="O566" i="1"/>
  <c r="N566" i="1"/>
  <c r="Y566" i="1" s="1"/>
  <c r="S566" i="1" s="1"/>
  <c r="Z567" i="1"/>
  <c r="O567" i="1"/>
  <c r="N567" i="1"/>
  <c r="Y567" i="1" s="1"/>
  <c r="S567" i="1" s="1"/>
  <c r="T568" i="1"/>
  <c r="Z538" i="1"/>
  <c r="Z546" i="1"/>
  <c r="Z554" i="1"/>
  <c r="O565" i="1"/>
  <c r="O573" i="1"/>
  <c r="R578" i="1"/>
  <c r="O581" i="1"/>
  <c r="N582" i="1"/>
  <c r="Y582" i="1" s="1"/>
  <c r="S582" i="1" s="1"/>
  <c r="O589" i="1"/>
  <c r="N590" i="1"/>
  <c r="Y590" i="1" s="1"/>
  <c r="S590" i="1" s="1"/>
  <c r="Z571" i="1"/>
  <c r="Z579" i="1"/>
  <c r="O582" i="1"/>
  <c r="Z587" i="1"/>
  <c r="R588" i="1"/>
  <c r="N587" i="1"/>
  <c r="Y587" i="1" s="1"/>
  <c r="S587" i="1" s="1"/>
  <c r="AD2" i="1"/>
  <c r="AD3" i="1" s="1"/>
  <c r="R115" i="1"/>
  <c r="R125" i="1"/>
  <c r="R107" i="1"/>
  <c r="R102" i="1"/>
  <c r="R164" i="1"/>
  <c r="R193" i="1"/>
  <c r="R243" i="1"/>
  <c r="R161" i="1"/>
  <c r="R213" i="1"/>
  <c r="R90" i="1"/>
  <c r="R217" i="1"/>
  <c r="R34" i="1"/>
  <c r="R38" i="1"/>
  <c r="R42" i="1"/>
  <c r="R46" i="1"/>
  <c r="R50" i="1"/>
  <c r="R54" i="1"/>
  <c r="R58" i="1"/>
  <c r="R66" i="1"/>
  <c r="P102" i="1"/>
  <c r="X102" i="1" s="1"/>
  <c r="N254" i="1"/>
  <c r="Y254" i="1" s="1"/>
  <c r="S254" i="1" s="1"/>
  <c r="T254" i="1" s="1"/>
  <c r="O253" i="1"/>
  <c r="R96" i="1"/>
  <c r="R192" i="1"/>
  <c r="R176" i="1"/>
  <c r="R227" i="1"/>
  <c r="R182" i="1"/>
  <c r="R185" i="1"/>
  <c r="R63" i="1"/>
  <c r="R221" i="1"/>
  <c r="R97" i="1"/>
  <c r="R247" i="1"/>
  <c r="R208" i="1"/>
  <c r="N253" i="1"/>
  <c r="Y253" i="1" s="1"/>
  <c r="S253" i="1" s="1"/>
  <c r="O254" i="1"/>
  <c r="R57" i="1"/>
  <c r="R171" i="1"/>
  <c r="R200" i="1"/>
  <c r="R156" i="1"/>
  <c r="R246" i="1"/>
  <c r="P98" i="1"/>
  <c r="X98" i="1" s="1"/>
  <c r="P101" i="1"/>
  <c r="X101" i="1" s="1"/>
  <c r="P109" i="1"/>
  <c r="X109" i="1" s="1"/>
  <c r="P119" i="1"/>
  <c r="X119" i="1" s="1"/>
  <c r="P137" i="1"/>
  <c r="X137" i="1" s="1"/>
  <c r="P149" i="1"/>
  <c r="X149" i="1" s="1"/>
  <c r="P162" i="1"/>
  <c r="X162" i="1" s="1"/>
  <c r="P173" i="1"/>
  <c r="X173" i="1" s="1"/>
  <c r="P186" i="1"/>
  <c r="X186" i="1" s="1"/>
  <c r="P219" i="1"/>
  <c r="X219" i="1" s="1"/>
  <c r="P91" i="1"/>
  <c r="X91" i="1" s="1"/>
  <c r="P110" i="1"/>
  <c r="X110" i="1" s="1"/>
  <c r="P126" i="1"/>
  <c r="X126" i="1" s="1"/>
  <c r="P138" i="1"/>
  <c r="X138" i="1" s="1"/>
  <c r="P150" i="1"/>
  <c r="X150" i="1" s="1"/>
  <c r="P163" i="1"/>
  <c r="X163" i="1" s="1"/>
  <c r="P174" i="1"/>
  <c r="X174" i="1" s="1"/>
  <c r="P187" i="1"/>
  <c r="X187" i="1" s="1"/>
  <c r="P220" i="1"/>
  <c r="X220" i="1" s="1"/>
  <c r="P93" i="1"/>
  <c r="X93" i="1" s="1"/>
  <c r="P103" i="1"/>
  <c r="X103" i="1" s="1"/>
  <c r="P112" i="1"/>
  <c r="X112" i="1" s="1"/>
  <c r="P127" i="1"/>
  <c r="X127" i="1" s="1"/>
  <c r="P139" i="1"/>
  <c r="X139" i="1" s="1"/>
  <c r="P151" i="1"/>
  <c r="X151" i="1" s="1"/>
  <c r="P164" i="1"/>
  <c r="X164" i="1" s="1"/>
  <c r="P177" i="1"/>
  <c r="X177" i="1" s="1"/>
  <c r="P189" i="1"/>
  <c r="X189" i="1" s="1"/>
  <c r="P222" i="1"/>
  <c r="X222" i="1" s="1"/>
  <c r="P94" i="1"/>
  <c r="X94" i="1" s="1"/>
  <c r="P104" i="1"/>
  <c r="X104" i="1" s="1"/>
  <c r="P113" i="1"/>
  <c r="X113" i="1" s="1"/>
  <c r="P129" i="1"/>
  <c r="X129" i="1" s="1"/>
  <c r="P140" i="1"/>
  <c r="X140" i="1" s="1"/>
  <c r="P152" i="1"/>
  <c r="X152" i="1" s="1"/>
  <c r="P165" i="1"/>
  <c r="X165" i="1" s="1"/>
  <c r="P178" i="1"/>
  <c r="X178" i="1" s="1"/>
  <c r="P198" i="1"/>
  <c r="X198" i="1" s="1"/>
  <c r="P229" i="1"/>
  <c r="X229" i="1" s="1"/>
  <c r="P95" i="1"/>
  <c r="X95" i="1" s="1"/>
  <c r="P105" i="1"/>
  <c r="X105" i="1" s="1"/>
  <c r="P114" i="1"/>
  <c r="X114" i="1" s="1"/>
  <c r="P130" i="1"/>
  <c r="X130" i="1" s="1"/>
  <c r="P143" i="1"/>
  <c r="X143" i="1" s="1"/>
  <c r="P153" i="1"/>
  <c r="X153" i="1" s="1"/>
  <c r="P167" i="1"/>
  <c r="X167" i="1" s="1"/>
  <c r="P180" i="1"/>
  <c r="X180" i="1" s="1"/>
  <c r="P199" i="1"/>
  <c r="X199" i="1" s="1"/>
  <c r="P234" i="1"/>
  <c r="X234" i="1" s="1"/>
  <c r="P96" i="1"/>
  <c r="X96" i="1" s="1"/>
  <c r="P106" i="1"/>
  <c r="X106" i="1" s="1"/>
  <c r="P116" i="1"/>
  <c r="X116" i="1" s="1"/>
  <c r="P132" i="1"/>
  <c r="X132" i="1" s="1"/>
  <c r="P145" i="1"/>
  <c r="X145" i="1" s="1"/>
  <c r="P154" i="1"/>
  <c r="X154" i="1" s="1"/>
  <c r="P168" i="1"/>
  <c r="X168" i="1" s="1"/>
  <c r="P181" i="1"/>
  <c r="X181" i="1" s="1"/>
  <c r="P202" i="1"/>
  <c r="X202" i="1" s="1"/>
  <c r="P97" i="1"/>
  <c r="X97" i="1" s="1"/>
  <c r="P107" i="1"/>
  <c r="X107" i="1" s="1"/>
  <c r="P117" i="1"/>
  <c r="X117" i="1" s="1"/>
  <c r="P133" i="1"/>
  <c r="X133" i="1" s="1"/>
  <c r="P146" i="1"/>
  <c r="X146" i="1" s="1"/>
  <c r="P155" i="1"/>
  <c r="X155" i="1" s="1"/>
  <c r="P170" i="1"/>
  <c r="X170" i="1" s="1"/>
  <c r="P183" i="1"/>
  <c r="X183" i="1" s="1"/>
  <c r="P203" i="1"/>
  <c r="X203" i="1" s="1"/>
  <c r="P99" i="1"/>
  <c r="X99" i="1" s="1"/>
  <c r="P108" i="1"/>
  <c r="X108" i="1" s="1"/>
  <c r="P118" i="1"/>
  <c r="X118" i="1" s="1"/>
  <c r="P136" i="1"/>
  <c r="X136" i="1" s="1"/>
  <c r="P148" i="1"/>
  <c r="X148" i="1" s="1"/>
  <c r="P161" i="1"/>
  <c r="X161" i="1" s="1"/>
  <c r="P171" i="1"/>
  <c r="X171" i="1" s="1"/>
  <c r="P184" i="1"/>
  <c r="X184" i="1" s="1"/>
  <c r="Z68" i="1"/>
  <c r="O230" i="1"/>
  <c r="O237" i="1"/>
  <c r="N137" i="1"/>
  <c r="Y137" i="1" s="1"/>
  <c r="S137" i="1" s="1"/>
  <c r="T137" i="1" s="1"/>
  <c r="O175" i="1"/>
  <c r="O169" i="1"/>
  <c r="O64" i="1"/>
  <c r="O198" i="1"/>
  <c r="N196" i="1"/>
  <c r="Y196" i="1" s="1"/>
  <c r="S196" i="1" s="1"/>
  <c r="T196" i="1" s="1"/>
  <c r="O236" i="1"/>
  <c r="O140" i="1"/>
  <c r="Z196" i="1"/>
  <c r="R108" i="1"/>
  <c r="R103" i="1"/>
  <c r="N141" i="1"/>
  <c r="Y141" i="1" s="1"/>
  <c r="S141" i="1" s="1"/>
  <c r="T141" i="1" s="1"/>
  <c r="N228" i="1"/>
  <c r="Y228" i="1" s="1"/>
  <c r="S228" i="1" s="1"/>
  <c r="T228" i="1" s="1"/>
  <c r="N250" i="1"/>
  <c r="Y250" i="1" s="1"/>
  <c r="S250" i="1" s="1"/>
  <c r="T250" i="1" s="1"/>
  <c r="N251" i="1"/>
  <c r="Y251" i="1" s="1"/>
  <c r="S251" i="1" s="1"/>
  <c r="T251" i="1" s="1"/>
  <c r="O29" i="1"/>
  <c r="Z60" i="1"/>
  <c r="R105" i="1"/>
  <c r="O228" i="1"/>
  <c r="R239" i="1"/>
  <c r="O250" i="1"/>
  <c r="O251" i="1"/>
  <c r="R110" i="1"/>
  <c r="R89" i="1"/>
  <c r="R134" i="1"/>
  <c r="O111" i="1"/>
  <c r="N176" i="1"/>
  <c r="Y176" i="1" s="1"/>
  <c r="S176" i="1" s="1"/>
  <c r="T176" i="1" s="1"/>
  <c r="R175" i="1"/>
  <c r="N242" i="1"/>
  <c r="Y242" i="1" s="1"/>
  <c r="S242" i="1" s="1"/>
  <c r="T242" i="1" s="1"/>
  <c r="R62" i="1"/>
  <c r="O84" i="1"/>
  <c r="R132" i="1"/>
  <c r="R183" i="1"/>
  <c r="R207" i="1"/>
  <c r="R142" i="1"/>
  <c r="O245" i="1"/>
  <c r="O242" i="1"/>
  <c r="R36" i="1"/>
  <c r="Z67" i="1"/>
  <c r="R238" i="1"/>
  <c r="R244" i="1"/>
  <c r="R201" i="1"/>
  <c r="R233" i="1"/>
  <c r="R18" i="1"/>
  <c r="R26" i="1"/>
  <c r="R59" i="1"/>
  <c r="R138" i="1"/>
  <c r="Z101" i="1"/>
  <c r="O187" i="1"/>
  <c r="O229" i="1"/>
  <c r="R166" i="1"/>
  <c r="R211" i="1"/>
  <c r="R195" i="1"/>
  <c r="R235" i="1"/>
  <c r="R248" i="1"/>
  <c r="R222" i="1"/>
  <c r="R174" i="1"/>
  <c r="R122" i="1"/>
  <c r="R206" i="1"/>
  <c r="R231" i="1"/>
  <c r="R240" i="1"/>
  <c r="R30" i="1"/>
  <c r="R43" i="1"/>
  <c r="R51" i="1"/>
  <c r="R55" i="1"/>
  <c r="Z132" i="1"/>
  <c r="Z150" i="1"/>
  <c r="Z220" i="1"/>
  <c r="Z180" i="1"/>
  <c r="R117" i="1"/>
  <c r="R126" i="1"/>
  <c r="R99" i="1"/>
  <c r="Z248" i="1"/>
  <c r="O239" i="1"/>
  <c r="O59" i="1"/>
  <c r="R65" i="1"/>
  <c r="R71" i="1"/>
  <c r="R79" i="1"/>
  <c r="R84" i="1"/>
  <c r="O85" i="1"/>
  <c r="O171" i="1"/>
  <c r="R177" i="1"/>
  <c r="R153" i="1"/>
  <c r="R188" i="1"/>
  <c r="R169" i="1"/>
  <c r="R111" i="1"/>
  <c r="Z215" i="1"/>
  <c r="N249" i="1"/>
  <c r="Y249" i="1" s="1"/>
  <c r="S249" i="1" s="1"/>
  <c r="T249" i="1" s="1"/>
  <c r="R20" i="1"/>
  <c r="R24" i="1"/>
  <c r="R28" i="1"/>
  <c r="O33" i="1"/>
  <c r="R74" i="1"/>
  <c r="R78" i="1"/>
  <c r="R83" i="1"/>
  <c r="R151" i="1"/>
  <c r="R88" i="1"/>
  <c r="R143" i="1"/>
  <c r="R92" i="1"/>
  <c r="Z244" i="1"/>
  <c r="Z231" i="1"/>
  <c r="O249" i="1"/>
  <c r="O63" i="1"/>
  <c r="O183" i="1"/>
  <c r="O219" i="1"/>
  <c r="O114" i="1"/>
  <c r="R95" i="1"/>
  <c r="O222" i="1"/>
  <c r="Z243" i="1"/>
  <c r="R35" i="1"/>
  <c r="R61" i="1"/>
  <c r="R69" i="1"/>
  <c r="R73" i="1"/>
  <c r="R82" i="1"/>
  <c r="R214" i="1"/>
  <c r="R234" i="1"/>
  <c r="R173" i="1"/>
  <c r="R128" i="1"/>
  <c r="R100" i="1"/>
  <c r="R139" i="1"/>
  <c r="R241" i="1"/>
  <c r="R31" i="1"/>
  <c r="R40" i="1"/>
  <c r="R44" i="1"/>
  <c r="R52" i="1"/>
  <c r="R129" i="1"/>
  <c r="R112" i="1"/>
  <c r="R130" i="1"/>
  <c r="R133" i="1"/>
  <c r="O121" i="1"/>
  <c r="R190" i="1"/>
  <c r="R172" i="1"/>
  <c r="R226" i="1"/>
  <c r="R179" i="1"/>
  <c r="R210" i="1"/>
  <c r="R209" i="1"/>
  <c r="R236" i="1"/>
  <c r="O238" i="1"/>
  <c r="R158" i="1"/>
  <c r="R191" i="1"/>
  <c r="N245" i="1"/>
  <c r="Y245" i="1" s="1"/>
  <c r="S245" i="1" s="1"/>
  <c r="T245" i="1" s="1"/>
  <c r="O247" i="1"/>
  <c r="N222" i="1"/>
  <c r="Y222" i="1" s="1"/>
  <c r="S222" i="1" s="1"/>
  <c r="T222" i="1" s="1"/>
  <c r="N172" i="1"/>
  <c r="Y172" i="1" s="1"/>
  <c r="S172" i="1" s="1"/>
  <c r="T172" i="1" s="1"/>
  <c r="Z104" i="1"/>
  <c r="O141" i="1"/>
  <c r="O56" i="1"/>
  <c r="N152" i="1"/>
  <c r="Y152" i="1" s="1"/>
  <c r="S152" i="1" s="1"/>
  <c r="T152" i="1" s="1"/>
  <c r="Z165" i="1"/>
  <c r="N215" i="1"/>
  <c r="Y215" i="1" s="1"/>
  <c r="S215" i="1" s="1"/>
  <c r="T215" i="1" s="1"/>
  <c r="Z106" i="1"/>
  <c r="Z87" i="1"/>
  <c r="O143" i="1"/>
  <c r="O113" i="1"/>
  <c r="O226" i="1"/>
  <c r="O188" i="1"/>
  <c r="O152" i="1"/>
  <c r="Z159" i="1"/>
  <c r="Z38" i="1"/>
  <c r="N67" i="1"/>
  <c r="Y67" i="1" s="1"/>
  <c r="S67" i="1" s="1"/>
  <c r="T67" i="1" s="1"/>
  <c r="N68" i="1"/>
  <c r="Y68" i="1" s="1"/>
  <c r="S68" i="1" s="1"/>
  <c r="T68" i="1" s="1"/>
  <c r="O200" i="1"/>
  <c r="O195" i="1"/>
  <c r="Z213" i="1"/>
  <c r="Z137" i="1"/>
  <c r="N165" i="1"/>
  <c r="Y165" i="1" s="1"/>
  <c r="S165" i="1" s="1"/>
  <c r="T165" i="1" s="1"/>
  <c r="N104" i="1"/>
  <c r="Y104" i="1" s="1"/>
  <c r="S104" i="1" s="1"/>
  <c r="T104" i="1" s="1"/>
  <c r="Z46" i="1"/>
  <c r="N106" i="1"/>
  <c r="Y106" i="1" s="1"/>
  <c r="S106" i="1" s="1"/>
  <c r="T106" i="1" s="1"/>
  <c r="O125" i="1"/>
  <c r="N159" i="1"/>
  <c r="Y159" i="1" s="1"/>
  <c r="S159" i="1" s="1"/>
  <c r="T159" i="1" s="1"/>
  <c r="Z21" i="1"/>
  <c r="N29" i="1"/>
  <c r="Y29" i="1" s="1"/>
  <c r="S29" i="1" s="1"/>
  <c r="T29" i="1" s="1"/>
  <c r="Z40" i="1"/>
  <c r="Z41" i="1"/>
  <c r="Z53" i="1"/>
  <c r="N60" i="1"/>
  <c r="Y60" i="1" s="1"/>
  <c r="S60" i="1" s="1"/>
  <c r="T60" i="1" s="1"/>
  <c r="Z65" i="1"/>
  <c r="O79" i="1"/>
  <c r="O80" i="1"/>
  <c r="N150" i="1"/>
  <c r="Y150" i="1" s="1"/>
  <c r="S150" i="1" s="1"/>
  <c r="T150" i="1" s="1"/>
  <c r="N220" i="1"/>
  <c r="Y220" i="1" s="1"/>
  <c r="S220" i="1" s="1"/>
  <c r="T220" i="1" s="1"/>
  <c r="N180" i="1"/>
  <c r="Y180" i="1" s="1"/>
  <c r="S180" i="1" s="1"/>
  <c r="T180" i="1" s="1"/>
  <c r="N198" i="1"/>
  <c r="Y198" i="1" s="1"/>
  <c r="S198" i="1" s="1"/>
  <c r="T198" i="1" s="1"/>
  <c r="Z91" i="1"/>
  <c r="Z167" i="1"/>
  <c r="N114" i="1"/>
  <c r="Y114" i="1" s="1"/>
  <c r="S114" i="1" s="1"/>
  <c r="T114" i="1" s="1"/>
  <c r="Z105" i="1"/>
  <c r="Z93" i="1"/>
  <c r="N101" i="1"/>
  <c r="Y101" i="1" s="1"/>
  <c r="S101" i="1" s="1"/>
  <c r="T101" i="1" s="1"/>
  <c r="N140" i="1"/>
  <c r="Y140" i="1" s="1"/>
  <c r="S140" i="1" s="1"/>
  <c r="T140" i="1" s="1"/>
  <c r="N187" i="1"/>
  <c r="Y187" i="1" s="1"/>
  <c r="S187" i="1" s="1"/>
  <c r="T187" i="1" s="1"/>
  <c r="Z88" i="1"/>
  <c r="Z86" i="1"/>
  <c r="N113" i="1"/>
  <c r="Y113" i="1" s="1"/>
  <c r="S113" i="1" s="1"/>
  <c r="T113" i="1" s="1"/>
  <c r="Z160" i="1"/>
  <c r="O92" i="1"/>
  <c r="O123" i="1"/>
  <c r="O193" i="1"/>
  <c r="O235" i="1"/>
  <c r="Z176" i="1"/>
  <c r="Z55" i="1"/>
  <c r="N146" i="1"/>
  <c r="Y146" i="1" s="1"/>
  <c r="S146" i="1" s="1"/>
  <c r="T146" i="1" s="1"/>
  <c r="N145" i="1"/>
  <c r="Y145" i="1" s="1"/>
  <c r="S145" i="1" s="1"/>
  <c r="T145" i="1" s="1"/>
  <c r="N189" i="1"/>
  <c r="Y189" i="1" s="1"/>
  <c r="S189" i="1" s="1"/>
  <c r="T189" i="1" s="1"/>
  <c r="N223" i="1"/>
  <c r="Y223" i="1" s="1"/>
  <c r="S223" i="1" s="1"/>
  <c r="T223" i="1" s="1"/>
  <c r="Z37" i="1"/>
  <c r="Z45" i="1"/>
  <c r="N49" i="1"/>
  <c r="Y49" i="1" s="1"/>
  <c r="S49" i="1" s="1"/>
  <c r="T49" i="1" s="1"/>
  <c r="Z73" i="1"/>
  <c r="N77" i="1"/>
  <c r="Y77" i="1" s="1"/>
  <c r="S77" i="1" s="1"/>
  <c r="T77" i="1" s="1"/>
  <c r="Z116" i="1"/>
  <c r="N98" i="1"/>
  <c r="Y98" i="1" s="1"/>
  <c r="S98" i="1" s="1"/>
  <c r="T98" i="1" s="1"/>
  <c r="N194" i="1"/>
  <c r="Y194" i="1" s="1"/>
  <c r="S194" i="1" s="1"/>
  <c r="T194" i="1" s="1"/>
  <c r="N225" i="1"/>
  <c r="Y225" i="1" s="1"/>
  <c r="S225" i="1" s="1"/>
  <c r="T225" i="1" s="1"/>
  <c r="Z153" i="1"/>
  <c r="O181" i="1"/>
  <c r="Z103" i="1"/>
  <c r="Z155" i="1"/>
  <c r="O145" i="1"/>
  <c r="O223" i="1"/>
  <c r="N21" i="1"/>
  <c r="Y21" i="1" s="1"/>
  <c r="S21" i="1" s="1"/>
  <c r="T21" i="1" s="1"/>
  <c r="Z25" i="1"/>
  <c r="N48" i="1"/>
  <c r="Y48" i="1" s="1"/>
  <c r="S48" i="1" s="1"/>
  <c r="T48" i="1" s="1"/>
  <c r="O49" i="1"/>
  <c r="N55" i="1"/>
  <c r="Y55" i="1" s="1"/>
  <c r="S55" i="1" s="1"/>
  <c r="T55" i="1" s="1"/>
  <c r="Z71" i="1"/>
  <c r="Z72" i="1"/>
  <c r="O75" i="1"/>
  <c r="Z82" i="1"/>
  <c r="O177" i="1"/>
  <c r="O138" i="1"/>
  <c r="N91" i="1"/>
  <c r="Y91" i="1" s="1"/>
  <c r="S91" i="1" s="1"/>
  <c r="T91" i="1" s="1"/>
  <c r="N167" i="1"/>
  <c r="Y167" i="1" s="1"/>
  <c r="S167" i="1" s="1"/>
  <c r="T167" i="1" s="1"/>
  <c r="N93" i="1"/>
  <c r="Y93" i="1" s="1"/>
  <c r="S93" i="1" s="1"/>
  <c r="T93" i="1" s="1"/>
  <c r="O112" i="1"/>
  <c r="O118" i="1"/>
  <c r="Z89" i="1"/>
  <c r="N160" i="1"/>
  <c r="Y160" i="1" s="1"/>
  <c r="S160" i="1" s="1"/>
  <c r="T160" i="1" s="1"/>
  <c r="Z190" i="1"/>
  <c r="O192" i="1"/>
  <c r="O210" i="1"/>
  <c r="O194" i="1"/>
  <c r="O225" i="1"/>
  <c r="O221" i="1"/>
  <c r="Z156" i="1"/>
  <c r="Z158" i="1"/>
  <c r="Z147" i="1"/>
  <c r="Z197" i="1"/>
  <c r="N181" i="1"/>
  <c r="Y181" i="1" s="1"/>
  <c r="S181" i="1" s="1"/>
  <c r="T181" i="1" s="1"/>
  <c r="Z108" i="1"/>
  <c r="Z30" i="1"/>
  <c r="O48" i="1"/>
  <c r="N56" i="1"/>
  <c r="Y56" i="1" s="1"/>
  <c r="S56" i="1" s="1"/>
  <c r="T56" i="1" s="1"/>
  <c r="N64" i="1"/>
  <c r="Y64" i="1" s="1"/>
  <c r="S64" i="1" s="1"/>
  <c r="T64" i="1" s="1"/>
  <c r="N76" i="1"/>
  <c r="Y76" i="1" s="1"/>
  <c r="S76" i="1" s="1"/>
  <c r="T76" i="1" s="1"/>
  <c r="N85" i="1"/>
  <c r="Y85" i="1" s="1"/>
  <c r="S85" i="1" s="1"/>
  <c r="T85" i="1" s="1"/>
  <c r="Z178" i="1"/>
  <c r="Z109" i="1"/>
  <c r="N88" i="1"/>
  <c r="Y88" i="1" s="1"/>
  <c r="S88" i="1" s="1"/>
  <c r="T88" i="1" s="1"/>
  <c r="N87" i="1"/>
  <c r="Y87" i="1" s="1"/>
  <c r="S87" i="1" s="1"/>
  <c r="T87" i="1" s="1"/>
  <c r="Z211" i="1"/>
  <c r="N218" i="1"/>
  <c r="Y218" i="1" s="1"/>
  <c r="S218" i="1" s="1"/>
  <c r="T218" i="1" s="1"/>
  <c r="N237" i="1"/>
  <c r="Y237" i="1" s="1"/>
  <c r="S237" i="1" s="1"/>
  <c r="T237" i="1" s="1"/>
  <c r="N230" i="1"/>
  <c r="Y230" i="1" s="1"/>
  <c r="S230" i="1" s="1"/>
  <c r="T230" i="1" s="1"/>
  <c r="O176" i="1"/>
  <c r="N155" i="1"/>
  <c r="Y155" i="1" s="1"/>
  <c r="S155" i="1" s="1"/>
  <c r="T155" i="1" s="1"/>
  <c r="Z189" i="1"/>
  <c r="N25" i="1"/>
  <c r="Y25" i="1" s="1"/>
  <c r="S25" i="1" s="1"/>
  <c r="T25" i="1" s="1"/>
  <c r="N37" i="1"/>
  <c r="Y37" i="1" s="1"/>
  <c r="S37" i="1" s="1"/>
  <c r="T37" i="1" s="1"/>
  <c r="N45" i="1"/>
  <c r="Y45" i="1" s="1"/>
  <c r="S45" i="1" s="1"/>
  <c r="T45" i="1" s="1"/>
  <c r="N72" i="1"/>
  <c r="Y72" i="1" s="1"/>
  <c r="S72" i="1" s="1"/>
  <c r="T72" i="1" s="1"/>
  <c r="Z77" i="1"/>
  <c r="N116" i="1"/>
  <c r="Y116" i="1" s="1"/>
  <c r="S116" i="1" s="1"/>
  <c r="T116" i="1" s="1"/>
  <c r="N147" i="1"/>
  <c r="Y147" i="1" s="1"/>
  <c r="S147" i="1" s="1"/>
  <c r="T147" i="1" s="1"/>
  <c r="N197" i="1"/>
  <c r="Y197" i="1" s="1"/>
  <c r="S197" i="1" s="1"/>
  <c r="T197" i="1" s="1"/>
  <c r="Z146" i="1"/>
  <c r="O107" i="1"/>
  <c r="Z22" i="1"/>
  <c r="N80" i="1"/>
  <c r="Y80" i="1" s="1"/>
  <c r="S80" i="1" s="1"/>
  <c r="T80" i="1" s="1"/>
  <c r="Z126" i="1"/>
  <c r="N123" i="1"/>
  <c r="Y123" i="1" s="1"/>
  <c r="S123" i="1" s="1"/>
  <c r="T123" i="1" s="1"/>
  <c r="Z205" i="1"/>
  <c r="O208" i="1"/>
  <c r="N171" i="1"/>
  <c r="Y171" i="1" s="1"/>
  <c r="S171" i="1" s="1"/>
  <c r="T171" i="1" s="1"/>
  <c r="R224" i="1"/>
  <c r="R101" i="1"/>
  <c r="N210" i="1"/>
  <c r="Y210" i="1" s="1"/>
  <c r="S210" i="1" s="1"/>
  <c r="T210" i="1" s="1"/>
  <c r="R113" i="1"/>
  <c r="N190" i="1"/>
  <c r="Y190" i="1" s="1"/>
  <c r="S190" i="1" s="1"/>
  <c r="T190" i="1" s="1"/>
  <c r="N175" i="1"/>
  <c r="Y175" i="1" s="1"/>
  <c r="S175" i="1" s="1"/>
  <c r="T175" i="1" s="1"/>
  <c r="N47" i="1"/>
  <c r="Y47" i="1" s="1"/>
  <c r="S47" i="1" s="1"/>
  <c r="T47" i="1" s="1"/>
  <c r="R67" i="1"/>
  <c r="R254" i="1"/>
  <c r="N34" i="1"/>
  <c r="Y34" i="1" s="1"/>
  <c r="S34" i="1" s="1"/>
  <c r="T34" i="1" s="1"/>
  <c r="N84" i="1"/>
  <c r="Y84" i="1" s="1"/>
  <c r="S84" i="1" s="1"/>
  <c r="T84" i="1" s="1"/>
  <c r="N42" i="1"/>
  <c r="Y42" i="1" s="1"/>
  <c r="S42" i="1" s="1"/>
  <c r="T42" i="1" s="1"/>
  <c r="R249" i="1"/>
  <c r="R250" i="1"/>
  <c r="N129" i="1"/>
  <c r="Y129" i="1" s="1"/>
  <c r="S129" i="1" s="1"/>
  <c r="T129" i="1" s="1"/>
  <c r="N100" i="1"/>
  <c r="Y100" i="1" s="1"/>
  <c r="S100" i="1" s="1"/>
  <c r="T100" i="1" s="1"/>
  <c r="N193" i="1"/>
  <c r="Y193" i="1" s="1"/>
  <c r="S193" i="1" s="1"/>
  <c r="T193" i="1" s="1"/>
  <c r="N39" i="1"/>
  <c r="Y39" i="1" s="1"/>
  <c r="S39" i="1" s="1"/>
  <c r="T39" i="1" s="1"/>
  <c r="N71" i="1"/>
  <c r="Y71" i="1" s="1"/>
  <c r="S71" i="1" s="1"/>
  <c r="T71" i="1" s="1"/>
  <c r="R114" i="1"/>
  <c r="R21" i="1"/>
  <c r="R202" i="1"/>
  <c r="R124" i="1"/>
  <c r="R123" i="1"/>
  <c r="N200" i="1"/>
  <c r="Y200" i="1" s="1"/>
  <c r="S200" i="1" s="1"/>
  <c r="T200" i="1" s="1"/>
  <c r="R149" i="1"/>
  <c r="N89" i="1"/>
  <c r="Y89" i="1" s="1"/>
  <c r="S89" i="1" s="1"/>
  <c r="T89" i="1" s="1"/>
  <c r="R76" i="1"/>
  <c r="R39" i="1"/>
  <c r="R93" i="1"/>
  <c r="N126" i="1"/>
  <c r="Y126" i="1" s="1"/>
  <c r="S126" i="1" s="1"/>
  <c r="T126" i="1" s="1"/>
  <c r="R181" i="1"/>
  <c r="N231" i="1"/>
  <c r="Y231" i="1" s="1"/>
  <c r="S231" i="1" s="1"/>
  <c r="T231" i="1" s="1"/>
  <c r="R72" i="1"/>
  <c r="R198" i="1"/>
  <c r="R56" i="1"/>
  <c r="R116" i="1"/>
  <c r="N103" i="1"/>
  <c r="Y103" i="1" s="1"/>
  <c r="S103" i="1" s="1"/>
  <c r="T103" i="1" s="1"/>
  <c r="R29" i="1"/>
  <c r="R37" i="1"/>
  <c r="R64" i="1"/>
  <c r="N143" i="1"/>
  <c r="Y143" i="1" s="1"/>
  <c r="S143" i="1" s="1"/>
  <c r="T143" i="1" s="1"/>
  <c r="R120" i="1"/>
  <c r="R25" i="1"/>
  <c r="N32" i="1"/>
  <c r="Y32" i="1" s="1"/>
  <c r="S32" i="1" s="1"/>
  <c r="T32" i="1" s="1"/>
  <c r="R91" i="1"/>
  <c r="R167" i="1"/>
  <c r="N105" i="1"/>
  <c r="Y105" i="1" s="1"/>
  <c r="S105" i="1" s="1"/>
  <c r="T105" i="1" s="1"/>
  <c r="N191" i="1"/>
  <c r="Y191" i="1" s="1"/>
  <c r="S191" i="1" s="1"/>
  <c r="T191" i="1" s="1"/>
  <c r="R180" i="1"/>
  <c r="R77" i="1"/>
  <c r="N40" i="1"/>
  <c r="Y40" i="1" s="1"/>
  <c r="S40" i="1" s="1"/>
  <c r="T40" i="1" s="1"/>
  <c r="R45" i="1"/>
  <c r="N73" i="1"/>
  <c r="Y73" i="1" s="1"/>
  <c r="S73" i="1" s="1"/>
  <c r="T73" i="1" s="1"/>
  <c r="R144" i="1"/>
  <c r="N166" i="1"/>
  <c r="Y166" i="1" s="1"/>
  <c r="S166" i="1" s="1"/>
  <c r="T166" i="1" s="1"/>
  <c r="R145" i="1"/>
  <c r="R189" i="1"/>
  <c r="R165" i="1"/>
  <c r="R141" i="1"/>
  <c r="R228" i="1"/>
  <c r="R196" i="1"/>
  <c r="R215" i="1"/>
  <c r="R223" i="1"/>
  <c r="R242" i="1"/>
  <c r="R251" i="1"/>
  <c r="R253" i="1"/>
  <c r="R85" i="1"/>
  <c r="N177" i="1"/>
  <c r="Y177" i="1" s="1"/>
  <c r="S177" i="1" s="1"/>
  <c r="T177" i="1" s="1"/>
  <c r="N219" i="1"/>
  <c r="Y219" i="1" s="1"/>
  <c r="S219" i="1" s="1"/>
  <c r="T219" i="1" s="1"/>
  <c r="R119" i="1"/>
  <c r="R168" i="1"/>
  <c r="R87" i="1"/>
  <c r="R160" i="1"/>
  <c r="R237" i="1"/>
  <c r="N246" i="1"/>
  <c r="Y246" i="1" s="1"/>
  <c r="S246" i="1" s="1"/>
  <c r="T246" i="1" s="1"/>
  <c r="N132" i="1"/>
  <c r="Y132" i="1" s="1"/>
  <c r="S132" i="1" s="1"/>
  <c r="T132" i="1" s="1"/>
  <c r="N199" i="1"/>
  <c r="Y199" i="1" s="1"/>
  <c r="S199" i="1" s="1"/>
  <c r="T199" i="1" s="1"/>
  <c r="N134" i="1"/>
  <c r="Y134" i="1" s="1"/>
  <c r="S134" i="1" s="1"/>
  <c r="T134" i="1" s="1"/>
  <c r="R157" i="1"/>
  <c r="N226" i="1"/>
  <c r="Y226" i="1" s="1"/>
  <c r="S226" i="1" s="1"/>
  <c r="T226" i="1" s="1"/>
  <c r="N179" i="1"/>
  <c r="Y179" i="1" s="1"/>
  <c r="S179" i="1" s="1"/>
  <c r="T179" i="1" s="1"/>
  <c r="N158" i="1"/>
  <c r="Y158" i="1" s="1"/>
  <c r="S158" i="1" s="1"/>
  <c r="T158" i="1" s="1"/>
  <c r="N248" i="1"/>
  <c r="Y248" i="1" s="1"/>
  <c r="S248" i="1" s="1"/>
  <c r="T248" i="1" s="1"/>
  <c r="R146" i="1"/>
  <c r="R155" i="1"/>
  <c r="N185" i="1"/>
  <c r="Y185" i="1" s="1"/>
  <c r="S185" i="1" s="1"/>
  <c r="T185" i="1" s="1"/>
  <c r="N217" i="1"/>
  <c r="Y217" i="1" s="1"/>
  <c r="S217" i="1" s="1"/>
  <c r="T217" i="1" s="1"/>
  <c r="N233" i="1"/>
  <c r="Y233" i="1" s="1"/>
  <c r="S233" i="1" s="1"/>
  <c r="T233" i="1" s="1"/>
  <c r="N30" i="1"/>
  <c r="Y30" i="1" s="1"/>
  <c r="S30" i="1" s="1"/>
  <c r="T30" i="1" s="1"/>
  <c r="N63" i="1"/>
  <c r="Y63" i="1" s="1"/>
  <c r="S63" i="1" s="1"/>
  <c r="T63" i="1" s="1"/>
  <c r="R220" i="1"/>
  <c r="R187" i="1"/>
  <c r="N86" i="1"/>
  <c r="Y86" i="1" s="1"/>
  <c r="S86" i="1" s="1"/>
  <c r="T86" i="1" s="1"/>
  <c r="N142" i="1"/>
  <c r="Y142" i="1" s="1"/>
  <c r="S142" i="1" s="1"/>
  <c r="T142" i="1" s="1"/>
  <c r="N236" i="1"/>
  <c r="Y236" i="1" s="1"/>
  <c r="S236" i="1" s="1"/>
  <c r="T236" i="1" s="1"/>
  <c r="N161" i="1"/>
  <c r="Y161" i="1" s="1"/>
  <c r="S161" i="1" s="1"/>
  <c r="T161" i="1" s="1"/>
  <c r="N50" i="1"/>
  <c r="Y50" i="1" s="1"/>
  <c r="S50" i="1" s="1"/>
  <c r="T50" i="1" s="1"/>
  <c r="N62" i="1"/>
  <c r="Y62" i="1" s="1"/>
  <c r="S62" i="1" s="1"/>
  <c r="T62" i="1" s="1"/>
  <c r="N82" i="1"/>
  <c r="Y82" i="1" s="1"/>
  <c r="S82" i="1" s="1"/>
  <c r="T82" i="1" s="1"/>
  <c r="N112" i="1"/>
  <c r="Y112" i="1" s="1"/>
  <c r="S112" i="1" s="1"/>
  <c r="T112" i="1" s="1"/>
  <c r="N92" i="1"/>
  <c r="Y92" i="1" s="1"/>
  <c r="S92" i="1" s="1"/>
  <c r="T92" i="1" s="1"/>
  <c r="N169" i="1"/>
  <c r="Y169" i="1" s="1"/>
  <c r="S169" i="1" s="1"/>
  <c r="T169" i="1" s="1"/>
  <c r="N111" i="1"/>
  <c r="Y111" i="1" s="1"/>
  <c r="S111" i="1" s="1"/>
  <c r="T111" i="1" s="1"/>
  <c r="R245" i="1"/>
  <c r="R127" i="1"/>
  <c r="N188" i="1"/>
  <c r="Y188" i="1" s="1"/>
  <c r="S188" i="1" s="1"/>
  <c r="T188" i="1" s="1"/>
  <c r="N239" i="1"/>
  <c r="Y239" i="1" s="1"/>
  <c r="S239" i="1" s="1"/>
  <c r="T239" i="1" s="1"/>
  <c r="N20" i="1"/>
  <c r="Y20" i="1" s="1"/>
  <c r="S20" i="1" s="1"/>
  <c r="T20" i="1" s="1"/>
  <c r="R60" i="1"/>
  <c r="N79" i="1"/>
  <c r="Y79" i="1" s="1"/>
  <c r="S79" i="1" s="1"/>
  <c r="T79" i="1" s="1"/>
  <c r="R80" i="1"/>
  <c r="N173" i="1"/>
  <c r="Y173" i="1" s="1"/>
  <c r="S173" i="1" s="1"/>
  <c r="T173" i="1" s="1"/>
  <c r="R86" i="1"/>
  <c r="R229" i="1"/>
  <c r="N207" i="1"/>
  <c r="Y207" i="1" s="1"/>
  <c r="S207" i="1" s="1"/>
  <c r="T207" i="1" s="1"/>
  <c r="R216" i="1"/>
  <c r="N195" i="1"/>
  <c r="Y195" i="1" s="1"/>
  <c r="S195" i="1" s="1"/>
  <c r="T195" i="1" s="1"/>
  <c r="R212" i="1"/>
  <c r="N107" i="1"/>
  <c r="Y107" i="1" s="1"/>
  <c r="S107" i="1" s="1"/>
  <c r="T107" i="1" s="1"/>
  <c r="R148" i="1"/>
  <c r="R47" i="1"/>
  <c r="R48" i="1"/>
  <c r="R150" i="1"/>
  <c r="R170" i="1"/>
  <c r="N209" i="1"/>
  <c r="Y209" i="1" s="1"/>
  <c r="S209" i="1" s="1"/>
  <c r="N115" i="1"/>
  <c r="Y115" i="1" s="1"/>
  <c r="S115" i="1" s="1"/>
  <c r="T115" i="1" s="1"/>
  <c r="R135" i="1"/>
  <c r="R147" i="1"/>
  <c r="N28" i="1"/>
  <c r="Y28" i="1" s="1"/>
  <c r="S28" i="1" s="1"/>
  <c r="O28" i="1"/>
  <c r="Z28" i="1"/>
  <c r="O161" i="1"/>
  <c r="N139" i="1"/>
  <c r="Y139" i="1" s="1"/>
  <c r="S139" i="1" s="1"/>
  <c r="Z164" i="1"/>
  <c r="N164" i="1"/>
  <c r="Y164" i="1" s="1"/>
  <c r="S164" i="1" s="1"/>
  <c r="R159" i="1"/>
  <c r="O232" i="1"/>
  <c r="N232" i="1"/>
  <c r="Y232" i="1" s="1"/>
  <c r="S232" i="1" s="1"/>
  <c r="Z232" i="1"/>
  <c r="O139" i="1"/>
  <c r="N108" i="1"/>
  <c r="Y108" i="1" s="1"/>
  <c r="S108" i="1" s="1"/>
  <c r="R104" i="1"/>
  <c r="Z201" i="1"/>
  <c r="N201" i="1"/>
  <c r="Y201" i="1" s="1"/>
  <c r="S201" i="1" s="1"/>
  <c r="R232" i="1"/>
  <c r="O18" i="1"/>
  <c r="Z18" i="1"/>
  <c r="N18" i="1"/>
  <c r="Y18" i="1" s="1"/>
  <c r="S18" i="1" s="1"/>
  <c r="Z19" i="1"/>
  <c r="O19" i="1"/>
  <c r="N19" i="1"/>
  <c r="Y19" i="1" s="1"/>
  <c r="S19" i="1" s="1"/>
  <c r="N90" i="1"/>
  <c r="Y90" i="1" s="1"/>
  <c r="S90" i="1" s="1"/>
  <c r="Z90" i="1"/>
  <c r="R152" i="1"/>
  <c r="N153" i="1"/>
  <c r="Y153" i="1" s="1"/>
  <c r="S153" i="1" s="1"/>
  <c r="O164" i="1"/>
  <c r="O154" i="1"/>
  <c r="N154" i="1"/>
  <c r="Y154" i="1" s="1"/>
  <c r="S154" i="1" s="1"/>
  <c r="Z154" i="1"/>
  <c r="N33" i="1"/>
  <c r="Y33" i="1" s="1"/>
  <c r="S33" i="1" s="1"/>
  <c r="R33" i="1"/>
  <c r="Z161" i="1"/>
  <c r="O204" i="1"/>
  <c r="N204" i="1"/>
  <c r="Y204" i="1" s="1"/>
  <c r="S204" i="1" s="1"/>
  <c r="Z204" i="1"/>
  <c r="R184" i="1"/>
  <c r="Z102" i="1"/>
  <c r="N102" i="1"/>
  <c r="Y102" i="1" s="1"/>
  <c r="S102" i="1" s="1"/>
  <c r="R154" i="1"/>
  <c r="R204" i="1"/>
  <c r="N252" i="1"/>
  <c r="Y252" i="1" s="1"/>
  <c r="S252" i="1" s="1"/>
  <c r="Z252" i="1"/>
  <c r="O252" i="1"/>
  <c r="O35" i="1"/>
  <c r="N35" i="1"/>
  <c r="Y35" i="1" s="1"/>
  <c r="S35" i="1" s="1"/>
  <c r="Z35" i="1"/>
  <c r="Z52" i="1"/>
  <c r="O52" i="1"/>
  <c r="N52" i="1"/>
  <c r="Y52" i="1" s="1"/>
  <c r="S52" i="1" s="1"/>
  <c r="O162" i="1"/>
  <c r="N162" i="1"/>
  <c r="Y162" i="1" s="1"/>
  <c r="S162" i="1" s="1"/>
  <c r="Z162" i="1"/>
  <c r="Z227" i="1"/>
  <c r="N227" i="1"/>
  <c r="Y227" i="1" s="1"/>
  <c r="S227" i="1" s="1"/>
  <c r="T253" i="1"/>
  <c r="R22" i="1"/>
  <c r="N22" i="1"/>
  <c r="Y22" i="1" s="1"/>
  <c r="S22" i="1" s="1"/>
  <c r="O122" i="1"/>
  <c r="N122" i="1"/>
  <c r="Y122" i="1" s="1"/>
  <c r="S122" i="1" s="1"/>
  <c r="Z122" i="1"/>
  <c r="Z241" i="1"/>
  <c r="N241" i="1"/>
  <c r="Y241" i="1" s="1"/>
  <c r="S241" i="1" s="1"/>
  <c r="O26" i="1"/>
  <c r="Z26" i="1"/>
  <c r="N26" i="1"/>
  <c r="Y26" i="1" s="1"/>
  <c r="S26" i="1" s="1"/>
  <c r="N184" i="1"/>
  <c r="Y184" i="1" s="1"/>
  <c r="S184" i="1" s="1"/>
  <c r="N174" i="1"/>
  <c r="Y174" i="1" s="1"/>
  <c r="S174" i="1" s="1"/>
  <c r="N206" i="1"/>
  <c r="Y206" i="1" s="1"/>
  <c r="S206" i="1" s="1"/>
  <c r="N182" i="1"/>
  <c r="Y182" i="1" s="1"/>
  <c r="S182" i="1" s="1"/>
  <c r="N240" i="1"/>
  <c r="Y240" i="1" s="1"/>
  <c r="S240" i="1" s="1"/>
  <c r="R252" i="1"/>
  <c r="R19" i="1"/>
  <c r="N24" i="1"/>
  <c r="Y24" i="1" s="1"/>
  <c r="S24" i="1" s="1"/>
  <c r="R27" i="1"/>
  <c r="O184" i="1"/>
  <c r="Z148" i="1"/>
  <c r="O174" i="1"/>
  <c r="Z185" i="1"/>
  <c r="O206" i="1"/>
  <c r="Z217" i="1"/>
  <c r="O182" i="1"/>
  <c r="Z233" i="1"/>
  <c r="O240" i="1"/>
  <c r="O24" i="1"/>
  <c r="N41" i="1"/>
  <c r="Y41" i="1" s="1"/>
  <c r="S41" i="1" s="1"/>
  <c r="R41" i="1"/>
  <c r="Z42" i="1"/>
  <c r="O42" i="1"/>
  <c r="O127" i="1"/>
  <c r="N127" i="1"/>
  <c r="Y127" i="1" s="1"/>
  <c r="S127" i="1" s="1"/>
  <c r="Z127" i="1"/>
  <c r="Z136" i="1"/>
  <c r="O136" i="1"/>
  <c r="N136" i="1"/>
  <c r="Y136" i="1" s="1"/>
  <c r="S136" i="1" s="1"/>
  <c r="N23" i="1"/>
  <c r="Y23" i="1" s="1"/>
  <c r="S23" i="1" s="1"/>
  <c r="Z23" i="1"/>
  <c r="O44" i="1"/>
  <c r="N44" i="1"/>
  <c r="Y44" i="1" s="1"/>
  <c r="S44" i="1" s="1"/>
  <c r="N66" i="1"/>
  <c r="Y66" i="1" s="1"/>
  <c r="S66" i="1" s="1"/>
  <c r="Z66" i="1"/>
  <c r="O66" i="1"/>
  <c r="R75" i="1"/>
  <c r="N75" i="1"/>
  <c r="Y75" i="1" s="1"/>
  <c r="S75" i="1" s="1"/>
  <c r="R23" i="1"/>
  <c r="Z34" i="1"/>
  <c r="O34" i="1"/>
  <c r="O57" i="1"/>
  <c r="Z57" i="1"/>
  <c r="N57" i="1"/>
  <c r="Y57" i="1" s="1"/>
  <c r="S57" i="1" s="1"/>
  <c r="N148" i="1"/>
  <c r="Y148" i="1" s="1"/>
  <c r="S148" i="1" s="1"/>
  <c r="O20" i="1"/>
  <c r="Z20" i="1"/>
  <c r="O23" i="1"/>
  <c r="N31" i="1"/>
  <c r="Y31" i="1" s="1"/>
  <c r="S31" i="1" s="1"/>
  <c r="O32" i="1"/>
  <c r="Z32" i="1"/>
  <c r="Z117" i="1"/>
  <c r="O117" i="1"/>
  <c r="N117" i="1"/>
  <c r="Y117" i="1" s="1"/>
  <c r="S117" i="1" s="1"/>
  <c r="N27" i="1"/>
  <c r="Y27" i="1" s="1"/>
  <c r="S27" i="1" s="1"/>
  <c r="Z31" i="1"/>
  <c r="N36" i="1"/>
  <c r="Y36" i="1" s="1"/>
  <c r="S36" i="1" s="1"/>
  <c r="Z39" i="1"/>
  <c r="N43" i="1"/>
  <c r="Y43" i="1" s="1"/>
  <c r="S43" i="1" s="1"/>
  <c r="Z47" i="1"/>
  <c r="O50" i="1"/>
  <c r="N51" i="1"/>
  <c r="Y51" i="1" s="1"/>
  <c r="S51" i="1" s="1"/>
  <c r="N53" i="1"/>
  <c r="Y53" i="1" s="1"/>
  <c r="S53" i="1" s="1"/>
  <c r="Z70" i="1"/>
  <c r="N70" i="1"/>
  <c r="Y70" i="1" s="1"/>
  <c r="S70" i="1" s="1"/>
  <c r="R136" i="1"/>
  <c r="Z214" i="1"/>
  <c r="O214" i="1"/>
  <c r="N214" i="1"/>
  <c r="Y214" i="1" s="1"/>
  <c r="S214" i="1" s="1"/>
  <c r="O27" i="1"/>
  <c r="O36" i="1"/>
  <c r="O43" i="1"/>
  <c r="O51" i="1"/>
  <c r="R68" i="1"/>
  <c r="R70" i="1"/>
  <c r="Z78" i="1"/>
  <c r="O78" i="1"/>
  <c r="N78" i="1"/>
  <c r="Y78" i="1" s="1"/>
  <c r="S78" i="1" s="1"/>
  <c r="R118" i="1"/>
  <c r="N118" i="1"/>
  <c r="Y118" i="1" s="1"/>
  <c r="S118" i="1" s="1"/>
  <c r="R49" i="1"/>
  <c r="N38" i="1"/>
  <c r="Y38" i="1" s="1"/>
  <c r="S38" i="1" s="1"/>
  <c r="N46" i="1"/>
  <c r="Y46" i="1" s="1"/>
  <c r="S46" i="1" s="1"/>
  <c r="N65" i="1"/>
  <c r="Y65" i="1" s="1"/>
  <c r="S65" i="1" s="1"/>
  <c r="O76" i="1"/>
  <c r="Z54" i="1"/>
  <c r="N54" i="1"/>
  <c r="Y54" i="1" s="1"/>
  <c r="S54" i="1" s="1"/>
  <c r="N59" i="1"/>
  <c r="Y59" i="1" s="1"/>
  <c r="S59" i="1" s="1"/>
  <c r="Z62" i="1"/>
  <c r="N69" i="1"/>
  <c r="Y69" i="1" s="1"/>
  <c r="S69" i="1" s="1"/>
  <c r="N58" i="1"/>
  <c r="Y58" i="1" s="1"/>
  <c r="S58" i="1" s="1"/>
  <c r="Z58" i="1"/>
  <c r="N74" i="1"/>
  <c r="Y74" i="1" s="1"/>
  <c r="S74" i="1" s="1"/>
  <c r="Z74" i="1"/>
  <c r="N83" i="1"/>
  <c r="Y83" i="1" s="1"/>
  <c r="S83" i="1" s="1"/>
  <c r="Z83" i="1"/>
  <c r="Z120" i="1"/>
  <c r="O120" i="1"/>
  <c r="N120" i="1"/>
  <c r="Y120" i="1" s="1"/>
  <c r="S120" i="1" s="1"/>
  <c r="Z61" i="1"/>
  <c r="N61" i="1"/>
  <c r="Y61" i="1" s="1"/>
  <c r="S61" i="1" s="1"/>
  <c r="Z69" i="1"/>
  <c r="Z119" i="1"/>
  <c r="N119" i="1"/>
  <c r="Y119" i="1" s="1"/>
  <c r="S119" i="1" s="1"/>
  <c r="Z135" i="1"/>
  <c r="O135" i="1"/>
  <c r="N135" i="1"/>
  <c r="Y135" i="1" s="1"/>
  <c r="S135" i="1" s="1"/>
  <c r="R137" i="1"/>
  <c r="O203" i="1"/>
  <c r="N203" i="1"/>
  <c r="Y203" i="1" s="1"/>
  <c r="S203" i="1" s="1"/>
  <c r="Z203" i="1"/>
  <c r="R178" i="1"/>
  <c r="R94" i="1"/>
  <c r="Z99" i="1"/>
  <c r="O99" i="1"/>
  <c r="N99" i="1"/>
  <c r="Y99" i="1" s="1"/>
  <c r="S99" i="1" s="1"/>
  <c r="O199" i="1"/>
  <c r="O234" i="1"/>
  <c r="N234" i="1"/>
  <c r="Y234" i="1" s="1"/>
  <c r="S234" i="1" s="1"/>
  <c r="R203" i="1"/>
  <c r="N178" i="1"/>
  <c r="Y178" i="1" s="1"/>
  <c r="S178" i="1" s="1"/>
  <c r="O119" i="1"/>
  <c r="O186" i="1"/>
  <c r="N186" i="1"/>
  <c r="Y186" i="1" s="1"/>
  <c r="S186" i="1" s="1"/>
  <c r="Z186" i="1"/>
  <c r="N94" i="1"/>
  <c r="Y94" i="1" s="1"/>
  <c r="S94" i="1" s="1"/>
  <c r="Z151" i="1"/>
  <c r="O151" i="1"/>
  <c r="N151" i="1"/>
  <c r="Y151" i="1" s="1"/>
  <c r="S151" i="1" s="1"/>
  <c r="Z133" i="1"/>
  <c r="N133" i="1"/>
  <c r="Y133" i="1" s="1"/>
  <c r="S133" i="1" s="1"/>
  <c r="N183" i="1"/>
  <c r="Y183" i="1" s="1"/>
  <c r="S183" i="1" s="1"/>
  <c r="Z199" i="1"/>
  <c r="Z96" i="1"/>
  <c r="O96" i="1"/>
  <c r="N96" i="1"/>
  <c r="Y96" i="1" s="1"/>
  <c r="S96" i="1" s="1"/>
  <c r="R186" i="1"/>
  <c r="Z168" i="1"/>
  <c r="N168" i="1"/>
  <c r="Y168" i="1" s="1"/>
  <c r="S168" i="1" s="1"/>
  <c r="Z144" i="1"/>
  <c r="O144" i="1"/>
  <c r="N144" i="1"/>
  <c r="Y144" i="1" s="1"/>
  <c r="S144" i="1" s="1"/>
  <c r="Z149" i="1"/>
  <c r="N149" i="1"/>
  <c r="Y149" i="1" s="1"/>
  <c r="S149" i="1" s="1"/>
  <c r="O170" i="1"/>
  <c r="N170" i="1"/>
  <c r="Y170" i="1" s="1"/>
  <c r="S170" i="1" s="1"/>
  <c r="Z170" i="1"/>
  <c r="R163" i="1"/>
  <c r="Z216" i="1"/>
  <c r="O216" i="1"/>
  <c r="N216" i="1"/>
  <c r="Y216" i="1" s="1"/>
  <c r="S216" i="1" s="1"/>
  <c r="Z202" i="1"/>
  <c r="N202" i="1"/>
  <c r="Y202" i="1" s="1"/>
  <c r="S202" i="1" s="1"/>
  <c r="R109" i="1"/>
  <c r="N163" i="1"/>
  <c r="Y163" i="1" s="1"/>
  <c r="S163" i="1" s="1"/>
  <c r="Z130" i="1"/>
  <c r="O130" i="1"/>
  <c r="N130" i="1"/>
  <c r="Y130" i="1" s="1"/>
  <c r="S130" i="1" s="1"/>
  <c r="N138" i="1"/>
  <c r="Y138" i="1" s="1"/>
  <c r="S138" i="1" s="1"/>
  <c r="O149" i="1"/>
  <c r="O97" i="1"/>
  <c r="N97" i="1"/>
  <c r="Y97" i="1" s="1"/>
  <c r="S97" i="1" s="1"/>
  <c r="Z97" i="1"/>
  <c r="N109" i="1"/>
  <c r="Y109" i="1" s="1"/>
  <c r="S109" i="1" s="1"/>
  <c r="Z95" i="1"/>
  <c r="N95" i="1"/>
  <c r="Y95" i="1" s="1"/>
  <c r="S95" i="1" s="1"/>
  <c r="N110" i="1"/>
  <c r="Y110" i="1" s="1"/>
  <c r="S110" i="1" s="1"/>
  <c r="Z110" i="1"/>
  <c r="O110" i="1"/>
  <c r="Z157" i="1"/>
  <c r="O157" i="1"/>
  <c r="N157" i="1"/>
  <c r="Y157" i="1" s="1"/>
  <c r="S157" i="1" s="1"/>
  <c r="O94" i="1"/>
  <c r="O163" i="1"/>
  <c r="Z173" i="1"/>
  <c r="Z129" i="1"/>
  <c r="R140" i="1"/>
  <c r="R106" i="1"/>
  <c r="R218" i="1"/>
  <c r="R194" i="1"/>
  <c r="O131" i="1"/>
  <c r="N131" i="1"/>
  <c r="Y131" i="1" s="1"/>
  <c r="S131" i="1" s="1"/>
  <c r="N235" i="1"/>
  <c r="Y235" i="1" s="1"/>
  <c r="S235" i="1" s="1"/>
  <c r="N229" i="1"/>
  <c r="Y229" i="1" s="1"/>
  <c r="S229" i="1" s="1"/>
  <c r="Z224" i="1"/>
  <c r="O224" i="1"/>
  <c r="N224" i="1"/>
  <c r="Y224" i="1" s="1"/>
  <c r="S224" i="1" s="1"/>
  <c r="Z212" i="1"/>
  <c r="O212" i="1"/>
  <c r="N212" i="1"/>
  <c r="Y212" i="1" s="1"/>
  <c r="S212" i="1" s="1"/>
  <c r="R98" i="1"/>
  <c r="Z128" i="1"/>
  <c r="N128" i="1"/>
  <c r="Y128" i="1" s="1"/>
  <c r="S128" i="1" s="1"/>
  <c r="O124" i="1"/>
  <c r="N124" i="1"/>
  <c r="Y124" i="1" s="1"/>
  <c r="S124" i="1" s="1"/>
  <c r="Z124" i="1"/>
  <c r="Z98" i="1"/>
  <c r="Z100" i="1"/>
  <c r="O134" i="1"/>
  <c r="N121" i="1"/>
  <c r="Y121" i="1" s="1"/>
  <c r="S121" i="1" s="1"/>
  <c r="O207" i="1"/>
  <c r="N192" i="1"/>
  <c r="Y192" i="1" s="1"/>
  <c r="S192" i="1" s="1"/>
  <c r="O142" i="1"/>
  <c r="N125" i="1"/>
  <c r="Y125" i="1" s="1"/>
  <c r="S125" i="1" s="1"/>
  <c r="N221" i="1"/>
  <c r="Y221" i="1" s="1"/>
  <c r="S221" i="1" s="1"/>
  <c r="N238" i="1"/>
  <c r="Y238" i="1" s="1"/>
  <c r="S238" i="1" s="1"/>
  <c r="N208" i="1"/>
  <c r="Y208" i="1" s="1"/>
  <c r="S208" i="1" s="1"/>
  <c r="O246" i="1"/>
  <c r="N247" i="1"/>
  <c r="Y247" i="1" s="1"/>
  <c r="S247" i="1" s="1"/>
  <c r="Z166" i="1"/>
  <c r="O172" i="1"/>
  <c r="N211" i="1"/>
  <c r="Y211" i="1" s="1"/>
  <c r="S211" i="1" s="1"/>
  <c r="Z218" i="1"/>
  <c r="O179" i="1"/>
  <c r="O209" i="1"/>
  <c r="O115" i="1"/>
  <c r="O191" i="1"/>
  <c r="Z207" i="1"/>
  <c r="Z142" i="1"/>
  <c r="R225" i="1"/>
  <c r="R230" i="1"/>
  <c r="R197" i="1"/>
  <c r="N205" i="1"/>
  <c r="Y205" i="1" s="1"/>
  <c r="S205" i="1" s="1"/>
  <c r="N213" i="1"/>
  <c r="Y213" i="1" s="1"/>
  <c r="S213" i="1" s="1"/>
  <c r="N156" i="1"/>
  <c r="Y156" i="1" s="1"/>
  <c r="S156" i="1" s="1"/>
  <c r="N243" i="1"/>
  <c r="Y243" i="1" s="1"/>
  <c r="S243" i="1" s="1"/>
  <c r="N244" i="1"/>
  <c r="Y244" i="1" s="1"/>
  <c r="S244" i="1" s="1"/>
  <c r="N81" i="1"/>
  <c r="Y81" i="1" s="1"/>
  <c r="S81" i="1" s="1"/>
  <c r="T81" i="1" s="1"/>
  <c r="O81" i="1"/>
  <c r="R81" i="1"/>
  <c r="U589" i="1" l="1"/>
  <c r="V589" i="1" s="1"/>
  <c r="AA589" i="1" s="1"/>
  <c r="U312" i="1"/>
  <c r="V312" i="1" s="1"/>
  <c r="AA312" i="1" s="1"/>
  <c r="U332" i="1"/>
  <c r="V332" i="1" s="1"/>
  <c r="AA332" i="1" s="1"/>
  <c r="U316" i="1"/>
  <c r="V316" i="1" s="1"/>
  <c r="AA316" i="1" s="1"/>
  <c r="U510" i="1"/>
  <c r="V510" i="1" s="1"/>
  <c r="AA510" i="1" s="1"/>
  <c r="U530" i="1"/>
  <c r="V530" i="1" s="1"/>
  <c r="AA530" i="1" s="1"/>
  <c r="U467" i="1"/>
  <c r="V467" i="1" s="1"/>
  <c r="AA467" i="1" s="1"/>
  <c r="U287" i="1"/>
  <c r="V287" i="1" s="1"/>
  <c r="AA287" i="1" s="1"/>
  <c r="U584" i="1"/>
  <c r="V584" i="1" s="1"/>
  <c r="AA584" i="1" s="1"/>
  <c r="U387" i="1"/>
  <c r="V387" i="1" s="1"/>
  <c r="AA387" i="1" s="1"/>
  <c r="U568" i="1"/>
  <c r="V568" i="1" s="1"/>
  <c r="AA568" i="1" s="1"/>
  <c r="U541" i="1"/>
  <c r="V541" i="1" s="1"/>
  <c r="AA541" i="1" s="1"/>
  <c r="U391" i="1"/>
  <c r="V391" i="1" s="1"/>
  <c r="AA391" i="1" s="1"/>
  <c r="U373" i="1"/>
  <c r="V373" i="1" s="1"/>
  <c r="AA373" i="1" s="1"/>
  <c r="U571" i="1"/>
  <c r="V571" i="1" s="1"/>
  <c r="AA571" i="1" s="1"/>
  <c r="U257" i="1"/>
  <c r="V257" i="1" s="1"/>
  <c r="AA257" i="1" s="1"/>
  <c r="U323" i="1"/>
  <c r="V323" i="1" s="1"/>
  <c r="AA323" i="1" s="1"/>
  <c r="U355" i="1"/>
  <c r="V355" i="1" s="1"/>
  <c r="AA355" i="1" s="1"/>
  <c r="U501" i="1"/>
  <c r="V501" i="1" s="1"/>
  <c r="AA501" i="1" s="1"/>
  <c r="U371" i="1"/>
  <c r="V371" i="1" s="1"/>
  <c r="AA371" i="1" s="1"/>
  <c r="U350" i="1"/>
  <c r="U399" i="1"/>
  <c r="V399" i="1" s="1"/>
  <c r="AA399" i="1" s="1"/>
  <c r="U431" i="1"/>
  <c r="V431" i="1" s="1"/>
  <c r="AA431" i="1" s="1"/>
  <c r="U486" i="1"/>
  <c r="V486" i="1" s="1"/>
  <c r="AA486" i="1" s="1"/>
  <c r="U415" i="1"/>
  <c r="V415" i="1" s="1"/>
  <c r="AA415" i="1" s="1"/>
  <c r="U372" i="1"/>
  <c r="V372" i="1" s="1"/>
  <c r="AA372" i="1" s="1"/>
  <c r="U347" i="1"/>
  <c r="V347" i="1" s="1"/>
  <c r="AA347" i="1" s="1"/>
  <c r="U419" i="1"/>
  <c r="U407" i="1"/>
  <c r="V407" i="1" s="1"/>
  <c r="AA407" i="1" s="1"/>
  <c r="U324" i="1"/>
  <c r="V324" i="1" s="1"/>
  <c r="AA324" i="1" s="1"/>
  <c r="U523" i="1"/>
  <c r="V523" i="1" s="1"/>
  <c r="AA523" i="1" s="1"/>
  <c r="U564" i="1"/>
  <c r="V564" i="1" s="1"/>
  <c r="AA564" i="1" s="1"/>
  <c r="U432" i="1"/>
  <c r="V432" i="1" s="1"/>
  <c r="AA432" i="1" s="1"/>
  <c r="U439" i="1"/>
  <c r="V439" i="1" s="1"/>
  <c r="AA439" i="1" s="1"/>
  <c r="U560" i="1"/>
  <c r="V560" i="1" s="1"/>
  <c r="AA560" i="1" s="1"/>
  <c r="U580" i="1"/>
  <c r="V580" i="1" s="1"/>
  <c r="AA580" i="1" s="1"/>
  <c r="U488" i="1"/>
  <c r="V488" i="1" s="1"/>
  <c r="AA488" i="1" s="1"/>
  <c r="U479" i="1"/>
  <c r="V479" i="1" s="1"/>
  <c r="AA479" i="1" s="1"/>
  <c r="U331" i="1"/>
  <c r="V331" i="1" s="1"/>
  <c r="AA331" i="1" s="1"/>
  <c r="U436" i="1"/>
  <c r="U427" i="1"/>
  <c r="V427" i="1" s="1"/>
  <c r="AA427" i="1" s="1"/>
  <c r="U484" i="1"/>
  <c r="V484" i="1" s="1"/>
  <c r="AA484" i="1" s="1"/>
  <c r="U363" i="1"/>
  <c r="V363" i="1" s="1"/>
  <c r="AA363" i="1" s="1"/>
  <c r="U273" i="1"/>
  <c r="V273" i="1" s="1"/>
  <c r="AA273" i="1" s="1"/>
  <c r="U435" i="1"/>
  <c r="V435" i="1" s="1"/>
  <c r="AA435" i="1" s="1"/>
  <c r="U454" i="1"/>
  <c r="V454" i="1" s="1"/>
  <c r="AA454" i="1" s="1"/>
  <c r="U423" i="1"/>
  <c r="V423" i="1" s="1"/>
  <c r="AA423" i="1" s="1"/>
  <c r="U464" i="1"/>
  <c r="V464" i="1" s="1"/>
  <c r="AA464" i="1" s="1"/>
  <c r="U382" i="1"/>
  <c r="V382" i="1" s="1"/>
  <c r="AA382" i="1" s="1"/>
  <c r="U381" i="1"/>
  <c r="V381" i="1" s="1"/>
  <c r="AA381" i="1" s="1"/>
  <c r="U260" i="1"/>
  <c r="V260" i="1" s="1"/>
  <c r="AA260" i="1" s="1"/>
  <c r="T540" i="1"/>
  <c r="U540" i="1" s="1"/>
  <c r="V540" i="1" s="1"/>
  <c r="AA540" i="1" s="1"/>
  <c r="U341" i="1"/>
  <c r="V341" i="1" s="1"/>
  <c r="AA341" i="1" s="1"/>
  <c r="U309" i="1"/>
  <c r="V309" i="1" s="1"/>
  <c r="AA309" i="1" s="1"/>
  <c r="U403" i="1"/>
  <c r="V403" i="1" s="1"/>
  <c r="AA403" i="1" s="1"/>
  <c r="U553" i="1"/>
  <c r="V553" i="1" s="1"/>
  <c r="AA553" i="1" s="1"/>
  <c r="U570" i="1"/>
  <c r="V570" i="1" s="1"/>
  <c r="AA570" i="1" s="1"/>
  <c r="U557" i="1"/>
  <c r="V557" i="1" s="1"/>
  <c r="AA557" i="1" s="1"/>
  <c r="U446" i="1"/>
  <c r="V446" i="1" s="1"/>
  <c r="AA446" i="1" s="1"/>
  <c r="U468" i="1"/>
  <c r="V468" i="1" s="1"/>
  <c r="AA468" i="1" s="1"/>
  <c r="U480" i="1"/>
  <c r="V480" i="1" s="1"/>
  <c r="AA480" i="1" s="1"/>
  <c r="U455" i="1"/>
  <c r="V455" i="1" s="1"/>
  <c r="AA455" i="1" s="1"/>
  <c r="U422" i="1"/>
  <c r="V422" i="1" s="1"/>
  <c r="AA422" i="1" s="1"/>
  <c r="U380" i="1"/>
  <c r="V380" i="1" s="1"/>
  <c r="AA380" i="1" s="1"/>
  <c r="U390" i="1"/>
  <c r="V390" i="1" s="1"/>
  <c r="AA390" i="1" s="1"/>
  <c r="U389" i="1"/>
  <c r="V389" i="1" s="1"/>
  <c r="AA389" i="1" s="1"/>
  <c r="U375" i="1"/>
  <c r="V375" i="1" s="1"/>
  <c r="AA375" i="1" s="1"/>
  <c r="U340" i="1"/>
  <c r="V340" i="1" s="1"/>
  <c r="AA340" i="1" s="1"/>
  <c r="U304" i="1"/>
  <c r="V304" i="1" s="1"/>
  <c r="AA304" i="1" s="1"/>
  <c r="U279" i="1"/>
  <c r="V279" i="1" s="1"/>
  <c r="AA279" i="1" s="1"/>
  <c r="U308" i="1"/>
  <c r="V308" i="1" s="1"/>
  <c r="AA308" i="1" s="1"/>
  <c r="U364" i="1"/>
  <c r="V364" i="1" s="1"/>
  <c r="AA364" i="1" s="1"/>
  <c r="U320" i="1"/>
  <c r="V320" i="1" s="1"/>
  <c r="AA320" i="1" s="1"/>
  <c r="U264" i="1"/>
  <c r="V264" i="1" s="1"/>
  <c r="AA264" i="1" s="1"/>
  <c r="U269" i="1"/>
  <c r="V269" i="1" s="1"/>
  <c r="AA269" i="1" s="1"/>
  <c r="U424" i="1"/>
  <c r="V424" i="1" s="1"/>
  <c r="AA424" i="1" s="1"/>
  <c r="U579" i="1"/>
  <c r="V579" i="1" s="1"/>
  <c r="AA579" i="1" s="1"/>
  <c r="U569" i="1"/>
  <c r="V569" i="1" s="1"/>
  <c r="AA569" i="1" s="1"/>
  <c r="U552" i="1"/>
  <c r="V552" i="1" s="1"/>
  <c r="AA552" i="1" s="1"/>
  <c r="U506" i="1"/>
  <c r="V506" i="1" s="1"/>
  <c r="AA506" i="1" s="1"/>
  <c r="U379" i="1"/>
  <c r="V379" i="1" s="1"/>
  <c r="AA379" i="1" s="1"/>
  <c r="U388" i="1"/>
  <c r="V388" i="1" s="1"/>
  <c r="AA388" i="1" s="1"/>
  <c r="U396" i="1"/>
  <c r="V396" i="1" s="1"/>
  <c r="AA396" i="1" s="1"/>
  <c r="U367" i="1"/>
  <c r="V367" i="1" s="1"/>
  <c r="AA367" i="1" s="1"/>
  <c r="U275" i="1"/>
  <c r="V275" i="1" s="1"/>
  <c r="AA275" i="1" s="1"/>
  <c r="U348" i="1"/>
  <c r="V348" i="1" s="1"/>
  <c r="AA348" i="1" s="1"/>
  <c r="U329" i="1"/>
  <c r="V329" i="1" s="1"/>
  <c r="AA329" i="1" s="1"/>
  <c r="V350" i="1"/>
  <c r="AA350" i="1" s="1"/>
  <c r="U357" i="1"/>
  <c r="V357" i="1" s="1"/>
  <c r="AA357" i="1" s="1"/>
  <c r="U289" i="1"/>
  <c r="V289" i="1" s="1"/>
  <c r="AA289" i="1" s="1"/>
  <c r="U353" i="1"/>
  <c r="V353" i="1" s="1"/>
  <c r="AA353" i="1" s="1"/>
  <c r="U284" i="1"/>
  <c r="V284" i="1" s="1"/>
  <c r="AA284" i="1" s="1"/>
  <c r="U572" i="1"/>
  <c r="V572" i="1" s="1"/>
  <c r="AA572" i="1" s="1"/>
  <c r="U581" i="1"/>
  <c r="V581" i="1" s="1"/>
  <c r="AA581" i="1" s="1"/>
  <c r="U556" i="1"/>
  <c r="V556" i="1" s="1"/>
  <c r="AA556" i="1" s="1"/>
  <c r="U544" i="1"/>
  <c r="V544" i="1" s="1"/>
  <c r="AA544" i="1" s="1"/>
  <c r="U498" i="1"/>
  <c r="V498" i="1" s="1"/>
  <c r="AA498" i="1" s="1"/>
  <c r="U536" i="1"/>
  <c r="V536" i="1" s="1"/>
  <c r="AA536" i="1" s="1"/>
  <c r="U532" i="1"/>
  <c r="V532" i="1" s="1"/>
  <c r="AA532" i="1" s="1"/>
  <c r="U459" i="1"/>
  <c r="V459" i="1" s="1"/>
  <c r="AA459" i="1" s="1"/>
  <c r="U476" i="1"/>
  <c r="V476" i="1" s="1"/>
  <c r="AA476" i="1" s="1"/>
  <c r="U458" i="1"/>
  <c r="V458" i="1" s="1"/>
  <c r="AA458" i="1" s="1"/>
  <c r="U410" i="1"/>
  <c r="V410" i="1" s="1"/>
  <c r="AA410" i="1" s="1"/>
  <c r="U406" i="1"/>
  <c r="V406" i="1" s="1"/>
  <c r="AA406" i="1" s="1"/>
  <c r="U398" i="1"/>
  <c r="V398" i="1" s="1"/>
  <c r="AA398" i="1" s="1"/>
  <c r="U339" i="1"/>
  <c r="V339" i="1" s="1"/>
  <c r="AA339" i="1" s="1"/>
  <c r="U291" i="1"/>
  <c r="V291" i="1" s="1"/>
  <c r="AA291" i="1" s="1"/>
  <c r="U288" i="1"/>
  <c r="V288" i="1" s="1"/>
  <c r="AA288" i="1" s="1"/>
  <c r="U277" i="1"/>
  <c r="V277" i="1" s="1"/>
  <c r="AA277" i="1" s="1"/>
  <c r="U256" i="1"/>
  <c r="V256" i="1" s="1"/>
  <c r="AA256" i="1" s="1"/>
  <c r="U305" i="1"/>
  <c r="V305" i="1" s="1"/>
  <c r="AA305" i="1" s="1"/>
  <c r="V436" i="1"/>
  <c r="AA436" i="1" s="1"/>
  <c r="U576" i="1"/>
  <c r="V576" i="1" s="1"/>
  <c r="AA576" i="1" s="1"/>
  <c r="U515" i="1"/>
  <c r="V515" i="1" s="1"/>
  <c r="AA515" i="1" s="1"/>
  <c r="U473" i="1"/>
  <c r="V473" i="1" s="1"/>
  <c r="AA473" i="1" s="1"/>
  <c r="U472" i="1"/>
  <c r="V472" i="1" s="1"/>
  <c r="AA472" i="1" s="1"/>
  <c r="U430" i="1"/>
  <c r="V430" i="1" s="1"/>
  <c r="AA430" i="1" s="1"/>
  <c r="U487" i="1"/>
  <c r="V487" i="1" s="1"/>
  <c r="AA487" i="1" s="1"/>
  <c r="U402" i="1"/>
  <c r="V402" i="1" s="1"/>
  <c r="AA402" i="1" s="1"/>
  <c r="U414" i="1"/>
  <c r="V414" i="1" s="1"/>
  <c r="AA414" i="1" s="1"/>
  <c r="U475" i="1"/>
  <c r="V475" i="1" s="1"/>
  <c r="AA475" i="1" s="1"/>
  <c r="U397" i="1"/>
  <c r="V397" i="1" s="1"/>
  <c r="AA397" i="1" s="1"/>
  <c r="U416" i="1"/>
  <c r="V416" i="1" s="1"/>
  <c r="AA416" i="1" s="1"/>
  <c r="U274" i="1"/>
  <c r="V274" i="1" s="1"/>
  <c r="AA274" i="1" s="1"/>
  <c r="U268" i="1"/>
  <c r="V268" i="1" s="1"/>
  <c r="AA268" i="1" s="1"/>
  <c r="U281" i="1"/>
  <c r="V281" i="1" s="1"/>
  <c r="AA281" i="1" s="1"/>
  <c r="U502" i="1"/>
  <c r="V502" i="1" s="1"/>
  <c r="AA502" i="1" s="1"/>
  <c r="U447" i="1"/>
  <c r="V447" i="1" s="1"/>
  <c r="AA447" i="1" s="1"/>
  <c r="T573" i="1"/>
  <c r="U573" i="1" s="1"/>
  <c r="V573" i="1" s="1"/>
  <c r="AA573" i="1" s="1"/>
  <c r="T383" i="1"/>
  <c r="U383" i="1" s="1"/>
  <c r="V383" i="1" s="1"/>
  <c r="AA383" i="1" s="1"/>
  <c r="U578" i="1"/>
  <c r="V578" i="1" s="1"/>
  <c r="AA578" i="1" s="1"/>
  <c r="U535" i="1"/>
  <c r="V535" i="1" s="1"/>
  <c r="AA535" i="1" s="1"/>
  <c r="U539" i="1"/>
  <c r="V539" i="1" s="1"/>
  <c r="AA539" i="1" s="1"/>
  <c r="U565" i="1"/>
  <c r="V565" i="1" s="1"/>
  <c r="AA565" i="1" s="1"/>
  <c r="U522" i="1"/>
  <c r="V522" i="1" s="1"/>
  <c r="AA522" i="1" s="1"/>
  <c r="T496" i="1"/>
  <c r="U496" i="1" s="1"/>
  <c r="V496" i="1" s="1"/>
  <c r="AA496" i="1" s="1"/>
  <c r="U450" i="1"/>
  <c r="V450" i="1" s="1"/>
  <c r="AA450" i="1" s="1"/>
  <c r="U463" i="1"/>
  <c r="V463" i="1" s="1"/>
  <c r="AA463" i="1" s="1"/>
  <c r="U525" i="1"/>
  <c r="V525" i="1" s="1"/>
  <c r="AA525" i="1" s="1"/>
  <c r="U493" i="1"/>
  <c r="V493" i="1" s="1"/>
  <c r="AA493" i="1" s="1"/>
  <c r="U443" i="1"/>
  <c r="V443" i="1" s="1"/>
  <c r="AA443" i="1" s="1"/>
  <c r="V419" i="1"/>
  <c r="AA419" i="1" s="1"/>
  <c r="U359" i="1"/>
  <c r="V359" i="1" s="1"/>
  <c r="AA359" i="1" s="1"/>
  <c r="U300" i="1"/>
  <c r="V300" i="1" s="1"/>
  <c r="AA300" i="1" s="1"/>
  <c r="U395" i="1"/>
  <c r="V395" i="1" s="1"/>
  <c r="AA395" i="1" s="1"/>
  <c r="U321" i="1"/>
  <c r="V321" i="1" s="1"/>
  <c r="AA321" i="1" s="1"/>
  <c r="U451" i="1"/>
  <c r="V451" i="1" s="1"/>
  <c r="AA451" i="1" s="1"/>
  <c r="U265" i="1"/>
  <c r="V265" i="1" s="1"/>
  <c r="AA265" i="1" s="1"/>
  <c r="U313" i="1"/>
  <c r="V313" i="1" s="1"/>
  <c r="AA313" i="1" s="1"/>
  <c r="U345" i="1"/>
  <c r="V345" i="1" s="1"/>
  <c r="AA345" i="1" s="1"/>
  <c r="U278" i="1"/>
  <c r="V278" i="1" s="1"/>
  <c r="AA278" i="1" s="1"/>
  <c r="U285" i="1"/>
  <c r="V285" i="1" s="1"/>
  <c r="AA285" i="1" s="1"/>
  <c r="U292" i="1"/>
  <c r="V292" i="1" s="1"/>
  <c r="AA292" i="1" s="1"/>
  <c r="U261" i="1"/>
  <c r="V261" i="1" s="1"/>
  <c r="AA261" i="1" s="1"/>
  <c r="U561" i="1"/>
  <c r="V561" i="1" s="1"/>
  <c r="AA561" i="1" s="1"/>
  <c r="U577" i="1"/>
  <c r="V577" i="1" s="1"/>
  <c r="AA577" i="1" s="1"/>
  <c r="U586" i="1"/>
  <c r="V586" i="1" s="1"/>
  <c r="AA586" i="1" s="1"/>
  <c r="U585" i="1"/>
  <c r="V585" i="1" s="1"/>
  <c r="AA585" i="1" s="1"/>
  <c r="U588" i="1"/>
  <c r="V588" i="1" s="1"/>
  <c r="AA588" i="1" s="1"/>
  <c r="U554" i="1"/>
  <c r="V554" i="1" s="1"/>
  <c r="AA554" i="1" s="1"/>
  <c r="U514" i="1"/>
  <c r="V514" i="1" s="1"/>
  <c r="AA514" i="1" s="1"/>
  <c r="U492" i="1"/>
  <c r="V492" i="1" s="1"/>
  <c r="AA492" i="1" s="1"/>
  <c r="U497" i="1"/>
  <c r="V497" i="1" s="1"/>
  <c r="AA497" i="1" s="1"/>
  <c r="U499" i="1"/>
  <c r="V499" i="1" s="1"/>
  <c r="AA499" i="1" s="1"/>
  <c r="U460" i="1"/>
  <c r="V460" i="1" s="1"/>
  <c r="AA460" i="1" s="1"/>
  <c r="U494" i="1"/>
  <c r="V494" i="1" s="1"/>
  <c r="AA494" i="1" s="1"/>
  <c r="U272" i="1"/>
  <c r="V272" i="1" s="1"/>
  <c r="AA272" i="1" s="1"/>
  <c r="U503" i="1"/>
  <c r="V503" i="1" s="1"/>
  <c r="AA503" i="1" s="1"/>
  <c r="U271" i="1"/>
  <c r="V271" i="1" s="1"/>
  <c r="AA271" i="1" s="1"/>
  <c r="U301" i="1"/>
  <c r="V301" i="1" s="1"/>
  <c r="AA301" i="1" s="1"/>
  <c r="U337" i="1"/>
  <c r="V337" i="1" s="1"/>
  <c r="AA337" i="1" s="1"/>
  <c r="U276" i="1"/>
  <c r="V276" i="1" s="1"/>
  <c r="AA276" i="1" s="1"/>
  <c r="U282" i="1"/>
  <c r="V282" i="1" s="1"/>
  <c r="AA282" i="1" s="1"/>
  <c r="T518" i="1"/>
  <c r="U518" i="1" s="1"/>
  <c r="V518" i="1" s="1"/>
  <c r="AA518" i="1" s="1"/>
  <c r="T362" i="1"/>
  <c r="U362" i="1" s="1"/>
  <c r="V362" i="1" s="1"/>
  <c r="AA362" i="1" s="1"/>
  <c r="T546" i="1"/>
  <c r="U546" i="1" s="1"/>
  <c r="V546" i="1" s="1"/>
  <c r="AA546" i="1" s="1"/>
  <c r="T521" i="1"/>
  <c r="U521" i="1" s="1"/>
  <c r="V521" i="1" s="1"/>
  <c r="AA521" i="1" s="1"/>
  <c r="T563" i="1"/>
  <c r="U563" i="1" s="1"/>
  <c r="V563" i="1" s="1"/>
  <c r="AA563" i="1" s="1"/>
  <c r="T512" i="1"/>
  <c r="U512" i="1" s="1"/>
  <c r="V512" i="1" s="1"/>
  <c r="AA512" i="1" s="1"/>
  <c r="T505" i="1"/>
  <c r="U505" i="1" s="1"/>
  <c r="V505" i="1" s="1"/>
  <c r="AA505" i="1" s="1"/>
  <c r="T441" i="1"/>
  <c r="U441" i="1" s="1"/>
  <c r="V441" i="1" s="1"/>
  <c r="AA441" i="1" s="1"/>
  <c r="T448" i="1"/>
  <c r="U448" i="1" s="1"/>
  <c r="V448" i="1" s="1"/>
  <c r="AA448" i="1" s="1"/>
  <c r="T444" i="1"/>
  <c r="U444" i="1" s="1"/>
  <c r="V444" i="1" s="1"/>
  <c r="AA444" i="1" s="1"/>
  <c r="T425" i="1"/>
  <c r="U425" i="1" s="1"/>
  <c r="V425" i="1" s="1"/>
  <c r="AA425" i="1" s="1"/>
  <c r="T401" i="1"/>
  <c r="U401" i="1" s="1"/>
  <c r="V401" i="1" s="1"/>
  <c r="AA401" i="1" s="1"/>
  <c r="T409" i="1"/>
  <c r="U409" i="1" s="1"/>
  <c r="V409" i="1" s="1"/>
  <c r="AA409" i="1" s="1"/>
  <c r="T384" i="1"/>
  <c r="U384" i="1" s="1"/>
  <c r="V384" i="1" s="1"/>
  <c r="AA384" i="1" s="1"/>
  <c r="T413" i="1"/>
  <c r="U413" i="1" s="1"/>
  <c r="V413" i="1" s="1"/>
  <c r="AA413" i="1" s="1"/>
  <c r="T356" i="1"/>
  <c r="U356" i="1" s="1"/>
  <c r="V356" i="1" s="1"/>
  <c r="AA356" i="1" s="1"/>
  <c r="T374" i="1"/>
  <c r="U374" i="1" s="1"/>
  <c r="V374" i="1" s="1"/>
  <c r="AA374" i="1" s="1"/>
  <c r="T346" i="1"/>
  <c r="U346" i="1" s="1"/>
  <c r="V346" i="1" s="1"/>
  <c r="AA346" i="1" s="1"/>
  <c r="T377" i="1"/>
  <c r="U377" i="1" s="1"/>
  <c r="V377" i="1" s="1"/>
  <c r="AA377" i="1" s="1"/>
  <c r="T361" i="1"/>
  <c r="U361" i="1" s="1"/>
  <c r="V361" i="1" s="1"/>
  <c r="AA361" i="1" s="1"/>
  <c r="T333" i="1"/>
  <c r="U333" i="1" s="1"/>
  <c r="V333" i="1" s="1"/>
  <c r="AA333" i="1" s="1"/>
  <c r="T366" i="1"/>
  <c r="U366" i="1" s="1"/>
  <c r="V366" i="1" s="1"/>
  <c r="AA366" i="1" s="1"/>
  <c r="T294" i="1"/>
  <c r="U294" i="1" s="1"/>
  <c r="V294" i="1" s="1"/>
  <c r="AA294" i="1" s="1"/>
  <c r="T326" i="1"/>
  <c r="U326" i="1" s="1"/>
  <c r="V326" i="1" s="1"/>
  <c r="AA326" i="1" s="1"/>
  <c r="T262" i="1"/>
  <c r="U262" i="1" s="1"/>
  <c r="V262" i="1" s="1"/>
  <c r="AA262" i="1" s="1"/>
  <c r="T351" i="1"/>
  <c r="U351" i="1" s="1"/>
  <c r="V351" i="1" s="1"/>
  <c r="AA351" i="1" s="1"/>
  <c r="T334" i="1"/>
  <c r="U334" i="1" s="1"/>
  <c r="V334" i="1" s="1"/>
  <c r="AA334" i="1" s="1"/>
  <c r="T283" i="1"/>
  <c r="U283" i="1" s="1"/>
  <c r="V283" i="1" s="1"/>
  <c r="AA283" i="1" s="1"/>
  <c r="T538" i="1"/>
  <c r="U538" i="1" s="1"/>
  <c r="V538" i="1" s="1"/>
  <c r="AA538" i="1" s="1"/>
  <c r="T549" i="1"/>
  <c r="U549" i="1" s="1"/>
  <c r="V549" i="1" s="1"/>
  <c r="AA549" i="1" s="1"/>
  <c r="T490" i="1"/>
  <c r="U490" i="1" s="1"/>
  <c r="V490" i="1" s="1"/>
  <c r="AA490" i="1" s="1"/>
  <c r="T412" i="1"/>
  <c r="U412" i="1" s="1"/>
  <c r="V412" i="1" s="1"/>
  <c r="AA412" i="1" s="1"/>
  <c r="T318" i="1"/>
  <c r="U318" i="1" s="1"/>
  <c r="V318" i="1" s="1"/>
  <c r="AA318" i="1" s="1"/>
  <c r="T295" i="1"/>
  <c r="U295" i="1" s="1"/>
  <c r="V295" i="1" s="1"/>
  <c r="AA295" i="1" s="1"/>
  <c r="T325" i="1"/>
  <c r="U325" i="1" s="1"/>
  <c r="V325" i="1" s="1"/>
  <c r="AA325" i="1" s="1"/>
  <c r="T547" i="1"/>
  <c r="U547" i="1" s="1"/>
  <c r="V547" i="1" s="1"/>
  <c r="AA547" i="1" s="1"/>
  <c r="T537" i="1"/>
  <c r="U537" i="1" s="1"/>
  <c r="V537" i="1" s="1"/>
  <c r="AA537" i="1" s="1"/>
  <c r="T516" i="1"/>
  <c r="U516" i="1" s="1"/>
  <c r="V516" i="1" s="1"/>
  <c r="AA516" i="1" s="1"/>
  <c r="T508" i="1"/>
  <c r="U508" i="1" s="1"/>
  <c r="V508" i="1" s="1"/>
  <c r="AA508" i="1" s="1"/>
  <c r="T513" i="1"/>
  <c r="U513" i="1" s="1"/>
  <c r="V513" i="1" s="1"/>
  <c r="AA513" i="1" s="1"/>
  <c r="T517" i="1"/>
  <c r="U517" i="1" s="1"/>
  <c r="V517" i="1" s="1"/>
  <c r="AA517" i="1" s="1"/>
  <c r="T445" i="1"/>
  <c r="U445" i="1" s="1"/>
  <c r="V445" i="1" s="1"/>
  <c r="AA445" i="1" s="1"/>
  <c r="T489" i="1"/>
  <c r="U489" i="1" s="1"/>
  <c r="V489" i="1" s="1"/>
  <c r="AA489" i="1" s="1"/>
  <c r="T461" i="1"/>
  <c r="U461" i="1" s="1"/>
  <c r="V461" i="1" s="1"/>
  <c r="AA461" i="1" s="1"/>
  <c r="T386" i="1"/>
  <c r="U386" i="1" s="1"/>
  <c r="V386" i="1" s="1"/>
  <c r="AA386" i="1" s="1"/>
  <c r="T440" i="1"/>
  <c r="U440" i="1" s="1"/>
  <c r="V440" i="1" s="1"/>
  <c r="AA440" i="1" s="1"/>
  <c r="T368" i="1"/>
  <c r="U368" i="1" s="1"/>
  <c r="V368" i="1" s="1"/>
  <c r="AA368" i="1" s="1"/>
  <c r="T330" i="1"/>
  <c r="U330" i="1" s="1"/>
  <c r="V330" i="1" s="1"/>
  <c r="AA330" i="1" s="1"/>
  <c r="T328" i="1"/>
  <c r="U328" i="1" s="1"/>
  <c r="V328" i="1" s="1"/>
  <c r="AA328" i="1" s="1"/>
  <c r="T319" i="1"/>
  <c r="U319" i="1" s="1"/>
  <c r="V319" i="1" s="1"/>
  <c r="AA319" i="1" s="1"/>
  <c r="T299" i="1"/>
  <c r="U299" i="1" s="1"/>
  <c r="V299" i="1" s="1"/>
  <c r="AA299" i="1" s="1"/>
  <c r="T267" i="1"/>
  <c r="U267" i="1" s="1"/>
  <c r="V267" i="1" s="1"/>
  <c r="AA267" i="1" s="1"/>
  <c r="T393" i="1"/>
  <c r="U393" i="1" s="1"/>
  <c r="V393" i="1" s="1"/>
  <c r="AA393" i="1" s="1"/>
  <c r="T317" i="1"/>
  <c r="U317" i="1" s="1"/>
  <c r="V317" i="1" s="1"/>
  <c r="AA317" i="1" s="1"/>
  <c r="T293" i="1"/>
  <c r="U293" i="1" s="1"/>
  <c r="V293" i="1" s="1"/>
  <c r="AA293" i="1" s="1"/>
  <c r="T266" i="1"/>
  <c r="U266" i="1" s="1"/>
  <c r="V266" i="1" s="1"/>
  <c r="AA266" i="1" s="1"/>
  <c r="T483" i="1"/>
  <c r="U483" i="1" s="1"/>
  <c r="V483" i="1" s="1"/>
  <c r="AA483" i="1" s="1"/>
  <c r="T457" i="1"/>
  <c r="U457" i="1" s="1"/>
  <c r="V457" i="1" s="1"/>
  <c r="AA457" i="1" s="1"/>
  <c r="T477" i="1"/>
  <c r="U477" i="1" s="1"/>
  <c r="V477" i="1" s="1"/>
  <c r="AA477" i="1" s="1"/>
  <c r="T551" i="1"/>
  <c r="U551" i="1" s="1"/>
  <c r="V551" i="1" s="1"/>
  <c r="AA551" i="1" s="1"/>
  <c r="T562" i="1"/>
  <c r="U562" i="1" s="1"/>
  <c r="V562" i="1" s="1"/>
  <c r="AA562" i="1" s="1"/>
  <c r="T550" i="1"/>
  <c r="U550" i="1" s="1"/>
  <c r="V550" i="1" s="1"/>
  <c r="AA550" i="1" s="1"/>
  <c r="T575" i="1"/>
  <c r="U575" i="1" s="1"/>
  <c r="V575" i="1" s="1"/>
  <c r="AA575" i="1" s="1"/>
  <c r="T542" i="1"/>
  <c r="U542" i="1" s="1"/>
  <c r="V542" i="1" s="1"/>
  <c r="AA542" i="1" s="1"/>
  <c r="T504" i="1"/>
  <c r="U504" i="1" s="1"/>
  <c r="V504" i="1" s="1"/>
  <c r="AA504" i="1" s="1"/>
  <c r="T509" i="1"/>
  <c r="U509" i="1" s="1"/>
  <c r="V509" i="1" s="1"/>
  <c r="AA509" i="1" s="1"/>
  <c r="T519" i="1"/>
  <c r="U519" i="1" s="1"/>
  <c r="V519" i="1" s="1"/>
  <c r="AA519" i="1" s="1"/>
  <c r="T527" i="1"/>
  <c r="U527" i="1" s="1"/>
  <c r="V527" i="1" s="1"/>
  <c r="AA527" i="1" s="1"/>
  <c r="T408" i="1"/>
  <c r="U408" i="1" s="1"/>
  <c r="V408" i="1" s="1"/>
  <c r="AA408" i="1" s="1"/>
  <c r="T378" i="1"/>
  <c r="U378" i="1" s="1"/>
  <c r="V378" i="1" s="1"/>
  <c r="AA378" i="1" s="1"/>
  <c r="T420" i="1"/>
  <c r="U420" i="1" s="1"/>
  <c r="V420" i="1" s="1"/>
  <c r="AA420" i="1" s="1"/>
  <c r="T405" i="1"/>
  <c r="U405" i="1" s="1"/>
  <c r="V405" i="1" s="1"/>
  <c r="AA405" i="1" s="1"/>
  <c r="T322" i="1"/>
  <c r="U322" i="1" s="1"/>
  <c r="V322" i="1" s="1"/>
  <c r="AA322" i="1" s="1"/>
  <c r="T376" i="1"/>
  <c r="U376" i="1" s="1"/>
  <c r="V376" i="1" s="1"/>
  <c r="AA376" i="1" s="1"/>
  <c r="T280" i="1"/>
  <c r="U280" i="1" s="1"/>
  <c r="V280" i="1" s="1"/>
  <c r="AA280" i="1" s="1"/>
  <c r="T298" i="1"/>
  <c r="U298" i="1" s="1"/>
  <c r="V298" i="1" s="1"/>
  <c r="AA298" i="1" s="1"/>
  <c r="T290" i="1"/>
  <c r="U290" i="1" s="1"/>
  <c r="V290" i="1" s="1"/>
  <c r="AA290" i="1" s="1"/>
  <c r="T349" i="1"/>
  <c r="U349" i="1" s="1"/>
  <c r="V349" i="1" s="1"/>
  <c r="AA349" i="1" s="1"/>
  <c r="T507" i="1"/>
  <c r="U507" i="1" s="1"/>
  <c r="V507" i="1" s="1"/>
  <c r="AA507" i="1" s="1"/>
  <c r="T394" i="1"/>
  <c r="U394" i="1" s="1"/>
  <c r="V394" i="1" s="1"/>
  <c r="AA394" i="1" s="1"/>
  <c r="T567" i="1"/>
  <c r="U567" i="1" s="1"/>
  <c r="V567" i="1" s="1"/>
  <c r="AA567" i="1" s="1"/>
  <c r="T558" i="1"/>
  <c r="U558" i="1" s="1"/>
  <c r="V558" i="1" s="1"/>
  <c r="AA558" i="1" s="1"/>
  <c r="T511" i="1"/>
  <c r="U511" i="1" s="1"/>
  <c r="V511" i="1" s="1"/>
  <c r="AA511" i="1" s="1"/>
  <c r="T470" i="1"/>
  <c r="U470" i="1" s="1"/>
  <c r="V470" i="1" s="1"/>
  <c r="AA470" i="1" s="1"/>
  <c r="T500" i="1"/>
  <c r="U500" i="1" s="1"/>
  <c r="V500" i="1" s="1"/>
  <c r="AA500" i="1" s="1"/>
  <c r="T481" i="1"/>
  <c r="U481" i="1" s="1"/>
  <c r="V481" i="1" s="1"/>
  <c r="AA481" i="1" s="1"/>
  <c r="T465" i="1"/>
  <c r="U465" i="1" s="1"/>
  <c r="V465" i="1" s="1"/>
  <c r="AA465" i="1" s="1"/>
  <c r="T452" i="1"/>
  <c r="U452" i="1" s="1"/>
  <c r="V452" i="1" s="1"/>
  <c r="AA452" i="1" s="1"/>
  <c r="T474" i="1"/>
  <c r="U474" i="1" s="1"/>
  <c r="V474" i="1" s="1"/>
  <c r="AA474" i="1" s="1"/>
  <c r="T524" i="1"/>
  <c r="U524" i="1" s="1"/>
  <c r="V524" i="1" s="1"/>
  <c r="AA524" i="1" s="1"/>
  <c r="T404" i="1"/>
  <c r="U404" i="1" s="1"/>
  <c r="V404" i="1" s="1"/>
  <c r="AA404" i="1" s="1"/>
  <c r="T485" i="1"/>
  <c r="U485" i="1" s="1"/>
  <c r="V485" i="1" s="1"/>
  <c r="AA485" i="1" s="1"/>
  <c r="T360" i="1"/>
  <c r="U360" i="1" s="1"/>
  <c r="V360" i="1" s="1"/>
  <c r="AA360" i="1" s="1"/>
  <c r="T314" i="1"/>
  <c r="U314" i="1" s="1"/>
  <c r="V314" i="1" s="1"/>
  <c r="AA314" i="1" s="1"/>
  <c r="T343" i="1"/>
  <c r="U343" i="1" s="1"/>
  <c r="V343" i="1" s="1"/>
  <c r="AA343" i="1" s="1"/>
  <c r="T286" i="1"/>
  <c r="U286" i="1" s="1"/>
  <c r="V286" i="1" s="1"/>
  <c r="AA286" i="1" s="1"/>
  <c r="T297" i="1"/>
  <c r="U297" i="1" s="1"/>
  <c r="V297" i="1" s="1"/>
  <c r="AA297" i="1" s="1"/>
  <c r="T303" i="1"/>
  <c r="U303" i="1" s="1"/>
  <c r="V303" i="1" s="1"/>
  <c r="AA303" i="1" s="1"/>
  <c r="T258" i="1"/>
  <c r="U258" i="1" s="1"/>
  <c r="V258" i="1" s="1"/>
  <c r="AA258" i="1" s="1"/>
  <c r="T311" i="1"/>
  <c r="U311" i="1" s="1"/>
  <c r="V311" i="1" s="1"/>
  <c r="AA311" i="1" s="1"/>
  <c r="T531" i="1"/>
  <c r="U531" i="1" s="1"/>
  <c r="V531" i="1" s="1"/>
  <c r="AA531" i="1" s="1"/>
  <c r="T434" i="1"/>
  <c r="U434" i="1" s="1"/>
  <c r="V434" i="1" s="1"/>
  <c r="AA434" i="1" s="1"/>
  <c r="T338" i="1"/>
  <c r="U338" i="1" s="1"/>
  <c r="V338" i="1" s="1"/>
  <c r="AA338" i="1" s="1"/>
  <c r="T555" i="1"/>
  <c r="U555" i="1" s="1"/>
  <c r="V555" i="1" s="1"/>
  <c r="AA555" i="1" s="1"/>
  <c r="T590" i="1"/>
  <c r="U590" i="1" s="1"/>
  <c r="V590" i="1" s="1"/>
  <c r="AA590" i="1" s="1"/>
  <c r="T528" i="1"/>
  <c r="U528" i="1" s="1"/>
  <c r="V528" i="1" s="1"/>
  <c r="AA528" i="1" s="1"/>
  <c r="T520" i="1"/>
  <c r="U520" i="1" s="1"/>
  <c r="V520" i="1" s="1"/>
  <c r="AA520" i="1" s="1"/>
  <c r="T534" i="1"/>
  <c r="U534" i="1" s="1"/>
  <c r="V534" i="1" s="1"/>
  <c r="AA534" i="1" s="1"/>
  <c r="T533" i="1"/>
  <c r="U533" i="1" s="1"/>
  <c r="V533" i="1" s="1"/>
  <c r="AA533" i="1" s="1"/>
  <c r="T482" i="1"/>
  <c r="U482" i="1" s="1"/>
  <c r="V482" i="1" s="1"/>
  <c r="AA482" i="1" s="1"/>
  <c r="T428" i="1"/>
  <c r="U428" i="1" s="1"/>
  <c r="V428" i="1" s="1"/>
  <c r="AA428" i="1" s="1"/>
  <c r="T453" i="1"/>
  <c r="U453" i="1" s="1"/>
  <c r="V453" i="1" s="1"/>
  <c r="AA453" i="1" s="1"/>
  <c r="T429" i="1"/>
  <c r="U429" i="1" s="1"/>
  <c r="V429" i="1" s="1"/>
  <c r="AA429" i="1" s="1"/>
  <c r="T456" i="1"/>
  <c r="U456" i="1" s="1"/>
  <c r="V456" i="1" s="1"/>
  <c r="AA456" i="1" s="1"/>
  <c r="T418" i="1"/>
  <c r="U418" i="1" s="1"/>
  <c r="V418" i="1" s="1"/>
  <c r="AA418" i="1" s="1"/>
  <c r="T306" i="1"/>
  <c r="U306" i="1" s="1"/>
  <c r="V306" i="1" s="1"/>
  <c r="AA306" i="1" s="1"/>
  <c r="T370" i="1"/>
  <c r="U370" i="1" s="1"/>
  <c r="V370" i="1" s="1"/>
  <c r="AA370" i="1" s="1"/>
  <c r="T385" i="1"/>
  <c r="U385" i="1" s="1"/>
  <c r="V385" i="1" s="1"/>
  <c r="AA385" i="1" s="1"/>
  <c r="T315" i="1"/>
  <c r="U315" i="1" s="1"/>
  <c r="V315" i="1" s="1"/>
  <c r="AA315" i="1" s="1"/>
  <c r="T327" i="1"/>
  <c r="U327" i="1" s="1"/>
  <c r="V327" i="1" s="1"/>
  <c r="AA327" i="1" s="1"/>
  <c r="T335" i="1"/>
  <c r="U335" i="1" s="1"/>
  <c r="V335" i="1" s="1"/>
  <c r="AA335" i="1" s="1"/>
  <c r="T259" i="1"/>
  <c r="U259" i="1" s="1"/>
  <c r="V259" i="1" s="1"/>
  <c r="AA259" i="1" s="1"/>
  <c r="T369" i="1"/>
  <c r="U369" i="1" s="1"/>
  <c r="V369" i="1" s="1"/>
  <c r="AA369" i="1" s="1"/>
  <c r="T344" i="1"/>
  <c r="U344" i="1" s="1"/>
  <c r="V344" i="1" s="1"/>
  <c r="AA344" i="1" s="1"/>
  <c r="T426" i="1"/>
  <c r="U426" i="1" s="1"/>
  <c r="V426" i="1" s="1"/>
  <c r="AA426" i="1" s="1"/>
  <c r="T543" i="1"/>
  <c r="U543" i="1" s="1"/>
  <c r="V543" i="1" s="1"/>
  <c r="AA543" i="1" s="1"/>
  <c r="T559" i="1"/>
  <c r="U559" i="1" s="1"/>
  <c r="V559" i="1" s="1"/>
  <c r="AA559" i="1" s="1"/>
  <c r="T583" i="1"/>
  <c r="U583" i="1" s="1"/>
  <c r="V583" i="1" s="1"/>
  <c r="AA583" i="1" s="1"/>
  <c r="T574" i="1"/>
  <c r="U574" i="1" s="1"/>
  <c r="V574" i="1" s="1"/>
  <c r="AA574" i="1" s="1"/>
  <c r="T495" i="1"/>
  <c r="U495" i="1" s="1"/>
  <c r="V495" i="1" s="1"/>
  <c r="AA495" i="1" s="1"/>
  <c r="T529" i="1"/>
  <c r="U529" i="1" s="1"/>
  <c r="V529" i="1" s="1"/>
  <c r="AA529" i="1" s="1"/>
  <c r="T462" i="1"/>
  <c r="U462" i="1" s="1"/>
  <c r="V462" i="1" s="1"/>
  <c r="AA462" i="1" s="1"/>
  <c r="T471" i="1"/>
  <c r="U471" i="1" s="1"/>
  <c r="V471" i="1" s="1"/>
  <c r="AA471" i="1" s="1"/>
  <c r="T478" i="1"/>
  <c r="U478" i="1" s="1"/>
  <c r="V478" i="1" s="1"/>
  <c r="AA478" i="1" s="1"/>
  <c r="T437" i="1"/>
  <c r="U437" i="1" s="1"/>
  <c r="V437" i="1" s="1"/>
  <c r="AA437" i="1" s="1"/>
  <c r="T438" i="1"/>
  <c r="U438" i="1" s="1"/>
  <c r="V438" i="1" s="1"/>
  <c r="AA438" i="1" s="1"/>
  <c r="T469" i="1"/>
  <c r="U469" i="1" s="1"/>
  <c r="V469" i="1" s="1"/>
  <c r="AA469" i="1" s="1"/>
  <c r="T449" i="1"/>
  <c r="U449" i="1" s="1"/>
  <c r="V449" i="1" s="1"/>
  <c r="AA449" i="1" s="1"/>
  <c r="T358" i="1"/>
  <c r="U358" i="1" s="1"/>
  <c r="V358" i="1" s="1"/>
  <c r="AA358" i="1" s="1"/>
  <c r="T310" i="1"/>
  <c r="U310" i="1" s="1"/>
  <c r="V310" i="1" s="1"/>
  <c r="AA310" i="1" s="1"/>
  <c r="T352" i="1"/>
  <c r="U352" i="1" s="1"/>
  <c r="V352" i="1" s="1"/>
  <c r="AA352" i="1" s="1"/>
  <c r="T263" i="1"/>
  <c r="U263" i="1" s="1"/>
  <c r="V263" i="1" s="1"/>
  <c r="AA263" i="1" s="1"/>
  <c r="T336" i="1"/>
  <c r="U336" i="1" s="1"/>
  <c r="V336" i="1" s="1"/>
  <c r="AA336" i="1" s="1"/>
  <c r="T307" i="1"/>
  <c r="U307" i="1" s="1"/>
  <c r="V307" i="1" s="1"/>
  <c r="AA307" i="1" s="1"/>
  <c r="T587" i="1"/>
  <c r="U587" i="1" s="1"/>
  <c r="V587" i="1" s="1"/>
  <c r="AA587" i="1" s="1"/>
  <c r="T582" i="1"/>
  <c r="U582" i="1" s="1"/>
  <c r="V582" i="1" s="1"/>
  <c r="AA582" i="1" s="1"/>
  <c r="T566" i="1"/>
  <c r="U566" i="1" s="1"/>
  <c r="V566" i="1" s="1"/>
  <c r="AA566" i="1" s="1"/>
  <c r="T548" i="1"/>
  <c r="U548" i="1" s="1"/>
  <c r="V548" i="1" s="1"/>
  <c r="AA548" i="1" s="1"/>
  <c r="T545" i="1"/>
  <c r="U545" i="1" s="1"/>
  <c r="V545" i="1" s="1"/>
  <c r="AA545" i="1" s="1"/>
  <c r="T526" i="1"/>
  <c r="U526" i="1" s="1"/>
  <c r="V526" i="1" s="1"/>
  <c r="AA526" i="1" s="1"/>
  <c r="T491" i="1"/>
  <c r="U491" i="1" s="1"/>
  <c r="V491" i="1" s="1"/>
  <c r="AA491" i="1" s="1"/>
  <c r="T466" i="1"/>
  <c r="U466" i="1" s="1"/>
  <c r="V466" i="1" s="1"/>
  <c r="AA466" i="1" s="1"/>
  <c r="T442" i="1"/>
  <c r="U442" i="1" s="1"/>
  <c r="V442" i="1" s="1"/>
  <c r="AA442" i="1" s="1"/>
  <c r="T433" i="1"/>
  <c r="U433" i="1" s="1"/>
  <c r="V433" i="1" s="1"/>
  <c r="AA433" i="1" s="1"/>
  <c r="T417" i="1"/>
  <c r="U417" i="1" s="1"/>
  <c r="V417" i="1" s="1"/>
  <c r="AA417" i="1" s="1"/>
  <c r="T400" i="1"/>
  <c r="U400" i="1" s="1"/>
  <c r="V400" i="1" s="1"/>
  <c r="AA400" i="1" s="1"/>
  <c r="T421" i="1"/>
  <c r="U421" i="1" s="1"/>
  <c r="V421" i="1" s="1"/>
  <c r="AA421" i="1" s="1"/>
  <c r="T392" i="1"/>
  <c r="U392" i="1" s="1"/>
  <c r="V392" i="1" s="1"/>
  <c r="AA392" i="1" s="1"/>
  <c r="T411" i="1"/>
  <c r="U411" i="1" s="1"/>
  <c r="V411" i="1" s="1"/>
  <c r="AA411" i="1" s="1"/>
  <c r="T354" i="1"/>
  <c r="U354" i="1" s="1"/>
  <c r="V354" i="1" s="1"/>
  <c r="AA354" i="1" s="1"/>
  <c r="T365" i="1"/>
  <c r="U365" i="1" s="1"/>
  <c r="V365" i="1" s="1"/>
  <c r="AA365" i="1" s="1"/>
  <c r="T342" i="1"/>
  <c r="U342" i="1" s="1"/>
  <c r="V342" i="1" s="1"/>
  <c r="AA342" i="1" s="1"/>
  <c r="T296" i="1"/>
  <c r="U296" i="1" s="1"/>
  <c r="V296" i="1" s="1"/>
  <c r="AA296" i="1" s="1"/>
  <c r="T255" i="1"/>
  <c r="U255" i="1" s="1"/>
  <c r="V255" i="1" s="1"/>
  <c r="AA255" i="1" s="1"/>
  <c r="T270" i="1"/>
  <c r="U270" i="1" s="1"/>
  <c r="V270" i="1" s="1"/>
  <c r="AA270" i="1" s="1"/>
  <c r="T302" i="1"/>
  <c r="U302" i="1" s="1"/>
  <c r="V302" i="1" s="1"/>
  <c r="AA302" i="1" s="1"/>
  <c r="U104" i="1"/>
  <c r="V104" i="1" s="1"/>
  <c r="AA104" i="1" s="1"/>
  <c r="U137" i="1"/>
  <c r="V137" i="1" s="1"/>
  <c r="AA137" i="1" s="1"/>
  <c r="U80" i="1"/>
  <c r="V80" i="1" s="1"/>
  <c r="AA80" i="1" s="1"/>
  <c r="U76" i="1"/>
  <c r="V76" i="1" s="1"/>
  <c r="AA76" i="1" s="1"/>
  <c r="U87" i="1"/>
  <c r="V87" i="1" s="1"/>
  <c r="AA87" i="1" s="1"/>
  <c r="U176" i="1"/>
  <c r="V176" i="1" s="1"/>
  <c r="AA176" i="1" s="1"/>
  <c r="U79" i="1"/>
  <c r="V79" i="1" s="1"/>
  <c r="AA79" i="1" s="1"/>
  <c r="U169" i="1"/>
  <c r="V169" i="1" s="1"/>
  <c r="AA169" i="1" s="1"/>
  <c r="U185" i="1"/>
  <c r="V185" i="1" s="1"/>
  <c r="AA185" i="1" s="1"/>
  <c r="U134" i="1"/>
  <c r="V134" i="1" s="1"/>
  <c r="AA134" i="1" s="1"/>
  <c r="U114" i="1"/>
  <c r="V114" i="1" s="1"/>
  <c r="AA114" i="1" s="1"/>
  <c r="U39" i="1"/>
  <c r="V39" i="1" s="1"/>
  <c r="AA39" i="1" s="1"/>
  <c r="U34" i="1"/>
  <c r="V34" i="1" s="1"/>
  <c r="AA34" i="1" s="1"/>
  <c r="U72" i="1"/>
  <c r="V72" i="1" s="1"/>
  <c r="AA72" i="1" s="1"/>
  <c r="U237" i="1"/>
  <c r="V237" i="1" s="1"/>
  <c r="AA237" i="1" s="1"/>
  <c r="U48" i="1"/>
  <c r="V48" i="1" s="1"/>
  <c r="AA48" i="1" s="1"/>
  <c r="U187" i="1"/>
  <c r="V187" i="1" s="1"/>
  <c r="AA187" i="1" s="1"/>
  <c r="U198" i="1"/>
  <c r="V198" i="1" s="1"/>
  <c r="AA198" i="1" s="1"/>
  <c r="U67" i="1"/>
  <c r="V67" i="1" s="1"/>
  <c r="AA67" i="1" s="1"/>
  <c r="U197" i="1"/>
  <c r="V197" i="1" s="1"/>
  <c r="AA197" i="1" s="1"/>
  <c r="U160" i="1"/>
  <c r="V160" i="1" s="1"/>
  <c r="AA160" i="1" s="1"/>
  <c r="U242" i="1"/>
  <c r="V242" i="1" s="1"/>
  <c r="AA242" i="1" s="1"/>
  <c r="U155" i="1"/>
  <c r="V155" i="1" s="1"/>
  <c r="AA155" i="1" s="1"/>
  <c r="U228" i="1"/>
  <c r="V228" i="1" s="1"/>
  <c r="AA228" i="1" s="1"/>
  <c r="U172" i="1"/>
  <c r="V172" i="1" s="1"/>
  <c r="AA172" i="1" s="1"/>
  <c r="U92" i="1"/>
  <c r="V92" i="1" s="1"/>
  <c r="AA92" i="1" s="1"/>
  <c r="U86" i="1"/>
  <c r="V86" i="1" s="1"/>
  <c r="AA86" i="1" s="1"/>
  <c r="U219" i="1"/>
  <c r="V219" i="1" s="1"/>
  <c r="AA219" i="1" s="1"/>
  <c r="U73" i="1"/>
  <c r="V73" i="1" s="1"/>
  <c r="AA73" i="1" s="1"/>
  <c r="U231" i="1"/>
  <c r="V231" i="1" s="1"/>
  <c r="AA231" i="1" s="1"/>
  <c r="U45" i="1"/>
  <c r="V45" i="1" s="1"/>
  <c r="AA45" i="1" s="1"/>
  <c r="U218" i="1"/>
  <c r="V218" i="1" s="1"/>
  <c r="AA218" i="1" s="1"/>
  <c r="U64" i="1"/>
  <c r="V64" i="1" s="1"/>
  <c r="AA64" i="1" s="1"/>
  <c r="U140" i="1"/>
  <c r="V140" i="1" s="1"/>
  <c r="AA140" i="1" s="1"/>
  <c r="U180" i="1"/>
  <c r="V180" i="1" s="1"/>
  <c r="AA180" i="1" s="1"/>
  <c r="U84" i="1"/>
  <c r="V84" i="1" s="1"/>
  <c r="AA84" i="1" s="1"/>
  <c r="U49" i="1"/>
  <c r="V49" i="1" s="1"/>
  <c r="AA49" i="1" s="1"/>
  <c r="U91" i="1"/>
  <c r="V91" i="1" s="1"/>
  <c r="AA91" i="1" s="1"/>
  <c r="U152" i="1"/>
  <c r="V152" i="1" s="1"/>
  <c r="AA152" i="1" s="1"/>
  <c r="U20" i="1"/>
  <c r="V20" i="1" s="1"/>
  <c r="AA20" i="1" s="1"/>
  <c r="U112" i="1"/>
  <c r="V112" i="1" s="1"/>
  <c r="AA112" i="1" s="1"/>
  <c r="U132" i="1"/>
  <c r="V132" i="1" s="1"/>
  <c r="AA132" i="1" s="1"/>
  <c r="U177" i="1"/>
  <c r="V177" i="1" s="1"/>
  <c r="AA177" i="1" s="1"/>
  <c r="U100" i="1"/>
  <c r="V100" i="1" s="1"/>
  <c r="AA100" i="1" s="1"/>
  <c r="U159" i="1"/>
  <c r="V159" i="1" s="1"/>
  <c r="AA159" i="1" s="1"/>
  <c r="U37" i="1"/>
  <c r="V37" i="1" s="1"/>
  <c r="AA37" i="1" s="1"/>
  <c r="U56" i="1"/>
  <c r="V56" i="1" s="1"/>
  <c r="AA56" i="1" s="1"/>
  <c r="U21" i="1"/>
  <c r="V21" i="1" s="1"/>
  <c r="AA21" i="1" s="1"/>
  <c r="U194" i="1"/>
  <c r="V194" i="1" s="1"/>
  <c r="AA194" i="1" s="1"/>
  <c r="U223" i="1"/>
  <c r="V223" i="1" s="1"/>
  <c r="AA223" i="1" s="1"/>
  <c r="U101" i="1"/>
  <c r="V101" i="1" s="1"/>
  <c r="AA101" i="1" s="1"/>
  <c r="U220" i="1"/>
  <c r="V220" i="1" s="1"/>
  <c r="AA220" i="1" s="1"/>
  <c r="U165" i="1"/>
  <c r="V165" i="1" s="1"/>
  <c r="AA165" i="1" s="1"/>
  <c r="U215" i="1"/>
  <c r="V215" i="1" s="1"/>
  <c r="AA215" i="1" s="1"/>
  <c r="U98" i="1"/>
  <c r="V98" i="1" s="1"/>
  <c r="AA98" i="1" s="1"/>
  <c r="U189" i="1"/>
  <c r="V189" i="1" s="1"/>
  <c r="AA189" i="1" s="1"/>
  <c r="U150" i="1"/>
  <c r="V150" i="1" s="1"/>
  <c r="AA150" i="1" s="1"/>
  <c r="U29" i="1"/>
  <c r="V29" i="1" s="1"/>
  <c r="AA29" i="1" s="1"/>
  <c r="U25" i="1"/>
  <c r="V25" i="1" s="1"/>
  <c r="AA25" i="1" s="1"/>
  <c r="U226" i="1"/>
  <c r="V226" i="1" s="1"/>
  <c r="AA226" i="1" s="1"/>
  <c r="U60" i="1"/>
  <c r="V60" i="1" s="1"/>
  <c r="AA60" i="1" s="1"/>
  <c r="U146" i="1"/>
  <c r="V146" i="1" s="1"/>
  <c r="AA146" i="1" s="1"/>
  <c r="U188" i="1"/>
  <c r="V188" i="1" s="1"/>
  <c r="AA188" i="1" s="1"/>
  <c r="U62" i="1"/>
  <c r="V62" i="1" s="1"/>
  <c r="AA62" i="1" s="1"/>
  <c r="U63" i="1"/>
  <c r="V63" i="1" s="1"/>
  <c r="AA63" i="1" s="1"/>
  <c r="U158" i="1"/>
  <c r="V158" i="1" s="1"/>
  <c r="AA158" i="1" s="1"/>
  <c r="U113" i="1"/>
  <c r="V113" i="1" s="1"/>
  <c r="AA113" i="1" s="1"/>
  <c r="U249" i="1"/>
  <c r="V249" i="1" s="1"/>
  <c r="AA249" i="1" s="1"/>
  <c r="U196" i="1"/>
  <c r="V196" i="1" s="1"/>
  <c r="AA196" i="1" s="1"/>
  <c r="U207" i="1"/>
  <c r="V207" i="1" s="1"/>
  <c r="AA207" i="1" s="1"/>
  <c r="U82" i="1"/>
  <c r="V82" i="1" s="1"/>
  <c r="AA82" i="1" s="1"/>
  <c r="U40" i="1"/>
  <c r="V40" i="1" s="1"/>
  <c r="AA40" i="1" s="1"/>
  <c r="U103" i="1"/>
  <c r="V103" i="1" s="1"/>
  <c r="AA103" i="1" s="1"/>
  <c r="U129" i="1"/>
  <c r="V129" i="1" s="1"/>
  <c r="AA129" i="1" s="1"/>
  <c r="U171" i="1"/>
  <c r="V171" i="1" s="1"/>
  <c r="AA171" i="1" s="1"/>
  <c r="U77" i="1"/>
  <c r="V77" i="1" s="1"/>
  <c r="AA77" i="1" s="1"/>
  <c r="U254" i="1"/>
  <c r="V254" i="1" s="1"/>
  <c r="AA254" i="1" s="1"/>
  <c r="U225" i="1"/>
  <c r="V225" i="1" s="1"/>
  <c r="AA225" i="1" s="1"/>
  <c r="U248" i="1"/>
  <c r="V248" i="1" s="1"/>
  <c r="AA248" i="1" s="1"/>
  <c r="U147" i="1"/>
  <c r="V147" i="1" s="1"/>
  <c r="AA147" i="1" s="1"/>
  <c r="U200" i="1"/>
  <c r="V200" i="1" s="1"/>
  <c r="AA200" i="1" s="1"/>
  <c r="U245" i="1"/>
  <c r="V245" i="1" s="1"/>
  <c r="AA245" i="1" s="1"/>
  <c r="U106" i="1"/>
  <c r="V106" i="1" s="1"/>
  <c r="AA106" i="1" s="1"/>
  <c r="U93" i="1"/>
  <c r="V93" i="1" s="1"/>
  <c r="AA93" i="1" s="1"/>
  <c r="U167" i="1"/>
  <c r="V167" i="1" s="1"/>
  <c r="AA167" i="1" s="1"/>
  <c r="U68" i="1"/>
  <c r="V68" i="1" s="1"/>
  <c r="AA68" i="1" s="1"/>
  <c r="U50" i="1"/>
  <c r="V50" i="1" s="1"/>
  <c r="AA50" i="1" s="1"/>
  <c r="U30" i="1"/>
  <c r="V30" i="1" s="1"/>
  <c r="AA30" i="1" s="1"/>
  <c r="U179" i="1"/>
  <c r="V179" i="1" s="1"/>
  <c r="AA179" i="1" s="1"/>
  <c r="U251" i="1"/>
  <c r="V251" i="1" s="1"/>
  <c r="AA251" i="1" s="1"/>
  <c r="U142" i="1"/>
  <c r="V142" i="1" s="1"/>
  <c r="AA142" i="1" s="1"/>
  <c r="U222" i="1"/>
  <c r="V222" i="1" s="1"/>
  <c r="AA222" i="1" s="1"/>
  <c r="U193" i="1"/>
  <c r="V193" i="1" s="1"/>
  <c r="AA193" i="1" s="1"/>
  <c r="U190" i="1"/>
  <c r="V190" i="1" s="1"/>
  <c r="AA190" i="1" s="1"/>
  <c r="U195" i="1"/>
  <c r="V195" i="1" s="1"/>
  <c r="AA195" i="1" s="1"/>
  <c r="U71" i="1"/>
  <c r="V71" i="1" s="1"/>
  <c r="AA71" i="1" s="1"/>
  <c r="U85" i="1"/>
  <c r="V85" i="1" s="1"/>
  <c r="AA85" i="1" s="1"/>
  <c r="U145" i="1"/>
  <c r="V145" i="1" s="1"/>
  <c r="AA145" i="1" s="1"/>
  <c r="U173" i="1"/>
  <c r="V173" i="1" s="1"/>
  <c r="AA173" i="1" s="1"/>
  <c r="U161" i="1"/>
  <c r="V161" i="1" s="1"/>
  <c r="AA161" i="1" s="1"/>
  <c r="U233" i="1"/>
  <c r="V233" i="1" s="1"/>
  <c r="AA233" i="1" s="1"/>
  <c r="U191" i="1"/>
  <c r="V191" i="1" s="1"/>
  <c r="AA191" i="1" s="1"/>
  <c r="U42" i="1"/>
  <c r="V42" i="1" s="1"/>
  <c r="AA42" i="1" s="1"/>
  <c r="U123" i="1"/>
  <c r="V123" i="1" s="1"/>
  <c r="AA123" i="1" s="1"/>
  <c r="U116" i="1"/>
  <c r="V116" i="1" s="1"/>
  <c r="AA116" i="1" s="1"/>
  <c r="U181" i="1"/>
  <c r="V181" i="1" s="1"/>
  <c r="AA181" i="1" s="1"/>
  <c r="U55" i="1"/>
  <c r="V55" i="1" s="1"/>
  <c r="AA55" i="1" s="1"/>
  <c r="U253" i="1"/>
  <c r="V253" i="1" s="1"/>
  <c r="AA253" i="1" s="1"/>
  <c r="U88" i="1"/>
  <c r="V88" i="1" s="1"/>
  <c r="AA88" i="1" s="1"/>
  <c r="U230" i="1"/>
  <c r="V230" i="1" s="1"/>
  <c r="AA230" i="1" s="1"/>
  <c r="U175" i="1"/>
  <c r="V175" i="1" s="1"/>
  <c r="AA175" i="1" s="1"/>
  <c r="U250" i="1"/>
  <c r="V250" i="1" s="1"/>
  <c r="AA250" i="1" s="1"/>
  <c r="U239" i="1"/>
  <c r="V239" i="1" s="1"/>
  <c r="AA239" i="1" s="1"/>
  <c r="U246" i="1"/>
  <c r="V246" i="1" s="1"/>
  <c r="AA246" i="1" s="1"/>
  <c r="U32" i="1"/>
  <c r="V32" i="1" s="1"/>
  <c r="AA32" i="1" s="1"/>
  <c r="U126" i="1"/>
  <c r="V126" i="1" s="1"/>
  <c r="AA126" i="1" s="1"/>
  <c r="U47" i="1"/>
  <c r="V47" i="1" s="1"/>
  <c r="AA47" i="1" s="1"/>
  <c r="U199" i="1"/>
  <c r="V199" i="1" s="1"/>
  <c r="AA199" i="1" s="1"/>
  <c r="U141" i="1"/>
  <c r="V141" i="1" s="1"/>
  <c r="AA141" i="1" s="1"/>
  <c r="U115" i="1"/>
  <c r="V115" i="1" s="1"/>
  <c r="AA115" i="1" s="1"/>
  <c r="U107" i="1"/>
  <c r="V107" i="1" s="1"/>
  <c r="AA107" i="1" s="1"/>
  <c r="U111" i="1"/>
  <c r="V111" i="1" s="1"/>
  <c r="AA111" i="1" s="1"/>
  <c r="U236" i="1"/>
  <c r="V236" i="1" s="1"/>
  <c r="AA236" i="1" s="1"/>
  <c r="U217" i="1"/>
  <c r="V217" i="1" s="1"/>
  <c r="AA217" i="1" s="1"/>
  <c r="U166" i="1"/>
  <c r="V166" i="1" s="1"/>
  <c r="AA166" i="1" s="1"/>
  <c r="U105" i="1"/>
  <c r="V105" i="1" s="1"/>
  <c r="AA105" i="1" s="1"/>
  <c r="U143" i="1"/>
  <c r="V143" i="1" s="1"/>
  <c r="AA143" i="1" s="1"/>
  <c r="U89" i="1"/>
  <c r="V89" i="1" s="1"/>
  <c r="AA89" i="1" s="1"/>
  <c r="U210" i="1"/>
  <c r="V210" i="1" s="1"/>
  <c r="AA210" i="1" s="1"/>
  <c r="T209" i="1"/>
  <c r="U209" i="1" s="1"/>
  <c r="V209" i="1" s="1"/>
  <c r="AA209" i="1" s="1"/>
  <c r="T168" i="1"/>
  <c r="U168" i="1" s="1"/>
  <c r="V168" i="1" s="1"/>
  <c r="AA168" i="1" s="1"/>
  <c r="T247" i="1"/>
  <c r="U247" i="1" s="1"/>
  <c r="V247" i="1" s="1"/>
  <c r="AA247" i="1" s="1"/>
  <c r="T110" i="1"/>
  <c r="U110" i="1" s="1"/>
  <c r="V110" i="1" s="1"/>
  <c r="AA110" i="1" s="1"/>
  <c r="T183" i="1"/>
  <c r="U183" i="1" s="1"/>
  <c r="V183" i="1" s="1"/>
  <c r="AA183" i="1" s="1"/>
  <c r="T234" i="1"/>
  <c r="U234" i="1" s="1"/>
  <c r="V234" i="1" s="1"/>
  <c r="AA234" i="1" s="1"/>
  <c r="T213" i="1"/>
  <c r="U213" i="1" s="1"/>
  <c r="V213" i="1" s="1"/>
  <c r="AA213" i="1" s="1"/>
  <c r="T121" i="1"/>
  <c r="U121" i="1" s="1"/>
  <c r="V121" i="1" s="1"/>
  <c r="AA121" i="1" s="1"/>
  <c r="T138" i="1"/>
  <c r="U138" i="1" s="1"/>
  <c r="V138" i="1" s="1"/>
  <c r="AA138" i="1" s="1"/>
  <c r="T144" i="1"/>
  <c r="U144" i="1" s="1"/>
  <c r="V144" i="1" s="1"/>
  <c r="AA144" i="1" s="1"/>
  <c r="T94" i="1"/>
  <c r="U94" i="1" s="1"/>
  <c r="V94" i="1" s="1"/>
  <c r="AA94" i="1" s="1"/>
  <c r="T99" i="1"/>
  <c r="U99" i="1" s="1"/>
  <c r="V99" i="1" s="1"/>
  <c r="AA99" i="1" s="1"/>
  <c r="T203" i="1"/>
  <c r="U203" i="1" s="1"/>
  <c r="V203" i="1" s="1"/>
  <c r="AA203" i="1" s="1"/>
  <c r="T74" i="1"/>
  <c r="U74" i="1" s="1"/>
  <c r="V74" i="1" s="1"/>
  <c r="AA74" i="1" s="1"/>
  <c r="T54" i="1"/>
  <c r="U54" i="1" s="1"/>
  <c r="V54" i="1" s="1"/>
  <c r="AA54" i="1" s="1"/>
  <c r="T65" i="1"/>
  <c r="U65" i="1" s="1"/>
  <c r="V65" i="1" s="1"/>
  <c r="AA65" i="1" s="1"/>
  <c r="T31" i="1"/>
  <c r="U31" i="1" s="1"/>
  <c r="V31" i="1" s="1"/>
  <c r="AA31" i="1" s="1"/>
  <c r="T57" i="1"/>
  <c r="U57" i="1" s="1"/>
  <c r="V57" i="1" s="1"/>
  <c r="AA57" i="1" s="1"/>
  <c r="T44" i="1"/>
  <c r="U44" i="1" s="1"/>
  <c r="V44" i="1" s="1"/>
  <c r="AA44" i="1" s="1"/>
  <c r="T184" i="1"/>
  <c r="U184" i="1" s="1"/>
  <c r="V184" i="1" s="1"/>
  <c r="AA184" i="1" s="1"/>
  <c r="T18" i="1"/>
  <c r="U18" i="1" s="1"/>
  <c r="V18" i="1" s="1"/>
  <c r="AA18" i="1" s="1"/>
  <c r="T139" i="1"/>
  <c r="U139" i="1" s="1"/>
  <c r="V139" i="1" s="1"/>
  <c r="AA139" i="1" s="1"/>
  <c r="T202" i="1"/>
  <c r="U202" i="1" s="1"/>
  <c r="V202" i="1" s="1"/>
  <c r="AA202" i="1" s="1"/>
  <c r="T156" i="1"/>
  <c r="U156" i="1" s="1"/>
  <c r="V156" i="1" s="1"/>
  <c r="AA156" i="1" s="1"/>
  <c r="T229" i="1"/>
  <c r="U229" i="1" s="1"/>
  <c r="V229" i="1" s="1"/>
  <c r="AA229" i="1" s="1"/>
  <c r="T216" i="1"/>
  <c r="U216" i="1" s="1"/>
  <c r="V216" i="1" s="1"/>
  <c r="AA216" i="1" s="1"/>
  <c r="T205" i="1"/>
  <c r="U205" i="1" s="1"/>
  <c r="V205" i="1" s="1"/>
  <c r="AA205" i="1" s="1"/>
  <c r="T208" i="1"/>
  <c r="U208" i="1" s="1"/>
  <c r="V208" i="1" s="1"/>
  <c r="AA208" i="1" s="1"/>
  <c r="T212" i="1"/>
  <c r="U212" i="1" s="1"/>
  <c r="V212" i="1" s="1"/>
  <c r="AA212" i="1" s="1"/>
  <c r="T95" i="1"/>
  <c r="U95" i="1" s="1"/>
  <c r="V95" i="1" s="1"/>
  <c r="AA95" i="1" s="1"/>
  <c r="T163" i="1"/>
  <c r="U163" i="1" s="1"/>
  <c r="V163" i="1" s="1"/>
  <c r="AA163" i="1" s="1"/>
  <c r="T119" i="1"/>
  <c r="U119" i="1" s="1"/>
  <c r="V119" i="1" s="1"/>
  <c r="AA119" i="1" s="1"/>
  <c r="T120" i="1"/>
  <c r="U120" i="1" s="1"/>
  <c r="V120" i="1" s="1"/>
  <c r="AA120" i="1" s="1"/>
  <c r="T43" i="1"/>
  <c r="U43" i="1" s="1"/>
  <c r="V43" i="1" s="1"/>
  <c r="AA43" i="1" s="1"/>
  <c r="T75" i="1"/>
  <c r="U75" i="1" s="1"/>
  <c r="V75" i="1" s="1"/>
  <c r="AA75" i="1" s="1"/>
  <c r="T136" i="1"/>
  <c r="U136" i="1" s="1"/>
  <c r="V136" i="1" s="1"/>
  <c r="AA136" i="1" s="1"/>
  <c r="T24" i="1"/>
  <c r="U24" i="1" s="1"/>
  <c r="V24" i="1" s="1"/>
  <c r="AA24" i="1" s="1"/>
  <c r="T122" i="1"/>
  <c r="U122" i="1" s="1"/>
  <c r="V122" i="1" s="1"/>
  <c r="AA122" i="1" s="1"/>
  <c r="T35" i="1"/>
  <c r="U35" i="1" s="1"/>
  <c r="V35" i="1" s="1"/>
  <c r="AA35" i="1" s="1"/>
  <c r="T154" i="1"/>
  <c r="U154" i="1" s="1"/>
  <c r="V154" i="1" s="1"/>
  <c r="AA154" i="1" s="1"/>
  <c r="T153" i="1"/>
  <c r="U153" i="1" s="1"/>
  <c r="V153" i="1" s="1"/>
  <c r="AA153" i="1" s="1"/>
  <c r="T232" i="1"/>
  <c r="U232" i="1" s="1"/>
  <c r="V232" i="1" s="1"/>
  <c r="AA232" i="1" s="1"/>
  <c r="T131" i="1"/>
  <c r="U131" i="1" s="1"/>
  <c r="V131" i="1" s="1"/>
  <c r="AA131" i="1" s="1"/>
  <c r="T238" i="1"/>
  <c r="U238" i="1" s="1"/>
  <c r="V238" i="1" s="1"/>
  <c r="AA238" i="1" s="1"/>
  <c r="T46" i="1"/>
  <c r="U46" i="1" s="1"/>
  <c r="V46" i="1" s="1"/>
  <c r="AA46" i="1" s="1"/>
  <c r="T41" i="1"/>
  <c r="U41" i="1" s="1"/>
  <c r="V41" i="1" s="1"/>
  <c r="AA41" i="1" s="1"/>
  <c r="T241" i="1"/>
  <c r="U241" i="1" s="1"/>
  <c r="V241" i="1" s="1"/>
  <c r="AA241" i="1" s="1"/>
  <c r="T162" i="1"/>
  <c r="U162" i="1" s="1"/>
  <c r="V162" i="1" s="1"/>
  <c r="AA162" i="1" s="1"/>
  <c r="T108" i="1"/>
  <c r="U108" i="1" s="1"/>
  <c r="V108" i="1" s="1"/>
  <c r="AA108" i="1" s="1"/>
  <c r="T170" i="1"/>
  <c r="U170" i="1" s="1"/>
  <c r="V170" i="1" s="1"/>
  <c r="AA170" i="1" s="1"/>
  <c r="T186" i="1"/>
  <c r="U186" i="1" s="1"/>
  <c r="V186" i="1" s="1"/>
  <c r="AA186" i="1" s="1"/>
  <c r="T221" i="1"/>
  <c r="U221" i="1" s="1"/>
  <c r="V221" i="1" s="1"/>
  <c r="AA221" i="1" s="1"/>
  <c r="T124" i="1"/>
  <c r="U124" i="1" s="1"/>
  <c r="V124" i="1" s="1"/>
  <c r="AA124" i="1" s="1"/>
  <c r="T224" i="1"/>
  <c r="U224" i="1" s="1"/>
  <c r="V224" i="1" s="1"/>
  <c r="AA224" i="1" s="1"/>
  <c r="T109" i="1"/>
  <c r="U109" i="1" s="1"/>
  <c r="V109" i="1" s="1"/>
  <c r="AA109" i="1" s="1"/>
  <c r="T96" i="1"/>
  <c r="U96" i="1" s="1"/>
  <c r="V96" i="1" s="1"/>
  <c r="AA96" i="1" s="1"/>
  <c r="T38" i="1"/>
  <c r="U38" i="1" s="1"/>
  <c r="V38" i="1" s="1"/>
  <c r="AA38" i="1" s="1"/>
  <c r="T70" i="1"/>
  <c r="U70" i="1" s="1"/>
  <c r="V70" i="1" s="1"/>
  <c r="AA70" i="1" s="1"/>
  <c r="T36" i="1"/>
  <c r="U36" i="1" s="1"/>
  <c r="V36" i="1" s="1"/>
  <c r="AA36" i="1" s="1"/>
  <c r="T23" i="1"/>
  <c r="U23" i="1" s="1"/>
  <c r="V23" i="1" s="1"/>
  <c r="AA23" i="1" s="1"/>
  <c r="T211" i="1"/>
  <c r="U211" i="1" s="1"/>
  <c r="V211" i="1" s="1"/>
  <c r="AA211" i="1" s="1"/>
  <c r="T149" i="1"/>
  <c r="U149" i="1" s="1"/>
  <c r="V149" i="1" s="1"/>
  <c r="AA149" i="1" s="1"/>
  <c r="T58" i="1"/>
  <c r="U58" i="1" s="1"/>
  <c r="V58" i="1" s="1"/>
  <c r="AA58" i="1" s="1"/>
  <c r="T240" i="1"/>
  <c r="U240" i="1" s="1"/>
  <c r="V240" i="1" s="1"/>
  <c r="AA240" i="1" s="1"/>
  <c r="T52" i="1"/>
  <c r="U52" i="1" s="1"/>
  <c r="V52" i="1" s="1"/>
  <c r="AA52" i="1" s="1"/>
  <c r="T204" i="1"/>
  <c r="U204" i="1" s="1"/>
  <c r="V204" i="1" s="1"/>
  <c r="AA204" i="1" s="1"/>
  <c r="T33" i="1"/>
  <c r="U33" i="1" s="1"/>
  <c r="V33" i="1" s="1"/>
  <c r="AA33" i="1" s="1"/>
  <c r="T90" i="1"/>
  <c r="U90" i="1" s="1"/>
  <c r="V90" i="1" s="1"/>
  <c r="AA90" i="1" s="1"/>
  <c r="T28" i="1"/>
  <c r="U28" i="1" s="1"/>
  <c r="V28" i="1" s="1"/>
  <c r="AA28" i="1" s="1"/>
  <c r="T192" i="1"/>
  <c r="U192" i="1" s="1"/>
  <c r="V192" i="1" s="1"/>
  <c r="AA192" i="1" s="1"/>
  <c r="T125" i="1"/>
  <c r="U125" i="1" s="1"/>
  <c r="V125" i="1" s="1"/>
  <c r="AA125" i="1" s="1"/>
  <c r="T69" i="1"/>
  <c r="U69" i="1" s="1"/>
  <c r="V69" i="1" s="1"/>
  <c r="AA69" i="1" s="1"/>
  <c r="T244" i="1"/>
  <c r="U244" i="1" s="1"/>
  <c r="V244" i="1" s="1"/>
  <c r="AA244" i="1" s="1"/>
  <c r="T128" i="1"/>
  <c r="U128" i="1" s="1"/>
  <c r="V128" i="1" s="1"/>
  <c r="AA128" i="1" s="1"/>
  <c r="T235" i="1"/>
  <c r="U235" i="1" s="1"/>
  <c r="V235" i="1" s="1"/>
  <c r="AA235" i="1" s="1"/>
  <c r="T97" i="1"/>
  <c r="U97" i="1" s="1"/>
  <c r="V97" i="1" s="1"/>
  <c r="AA97" i="1" s="1"/>
  <c r="T151" i="1"/>
  <c r="U151" i="1" s="1"/>
  <c r="V151" i="1" s="1"/>
  <c r="AA151" i="1" s="1"/>
  <c r="T178" i="1"/>
  <c r="U178" i="1" s="1"/>
  <c r="V178" i="1" s="1"/>
  <c r="AA178" i="1" s="1"/>
  <c r="T135" i="1"/>
  <c r="U135" i="1" s="1"/>
  <c r="V135" i="1" s="1"/>
  <c r="AA135" i="1" s="1"/>
  <c r="T83" i="1"/>
  <c r="U83" i="1" s="1"/>
  <c r="V83" i="1" s="1"/>
  <c r="AA83" i="1" s="1"/>
  <c r="T53" i="1"/>
  <c r="U53" i="1" s="1"/>
  <c r="V53" i="1" s="1"/>
  <c r="AA53" i="1" s="1"/>
  <c r="T27" i="1"/>
  <c r="U27" i="1" s="1"/>
  <c r="V27" i="1" s="1"/>
  <c r="AA27" i="1" s="1"/>
  <c r="T182" i="1"/>
  <c r="U182" i="1" s="1"/>
  <c r="V182" i="1" s="1"/>
  <c r="AA182" i="1" s="1"/>
  <c r="T19" i="1"/>
  <c r="U19" i="1" s="1"/>
  <c r="V19" i="1" s="1"/>
  <c r="AA19" i="1" s="1"/>
  <c r="T201" i="1"/>
  <c r="U201" i="1" s="1"/>
  <c r="V201" i="1" s="1"/>
  <c r="AA201" i="1" s="1"/>
  <c r="T164" i="1"/>
  <c r="U164" i="1" s="1"/>
  <c r="V164" i="1" s="1"/>
  <c r="AA164" i="1" s="1"/>
  <c r="T130" i="1"/>
  <c r="U130" i="1" s="1"/>
  <c r="V130" i="1" s="1"/>
  <c r="AA130" i="1" s="1"/>
  <c r="T78" i="1"/>
  <c r="U78" i="1" s="1"/>
  <c r="V78" i="1" s="1"/>
  <c r="AA78" i="1" s="1"/>
  <c r="T214" i="1"/>
  <c r="U214" i="1" s="1"/>
  <c r="V214" i="1" s="1"/>
  <c r="AA214" i="1" s="1"/>
  <c r="T51" i="1"/>
  <c r="U51" i="1" s="1"/>
  <c r="V51" i="1" s="1"/>
  <c r="AA51" i="1" s="1"/>
  <c r="T117" i="1"/>
  <c r="U117" i="1" s="1"/>
  <c r="V117" i="1" s="1"/>
  <c r="AA117" i="1" s="1"/>
  <c r="T148" i="1"/>
  <c r="U148" i="1" s="1"/>
  <c r="V148" i="1" s="1"/>
  <c r="AA148" i="1" s="1"/>
  <c r="T206" i="1"/>
  <c r="U206" i="1" s="1"/>
  <c r="V206" i="1" s="1"/>
  <c r="AA206" i="1" s="1"/>
  <c r="T22" i="1"/>
  <c r="U22" i="1" s="1"/>
  <c r="V22" i="1" s="1"/>
  <c r="AA22" i="1" s="1"/>
  <c r="T227" i="1"/>
  <c r="U227" i="1" s="1"/>
  <c r="V227" i="1" s="1"/>
  <c r="AA227" i="1" s="1"/>
  <c r="T243" i="1"/>
  <c r="U243" i="1" s="1"/>
  <c r="V243" i="1" s="1"/>
  <c r="AA243" i="1" s="1"/>
  <c r="T157" i="1"/>
  <c r="U157" i="1" s="1"/>
  <c r="V157" i="1" s="1"/>
  <c r="AA157" i="1" s="1"/>
  <c r="T133" i="1"/>
  <c r="U133" i="1" s="1"/>
  <c r="V133" i="1" s="1"/>
  <c r="AA133" i="1" s="1"/>
  <c r="T61" i="1"/>
  <c r="U61" i="1" s="1"/>
  <c r="V61" i="1" s="1"/>
  <c r="AA61" i="1" s="1"/>
  <c r="T59" i="1"/>
  <c r="U59" i="1" s="1"/>
  <c r="V59" i="1" s="1"/>
  <c r="AA59" i="1" s="1"/>
  <c r="T118" i="1"/>
  <c r="U118" i="1" s="1"/>
  <c r="V118" i="1" s="1"/>
  <c r="AA118" i="1" s="1"/>
  <c r="T66" i="1"/>
  <c r="U66" i="1" s="1"/>
  <c r="V66" i="1" s="1"/>
  <c r="AA66" i="1" s="1"/>
  <c r="T127" i="1"/>
  <c r="U127" i="1" s="1"/>
  <c r="V127" i="1" s="1"/>
  <c r="AA127" i="1" s="1"/>
  <c r="T174" i="1"/>
  <c r="U174" i="1" s="1"/>
  <c r="V174" i="1" s="1"/>
  <c r="AA174" i="1" s="1"/>
  <c r="T26" i="1"/>
  <c r="U26" i="1" s="1"/>
  <c r="V26" i="1" s="1"/>
  <c r="AA26" i="1" s="1"/>
  <c r="T252" i="1"/>
  <c r="U252" i="1" s="1"/>
  <c r="V252" i="1" s="1"/>
  <c r="AA252" i="1" s="1"/>
  <c r="T102" i="1"/>
  <c r="U102" i="1" s="1"/>
  <c r="V102" i="1" s="1"/>
  <c r="AA102" i="1" s="1"/>
  <c r="U81" i="1"/>
  <c r="V81" i="1" s="1"/>
  <c r="AA81" i="1" s="1"/>
</calcChain>
</file>

<file path=xl/sharedStrings.xml><?xml version="1.0" encoding="utf-8"?>
<sst xmlns="http://schemas.openxmlformats.org/spreadsheetml/2006/main" count="839" uniqueCount="327">
  <si>
    <t>Type</t>
  </si>
  <si>
    <t>L (mH)</t>
  </si>
  <si>
    <t>Imax (A)</t>
  </si>
  <si>
    <t>Steps/rev</t>
  </si>
  <si>
    <t>V</t>
  </si>
  <si>
    <t>Angle</t>
  </si>
  <si>
    <t>Max rev/s</t>
  </si>
  <si>
    <t>Min time/step (millis)</t>
  </si>
  <si>
    <t>Max rate mm/min</t>
  </si>
  <si>
    <t>23HS20-2004S</t>
  </si>
  <si>
    <t>Steps per m</t>
  </si>
  <si>
    <t>Microsteps</t>
  </si>
  <si>
    <t>Voltage PSU:</t>
  </si>
  <si>
    <t>Torque N.cm</t>
  </si>
  <si>
    <t>23HP30-2804S</t>
  </si>
  <si>
    <t>23HP45-4204S</t>
  </si>
  <si>
    <t>23HS16-0884S</t>
  </si>
  <si>
    <t>23HS22-1504S</t>
  </si>
  <si>
    <t>Rated V</t>
  </si>
  <si>
    <t>Holding Nm</t>
  </si>
  <si>
    <t>23HE22-2804S</t>
  </si>
  <si>
    <t>23HS22-2804S</t>
  </si>
  <si>
    <t>23HE45-4204S</t>
  </si>
  <si>
    <t>23HE30-2804S</t>
  </si>
  <si>
    <t>23HS30-2804S</t>
  </si>
  <si>
    <t>23HS32-4004S</t>
  </si>
  <si>
    <t>?</t>
  </si>
  <si>
    <t>23HS30-3004S</t>
  </si>
  <si>
    <t>23HS22-2804D</t>
  </si>
  <si>
    <t>23HS41-1804S</t>
  </si>
  <si>
    <t>23HS30-2804D</t>
  </si>
  <si>
    <t>23HS45-3504S</t>
  </si>
  <si>
    <t>23HS45-4204S</t>
  </si>
  <si>
    <t>23HR20-2804S</t>
  </si>
  <si>
    <t>23HM22-2804S</t>
  </si>
  <si>
    <t>23HS45-4204D</t>
  </si>
  <si>
    <t>24HP39-5004S</t>
  </si>
  <si>
    <t>24HS34-3504D</t>
  </si>
  <si>
    <t>24HS39-4204D</t>
  </si>
  <si>
    <t>34HE31-6004S</t>
  </si>
  <si>
    <t>34HE45-6004S</t>
  </si>
  <si>
    <t>34HP29-6004S</t>
  </si>
  <si>
    <t>34HP38-6004S</t>
  </si>
  <si>
    <t>34HP44-6004S</t>
  </si>
  <si>
    <t>34HP59-6004S</t>
  </si>
  <si>
    <t>34HS27-4004S</t>
  </si>
  <si>
    <t>34HS31-5504S</t>
  </si>
  <si>
    <t>34HS31-5204S</t>
  </si>
  <si>
    <t>34HS61-6004S1</t>
  </si>
  <si>
    <t>34HS31-6004S1</t>
  </si>
  <si>
    <t>34HS46-6004S1</t>
  </si>
  <si>
    <t>34HS59-5004S</t>
  </si>
  <si>
    <t>34HS59-5004D</t>
  </si>
  <si>
    <t>34HE59-6004S</t>
  </si>
  <si>
    <t>42HS59-6004S</t>
  </si>
  <si>
    <t>42HS59-6004S1</t>
  </si>
  <si>
    <t>42HS79-8004S</t>
  </si>
  <si>
    <t>42HS79-8004D</t>
  </si>
  <si>
    <t>23HS5628</t>
  </si>
  <si>
    <t>17HS8401</t>
  </si>
  <si>
    <t>Resolution</t>
  </si>
  <si>
    <t>dl</t>
  </si>
  <si>
    <t>mm</t>
  </si>
  <si>
    <t>m</t>
  </si>
  <si>
    <t>mass</t>
  </si>
  <si>
    <t>kg</t>
  </si>
  <si>
    <t>External</t>
  </si>
  <si>
    <t>FA</t>
  </si>
  <si>
    <t>N</t>
  </si>
  <si>
    <t>mu</t>
  </si>
  <si>
    <t>Friction coeff</t>
  </si>
  <si>
    <t>n</t>
  </si>
  <si>
    <t>Ball screw eff</t>
  </si>
  <si>
    <t>u0</t>
  </si>
  <si>
    <t>Internal friction</t>
  </si>
  <si>
    <t>DB</t>
  </si>
  <si>
    <t>Shaft diam ball screw</t>
  </si>
  <si>
    <t>LB</t>
  </si>
  <si>
    <t>Length ball screw</t>
  </si>
  <si>
    <t>Ball screw material</t>
  </si>
  <si>
    <t>PB</t>
  </si>
  <si>
    <t>Ball screw lead</t>
  </si>
  <si>
    <t>rho</t>
  </si>
  <si>
    <t>kg/m3</t>
  </si>
  <si>
    <t>t1</t>
  </si>
  <si>
    <t>s</t>
  </si>
  <si>
    <t>Inertia of ball screw:</t>
  </si>
  <si>
    <t>Inertia table and load:</t>
  </si>
  <si>
    <t>Inertia:</t>
  </si>
  <si>
    <t>Operation direct load F:</t>
  </si>
  <si>
    <t>Nm</t>
  </si>
  <si>
    <t>kg.m2</t>
  </si>
  <si>
    <t>Load torque (Tl)</t>
  </si>
  <si>
    <t>Rotor inertia (gcm2)</t>
  </si>
  <si>
    <t>Rotor inertia (kg/m2)</t>
  </si>
  <si>
    <t>Torque available</t>
  </si>
  <si>
    <t>Accel / decel time</t>
  </si>
  <si>
    <t>Max table speed (m/s)</t>
  </si>
  <si>
    <t>Nm (r/min)</t>
  </si>
  <si>
    <t>Max accel time (s)</t>
  </si>
  <si>
    <t>Max accel (m/s^2)</t>
  </si>
  <si>
    <t>Max accel mm/s^2</t>
  </si>
  <si>
    <t>34HS46-5004D</t>
  </si>
  <si>
    <t>x</t>
  </si>
  <si>
    <t>Phase resistance (Ohm)</t>
  </si>
  <si>
    <t>23HP22-2804S</t>
  </si>
  <si>
    <t>43HS2A100-604</t>
  </si>
  <si>
    <t>43HS2A115-604</t>
  </si>
  <si>
    <t>43HS2A125-654</t>
  </si>
  <si>
    <t>43HS2A150-654</t>
  </si>
  <si>
    <t>43HS2A165-654</t>
  </si>
  <si>
    <t>43HS2A200-654</t>
  </si>
  <si>
    <t>8HY26-0204A</t>
  </si>
  <si>
    <t>8HY28-0204A</t>
  </si>
  <si>
    <t>8HY28-0604A</t>
  </si>
  <si>
    <t>8HY33-0204A</t>
  </si>
  <si>
    <t>8HY33-0604A</t>
  </si>
  <si>
    <t>8HY40-0204A</t>
  </si>
  <si>
    <t>11HY2401</t>
  </si>
  <si>
    <t>11HY2402</t>
  </si>
  <si>
    <t>11HY3401</t>
  </si>
  <si>
    <t>11HY3402</t>
  </si>
  <si>
    <t>11HY4401</t>
  </si>
  <si>
    <t>11HY4402</t>
  </si>
  <si>
    <t>11HY5401</t>
  </si>
  <si>
    <t>11HY5402</t>
  </si>
  <si>
    <t>14HM2401</t>
  </si>
  <si>
    <t>14HM2402</t>
  </si>
  <si>
    <t>14HM2403</t>
  </si>
  <si>
    <t>14HM2630</t>
  </si>
  <si>
    <t>14HM3401</t>
  </si>
  <si>
    <t>14HM3402</t>
  </si>
  <si>
    <t>14HM3403</t>
  </si>
  <si>
    <t>14HM3630</t>
  </si>
  <si>
    <t>14HY0401</t>
  </si>
  <si>
    <t>14HY2420</t>
  </si>
  <si>
    <t>14HY2402</t>
  </si>
  <si>
    <t>14HY2630</t>
  </si>
  <si>
    <t>14HY3401</t>
  </si>
  <si>
    <t>14HY3402</t>
  </si>
  <si>
    <t>14HY3630</t>
  </si>
  <si>
    <t>16HM0401</t>
  </si>
  <si>
    <t>16HM2410</t>
  </si>
  <si>
    <t>16HM3401</t>
  </si>
  <si>
    <t>16HM3402</t>
  </si>
  <si>
    <t>16HM3630</t>
  </si>
  <si>
    <t>16HM4401</t>
  </si>
  <si>
    <t>16HM4402</t>
  </si>
  <si>
    <t>16HM4630</t>
  </si>
  <si>
    <t>16HY0401</t>
  </si>
  <si>
    <t>16HY2410</t>
  </si>
  <si>
    <t>16HY3401</t>
  </si>
  <si>
    <t>16HY3402</t>
  </si>
  <si>
    <t>16HY3630</t>
  </si>
  <si>
    <t>16HY4401</t>
  </si>
  <si>
    <t>16HY4402</t>
  </si>
  <si>
    <t>16HY4630</t>
  </si>
  <si>
    <t>17HK2408</t>
  </si>
  <si>
    <t>17HK3401</t>
  </si>
  <si>
    <t>17HK3410</t>
  </si>
  <si>
    <t>17HK3430</t>
  </si>
  <si>
    <t>17HK3630</t>
  </si>
  <si>
    <t>17HK3616</t>
  </si>
  <si>
    <t>17HK4401</t>
  </si>
  <si>
    <t>17HK4402</t>
  </si>
  <si>
    <t>17HK4602</t>
  </si>
  <si>
    <t>17HK4630</t>
  </si>
  <si>
    <t>17HK8401</t>
  </si>
  <si>
    <t>17HK8402</t>
  </si>
  <si>
    <t>17HK8403</t>
  </si>
  <si>
    <t>17HK8630</t>
  </si>
  <si>
    <t>17HS2408</t>
  </si>
  <si>
    <t>17HS3401</t>
  </si>
  <si>
    <t>17HS3410</t>
  </si>
  <si>
    <t>17HS3430</t>
  </si>
  <si>
    <t>17HS3630</t>
  </si>
  <si>
    <t>17HS3616</t>
  </si>
  <si>
    <t>17HS4401</t>
  </si>
  <si>
    <t>17HS4402</t>
  </si>
  <si>
    <t>17HS4602</t>
  </si>
  <si>
    <t>17HS4630</t>
  </si>
  <si>
    <t>17HS8402</t>
  </si>
  <si>
    <t>17HS8403</t>
  </si>
  <si>
    <t>17HS8630</t>
  </si>
  <si>
    <t>23HK0601</t>
  </si>
  <si>
    <t>23HK0405</t>
  </si>
  <si>
    <t>23HK0408</t>
  </si>
  <si>
    <t>23HK4425</t>
  </si>
  <si>
    <t>23HK5406</t>
  </si>
  <si>
    <t>23HK5425</t>
  </si>
  <si>
    <t>23HK6602</t>
  </si>
  <si>
    <t>23HK6403</t>
  </si>
  <si>
    <t>23HK6430</t>
  </si>
  <si>
    <t>23HK6404</t>
  </si>
  <si>
    <t>23HK7401</t>
  </si>
  <si>
    <t>23HK7425</t>
  </si>
  <si>
    <t>23HK7430</t>
  </si>
  <si>
    <t>23HK7404</t>
  </si>
  <si>
    <t>23HK8603</t>
  </si>
  <si>
    <t>23HK8425</t>
  </si>
  <si>
    <t>23HK8430</t>
  </si>
  <si>
    <t>23HK8404</t>
  </si>
  <si>
    <t>23HS0601</t>
  </si>
  <si>
    <t>23HS0405</t>
  </si>
  <si>
    <t>23HS0408</t>
  </si>
  <si>
    <t>23HS4412</t>
  </si>
  <si>
    <t>23HS4425</t>
  </si>
  <si>
    <t>23HS5406</t>
  </si>
  <si>
    <t>23HS5425</t>
  </si>
  <si>
    <t>23HS5602</t>
  </si>
  <si>
    <t>23HS6602</t>
  </si>
  <si>
    <t>23HS6403</t>
  </si>
  <si>
    <t>23HS6430</t>
  </si>
  <si>
    <t>23HS6404</t>
  </si>
  <si>
    <t>23HS7401</t>
  </si>
  <si>
    <t>23HS7425</t>
  </si>
  <si>
    <t>23HS7430</t>
  </si>
  <si>
    <t>23HS7404</t>
  </si>
  <si>
    <t>23HS8603</t>
  </si>
  <si>
    <t>23HS8425</t>
  </si>
  <si>
    <t>23HS8430</t>
  </si>
  <si>
    <t>23HS8404</t>
  </si>
  <si>
    <t>23HS1430</t>
  </si>
  <si>
    <t>23HS1410</t>
  </si>
  <si>
    <t>23HS2430</t>
  </si>
  <si>
    <t>23HS2410</t>
  </si>
  <si>
    <t>23HY4607</t>
  </si>
  <si>
    <t>23HY4455</t>
  </si>
  <si>
    <t>23HY4456</t>
  </si>
  <si>
    <t>23HY4656</t>
  </si>
  <si>
    <t>23HY5607</t>
  </si>
  <si>
    <t>23HY5666</t>
  </si>
  <si>
    <t>23HY5627</t>
  </si>
  <si>
    <t>23HY5481</t>
  </si>
  <si>
    <t>23HY5460</t>
  </si>
  <si>
    <t>23HY6684</t>
  </si>
  <si>
    <t>23HY6669</t>
  </si>
  <si>
    <t>23HY6659</t>
  </si>
  <si>
    <t>23HY6609</t>
  </si>
  <si>
    <t>23HY6496</t>
  </si>
  <si>
    <t>23HY7406</t>
  </si>
  <si>
    <t>23HY7407</t>
  </si>
  <si>
    <t>23HY7408</t>
  </si>
  <si>
    <t>24HS4428</t>
  </si>
  <si>
    <t>24HS7428</t>
  </si>
  <si>
    <t>24HS1442</t>
  </si>
  <si>
    <t>24HS1428</t>
  </si>
  <si>
    <t>24HS1830</t>
  </si>
  <si>
    <t>34HS6801</t>
  </si>
  <si>
    <t>34HS6802</t>
  </si>
  <si>
    <t>34HS6803</t>
  </si>
  <si>
    <t>34HS8801</t>
  </si>
  <si>
    <t>34HS8802</t>
  </si>
  <si>
    <t>34HS8803</t>
  </si>
  <si>
    <t>34HS9801</t>
  </si>
  <si>
    <t>34HS9802</t>
  </si>
  <si>
    <t>34HS9803</t>
  </si>
  <si>
    <t>34HS4801</t>
  </si>
  <si>
    <t>34HS4802</t>
  </si>
  <si>
    <t>34HS4803</t>
  </si>
  <si>
    <t>34HS2801</t>
  </si>
  <si>
    <t>34HS2802</t>
  </si>
  <si>
    <t>34HS2803</t>
  </si>
  <si>
    <t>34HS5801</t>
  </si>
  <si>
    <t>34HS5802</t>
  </si>
  <si>
    <t>34HS5803</t>
  </si>
  <si>
    <t>34HS5804</t>
  </si>
  <si>
    <t>34HM6801</t>
  </si>
  <si>
    <t>34HM6802</t>
  </si>
  <si>
    <t>34HM6803</t>
  </si>
  <si>
    <t>34HM8801</t>
  </si>
  <si>
    <t>34HM8802</t>
  </si>
  <si>
    <t>34HM8803</t>
  </si>
  <si>
    <t>34HM9801</t>
  </si>
  <si>
    <t>34HM9802</t>
  </si>
  <si>
    <t>34HM9803</t>
  </si>
  <si>
    <t>34HM4801</t>
  </si>
  <si>
    <t>34HM4802</t>
  </si>
  <si>
    <t>34HM4803</t>
  </si>
  <si>
    <t>34HM2801</t>
  </si>
  <si>
    <t>34HM2802</t>
  </si>
  <si>
    <t>34HM2803</t>
  </si>
  <si>
    <t>34HM5801</t>
  </si>
  <si>
    <t>34HM5802</t>
  </si>
  <si>
    <t>34HM5803</t>
  </si>
  <si>
    <t>34HY6801</t>
  </si>
  <si>
    <t>34HY6802</t>
  </si>
  <si>
    <t>34HY6803</t>
  </si>
  <si>
    <t>34HY6804</t>
  </si>
  <si>
    <t>34HY9801</t>
  </si>
  <si>
    <t>34HY9802</t>
  </si>
  <si>
    <t>34HY9803</t>
  </si>
  <si>
    <t>34HY9804</t>
  </si>
  <si>
    <t>34HY1801</t>
  </si>
  <si>
    <t>34HY1802</t>
  </si>
  <si>
    <t>34HY1803</t>
  </si>
  <si>
    <t>Average power (Watt)</t>
  </si>
  <si>
    <t>Peak power (Watt)</t>
  </si>
  <si>
    <t>NEMA</t>
  </si>
  <si>
    <t>Torque at rpm, N.cm</t>
  </si>
  <si>
    <t>CNC:</t>
  </si>
  <si>
    <t>- Z-as gewicht:</t>
  </si>
  <si>
    <t>- X-as gewicht:</t>
  </si>
  <si>
    <t>- Y-as gewicht:</t>
  </si>
  <si>
    <t>rev</t>
  </si>
  <si>
    <t>Ball screw mm per rev:</t>
  </si>
  <si>
    <t>mm/rev</t>
  </si>
  <si>
    <t>Selected</t>
  </si>
  <si>
    <t>34CS85FK-490</t>
  </si>
  <si>
    <t>34CS45F-420</t>
  </si>
  <si>
    <t>34CS45E-420</t>
  </si>
  <si>
    <t>34CS85EK-490</t>
  </si>
  <si>
    <t>Supplier</t>
  </si>
  <si>
    <t>Cloudray</t>
  </si>
  <si>
    <t>MotionKing</t>
  </si>
  <si>
    <t>StepperOnline</t>
  </si>
  <si>
    <t>34CS35D-280</t>
  </si>
  <si>
    <t>34CS65FK-460</t>
  </si>
  <si>
    <t>34CS120FK-600</t>
  </si>
  <si>
    <t>34CS45FK-420Z</t>
  </si>
  <si>
    <t>24CS22C-400</t>
  </si>
  <si>
    <t>24CS30C-500</t>
  </si>
  <si>
    <t>24CS40C-500</t>
  </si>
  <si>
    <t>Weight (kg)</t>
  </si>
  <si>
    <t># Motors</t>
  </si>
  <si>
    <t>Effective weight</t>
  </si>
  <si>
    <t>New CNC: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</si>
</sst>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3" borderId="0" xfId="0" applyFill="1"/>
    <xf numFmtId="0" fontId="1" fillId="3" borderId="0" xfId="0" applyFont="1" applyFill="1"/>
    <xf numFmtId="2" fontId="0" fillId="0" borderId="0" xfId="0" applyNumberFormat="1"/>
    <xf numFmtId="2" fontId="0" fillId="2" borderId="0" xfId="0" applyNumberFormat="1" applyFill="1"/>
    <xf numFmtId="2" fontId="1" fillId="0" borderId="0" xfId="0" applyNumberFormat="1" applyFont="1"/>
    <xf numFmtId="2" fontId="1" fillId="2" borderId="0" xfId="0" applyNumberFormat="1" applyFont="1" applyFill="1"/>
    <xf numFmtId="0" fontId="0" fillId="0" borderId="0" xfId="0" applyFont="1"/>
    <xf numFmtId="0" fontId="0" fillId="3" borderId="0" xfId="0" applyFont="1" applyFill="1"/>
    <xf numFmtId="2" fontId="0" fillId="0" borderId="0" xfId="0" applyNumberFormat="1" applyFont="1"/>
    <xf numFmtId="2" fontId="0" fillId="2" borderId="0" xfId="0" applyNumberFormat="1" applyFont="1" applyFill="1"/>
    <xf numFmtId="11" fontId="0" fillId="0" borderId="0" xfId="0" applyNumberFormat="1"/>
    <xf numFmtId="2" fontId="1" fillId="4" borderId="0" xfId="0" applyNumberFormat="1" applyFont="1" applyFill="1"/>
    <xf numFmtId="0" fontId="0" fillId="4" borderId="0" xfId="0" applyFill="1"/>
    <xf numFmtId="0" fontId="0" fillId="0" borderId="0" xfId="0" applyNumberFormat="1"/>
    <xf numFmtId="0" fontId="1" fillId="4" borderId="0" xfId="0" applyNumberFormat="1" applyFont="1" applyFill="1"/>
    <xf numFmtId="0" fontId="0" fillId="0" borderId="0" xfId="0" applyNumberFormat="1" applyFont="1"/>
    <xf numFmtId="0" fontId="0" fillId="0" borderId="0" xfId="0" applyFill="1"/>
    <xf numFmtId="11" fontId="0" fillId="0" borderId="0" xfId="0" applyNumberFormat="1" applyFill="1"/>
    <xf numFmtId="2" fontId="0" fillId="0" borderId="0" xfId="0" applyNumberFormat="1" applyFill="1"/>
    <xf numFmtId="2" fontId="2" fillId="0" borderId="0" xfId="0" applyNumberFormat="1" applyFont="1" applyFill="1"/>
    <xf numFmtId="2" fontId="0" fillId="0" borderId="0" xfId="0" quotePrefix="1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EA63-B1B9-4A42-8869-283FBCCEEF0A}">
  <sheetPr filterMode="1"/>
  <dimension ref="A1:AI590"/>
  <sheetViews>
    <sheetView tabSelected="1" topLeftCell="B1" workbookViewId="0">
      <pane ySplit="17" topLeftCell="A18" activePane="bottomLeft" state="frozen"/>
      <selection pane="bottomLeft" activeCell="AI9" sqref="AI9:AI12"/>
    </sheetView>
  </sheetViews>
  <sheetFormatPr defaultRowHeight="14.25" x14ac:dyDescent="0.45"/>
  <cols>
    <col min="1" max="1" width="14" customWidth="1"/>
    <col min="2" max="3" width="7.46484375" customWidth="1"/>
    <col min="4" max="5" width="9.06640625" style="2"/>
    <col min="6" max="6" width="12.3984375" style="2" customWidth="1"/>
    <col min="7" max="9" width="9.06640625" style="2"/>
    <col min="10" max="11" width="12.1328125" style="2" customWidth="1"/>
    <col min="12" max="12" width="9.06640625" style="4" hidden="1" customWidth="1"/>
    <col min="13" max="13" width="16.33203125" style="4" hidden="1" customWidth="1"/>
    <col min="14" max="14" width="11.73046875" style="4" hidden="1" customWidth="1"/>
    <col min="15" max="16" width="17.9296875" style="4" hidden="1" customWidth="1"/>
    <col min="17" max="17" width="17.6640625" style="4" hidden="1" customWidth="1"/>
    <col min="18" max="18" width="11.59765625" style="4" hidden="1" customWidth="1"/>
    <col min="19" max="22" width="14.1328125" style="4" hidden="1" customWidth="1"/>
    <col min="23" max="23" width="9.06640625" style="15" hidden="1" customWidth="1"/>
    <col min="24" max="24" width="13.796875" style="4" hidden="1" customWidth="1"/>
    <col min="25" max="25" width="15.19921875" style="5" bestFit="1" customWidth="1"/>
    <col min="26" max="26" width="17.73046875" style="5" customWidth="1"/>
    <col min="27" max="27" width="14.1328125" style="5" customWidth="1"/>
    <col min="28" max="28" width="17.33203125" style="5" customWidth="1"/>
    <col min="29" max="29" width="19.86328125" customWidth="1"/>
    <col min="30" max="30" width="18.6640625" customWidth="1"/>
  </cols>
  <sheetData>
    <row r="1" spans="25:35" x14ac:dyDescent="0.45">
      <c r="Y1" s="18" t="s">
        <v>4</v>
      </c>
      <c r="Z1" t="s">
        <v>12</v>
      </c>
      <c r="AA1">
        <v>80</v>
      </c>
      <c r="AB1" s="20" t="s">
        <v>4</v>
      </c>
      <c r="AC1" s="18" t="s">
        <v>86</v>
      </c>
      <c r="AD1" s="12">
        <f>PI()/32*AA11*AA9*POWER(10,-3)*POWER(AA8*0.001,4)</f>
        <v>3.812134189571999E-5</v>
      </c>
      <c r="AE1" s="14" t="s">
        <v>91</v>
      </c>
      <c r="AF1" s="14"/>
    </row>
    <row r="2" spans="25:35" x14ac:dyDescent="0.45">
      <c r="Y2" s="18" t="s">
        <v>61</v>
      </c>
      <c r="Z2" s="18" t="s">
        <v>60</v>
      </c>
      <c r="AA2" s="18">
        <v>0.01</v>
      </c>
      <c r="AB2" s="20" t="s">
        <v>62</v>
      </c>
      <c r="AC2" s="18" t="s">
        <v>87</v>
      </c>
      <c r="AD2">
        <f>AA3*POWER(AA10*0.001/(2*PI()),2)</f>
        <v>1.7232706913888812E-5</v>
      </c>
      <c r="AE2" s="14" t="s">
        <v>91</v>
      </c>
      <c r="AF2" s="14"/>
    </row>
    <row r="3" spans="25:35" x14ac:dyDescent="0.45">
      <c r="Y3" s="18" t="s">
        <v>63</v>
      </c>
      <c r="Z3" s="18" t="s">
        <v>64</v>
      </c>
      <c r="AA3" s="18">
        <f>VLOOKUP("x",AF:AG,2,FALSE)</f>
        <v>10.63</v>
      </c>
      <c r="AB3" s="20" t="s">
        <v>65</v>
      </c>
      <c r="AC3" s="18" t="s">
        <v>88</v>
      </c>
      <c r="AD3" s="12">
        <f>AD2+AD1</f>
        <v>5.5354048809608806E-5</v>
      </c>
      <c r="AE3" s="14" t="s">
        <v>91</v>
      </c>
      <c r="AF3" s="14"/>
    </row>
    <row r="4" spans="25:35" x14ac:dyDescent="0.45">
      <c r="Y4" s="18" t="s">
        <v>67</v>
      </c>
      <c r="Z4" s="18" t="s">
        <v>66</v>
      </c>
      <c r="AA4" s="18">
        <v>29.4</v>
      </c>
      <c r="AB4" s="20" t="s">
        <v>68</v>
      </c>
      <c r="AC4" s="18" t="s">
        <v>89</v>
      </c>
      <c r="AD4">
        <f>AA4+AA3*9.807*(SIN(0)+AA5*COS(0))</f>
        <v>33.569936399999996</v>
      </c>
      <c r="AE4" s="14" t="s">
        <v>68</v>
      </c>
      <c r="AF4" s="14"/>
    </row>
    <row r="5" spans="25:35" x14ac:dyDescent="0.45">
      <c r="Y5" s="18" t="s">
        <v>69</v>
      </c>
      <c r="Z5" s="18" t="s">
        <v>70</v>
      </c>
      <c r="AA5" s="18">
        <v>0.04</v>
      </c>
      <c r="AB5" s="20"/>
      <c r="AC5" s="18" t="s">
        <v>92</v>
      </c>
      <c r="AD5">
        <f>AD4*AA10/1000/(2*PI()*AA6)+(AA7*(1/3*AD4)*AA10/1000)/(2*PI())</f>
        <v>5.1766002096899501E-2</v>
      </c>
      <c r="AE5" s="14" t="s">
        <v>90</v>
      </c>
      <c r="AF5" s="14"/>
    </row>
    <row r="6" spans="25:35" x14ac:dyDescent="0.45">
      <c r="Y6" s="18" t="s">
        <v>71</v>
      </c>
      <c r="Z6" s="18" t="s">
        <v>72</v>
      </c>
      <c r="AA6" s="18">
        <v>0.9</v>
      </c>
      <c r="AB6" s="20"/>
      <c r="AC6" s="18"/>
    </row>
    <row r="7" spans="25:35" x14ac:dyDescent="0.45">
      <c r="Y7" s="18" t="s">
        <v>73</v>
      </c>
      <c r="Z7" s="18" t="s">
        <v>74</v>
      </c>
      <c r="AA7" s="18">
        <v>0.3</v>
      </c>
      <c r="AB7" s="20"/>
      <c r="AC7" s="18"/>
    </row>
    <row r="8" spans="25:35" x14ac:dyDescent="0.45">
      <c r="Y8" s="18" t="s">
        <v>75</v>
      </c>
      <c r="Z8" s="18" t="s">
        <v>76</v>
      </c>
      <c r="AA8" s="18">
        <v>16</v>
      </c>
      <c r="AB8" s="20" t="s">
        <v>62</v>
      </c>
      <c r="AC8" s="18"/>
      <c r="AE8" s="12"/>
      <c r="AF8" s="12"/>
    </row>
    <row r="9" spans="25:35" x14ac:dyDescent="0.45">
      <c r="Y9" s="18" t="s">
        <v>77</v>
      </c>
      <c r="Z9" s="18" t="s">
        <v>78</v>
      </c>
      <c r="AA9" s="18">
        <v>750</v>
      </c>
      <c r="AB9" s="20" t="s">
        <v>62</v>
      </c>
      <c r="AC9" s="4" t="s">
        <v>300</v>
      </c>
      <c r="AD9" s="4" t="s">
        <v>323</v>
      </c>
      <c r="AE9" s="4" t="s">
        <v>324</v>
      </c>
      <c r="AF9" s="4" t="s">
        <v>307</v>
      </c>
      <c r="AG9" s="4" t="s">
        <v>325</v>
      </c>
      <c r="AI9" s="4" t="s">
        <v>326</v>
      </c>
    </row>
    <row r="10" spans="25:35" x14ac:dyDescent="0.45">
      <c r="Y10" s="18" t="s">
        <v>80</v>
      </c>
      <c r="Z10" s="18" t="s">
        <v>81</v>
      </c>
      <c r="AA10" s="18">
        <v>8</v>
      </c>
      <c r="AB10" s="20" t="s">
        <v>62</v>
      </c>
      <c r="AC10" s="22" t="s">
        <v>301</v>
      </c>
      <c r="AD10" s="4">
        <v>10.49</v>
      </c>
      <c r="AE10" s="4">
        <v>1</v>
      </c>
      <c r="AF10" s="4"/>
      <c r="AG10" s="4">
        <f>AD10/AE10</f>
        <v>10.49</v>
      </c>
      <c r="AI10">
        <v>4.3</v>
      </c>
    </row>
    <row r="11" spans="25:35" x14ac:dyDescent="0.45">
      <c r="Y11" s="18" t="s">
        <v>82</v>
      </c>
      <c r="Z11" s="18" t="s">
        <v>79</v>
      </c>
      <c r="AA11" s="19">
        <v>7900</v>
      </c>
      <c r="AB11" s="20" t="s">
        <v>83</v>
      </c>
      <c r="AC11" s="22" t="s">
        <v>302</v>
      </c>
      <c r="AD11" s="4">
        <v>13.62</v>
      </c>
      <c r="AE11" s="4">
        <v>1</v>
      </c>
      <c r="AF11" s="4"/>
      <c r="AG11" s="4">
        <f>AD11/AE11</f>
        <v>13.62</v>
      </c>
      <c r="AI11">
        <v>8.6</v>
      </c>
    </row>
    <row r="12" spans="25:35" x14ac:dyDescent="0.45">
      <c r="Y12" s="18" t="s">
        <v>84</v>
      </c>
      <c r="Z12" s="18" t="s">
        <v>96</v>
      </c>
      <c r="AA12" s="18">
        <v>0.5</v>
      </c>
      <c r="AB12" s="20" t="s">
        <v>85</v>
      </c>
      <c r="AC12" s="22" t="s">
        <v>303</v>
      </c>
      <c r="AD12" s="4">
        <v>21.26</v>
      </c>
      <c r="AE12" s="4">
        <v>2</v>
      </c>
      <c r="AF12" s="4" t="s">
        <v>103</v>
      </c>
      <c r="AG12" s="4">
        <f>AD12/AE12</f>
        <v>10.63</v>
      </c>
      <c r="AI12">
        <f>22.7</f>
        <v>22.7</v>
      </c>
    </row>
    <row r="13" spans="25:35" x14ac:dyDescent="0.45">
      <c r="Y13" s="20" t="s">
        <v>304</v>
      </c>
      <c r="Z13" t="s">
        <v>305</v>
      </c>
      <c r="AA13">
        <v>5</v>
      </c>
      <c r="AB13" s="20" t="s">
        <v>306</v>
      </c>
      <c r="AC13" s="18"/>
    </row>
    <row r="14" spans="25:35" x14ac:dyDescent="0.45">
      <c r="Y14" s="20"/>
      <c r="Z14" s="20"/>
      <c r="AA14" s="21"/>
      <c r="AB14" s="20"/>
      <c r="AC14" s="18"/>
    </row>
    <row r="15" spans="25:35" x14ac:dyDescent="0.45">
      <c r="Y15" s="20"/>
      <c r="Z15" s="20"/>
      <c r="AA15" s="21"/>
      <c r="AB15" s="20"/>
      <c r="AC15" s="18"/>
    </row>
    <row r="16" spans="25:35" x14ac:dyDescent="0.45">
      <c r="Y16" s="20"/>
      <c r="Z16" s="20"/>
      <c r="AA16" s="21"/>
      <c r="AB16" s="20"/>
      <c r="AC16" s="18"/>
    </row>
    <row r="17" spans="1:32" x14ac:dyDescent="0.45">
      <c r="A17" s="1" t="s">
        <v>0</v>
      </c>
      <c r="B17" s="1" t="s">
        <v>298</v>
      </c>
      <c r="C17" s="1" t="s">
        <v>312</v>
      </c>
      <c r="D17" s="3" t="s">
        <v>2</v>
      </c>
      <c r="E17" s="3" t="s">
        <v>18</v>
      </c>
      <c r="F17" s="3" t="s">
        <v>19</v>
      </c>
      <c r="G17" s="3" t="s">
        <v>1</v>
      </c>
      <c r="H17" s="3" t="s">
        <v>104</v>
      </c>
      <c r="I17" s="3" t="s">
        <v>5</v>
      </c>
      <c r="J17" s="3" t="s">
        <v>13</v>
      </c>
      <c r="K17" s="3" t="s">
        <v>93</v>
      </c>
      <c r="L17" s="6" t="s">
        <v>4</v>
      </c>
      <c r="M17" s="6" t="s">
        <v>3</v>
      </c>
      <c r="N17" s="6" t="s">
        <v>6</v>
      </c>
      <c r="O17" s="6" t="s">
        <v>7</v>
      </c>
      <c r="P17" s="6" t="s">
        <v>299</v>
      </c>
      <c r="Q17" s="6" t="s">
        <v>11</v>
      </c>
      <c r="R17" s="6" t="s">
        <v>10</v>
      </c>
      <c r="S17" s="13" t="s">
        <v>97</v>
      </c>
      <c r="T17" s="13" t="s">
        <v>98</v>
      </c>
      <c r="U17" s="13" t="s">
        <v>99</v>
      </c>
      <c r="V17" s="13" t="s">
        <v>100</v>
      </c>
      <c r="W17" s="16" t="s">
        <v>94</v>
      </c>
      <c r="X17" s="13" t="s">
        <v>95</v>
      </c>
      <c r="Y17" s="7" t="s">
        <v>8</v>
      </c>
      <c r="Z17" s="7" t="s">
        <v>297</v>
      </c>
      <c r="AA17" s="7" t="s">
        <v>101</v>
      </c>
      <c r="AB17" s="7" t="s">
        <v>296</v>
      </c>
    </row>
    <row r="18" spans="1:32" s="8" customFormat="1" hidden="1" x14ac:dyDescent="0.45">
      <c r="A18" t="s">
        <v>118</v>
      </c>
      <c r="B18" t="str">
        <f t="shared" ref="B18:B81" si="0">IF(MID(A18,1,1)="8",MID(A18,1,1),MID(A18,1,2))</f>
        <v>11</v>
      </c>
      <c r="C18"/>
      <c r="D18" s="2">
        <v>0.6</v>
      </c>
      <c r="E18" s="2" t="s">
        <v>26</v>
      </c>
      <c r="F18" s="2">
        <v>4.4999999999999998E-2</v>
      </c>
      <c r="G18" s="2">
        <v>2.2000000000000002</v>
      </c>
      <c r="H18" s="2">
        <v>4.2</v>
      </c>
      <c r="I18" s="2">
        <v>1.8</v>
      </c>
      <c r="J18" s="2" t="s">
        <v>26</v>
      </c>
      <c r="K18" s="2">
        <v>6</v>
      </c>
      <c r="L18" s="10">
        <f>$AA$1</f>
        <v>80</v>
      </c>
      <c r="M18" s="10">
        <f>360/I18</f>
        <v>200</v>
      </c>
      <c r="N18" s="10">
        <f>L18/((G18/1000)*2*D18)/M18</f>
        <v>151.51515151515153</v>
      </c>
      <c r="O18" s="10">
        <f>G18*D18*2/L18</f>
        <v>3.3000000000000002E-2</v>
      </c>
      <c r="P18" s="10">
        <f>IFERROR(J18+1,F18/0.08+1)-1</f>
        <v>0.5625</v>
      </c>
      <c r="Q18" s="10">
        <f>$B$4</f>
        <v>0</v>
      </c>
      <c r="R18" s="10">
        <f>100*M18*Q18/$AA$13</f>
        <v>0</v>
      </c>
      <c r="S18" s="4">
        <f>Y18/60000</f>
        <v>0.75757575757575757</v>
      </c>
      <c r="T18" s="4">
        <f>60*S18/($AA$10/1000)</f>
        <v>5681.818181818182</v>
      </c>
      <c r="U18" s="4">
        <f>($AD$3+W18)*T18 / (X18 * 9.55)</f>
        <v>59.182451541180185</v>
      </c>
      <c r="V18" s="4">
        <f>S18/U18</f>
        <v>1.280068226049445E-2</v>
      </c>
      <c r="W18" s="17">
        <f>IF(K18=0,Na,K18*0.0000001)</f>
        <v>5.9999999999999997E-7</v>
      </c>
      <c r="X18" s="4">
        <f>P18/1000</f>
        <v>5.6249999999999996E-4</v>
      </c>
      <c r="Y18" s="11">
        <f>60*N18*$AA$13</f>
        <v>45454.545454545456</v>
      </c>
      <c r="Z18" s="11">
        <f>D18*L18</f>
        <v>48</v>
      </c>
      <c r="AA18" s="5">
        <f>V18*(1000/5)</f>
        <v>2.5601364520988898</v>
      </c>
      <c r="AB18" s="11">
        <f>1.2*2*D18*D18*H18</f>
        <v>3.6288</v>
      </c>
      <c r="AC18"/>
      <c r="AD18"/>
      <c r="AE18"/>
      <c r="AF18"/>
    </row>
    <row r="19" spans="1:32" s="1" customFormat="1" hidden="1" x14ac:dyDescent="0.45">
      <c r="A19" t="s">
        <v>119</v>
      </c>
      <c r="B19" t="str">
        <f t="shared" si="0"/>
        <v>11</v>
      </c>
      <c r="C19"/>
      <c r="D19" s="2">
        <v>0.35</v>
      </c>
      <c r="E19" s="2" t="s">
        <v>26</v>
      </c>
      <c r="F19" s="2">
        <v>4.4999999999999998E-2</v>
      </c>
      <c r="G19" s="2">
        <v>5.8</v>
      </c>
      <c r="H19" s="2">
        <v>12</v>
      </c>
      <c r="I19" s="2">
        <v>1.8</v>
      </c>
      <c r="J19" s="2" t="s">
        <v>26</v>
      </c>
      <c r="K19" s="2">
        <v>6</v>
      </c>
      <c r="L19" s="10">
        <f>$AA$1</f>
        <v>80</v>
      </c>
      <c r="M19" s="10">
        <f>360/I19</f>
        <v>200</v>
      </c>
      <c r="N19" s="10">
        <f>L19/((G19/1000)*2*D19)/M19</f>
        <v>98.52216748768474</v>
      </c>
      <c r="O19" s="10">
        <f>G19*D19*2/L19</f>
        <v>5.0749999999999997E-2</v>
      </c>
      <c r="P19" s="10">
        <f>IFERROR(J19+1,F19/0.08+1)-1</f>
        <v>0.5625</v>
      </c>
      <c r="Q19" s="10">
        <f>$B$4</f>
        <v>0</v>
      </c>
      <c r="R19" s="10">
        <f>100*M19*Q19/$AA$13</f>
        <v>0</v>
      </c>
      <c r="S19" s="4">
        <f>Y19/60000</f>
        <v>0.49261083743842365</v>
      </c>
      <c r="T19" s="4">
        <f>60*S19/($AA$10/1000)</f>
        <v>3694.5812807881775</v>
      </c>
      <c r="U19" s="4">
        <f>($AD$3+W19)*T19 / (X19 * 9.55)</f>
        <v>38.483170460274806</v>
      </c>
      <c r="V19" s="4">
        <f>S19/U19</f>
        <v>1.2800682260494448E-2</v>
      </c>
      <c r="W19" s="17">
        <f>IF(K19=0,Na,K19*0.0000001)</f>
        <v>5.9999999999999997E-7</v>
      </c>
      <c r="X19" s="4">
        <f>P19/1000</f>
        <v>5.6249999999999996E-4</v>
      </c>
      <c r="Y19" s="11">
        <f>60*N19*$AA$13</f>
        <v>29556.65024630542</v>
      </c>
      <c r="Z19" s="11">
        <f>D19*L19</f>
        <v>28</v>
      </c>
      <c r="AA19" s="5">
        <f>V19*(1000/5)</f>
        <v>2.5601364520988894</v>
      </c>
      <c r="AB19" s="11">
        <f>1.2*2*D19*D19*H19</f>
        <v>3.5279999999999996</v>
      </c>
      <c r="AC19"/>
      <c r="AD19"/>
      <c r="AE19"/>
      <c r="AF19"/>
    </row>
    <row r="20" spans="1:32" s="1" customFormat="1" hidden="1" x14ac:dyDescent="0.45">
      <c r="A20" t="s">
        <v>120</v>
      </c>
      <c r="B20" t="str">
        <f t="shared" si="0"/>
        <v>11</v>
      </c>
      <c r="C20"/>
      <c r="D20" s="2">
        <v>0.6</v>
      </c>
      <c r="E20" s="2" t="s">
        <v>26</v>
      </c>
      <c r="F20" s="2">
        <v>0.06</v>
      </c>
      <c r="G20" s="2">
        <v>3.2</v>
      </c>
      <c r="H20" s="2">
        <v>5.5</v>
      </c>
      <c r="I20" s="2">
        <v>1.8</v>
      </c>
      <c r="J20" s="2" t="s">
        <v>26</v>
      </c>
      <c r="K20" s="2">
        <v>8</v>
      </c>
      <c r="L20" s="10">
        <f>$AA$1</f>
        <v>80</v>
      </c>
      <c r="M20" s="10">
        <f>360/I20</f>
        <v>200</v>
      </c>
      <c r="N20" s="10">
        <f>L20/((G20/1000)*2*D20)/M20</f>
        <v>104.16666666666666</v>
      </c>
      <c r="O20" s="10">
        <f>G20*D20*2/L20</f>
        <v>4.8000000000000001E-2</v>
      </c>
      <c r="P20" s="10">
        <f>IFERROR(J20+1,F20/0.08+1)-1</f>
        <v>0.75</v>
      </c>
      <c r="Q20" s="10">
        <f>$B$4</f>
        <v>0</v>
      </c>
      <c r="R20" s="10">
        <f>100*M20*Q20/$AA$13</f>
        <v>0</v>
      </c>
      <c r="S20" s="4">
        <f>Y20/60000</f>
        <v>0.52083333333333326</v>
      </c>
      <c r="T20" s="4">
        <f>60*S20/($AA$10/1000)</f>
        <v>3906.2499999999995</v>
      </c>
      <c r="U20" s="4">
        <f>($AD$3+W20)*T20 / (X20 * 9.55)</f>
        <v>30.625026619551043</v>
      </c>
      <c r="V20" s="4">
        <f>S20/U20</f>
        <v>1.700678793862118E-2</v>
      </c>
      <c r="W20" s="17">
        <f>IF(K20=0,Na,K20*0.0000001)</f>
        <v>7.9999999999999996E-7</v>
      </c>
      <c r="X20" s="4">
        <f>P20/1000</f>
        <v>7.5000000000000002E-4</v>
      </c>
      <c r="Y20" s="11">
        <f>60*N20*$AA$13</f>
        <v>31249.999999999996</v>
      </c>
      <c r="Z20" s="11">
        <f>D20*L20</f>
        <v>48</v>
      </c>
      <c r="AA20" s="5">
        <f>V20*(1000/5)</f>
        <v>3.4013575877242359</v>
      </c>
      <c r="AB20" s="11">
        <f>1.2*2*D20*D20*H20</f>
        <v>4.7519999999999998</v>
      </c>
      <c r="AC20"/>
      <c r="AD20"/>
      <c r="AE20"/>
      <c r="AF20"/>
    </row>
    <row r="21" spans="1:32" hidden="1" x14ac:dyDescent="0.45">
      <c r="A21" t="s">
        <v>121</v>
      </c>
      <c r="B21" t="str">
        <f t="shared" si="0"/>
        <v>11</v>
      </c>
      <c r="D21" s="2">
        <v>0.35</v>
      </c>
      <c r="E21" s="2" t="s">
        <v>26</v>
      </c>
      <c r="F21" s="2">
        <v>0.06</v>
      </c>
      <c r="G21" s="2">
        <v>9.1999999999999993</v>
      </c>
      <c r="H21" s="2">
        <v>15</v>
      </c>
      <c r="I21" s="2">
        <v>1.8</v>
      </c>
      <c r="J21" s="2" t="s">
        <v>26</v>
      </c>
      <c r="K21" s="2">
        <v>8</v>
      </c>
      <c r="L21" s="10">
        <f>$AA$1</f>
        <v>80</v>
      </c>
      <c r="M21" s="10">
        <f>360/I21</f>
        <v>200</v>
      </c>
      <c r="N21" s="10">
        <f>L21/((G21/1000)*2*D21)/M21</f>
        <v>62.111801242236034</v>
      </c>
      <c r="O21" s="10">
        <f>G21*D21*2/L21</f>
        <v>8.0499999999999988E-2</v>
      </c>
      <c r="P21" s="10">
        <f>IFERROR(J21+1,F21/0.08+1)-1</f>
        <v>0.75</v>
      </c>
      <c r="Q21" s="10">
        <f>$B$4</f>
        <v>0</v>
      </c>
      <c r="R21" s="10">
        <f>100*M21*Q21/$AA$13</f>
        <v>0</v>
      </c>
      <c r="S21" s="4">
        <f>Y21/60000</f>
        <v>0.31055900621118016</v>
      </c>
      <c r="T21" s="4">
        <f>60*S21/($AA$10/1000)</f>
        <v>2329.1925465838508</v>
      </c>
      <c r="U21" s="4">
        <f>($AD$3+W21)*T21 / (X21 * 9.55)</f>
        <v>18.260885437744722</v>
      </c>
      <c r="V21" s="4">
        <f>S21/U21</f>
        <v>1.7006787938621183E-2</v>
      </c>
      <c r="W21" s="17">
        <f>IF(K21=0,Na,K21*0.0000001)</f>
        <v>7.9999999999999996E-7</v>
      </c>
      <c r="X21" s="4">
        <f>P21/1000</f>
        <v>7.5000000000000002E-4</v>
      </c>
      <c r="Y21" s="11">
        <f>60*N21*$AA$13</f>
        <v>18633.54037267081</v>
      </c>
      <c r="Z21" s="11">
        <f>D21*L21</f>
        <v>28</v>
      </c>
      <c r="AA21" s="5">
        <f>V21*(1000/5)</f>
        <v>3.4013575877242368</v>
      </c>
      <c r="AB21" s="11">
        <f>1.2*2*D21*D21*H21</f>
        <v>4.41</v>
      </c>
    </row>
    <row r="22" spans="1:32" hidden="1" x14ac:dyDescent="0.45">
      <c r="A22" t="s">
        <v>122</v>
      </c>
      <c r="B22" t="str">
        <f t="shared" si="0"/>
        <v>11</v>
      </c>
      <c r="D22" s="2">
        <v>0.6</v>
      </c>
      <c r="E22" s="2" t="s">
        <v>26</v>
      </c>
      <c r="F22" s="2">
        <v>0.06</v>
      </c>
      <c r="G22" s="2">
        <v>6</v>
      </c>
      <c r="H22" s="2">
        <v>7</v>
      </c>
      <c r="I22" s="2">
        <v>1.8</v>
      </c>
      <c r="J22" s="2" t="s">
        <v>26</v>
      </c>
      <c r="K22" s="2">
        <v>11</v>
      </c>
      <c r="L22" s="10">
        <f>$AA$1</f>
        <v>80</v>
      </c>
      <c r="M22" s="10">
        <f>360/I22</f>
        <v>200</v>
      </c>
      <c r="N22" s="10">
        <f>L22/((G22/1000)*2*D22)/M22</f>
        <v>55.555555555555557</v>
      </c>
      <c r="O22" s="10">
        <f>G22*D22*2/L22</f>
        <v>0.09</v>
      </c>
      <c r="P22" s="10">
        <f>IFERROR(J22+1,F22/0.08+1)-1</f>
        <v>0.75</v>
      </c>
      <c r="Q22" s="10">
        <f>$B$4</f>
        <v>0</v>
      </c>
      <c r="R22" s="10">
        <f>100*M22*Q22/$AA$13</f>
        <v>0</v>
      </c>
      <c r="S22" s="4">
        <f>Y22/60000</f>
        <v>0.27777777777777779</v>
      </c>
      <c r="T22" s="4">
        <f>60*S22/($AA$10/1000)</f>
        <v>2083.3333333333335</v>
      </c>
      <c r="U22" s="4">
        <f>($AD$3+W22)*T22 / (X22 * 9.55)</f>
        <v>16.420607565331242</v>
      </c>
      <c r="V22" s="4">
        <f>S22/U22</f>
        <v>1.6916412908146519E-2</v>
      </c>
      <c r="W22" s="17">
        <f>IF(K22=0,Na,K22*0.0000001)</f>
        <v>1.1000000000000001E-6</v>
      </c>
      <c r="X22" s="4">
        <f>P22/1000</f>
        <v>7.5000000000000002E-4</v>
      </c>
      <c r="Y22" s="11">
        <f>60*N22*$AA$13</f>
        <v>16666.666666666668</v>
      </c>
      <c r="Z22" s="11">
        <f>D22*L22</f>
        <v>48</v>
      </c>
      <c r="AA22" s="5">
        <f>V22*(1000/5)</f>
        <v>3.3832825816293037</v>
      </c>
      <c r="AB22" s="11">
        <f>1.2*2*D22*D22*H22</f>
        <v>6.048</v>
      </c>
    </row>
    <row r="23" spans="1:32" s="8" customFormat="1" hidden="1" x14ac:dyDescent="0.45">
      <c r="A23" t="s">
        <v>123</v>
      </c>
      <c r="B23" t="str">
        <f t="shared" si="0"/>
        <v>11</v>
      </c>
      <c r="C23"/>
      <c r="D23" s="2">
        <v>0.35</v>
      </c>
      <c r="E23" s="2" t="s">
        <v>26</v>
      </c>
      <c r="F23" s="2">
        <v>0.06</v>
      </c>
      <c r="G23" s="2">
        <v>15</v>
      </c>
      <c r="H23" s="2">
        <v>20</v>
      </c>
      <c r="I23" s="2">
        <v>1.8</v>
      </c>
      <c r="J23" s="2" t="s">
        <v>26</v>
      </c>
      <c r="K23" s="2">
        <v>11</v>
      </c>
      <c r="L23" s="10">
        <f>$AA$1</f>
        <v>80</v>
      </c>
      <c r="M23" s="10">
        <f>360/I23</f>
        <v>200</v>
      </c>
      <c r="N23" s="10">
        <f>L23/((G23/1000)*2*D23)/M23</f>
        <v>38.095238095238102</v>
      </c>
      <c r="O23" s="10">
        <f>G23*D23*2/L23</f>
        <v>0.13125000000000001</v>
      </c>
      <c r="P23" s="10">
        <f>IFERROR(J23+1,F23/0.08+1)-1</f>
        <v>0.75</v>
      </c>
      <c r="Q23" s="10">
        <f>$B$4</f>
        <v>0</v>
      </c>
      <c r="R23" s="10">
        <f>100*M23*Q23/$AA$13</f>
        <v>0</v>
      </c>
      <c r="S23" s="4">
        <f>Y23/60000</f>
        <v>0.19047619047619052</v>
      </c>
      <c r="T23" s="4">
        <f>60*S23/($AA$10/1000)</f>
        <v>1428.5714285714289</v>
      </c>
      <c r="U23" s="4">
        <f>($AD$3+W23)*T23 / (X23 * 9.55)</f>
        <v>11.25984518765571</v>
      </c>
      <c r="V23" s="4">
        <f>S23/U23</f>
        <v>1.6916412908146519E-2</v>
      </c>
      <c r="W23" s="17">
        <f>IF(K23=0,Na,K23*0.0000001)</f>
        <v>1.1000000000000001E-6</v>
      </c>
      <c r="X23" s="4">
        <f>P23/1000</f>
        <v>7.5000000000000002E-4</v>
      </c>
      <c r="Y23" s="11">
        <f>60*N23*$AA$13</f>
        <v>11428.571428571431</v>
      </c>
      <c r="Z23" s="11">
        <f>D23*L23</f>
        <v>28</v>
      </c>
      <c r="AA23" s="5">
        <f>V23*(1000/5)</f>
        <v>3.3832825816293037</v>
      </c>
      <c r="AB23" s="11">
        <f>1.2*2*D23*D23*H23</f>
        <v>5.88</v>
      </c>
      <c r="AC23"/>
      <c r="AD23"/>
      <c r="AE23"/>
      <c r="AF23"/>
    </row>
    <row r="24" spans="1:32" s="8" customFormat="1" hidden="1" x14ac:dyDescent="0.45">
      <c r="A24" t="s">
        <v>124</v>
      </c>
      <c r="B24" t="str">
        <f t="shared" si="0"/>
        <v>11</v>
      </c>
      <c r="C24"/>
      <c r="D24" s="2">
        <v>0.6</v>
      </c>
      <c r="E24" s="2" t="s">
        <v>26</v>
      </c>
      <c r="F24" s="2">
        <v>0.1</v>
      </c>
      <c r="G24" s="2">
        <v>7.2</v>
      </c>
      <c r="H24" s="2">
        <v>9</v>
      </c>
      <c r="I24" s="2">
        <v>1.8</v>
      </c>
      <c r="J24" s="2" t="s">
        <v>26</v>
      </c>
      <c r="K24" s="2">
        <v>13</v>
      </c>
      <c r="L24" s="10">
        <f>$AA$1</f>
        <v>80</v>
      </c>
      <c r="M24" s="10">
        <f>360/I24</f>
        <v>200</v>
      </c>
      <c r="N24" s="10">
        <f>L24/((G24/1000)*2*D24)/M24</f>
        <v>46.296296296296298</v>
      </c>
      <c r="O24" s="10">
        <f>G24*D24*2/L24</f>
        <v>0.10800000000000001</v>
      </c>
      <c r="P24" s="10">
        <f>IFERROR(J24+1,F24/0.08+1)-1</f>
        <v>1.25</v>
      </c>
      <c r="Q24" s="10">
        <f>$B$4</f>
        <v>0</v>
      </c>
      <c r="R24" s="10">
        <f>100*M24*Q24/$AA$13</f>
        <v>0</v>
      </c>
      <c r="S24" s="4">
        <f>Y24/60000</f>
        <v>0.23148148148148148</v>
      </c>
      <c r="T24" s="4">
        <f>60*S24/($AA$10/1000)</f>
        <v>1736.1111111111111</v>
      </c>
      <c r="U24" s="4">
        <f>($AD$3+W24)*T24 / (X24 * 9.55)</f>
        <v>8.2393904609669573</v>
      </c>
      <c r="V24" s="4">
        <f>S24/U24</f>
        <v>2.8094491040095131E-2</v>
      </c>
      <c r="W24" s="17">
        <f>IF(K24=0,Na,K24*0.0000001)</f>
        <v>1.2999999999999998E-6</v>
      </c>
      <c r="X24" s="4">
        <f>P24/1000</f>
        <v>1.25E-3</v>
      </c>
      <c r="Y24" s="11">
        <f>60*N24*$AA$13</f>
        <v>13888.888888888889</v>
      </c>
      <c r="Z24" s="11">
        <f>D24*L24</f>
        <v>48</v>
      </c>
      <c r="AA24" s="5">
        <f>V24*(1000/5)</f>
        <v>5.6188982080190266</v>
      </c>
      <c r="AB24" s="11">
        <f>1.2*2*D24*D24*H24</f>
        <v>7.7759999999999998</v>
      </c>
      <c r="AC24"/>
      <c r="AD24"/>
      <c r="AE24"/>
      <c r="AF24"/>
    </row>
    <row r="25" spans="1:32" hidden="1" x14ac:dyDescent="0.45">
      <c r="A25" t="s">
        <v>125</v>
      </c>
      <c r="B25" t="str">
        <f t="shared" si="0"/>
        <v>11</v>
      </c>
      <c r="D25" s="2">
        <v>0.35</v>
      </c>
      <c r="E25" s="2" t="s">
        <v>26</v>
      </c>
      <c r="F25" s="2">
        <v>0.1</v>
      </c>
      <c r="G25" s="2">
        <v>18.5</v>
      </c>
      <c r="H25" s="2">
        <v>24</v>
      </c>
      <c r="I25" s="2">
        <v>1.8</v>
      </c>
      <c r="J25" s="2" t="s">
        <v>26</v>
      </c>
      <c r="K25" s="2">
        <v>13</v>
      </c>
      <c r="L25" s="10">
        <f>$AA$1</f>
        <v>80</v>
      </c>
      <c r="M25" s="10">
        <f>360/I25</f>
        <v>200</v>
      </c>
      <c r="N25" s="10">
        <f>L25/((G25/1000)*2*D25)/M25</f>
        <v>30.888030888030894</v>
      </c>
      <c r="O25" s="10">
        <f>G25*D25*2/L25</f>
        <v>0.16187499999999999</v>
      </c>
      <c r="P25" s="10">
        <f>IFERROR(J25+1,F25/0.08+1)-1</f>
        <v>1.25</v>
      </c>
      <c r="Q25" s="10">
        <f>$B$4</f>
        <v>0</v>
      </c>
      <c r="R25" s="10">
        <f>100*M25*Q25/$AA$13</f>
        <v>0</v>
      </c>
      <c r="S25" s="4">
        <f>Y25/60000</f>
        <v>0.15444015444015446</v>
      </c>
      <c r="T25" s="4">
        <f>60*S25/($AA$10/1000)</f>
        <v>1158.3011583011585</v>
      </c>
      <c r="U25" s="4">
        <f>($AD$3+W25)*T25 / (X25 * 9.55)</f>
        <v>5.4971686164289197</v>
      </c>
      <c r="V25" s="4">
        <f>S25/U25</f>
        <v>2.8094491040095138E-2</v>
      </c>
      <c r="W25" s="17">
        <f>IF(K25=0,Na,K25*0.0000001)</f>
        <v>1.2999999999999998E-6</v>
      </c>
      <c r="X25" s="4">
        <f>P25/1000</f>
        <v>1.25E-3</v>
      </c>
      <c r="Y25" s="11">
        <f>60*N25*$AA$13</f>
        <v>9266.4092664092677</v>
      </c>
      <c r="Z25" s="11">
        <f>D25*L25</f>
        <v>28</v>
      </c>
      <c r="AA25" s="5">
        <f>V25*(1000/5)</f>
        <v>5.6188982080190275</v>
      </c>
      <c r="AB25" s="11">
        <f>1.2*2*D25*D25*H25</f>
        <v>7.0559999999999992</v>
      </c>
    </row>
    <row r="26" spans="1:32" hidden="1" x14ac:dyDescent="0.45">
      <c r="A26" t="s">
        <v>126</v>
      </c>
      <c r="B26" t="str">
        <f t="shared" si="0"/>
        <v>14</v>
      </c>
      <c r="D26" s="2">
        <v>0.8</v>
      </c>
      <c r="E26" s="2" t="s">
        <v>26</v>
      </c>
      <c r="F26" s="2">
        <v>0.09</v>
      </c>
      <c r="G26" s="2">
        <v>4.2</v>
      </c>
      <c r="H26" s="2">
        <v>4.5</v>
      </c>
      <c r="I26" s="2">
        <v>0.9</v>
      </c>
      <c r="J26" s="2" t="s">
        <v>26</v>
      </c>
      <c r="K26" s="2">
        <v>12</v>
      </c>
      <c r="L26" s="10">
        <f>$AA$1</f>
        <v>80</v>
      </c>
      <c r="M26" s="10">
        <f>360/I26</f>
        <v>400</v>
      </c>
      <c r="N26" s="10">
        <f>L26/((G26/1000)*2*D26)/M26</f>
        <v>29.761904761904756</v>
      </c>
      <c r="O26" s="10">
        <f>G26*D26*2/L26</f>
        <v>8.4000000000000005E-2</v>
      </c>
      <c r="P26" s="10">
        <f>IFERROR(J26+1,F26/0.08+1)-1</f>
        <v>1.125</v>
      </c>
      <c r="Q26" s="10">
        <f>$B$4</f>
        <v>0</v>
      </c>
      <c r="R26" s="10">
        <f>100*M26*Q26/$AA$13</f>
        <v>0</v>
      </c>
      <c r="S26" s="4">
        <f>Y26/60000</f>
        <v>0.14880952380952378</v>
      </c>
      <c r="T26" s="4">
        <f>60*S26/($AA$10/1000)</f>
        <v>1116.0714285714284</v>
      </c>
      <c r="U26" s="4">
        <f>($AD$3+W26)*T26 / (X26 * 9.55)</f>
        <v>5.8748908012973491</v>
      </c>
      <c r="V26" s="4">
        <f>S26/U26</f>
        <v>2.5329751452854623E-2</v>
      </c>
      <c r="W26" s="17">
        <f>IF(K26=0,Na,K26*0.0000001)</f>
        <v>1.1999999999999999E-6</v>
      </c>
      <c r="X26" s="4">
        <f>P26/1000</f>
        <v>1.1249999999999999E-3</v>
      </c>
      <c r="Y26" s="11">
        <f>60*N26*$AA$13</f>
        <v>8928.5714285714275</v>
      </c>
      <c r="Z26" s="11">
        <f>D26*L26</f>
        <v>64</v>
      </c>
      <c r="AA26" s="5">
        <f>V26*(1000/5)</f>
        <v>5.0659502905709246</v>
      </c>
      <c r="AB26" s="11">
        <f>1.2*2*D26*D26*H26</f>
        <v>6.9119999999999999</v>
      </c>
    </row>
    <row r="27" spans="1:32" s="1" customFormat="1" hidden="1" x14ac:dyDescent="0.45">
      <c r="A27" t="s">
        <v>127</v>
      </c>
      <c r="B27" t="str">
        <f t="shared" si="0"/>
        <v>14</v>
      </c>
      <c r="C27"/>
      <c r="D27" s="2">
        <v>0.55000000000000004</v>
      </c>
      <c r="E27" s="2" t="s">
        <v>26</v>
      </c>
      <c r="F27" s="2">
        <v>0.09</v>
      </c>
      <c r="G27" s="2">
        <v>9.5</v>
      </c>
      <c r="H27" s="2">
        <v>10</v>
      </c>
      <c r="I27" s="2">
        <v>0.9</v>
      </c>
      <c r="J27" s="2" t="s">
        <v>26</v>
      </c>
      <c r="K27" s="2">
        <v>12</v>
      </c>
      <c r="L27" s="10">
        <f>$AA$1</f>
        <v>80</v>
      </c>
      <c r="M27" s="10">
        <f>360/I27</f>
        <v>400</v>
      </c>
      <c r="N27" s="10">
        <f>L27/((G27/1000)*2*D27)/M27</f>
        <v>19.138755980861241</v>
      </c>
      <c r="O27" s="10">
        <f>G27*D27*2/L27</f>
        <v>0.13062500000000002</v>
      </c>
      <c r="P27" s="10">
        <f>IFERROR(J27+1,F27/0.08+1)-1</f>
        <v>1.125</v>
      </c>
      <c r="Q27" s="10">
        <f>$B$4</f>
        <v>0</v>
      </c>
      <c r="R27" s="10">
        <f>100*M27*Q27/$AA$13</f>
        <v>0</v>
      </c>
      <c r="S27" s="4">
        <f>Y27/60000</f>
        <v>9.5693779904306206E-2</v>
      </c>
      <c r="T27" s="4">
        <f>60*S27/($AA$10/1000)</f>
        <v>717.70334928229647</v>
      </c>
      <c r="U27" s="4">
        <f>($AD$3+W27)*T27 / (X27 * 9.55)</f>
        <v>3.7779202090639408</v>
      </c>
      <c r="V27" s="4">
        <f>S27/U27</f>
        <v>2.5329751452854626E-2</v>
      </c>
      <c r="W27" s="17">
        <f>IF(K27=0,Na,K27*0.0000001)</f>
        <v>1.1999999999999999E-6</v>
      </c>
      <c r="X27" s="4">
        <f>P27/1000</f>
        <v>1.1249999999999999E-3</v>
      </c>
      <c r="Y27" s="11">
        <f>60*N27*$AA$13</f>
        <v>5741.6267942583727</v>
      </c>
      <c r="Z27" s="11">
        <f>D27*L27</f>
        <v>44</v>
      </c>
      <c r="AA27" s="5">
        <f>V27*(1000/5)</f>
        <v>5.0659502905709255</v>
      </c>
      <c r="AB27" s="11">
        <f>1.2*2*D27*D27*H27</f>
        <v>7.2600000000000007</v>
      </c>
      <c r="AC27"/>
      <c r="AD27"/>
      <c r="AE27"/>
      <c r="AF27"/>
    </row>
    <row r="28" spans="1:32" s="1" customFormat="1" hidden="1" x14ac:dyDescent="0.45">
      <c r="A28" t="s">
        <v>128</v>
      </c>
      <c r="B28" t="str">
        <f t="shared" si="0"/>
        <v>14</v>
      </c>
      <c r="C28"/>
      <c r="D28" s="2">
        <v>0.36</v>
      </c>
      <c r="E28" s="2" t="s">
        <v>26</v>
      </c>
      <c r="F28" s="2">
        <v>0.09</v>
      </c>
      <c r="G28" s="2">
        <v>20</v>
      </c>
      <c r="H28" s="2">
        <v>22</v>
      </c>
      <c r="I28" s="2">
        <v>0.9</v>
      </c>
      <c r="J28" s="2" t="s">
        <v>26</v>
      </c>
      <c r="K28" s="2">
        <v>12</v>
      </c>
      <c r="L28" s="10">
        <f>$AA$1</f>
        <v>80</v>
      </c>
      <c r="M28" s="10">
        <f>360/I28</f>
        <v>400</v>
      </c>
      <c r="N28" s="10">
        <f>L28/((G28/1000)*2*D28)/M28</f>
        <v>13.888888888888889</v>
      </c>
      <c r="O28" s="10">
        <f>G28*D28*2/L28</f>
        <v>0.18</v>
      </c>
      <c r="P28" s="10">
        <f>IFERROR(J28+1,F28/0.08+1)-1</f>
        <v>1.125</v>
      </c>
      <c r="Q28" s="10">
        <f>$B$4</f>
        <v>0</v>
      </c>
      <c r="R28" s="10">
        <f>100*M28*Q28/$AA$13</f>
        <v>0</v>
      </c>
      <c r="S28" s="4">
        <f>Y28/60000</f>
        <v>6.9444444444444448E-2</v>
      </c>
      <c r="T28" s="4">
        <f>60*S28/($AA$10/1000)</f>
        <v>520.83333333333337</v>
      </c>
      <c r="U28" s="4">
        <f>($AD$3+W28)*T28 / (X28 * 9.55)</f>
        <v>2.7416157072720968</v>
      </c>
      <c r="V28" s="4">
        <f>S28/U28</f>
        <v>2.5329751452854623E-2</v>
      </c>
      <c r="W28" s="17">
        <f>IF(K28=0,Na,K28*0.0000001)</f>
        <v>1.1999999999999999E-6</v>
      </c>
      <c r="X28" s="4">
        <f>P28/1000</f>
        <v>1.1249999999999999E-3</v>
      </c>
      <c r="Y28" s="11">
        <f>60*N28*$AA$13</f>
        <v>4166.666666666667</v>
      </c>
      <c r="Z28" s="11">
        <f>D28*L28</f>
        <v>28.799999999999997</v>
      </c>
      <c r="AA28" s="5">
        <f>V28*(1000/5)</f>
        <v>5.0659502905709246</v>
      </c>
      <c r="AB28" s="11">
        <f>1.2*2*D28*D28*H28</f>
        <v>6.8428799999999992</v>
      </c>
      <c r="AC28"/>
      <c r="AD28"/>
      <c r="AE28"/>
      <c r="AF28"/>
    </row>
    <row r="29" spans="1:32" hidden="1" x14ac:dyDescent="0.45">
      <c r="A29" t="s">
        <v>129</v>
      </c>
      <c r="B29" t="str">
        <f t="shared" si="0"/>
        <v>14</v>
      </c>
      <c r="D29" s="2">
        <v>0.4</v>
      </c>
      <c r="E29" s="2" t="s">
        <v>26</v>
      </c>
      <c r="F29" s="2">
        <v>0.08</v>
      </c>
      <c r="G29" s="2">
        <v>12</v>
      </c>
      <c r="H29" s="2">
        <v>30</v>
      </c>
      <c r="I29" s="2">
        <v>0.9</v>
      </c>
      <c r="J29" s="2" t="s">
        <v>26</v>
      </c>
      <c r="K29" s="2">
        <v>12</v>
      </c>
      <c r="L29" s="10">
        <f>$AA$1</f>
        <v>80</v>
      </c>
      <c r="M29" s="10">
        <f>360/I29</f>
        <v>400</v>
      </c>
      <c r="N29" s="10">
        <f>L29/((G29/1000)*2*D29)/M29</f>
        <v>20.833333333333329</v>
      </c>
      <c r="O29" s="10">
        <f>G29*D29*2/L29</f>
        <v>0.12000000000000002</v>
      </c>
      <c r="P29" s="10">
        <f>IFERROR(J29+1,F29/0.08+1)-1</f>
        <v>1</v>
      </c>
      <c r="Q29" s="10">
        <f>$B$4</f>
        <v>0</v>
      </c>
      <c r="R29" s="10">
        <f>100*M29*Q29/$AA$13</f>
        <v>0</v>
      </c>
      <c r="S29" s="4">
        <f>Y29/60000</f>
        <v>0.10416666666666666</v>
      </c>
      <c r="T29" s="4">
        <f>60*S29/($AA$10/1000)</f>
        <v>781.24999999999989</v>
      </c>
      <c r="U29" s="4">
        <f>($AD$3+W29)*T29 / (X29 * 9.55)</f>
        <v>4.6264765060216622</v>
      </c>
      <c r="V29" s="4">
        <f>S29/U29</f>
        <v>2.2515334624759666E-2</v>
      </c>
      <c r="W29" s="17">
        <f>IF(K29=0,Na,K29*0.0000001)</f>
        <v>1.1999999999999999E-6</v>
      </c>
      <c r="X29" s="4">
        <f>P29/1000</f>
        <v>1E-3</v>
      </c>
      <c r="Y29" s="11">
        <f>60*N29*$AA$13</f>
        <v>6249.9999999999991</v>
      </c>
      <c r="Z29" s="11">
        <f>D29*L29</f>
        <v>32</v>
      </c>
      <c r="AA29" s="5">
        <f>V29*(1000/5)</f>
        <v>4.5030669249519333</v>
      </c>
      <c r="AB29" s="11">
        <f>1.2*2*D29*D29*H29</f>
        <v>11.52</v>
      </c>
    </row>
    <row r="30" spans="1:32" hidden="1" x14ac:dyDescent="0.45">
      <c r="A30" t="s">
        <v>130</v>
      </c>
      <c r="B30" t="str">
        <f t="shared" si="0"/>
        <v>14</v>
      </c>
      <c r="D30" s="2">
        <v>0.8</v>
      </c>
      <c r="E30" s="2" t="s">
        <v>26</v>
      </c>
      <c r="F30" s="2">
        <v>0.14000000000000001</v>
      </c>
      <c r="G30" s="2">
        <v>10</v>
      </c>
      <c r="H30" s="2">
        <v>6</v>
      </c>
      <c r="I30" s="2">
        <v>0.9</v>
      </c>
      <c r="J30" s="2" t="s">
        <v>26</v>
      </c>
      <c r="K30" s="2">
        <v>18</v>
      </c>
      <c r="L30" s="10">
        <f>$AA$1</f>
        <v>80</v>
      </c>
      <c r="M30" s="10">
        <f>360/I30</f>
        <v>400</v>
      </c>
      <c r="N30" s="10">
        <f>L30/((G30/1000)*2*D30)/M30</f>
        <v>12.5</v>
      </c>
      <c r="O30" s="10">
        <f>G30*D30*2/L30</f>
        <v>0.2</v>
      </c>
      <c r="P30" s="10">
        <f>IFERROR(J30+1,F30/0.08+1)-1</f>
        <v>1.75</v>
      </c>
      <c r="Q30" s="10">
        <f>$B$4</f>
        <v>0</v>
      </c>
      <c r="R30" s="10">
        <f>100*M30*Q30/$AA$13</f>
        <v>0</v>
      </c>
      <c r="S30" s="4">
        <f>Y30/60000</f>
        <v>6.25E-2</v>
      </c>
      <c r="T30" s="4">
        <f>60*S30/($AA$10/1000)</f>
        <v>468.75</v>
      </c>
      <c r="U30" s="4">
        <f>($AD$3+W30)*T30 / (X30 * 9.55)</f>
        <v>1.6030492373674869</v>
      </c>
      <c r="V30" s="4">
        <f>S30/U30</f>
        <v>3.8988197332376975E-2</v>
      </c>
      <c r="W30" s="17">
        <f>IF(K30=0,Na,K30*0.0000001)</f>
        <v>1.7999999999999999E-6</v>
      </c>
      <c r="X30" s="4">
        <f>P30/1000</f>
        <v>1.75E-3</v>
      </c>
      <c r="Y30" s="11">
        <f>60*N30*$AA$13</f>
        <v>3750</v>
      </c>
      <c r="Z30" s="11">
        <f>D30*L30</f>
        <v>64</v>
      </c>
      <c r="AA30" s="5">
        <f>V30*(1000/5)</f>
        <v>7.7976394664753954</v>
      </c>
      <c r="AB30" s="11">
        <f>1.2*2*D30*D30*H30</f>
        <v>9.2160000000000011</v>
      </c>
    </row>
    <row r="31" spans="1:32" hidden="1" x14ac:dyDescent="0.45">
      <c r="A31" t="s">
        <v>131</v>
      </c>
      <c r="B31" t="str">
        <f t="shared" si="0"/>
        <v>14</v>
      </c>
      <c r="D31" s="2">
        <v>0.55000000000000004</v>
      </c>
      <c r="E31" s="2" t="s">
        <v>26</v>
      </c>
      <c r="F31" s="2">
        <v>0.14000000000000001</v>
      </c>
      <c r="G31" s="2">
        <v>19</v>
      </c>
      <c r="H31" s="2">
        <v>12</v>
      </c>
      <c r="I31" s="2">
        <v>0.9</v>
      </c>
      <c r="J31" s="2" t="s">
        <v>26</v>
      </c>
      <c r="K31" s="2">
        <v>18</v>
      </c>
      <c r="L31" s="10">
        <f>$AA$1</f>
        <v>80</v>
      </c>
      <c r="M31" s="10">
        <f>360/I31</f>
        <v>400</v>
      </c>
      <c r="N31" s="10">
        <f>L31/((G31/1000)*2*D31)/M31</f>
        <v>9.5693779904306204</v>
      </c>
      <c r="O31" s="10">
        <f>G31*D31*2/L31</f>
        <v>0.26125000000000004</v>
      </c>
      <c r="P31" s="10">
        <f>IFERROR(J31+1,F31/0.08+1)-1</f>
        <v>1.75</v>
      </c>
      <c r="Q31" s="10">
        <f>$B$4</f>
        <v>0</v>
      </c>
      <c r="R31" s="10">
        <f>100*M31*Q31/$AA$13</f>
        <v>0</v>
      </c>
      <c r="S31" s="4">
        <f>Y31/60000</f>
        <v>4.7846889952153103E-2</v>
      </c>
      <c r="T31" s="4">
        <f>60*S31/($AA$10/1000)</f>
        <v>358.85167464114824</v>
      </c>
      <c r="U31" s="4">
        <f>($AD$3+W31)*T31 / (X31 * 9.55)</f>
        <v>1.2272147271712814</v>
      </c>
      <c r="V31" s="4">
        <f>S31/U31</f>
        <v>3.8988197332376982E-2</v>
      </c>
      <c r="W31" s="17">
        <f>IF(K31=0,Na,K31*0.0000001)</f>
        <v>1.7999999999999999E-6</v>
      </c>
      <c r="X31" s="4">
        <f>P31/1000</f>
        <v>1.75E-3</v>
      </c>
      <c r="Y31" s="11">
        <f>60*N31*$AA$13</f>
        <v>2870.8133971291863</v>
      </c>
      <c r="Z31" s="11">
        <f>D31*L31</f>
        <v>44</v>
      </c>
      <c r="AA31" s="5">
        <f>V31*(1000/5)</f>
        <v>7.7976394664753963</v>
      </c>
      <c r="AB31" s="11">
        <f>1.2*2*D31*D31*H31</f>
        <v>8.7120000000000015</v>
      </c>
    </row>
    <row r="32" spans="1:32" hidden="1" x14ac:dyDescent="0.45">
      <c r="A32" t="s">
        <v>132</v>
      </c>
      <c r="B32" t="str">
        <f t="shared" si="0"/>
        <v>14</v>
      </c>
      <c r="D32" s="2">
        <v>0.36</v>
      </c>
      <c r="E32" s="2" t="s">
        <v>26</v>
      </c>
      <c r="F32" s="2">
        <v>0.14000000000000001</v>
      </c>
      <c r="G32" s="2">
        <v>42</v>
      </c>
      <c r="H32" s="2">
        <v>28</v>
      </c>
      <c r="I32" s="2">
        <v>0.9</v>
      </c>
      <c r="J32" s="2" t="s">
        <v>26</v>
      </c>
      <c r="K32" s="2">
        <v>18</v>
      </c>
      <c r="L32" s="10">
        <f>$AA$1</f>
        <v>80</v>
      </c>
      <c r="M32" s="10">
        <f>360/I32</f>
        <v>400</v>
      </c>
      <c r="N32" s="10">
        <f>L32/((G32/1000)*2*D32)/M32</f>
        <v>6.6137566137566139</v>
      </c>
      <c r="O32" s="10">
        <f>G32*D32*2/L32</f>
        <v>0.378</v>
      </c>
      <c r="P32" s="10">
        <f>IFERROR(J32+1,F32/0.08+1)-1</f>
        <v>1.75</v>
      </c>
      <c r="Q32" s="10">
        <f>$B$4</f>
        <v>0</v>
      </c>
      <c r="R32" s="10">
        <f>100*M32*Q32/$AA$13</f>
        <v>0</v>
      </c>
      <c r="S32" s="4">
        <f>Y32/60000</f>
        <v>3.3068783068783074E-2</v>
      </c>
      <c r="T32" s="4">
        <f>60*S32/($AA$10/1000)</f>
        <v>248.01587301587304</v>
      </c>
      <c r="U32" s="4">
        <f>($AD$3+W32)*T32 / (X32 * 9.55)</f>
        <v>0.84817419966533714</v>
      </c>
      <c r="V32" s="4">
        <f>S32/U32</f>
        <v>3.8988197332376975E-2</v>
      </c>
      <c r="W32" s="17">
        <f>IF(K32=0,Na,K32*0.0000001)</f>
        <v>1.7999999999999999E-6</v>
      </c>
      <c r="X32" s="4">
        <f>P32/1000</f>
        <v>1.75E-3</v>
      </c>
      <c r="Y32" s="11">
        <f>60*N32*$AA$13</f>
        <v>1984.1269841269843</v>
      </c>
      <c r="Z32" s="11">
        <f>D32*L32</f>
        <v>28.799999999999997</v>
      </c>
      <c r="AA32" s="5">
        <f>V32*(1000/5)</f>
        <v>7.7976394664753954</v>
      </c>
      <c r="AB32" s="11">
        <f>1.2*2*D32*D32*H32</f>
        <v>8.7091199999999986</v>
      </c>
    </row>
    <row r="33" spans="1:28" hidden="1" x14ac:dyDescent="0.45">
      <c r="A33" t="s">
        <v>133</v>
      </c>
      <c r="B33" t="str">
        <f t="shared" si="0"/>
        <v>14</v>
      </c>
      <c r="D33" s="2">
        <v>0.4</v>
      </c>
      <c r="E33" s="2" t="s">
        <v>26</v>
      </c>
      <c r="F33" s="2">
        <v>0.1</v>
      </c>
      <c r="G33" s="2">
        <v>18</v>
      </c>
      <c r="H33" s="2">
        <v>30</v>
      </c>
      <c r="I33" s="2">
        <v>0.9</v>
      </c>
      <c r="J33" s="2" t="s">
        <v>26</v>
      </c>
      <c r="K33" s="2">
        <v>18</v>
      </c>
      <c r="L33" s="10">
        <f>$AA$1</f>
        <v>80</v>
      </c>
      <c r="M33" s="10">
        <f>360/I33</f>
        <v>400</v>
      </c>
      <c r="N33" s="10">
        <f>L33/((G33/1000)*2*D33)/M33</f>
        <v>13.888888888888889</v>
      </c>
      <c r="O33" s="10">
        <f>G33*D33*2/L33</f>
        <v>0.18</v>
      </c>
      <c r="P33" s="10">
        <f>IFERROR(J33+1,F33/0.08+1)-1</f>
        <v>1.25</v>
      </c>
      <c r="Q33" s="10">
        <f>$B$4</f>
        <v>0</v>
      </c>
      <c r="R33" s="10">
        <f>100*M33*Q33/$AA$13</f>
        <v>0</v>
      </c>
      <c r="S33" s="4">
        <f>Y33/60000</f>
        <v>6.9444444444444448E-2</v>
      </c>
      <c r="T33" s="4">
        <f>60*S33/($AA$10/1000)</f>
        <v>520.83333333333337</v>
      </c>
      <c r="U33" s="4">
        <f>($AD$3+W33)*T33 / (X33 * 9.55)</f>
        <v>2.4936321470160911</v>
      </c>
      <c r="V33" s="4">
        <f>S33/U33</f>
        <v>2.7848712380269265E-2</v>
      </c>
      <c r="W33" s="17">
        <f>IF(K33=0,Na,K33*0.0000001)</f>
        <v>1.7999999999999999E-6</v>
      </c>
      <c r="X33" s="4">
        <f>P33/1000</f>
        <v>1.25E-3</v>
      </c>
      <c r="Y33" s="11">
        <f>60*N33*$AA$13</f>
        <v>4166.666666666667</v>
      </c>
      <c r="Z33" s="11">
        <f>D33*L33</f>
        <v>32</v>
      </c>
      <c r="AA33" s="5">
        <f>V33*(1000/5)</f>
        <v>5.569742476053853</v>
      </c>
      <c r="AB33" s="11">
        <f>1.2*2*D33*D33*H33</f>
        <v>11.52</v>
      </c>
    </row>
    <row r="34" spans="1:28" hidden="1" x14ac:dyDescent="0.45">
      <c r="A34" t="s">
        <v>134</v>
      </c>
      <c r="B34" t="str">
        <f t="shared" si="0"/>
        <v>14</v>
      </c>
      <c r="D34" s="2">
        <v>0.38</v>
      </c>
      <c r="E34" s="2" t="s">
        <v>26</v>
      </c>
      <c r="F34" s="2">
        <v>0.06</v>
      </c>
      <c r="G34" s="2">
        <v>16</v>
      </c>
      <c r="H34" s="2">
        <v>20</v>
      </c>
      <c r="I34" s="2">
        <v>1.8</v>
      </c>
      <c r="J34" s="2" t="s">
        <v>26</v>
      </c>
      <c r="K34" s="2">
        <v>11</v>
      </c>
      <c r="L34" s="10">
        <f>$AA$1</f>
        <v>80</v>
      </c>
      <c r="M34" s="10">
        <f>360/I34</f>
        <v>200</v>
      </c>
      <c r="N34" s="10">
        <f>L34/((G34/1000)*2*D34)/M34</f>
        <v>32.89473684210526</v>
      </c>
      <c r="O34" s="10">
        <f>G34*D34*2/L34</f>
        <v>0.152</v>
      </c>
      <c r="P34" s="10">
        <f>IFERROR(J34+1,F34/0.08+1)-1</f>
        <v>0.75</v>
      </c>
      <c r="Q34" s="10">
        <f>$B$4</f>
        <v>0</v>
      </c>
      <c r="R34" s="10">
        <f>100*M34*Q34/$AA$13</f>
        <v>0</v>
      </c>
      <c r="S34" s="4">
        <f>Y34/60000</f>
        <v>0.1644736842105263</v>
      </c>
      <c r="T34" s="4">
        <f>60*S34/($AA$10/1000)</f>
        <v>1233.5526315789473</v>
      </c>
      <c r="U34" s="4">
        <f>($AD$3+W34)*T34 / (X34 * 9.55)</f>
        <v>9.7227281636829694</v>
      </c>
      <c r="V34" s="4">
        <f>S34/U34</f>
        <v>1.6916412908146522E-2</v>
      </c>
      <c r="W34" s="17">
        <f>IF(K34=0,Na,K34*0.0000001)</f>
        <v>1.1000000000000001E-6</v>
      </c>
      <c r="X34" s="4">
        <f>P34/1000</f>
        <v>7.5000000000000002E-4</v>
      </c>
      <c r="Y34" s="11">
        <f>60*N34*$AA$13</f>
        <v>9868.4210526315783</v>
      </c>
      <c r="Z34" s="11">
        <f>D34*L34</f>
        <v>30.4</v>
      </c>
      <c r="AA34" s="5">
        <f>V34*(1000/5)</f>
        <v>3.3832825816293042</v>
      </c>
      <c r="AB34" s="11">
        <f>1.2*2*D34*D34*H34</f>
        <v>6.9311999999999996</v>
      </c>
    </row>
    <row r="35" spans="1:28" hidden="1" x14ac:dyDescent="0.45">
      <c r="A35" t="s">
        <v>136</v>
      </c>
      <c r="B35" t="str">
        <f t="shared" si="0"/>
        <v>14</v>
      </c>
      <c r="D35" s="2">
        <v>0.8</v>
      </c>
      <c r="E35" s="2" t="s">
        <v>26</v>
      </c>
      <c r="F35" s="2">
        <v>0.12</v>
      </c>
      <c r="G35" s="2">
        <v>5</v>
      </c>
      <c r="H35" s="2">
        <v>5</v>
      </c>
      <c r="I35" s="2">
        <v>1.8</v>
      </c>
      <c r="J35" s="2" t="s">
        <v>26</v>
      </c>
      <c r="K35" s="2">
        <v>11</v>
      </c>
      <c r="L35" s="10">
        <f>$AA$1</f>
        <v>80</v>
      </c>
      <c r="M35" s="10">
        <f>360/I35</f>
        <v>200</v>
      </c>
      <c r="N35" s="10">
        <f>L35/((G35/1000)*2*D35)/M35</f>
        <v>50</v>
      </c>
      <c r="O35" s="10">
        <f>G35*D35*2/L35</f>
        <v>0.1</v>
      </c>
      <c r="P35" s="10">
        <f>IFERROR(J35+1,F35/0.08+1)-1</f>
        <v>1.5</v>
      </c>
      <c r="Q35" s="10">
        <f>$B$4</f>
        <v>0</v>
      </c>
      <c r="R35" s="10">
        <f>100*M35*Q35/$AA$13</f>
        <v>0</v>
      </c>
      <c r="S35" s="4">
        <f>Y35/60000</f>
        <v>0.25</v>
      </c>
      <c r="T35" s="4">
        <f>60*S35/($AA$10/1000)</f>
        <v>1875</v>
      </c>
      <c r="U35" s="4">
        <f>($AD$3+W35)*T35 / (X35 * 9.55)</f>
        <v>7.3892734043990576</v>
      </c>
      <c r="V35" s="4">
        <f>S35/U35</f>
        <v>3.3832825816293044E-2</v>
      </c>
      <c r="W35" s="17">
        <f>IF(K35=0,Na,K35*0.0000001)</f>
        <v>1.1000000000000001E-6</v>
      </c>
      <c r="X35" s="4">
        <f>P35/1000</f>
        <v>1.5E-3</v>
      </c>
      <c r="Y35" s="11">
        <f>60*N35*$AA$13</f>
        <v>15000</v>
      </c>
      <c r="Z35" s="11">
        <f>D35*L35</f>
        <v>64</v>
      </c>
      <c r="AA35" s="5">
        <f>V35*(1000/5)</f>
        <v>6.7665651632586084</v>
      </c>
      <c r="AB35" s="11">
        <f>1.2*2*D35*D35*H35</f>
        <v>7.68</v>
      </c>
    </row>
    <row r="36" spans="1:28" hidden="1" x14ac:dyDescent="0.45">
      <c r="A36" t="s">
        <v>135</v>
      </c>
      <c r="B36" t="str">
        <f t="shared" si="0"/>
        <v>14</v>
      </c>
      <c r="D36" s="2">
        <v>0.46</v>
      </c>
      <c r="E36" s="2" t="s">
        <v>26</v>
      </c>
      <c r="F36" s="2">
        <v>0.12</v>
      </c>
      <c r="G36" s="2">
        <v>14</v>
      </c>
      <c r="H36" s="2">
        <v>20</v>
      </c>
      <c r="I36" s="2">
        <v>1.8</v>
      </c>
      <c r="J36" s="2" t="s">
        <v>26</v>
      </c>
      <c r="K36" s="2">
        <v>11</v>
      </c>
      <c r="L36" s="10">
        <f>$AA$1</f>
        <v>80</v>
      </c>
      <c r="M36" s="10">
        <f>360/I36</f>
        <v>200</v>
      </c>
      <c r="N36" s="10">
        <f>L36/((G36/1000)*2*D36)/M36</f>
        <v>31.055900621118013</v>
      </c>
      <c r="O36" s="10">
        <f>G36*D36*2/L36</f>
        <v>0.161</v>
      </c>
      <c r="P36" s="10">
        <f>IFERROR(J36+1,F36/0.08+1)-1</f>
        <v>1.5</v>
      </c>
      <c r="Q36" s="10">
        <f>$B$4</f>
        <v>0</v>
      </c>
      <c r="R36" s="10">
        <f>100*M36*Q36/$AA$13</f>
        <v>0</v>
      </c>
      <c r="S36" s="4">
        <f>Y36/60000</f>
        <v>0.15527950310559008</v>
      </c>
      <c r="T36" s="4">
        <f>60*S36/($AA$10/1000)</f>
        <v>1164.5962732919254</v>
      </c>
      <c r="U36" s="4">
        <f>($AD$3+W36)*T36 / (X36 * 9.55)</f>
        <v>4.58961081018575</v>
      </c>
      <c r="V36" s="4">
        <f>S36/U36</f>
        <v>3.3832825816293044E-2</v>
      </c>
      <c r="W36" s="17">
        <f>IF(K36=0,Na,K36*0.0000001)</f>
        <v>1.1000000000000001E-6</v>
      </c>
      <c r="X36" s="4">
        <f>P36/1000</f>
        <v>1.5E-3</v>
      </c>
      <c r="Y36" s="11">
        <f>60*N36*$AA$13</f>
        <v>9316.770186335405</v>
      </c>
      <c r="Z36" s="11">
        <f>D36*L36</f>
        <v>36.800000000000004</v>
      </c>
      <c r="AA36" s="5">
        <f>V36*(1000/5)</f>
        <v>6.7665651632586084</v>
      </c>
      <c r="AB36" s="11">
        <f>1.2*2*D36*D36*H36</f>
        <v>10.1568</v>
      </c>
    </row>
    <row r="37" spans="1:28" hidden="1" x14ac:dyDescent="0.45">
      <c r="A37" t="s">
        <v>137</v>
      </c>
      <c r="B37" t="str">
        <f t="shared" si="0"/>
        <v>14</v>
      </c>
      <c r="D37" s="2">
        <v>0.4</v>
      </c>
      <c r="E37" s="2" t="s">
        <v>26</v>
      </c>
      <c r="F37" s="2">
        <v>0.09</v>
      </c>
      <c r="G37" s="2">
        <v>11</v>
      </c>
      <c r="H37" s="2">
        <v>30</v>
      </c>
      <c r="I37" s="2">
        <v>1.8</v>
      </c>
      <c r="J37" s="2" t="s">
        <v>26</v>
      </c>
      <c r="K37" s="2">
        <v>11</v>
      </c>
      <c r="L37" s="10">
        <f>$AA$1</f>
        <v>80</v>
      </c>
      <c r="M37" s="10">
        <f>360/I37</f>
        <v>200</v>
      </c>
      <c r="N37" s="10">
        <f>L37/((G37/1000)*2*D37)/M37</f>
        <v>45.454545454545453</v>
      </c>
      <c r="O37" s="10">
        <f>G37*D37*2/L37</f>
        <v>0.11000000000000001</v>
      </c>
      <c r="P37" s="10">
        <f>IFERROR(J37+1,F37/0.08+1)-1</f>
        <v>1.125</v>
      </c>
      <c r="Q37" s="10">
        <f>$B$4</f>
        <v>0</v>
      </c>
      <c r="R37" s="10">
        <f>100*M37*Q37/$AA$13</f>
        <v>0</v>
      </c>
      <c r="S37" s="4">
        <f>Y37/60000</f>
        <v>0.22727272727272727</v>
      </c>
      <c r="T37" s="4">
        <f>60*S37/($AA$10/1000)</f>
        <v>1704.5454545454545</v>
      </c>
      <c r="U37" s="4">
        <f>($AD$3+W37)*T37 / (X37 * 9.55)</f>
        <v>8.9566950356352226</v>
      </c>
      <c r="V37" s="4">
        <f>S37/U37</f>
        <v>2.5374619362219776E-2</v>
      </c>
      <c r="W37" s="17">
        <f>IF(K37=0,Na,K37*0.0000001)</f>
        <v>1.1000000000000001E-6</v>
      </c>
      <c r="X37" s="4">
        <f>P37/1000</f>
        <v>1.1249999999999999E-3</v>
      </c>
      <c r="Y37" s="11">
        <f>60*N37*$AA$13</f>
        <v>13636.363636363636</v>
      </c>
      <c r="Z37" s="11">
        <f>D37*L37</f>
        <v>32</v>
      </c>
      <c r="AA37" s="5">
        <f>V37*(1000/5)</f>
        <v>5.0749238724439554</v>
      </c>
      <c r="AB37" s="11">
        <f>1.2*2*D37*D37*H37</f>
        <v>11.52</v>
      </c>
    </row>
    <row r="38" spans="1:28" hidden="1" x14ac:dyDescent="0.45">
      <c r="A38" t="s">
        <v>138</v>
      </c>
      <c r="B38" t="str">
        <f t="shared" si="0"/>
        <v>14</v>
      </c>
      <c r="D38" s="2">
        <v>0.42</v>
      </c>
      <c r="E38" s="2" t="s">
        <v>26</v>
      </c>
      <c r="F38" s="2">
        <v>0.18</v>
      </c>
      <c r="G38" s="2">
        <v>32</v>
      </c>
      <c r="H38" s="2">
        <v>25</v>
      </c>
      <c r="I38" s="2">
        <v>1.8</v>
      </c>
      <c r="J38" s="2" t="s">
        <v>26</v>
      </c>
      <c r="K38" s="2">
        <v>13</v>
      </c>
      <c r="L38" s="10">
        <f>$AA$1</f>
        <v>80</v>
      </c>
      <c r="M38" s="10">
        <f>360/I38</f>
        <v>200</v>
      </c>
      <c r="N38" s="10">
        <f>L38/((G38/1000)*2*D38)/M38</f>
        <v>14.880952380952381</v>
      </c>
      <c r="O38" s="10">
        <f>G38*D38*2/L38</f>
        <v>0.33599999999999997</v>
      </c>
      <c r="P38" s="10">
        <f>IFERROR(J38+1,F38/0.08+1)-1</f>
        <v>2.25</v>
      </c>
      <c r="Q38" s="10">
        <f>$B$4</f>
        <v>0</v>
      </c>
      <c r="R38" s="10">
        <f>100*M38*Q38/$AA$13</f>
        <v>0</v>
      </c>
      <c r="S38" s="4">
        <f>Y38/60000</f>
        <v>7.4404761904761918E-2</v>
      </c>
      <c r="T38" s="4">
        <f>60*S38/($AA$10/1000)</f>
        <v>558.03571428571445</v>
      </c>
      <c r="U38" s="4">
        <f>($AD$3+W38)*T38 / (X38 * 9.55)</f>
        <v>1.4713197251726717</v>
      </c>
      <c r="V38" s="4">
        <f>S38/U38</f>
        <v>5.0570083872171219E-2</v>
      </c>
      <c r="W38" s="17">
        <f>IF(K38=0,Na,K38*0.0000001)</f>
        <v>1.2999999999999998E-6</v>
      </c>
      <c r="X38" s="4">
        <f>P38/1000</f>
        <v>2.2499999999999998E-3</v>
      </c>
      <c r="Y38" s="11">
        <f>60*N38*$AA$13</f>
        <v>4464.2857142857147</v>
      </c>
      <c r="Z38" s="11">
        <f>D38*L38</f>
        <v>33.6</v>
      </c>
      <c r="AA38" s="5">
        <f>V38*(1000/5)</f>
        <v>10.114016774434244</v>
      </c>
      <c r="AB38" s="11">
        <f>1.2*2*D38*D38*H38</f>
        <v>10.584</v>
      </c>
    </row>
    <row r="39" spans="1:28" hidden="1" x14ac:dyDescent="0.45">
      <c r="A39" t="s">
        <v>139</v>
      </c>
      <c r="B39" t="str">
        <f t="shared" si="0"/>
        <v>14</v>
      </c>
      <c r="D39" s="2">
        <v>0.8</v>
      </c>
      <c r="E39" s="2" t="s">
        <v>26</v>
      </c>
      <c r="F39" s="2">
        <v>0.18</v>
      </c>
      <c r="G39" s="2">
        <v>9.8000000000000007</v>
      </c>
      <c r="H39" s="2">
        <v>6.5</v>
      </c>
      <c r="I39" s="2">
        <v>1.8</v>
      </c>
      <c r="J39" s="2" t="s">
        <v>26</v>
      </c>
      <c r="K39" s="2">
        <v>13</v>
      </c>
      <c r="L39" s="10">
        <f>$AA$1</f>
        <v>80</v>
      </c>
      <c r="M39" s="10">
        <f>360/I39</f>
        <v>200</v>
      </c>
      <c r="N39" s="10">
        <f>L39/((G39/1000)*2*D39)/M39</f>
        <v>25.510204081632647</v>
      </c>
      <c r="O39" s="10">
        <f>G39*D39*2/L39</f>
        <v>0.19600000000000001</v>
      </c>
      <c r="P39" s="10">
        <f>IFERROR(J39+1,F39/0.08+1)-1</f>
        <v>2.25</v>
      </c>
      <c r="Q39" s="10">
        <f>$B$4</f>
        <v>0</v>
      </c>
      <c r="R39" s="10">
        <f>100*M39*Q39/$AA$13</f>
        <v>0</v>
      </c>
      <c r="S39" s="4">
        <f>Y39/60000</f>
        <v>0.12755102040816324</v>
      </c>
      <c r="T39" s="4">
        <f>60*S39/($AA$10/1000)</f>
        <v>956.63265306122435</v>
      </c>
      <c r="U39" s="4">
        <f>($AD$3+W39)*T39 / (X39 * 9.55)</f>
        <v>2.5222623860102931</v>
      </c>
      <c r="V39" s="4">
        <f>S39/U39</f>
        <v>5.0570083872171226E-2</v>
      </c>
      <c r="W39" s="17">
        <f>IF(K39=0,Na,K39*0.0000001)</f>
        <v>1.2999999999999998E-6</v>
      </c>
      <c r="X39" s="4">
        <f>P39/1000</f>
        <v>2.2499999999999998E-3</v>
      </c>
      <c r="Y39" s="11">
        <f>60*N39*$AA$13</f>
        <v>7653.0612244897939</v>
      </c>
      <c r="Z39" s="11">
        <f>D39*L39</f>
        <v>64</v>
      </c>
      <c r="AA39" s="5">
        <f>V39*(1000/5)</f>
        <v>10.114016774434246</v>
      </c>
      <c r="AB39" s="11">
        <f>1.2*2*D39*D39*H39</f>
        <v>9.984</v>
      </c>
    </row>
    <row r="40" spans="1:28" hidden="1" x14ac:dyDescent="0.45">
      <c r="A40" t="s">
        <v>140</v>
      </c>
      <c r="B40" t="str">
        <f t="shared" si="0"/>
        <v>14</v>
      </c>
      <c r="D40" s="2">
        <v>0.4</v>
      </c>
      <c r="E40" s="2" t="s">
        <v>26</v>
      </c>
      <c r="F40" s="2">
        <v>0.12</v>
      </c>
      <c r="G40" s="2">
        <v>22</v>
      </c>
      <c r="H40" s="2">
        <v>30</v>
      </c>
      <c r="I40" s="2">
        <v>1.8</v>
      </c>
      <c r="J40" s="2" t="s">
        <v>26</v>
      </c>
      <c r="K40" s="2">
        <v>13</v>
      </c>
      <c r="L40" s="10">
        <f>$AA$1</f>
        <v>80</v>
      </c>
      <c r="M40" s="10">
        <f>360/I40</f>
        <v>200</v>
      </c>
      <c r="N40" s="10">
        <f>L40/((G40/1000)*2*D40)/M40</f>
        <v>22.727272727272727</v>
      </c>
      <c r="O40" s="10">
        <f>G40*D40*2/L40</f>
        <v>0.22000000000000003</v>
      </c>
      <c r="P40" s="10">
        <f>IFERROR(J40+1,F40/0.08+1)-1</f>
        <v>1.5</v>
      </c>
      <c r="Q40" s="10">
        <f>$B$4</f>
        <v>0</v>
      </c>
      <c r="R40" s="10">
        <f>100*M40*Q40/$AA$13</f>
        <v>0</v>
      </c>
      <c r="S40" s="4">
        <f>Y40/60000</f>
        <v>0.11363636363636363</v>
      </c>
      <c r="T40" s="4">
        <f>60*S40/($AA$10/1000)</f>
        <v>852.27272727272725</v>
      </c>
      <c r="U40" s="4">
        <f>($AD$3+W40)*T40 / (X40 * 9.55)</f>
        <v>3.3706597340319373</v>
      </c>
      <c r="V40" s="4">
        <f>S40/U40</f>
        <v>3.3713389248114158E-2</v>
      </c>
      <c r="W40" s="17">
        <f>IF(K40=0,Na,K40*0.0000001)</f>
        <v>1.2999999999999998E-6</v>
      </c>
      <c r="X40" s="4">
        <f>P40/1000</f>
        <v>1.5E-3</v>
      </c>
      <c r="Y40" s="11">
        <f>60*N40*$AA$13</f>
        <v>6818.181818181818</v>
      </c>
      <c r="Z40" s="11">
        <f>D40*L40</f>
        <v>32</v>
      </c>
      <c r="AA40" s="5">
        <f>V40*(1000/5)</f>
        <v>6.7426778496228312</v>
      </c>
      <c r="AB40" s="11">
        <f>1.2*2*D40*D40*H40</f>
        <v>11.52</v>
      </c>
    </row>
    <row r="41" spans="1:28" hidden="1" x14ac:dyDescent="0.45">
      <c r="A41" t="s">
        <v>141</v>
      </c>
      <c r="B41" t="str">
        <f t="shared" si="0"/>
        <v>16</v>
      </c>
      <c r="D41" s="2">
        <v>0.42</v>
      </c>
      <c r="E41" s="2" t="s">
        <v>26</v>
      </c>
      <c r="F41" s="2">
        <v>0.08</v>
      </c>
      <c r="G41" s="2">
        <v>16</v>
      </c>
      <c r="H41" s="2">
        <v>20</v>
      </c>
      <c r="I41" s="2">
        <v>0.9</v>
      </c>
      <c r="J41" s="2" t="s">
        <v>26</v>
      </c>
      <c r="K41" s="2">
        <v>15</v>
      </c>
      <c r="L41" s="10">
        <f>$AA$1</f>
        <v>80</v>
      </c>
      <c r="M41" s="10">
        <f>360/I41</f>
        <v>400</v>
      </c>
      <c r="N41" s="10">
        <f>L41/((G41/1000)*2*D41)/M41</f>
        <v>14.880952380952381</v>
      </c>
      <c r="O41" s="10">
        <f>G41*D41*2/L41</f>
        <v>0.16799999999999998</v>
      </c>
      <c r="P41" s="10">
        <f>IFERROR(J41+1,F41/0.08+1)-1</f>
        <v>1</v>
      </c>
      <c r="Q41" s="10">
        <f>$B$4</f>
        <v>0</v>
      </c>
      <c r="R41" s="10">
        <f>100*M41*Q41/$AA$13</f>
        <v>0</v>
      </c>
      <c r="S41" s="4">
        <f>Y41/60000</f>
        <v>7.4404761904761918E-2</v>
      </c>
      <c r="T41" s="4">
        <f>60*S41/($AA$10/1000)</f>
        <v>558.03571428571445</v>
      </c>
      <c r="U41" s="4">
        <f>($AD$3+W41)*T41 / (X41 * 9.55)</f>
        <v>3.3221559934560125</v>
      </c>
      <c r="V41" s="4">
        <f>S41/U41</f>
        <v>2.2396528655284256E-2</v>
      </c>
      <c r="W41" s="17">
        <f>IF(K41=0,Na,K41*0.0000001)</f>
        <v>1.5E-6</v>
      </c>
      <c r="X41" s="4">
        <f>P41/1000</f>
        <v>1E-3</v>
      </c>
      <c r="Y41" s="11">
        <f>60*N41*$AA$13</f>
        <v>4464.2857142857147</v>
      </c>
      <c r="Z41" s="11">
        <f>D41*L41</f>
        <v>33.6</v>
      </c>
      <c r="AA41" s="5">
        <f>V41*(1000/5)</f>
        <v>4.4793057310568516</v>
      </c>
      <c r="AB41" s="11">
        <f>1.2*2*D41*D41*H41</f>
        <v>8.4672000000000001</v>
      </c>
    </row>
    <row r="42" spans="1:28" hidden="1" x14ac:dyDescent="0.45">
      <c r="A42" t="s">
        <v>142</v>
      </c>
      <c r="B42" t="str">
        <f t="shared" si="0"/>
        <v>16</v>
      </c>
      <c r="D42" s="2">
        <v>0.6</v>
      </c>
      <c r="E42" s="2" t="s">
        <v>26</v>
      </c>
      <c r="F42" s="2">
        <v>0.14000000000000001</v>
      </c>
      <c r="G42" s="2">
        <v>16</v>
      </c>
      <c r="H42" s="2">
        <v>9</v>
      </c>
      <c r="I42" s="2">
        <v>0.9</v>
      </c>
      <c r="J42" s="2" t="s">
        <v>26</v>
      </c>
      <c r="K42" s="2">
        <v>18</v>
      </c>
      <c r="L42" s="10">
        <f>$AA$1</f>
        <v>80</v>
      </c>
      <c r="M42" s="10">
        <f>360/I42</f>
        <v>400</v>
      </c>
      <c r="N42" s="10">
        <f>L42/((G42/1000)*2*D42)/M42</f>
        <v>10.416666666666668</v>
      </c>
      <c r="O42" s="10">
        <f>G42*D42*2/L42</f>
        <v>0.24</v>
      </c>
      <c r="P42" s="10">
        <f>IFERROR(J42+1,F42/0.08+1)-1</f>
        <v>1.75</v>
      </c>
      <c r="Q42" s="10">
        <f>$B$4</f>
        <v>0</v>
      </c>
      <c r="R42" s="10">
        <f>100*M42*Q42/$AA$13</f>
        <v>0</v>
      </c>
      <c r="S42" s="4">
        <f>Y42/60000</f>
        <v>5.2083333333333343E-2</v>
      </c>
      <c r="T42" s="4">
        <f>60*S42/($AA$10/1000)</f>
        <v>390.62500000000006</v>
      </c>
      <c r="U42" s="4">
        <f>($AD$3+W42)*T42 / (X42 * 9.55)</f>
        <v>1.3358743644729061</v>
      </c>
      <c r="V42" s="4">
        <f>S42/U42</f>
        <v>3.8988197332376975E-2</v>
      </c>
      <c r="W42" s="17">
        <f>IF(K42=0,Na,K42*0.0000001)</f>
        <v>1.7999999999999999E-6</v>
      </c>
      <c r="X42" s="4">
        <f>P42/1000</f>
        <v>1.75E-3</v>
      </c>
      <c r="Y42" s="11">
        <f>60*N42*$AA$13</f>
        <v>3125.0000000000005</v>
      </c>
      <c r="Z42" s="11">
        <f>D42*L42</f>
        <v>48</v>
      </c>
      <c r="AA42" s="5">
        <f>V42*(1000/5)</f>
        <v>7.7976394664753954</v>
      </c>
      <c r="AB42" s="11">
        <f>1.2*2*D42*D42*H42</f>
        <v>7.7759999999999998</v>
      </c>
    </row>
    <row r="43" spans="1:28" hidden="1" x14ac:dyDescent="0.45">
      <c r="A43" t="s">
        <v>143</v>
      </c>
      <c r="B43" t="str">
        <f t="shared" si="0"/>
        <v>16</v>
      </c>
      <c r="D43" s="2">
        <v>0.6</v>
      </c>
      <c r="E43" s="2" t="s">
        <v>26</v>
      </c>
      <c r="F43" s="2">
        <v>0.16</v>
      </c>
      <c r="G43" s="2">
        <v>15</v>
      </c>
      <c r="H43" s="2">
        <v>9</v>
      </c>
      <c r="I43" s="2">
        <v>0.9</v>
      </c>
      <c r="J43" s="2" t="s">
        <v>26</v>
      </c>
      <c r="K43" s="2">
        <v>23</v>
      </c>
      <c r="L43" s="10">
        <f>$AA$1</f>
        <v>80</v>
      </c>
      <c r="M43" s="10">
        <f>360/I43</f>
        <v>400</v>
      </c>
      <c r="N43" s="10">
        <f>L43/((G43/1000)*2*D43)/M43</f>
        <v>11.111111111111111</v>
      </c>
      <c r="O43" s="10">
        <f>G43*D43*2/L43</f>
        <v>0.22500000000000001</v>
      </c>
      <c r="P43" s="10">
        <f>IFERROR(J43+1,F43/0.08+1)-1</f>
        <v>2</v>
      </c>
      <c r="Q43" s="10">
        <f>$B$4</f>
        <v>0</v>
      </c>
      <c r="R43" s="10">
        <f>100*M43*Q43/$AA$13</f>
        <v>0</v>
      </c>
      <c r="S43" s="4">
        <f>Y43/60000</f>
        <v>5.5555555555555552E-2</v>
      </c>
      <c r="T43" s="4">
        <f>60*S43/($AA$10/1000)</f>
        <v>416.66666666666663</v>
      </c>
      <c r="U43" s="4">
        <f>($AD$3+W43)*T43 / (X43 * 9.55)</f>
        <v>1.2577235778710469</v>
      </c>
      <c r="V43" s="4">
        <f>S43/U43</f>
        <v>4.4171514737439077E-2</v>
      </c>
      <c r="W43" s="17">
        <f>IF(K43=0,Na,K43*0.0000001)</f>
        <v>2.3E-6</v>
      </c>
      <c r="X43" s="4">
        <f>P43/1000</f>
        <v>2E-3</v>
      </c>
      <c r="Y43" s="11">
        <f>60*N43*$AA$13</f>
        <v>3333.333333333333</v>
      </c>
      <c r="Z43" s="11">
        <f>D43*L43</f>
        <v>48</v>
      </c>
      <c r="AA43" s="5">
        <f>V43*(1000/5)</f>
        <v>8.8343029474878154</v>
      </c>
      <c r="AB43" s="11">
        <f>1.2*2*D43*D43*H43</f>
        <v>7.7759999999999998</v>
      </c>
    </row>
    <row r="44" spans="1:28" hidden="1" x14ac:dyDescent="0.45">
      <c r="A44" t="s">
        <v>144</v>
      </c>
      <c r="B44" t="str">
        <f t="shared" si="0"/>
        <v>16</v>
      </c>
      <c r="D44" s="2">
        <v>1.2</v>
      </c>
      <c r="E44" s="2" t="s">
        <v>26</v>
      </c>
      <c r="F44" s="2">
        <v>0.16</v>
      </c>
      <c r="G44" s="2">
        <v>3.6</v>
      </c>
      <c r="H44" s="2">
        <v>2.5</v>
      </c>
      <c r="I44" s="2">
        <v>0.9</v>
      </c>
      <c r="J44" s="2" t="s">
        <v>26</v>
      </c>
      <c r="K44" s="2">
        <v>23</v>
      </c>
      <c r="L44" s="10">
        <f>$AA$1</f>
        <v>80</v>
      </c>
      <c r="M44" s="10">
        <f>360/I44</f>
        <v>400</v>
      </c>
      <c r="N44" s="10">
        <f>L44/((G44/1000)*2*D44)/M44</f>
        <v>23.148148148148149</v>
      </c>
      <c r="O44" s="10">
        <f>G44*D44*2/L44</f>
        <v>0.10800000000000001</v>
      </c>
      <c r="P44" s="10">
        <f>IFERROR(J44+1,F44/0.08+1)-1</f>
        <v>2</v>
      </c>
      <c r="Q44" s="10">
        <f>$B$4</f>
        <v>0</v>
      </c>
      <c r="R44" s="10">
        <f>100*M44*Q44/$AA$13</f>
        <v>0</v>
      </c>
      <c r="S44" s="4">
        <f>Y44/60000</f>
        <v>0.11574074074074074</v>
      </c>
      <c r="T44" s="4">
        <f>60*S44/($AA$10/1000)</f>
        <v>868.05555555555554</v>
      </c>
      <c r="U44" s="4">
        <f>($AD$3+W44)*T44 / (X44 * 9.55)</f>
        <v>2.6202574538980148</v>
      </c>
      <c r="V44" s="4">
        <f>S44/U44</f>
        <v>4.417151473743907E-2</v>
      </c>
      <c r="W44" s="17">
        <f>IF(K44=0,Na,K44*0.0000001)</f>
        <v>2.3E-6</v>
      </c>
      <c r="X44" s="4">
        <f>P44/1000</f>
        <v>2E-3</v>
      </c>
      <c r="Y44" s="11">
        <f>60*N44*$AA$13</f>
        <v>6944.4444444444443</v>
      </c>
      <c r="Z44" s="11">
        <f>D44*L44</f>
        <v>96</v>
      </c>
      <c r="AA44" s="5">
        <f>V44*(1000/5)</f>
        <v>8.8343029474878136</v>
      </c>
      <c r="AB44" s="11">
        <f>1.2*2*D44*D44*H44</f>
        <v>8.64</v>
      </c>
    </row>
    <row r="45" spans="1:28" hidden="1" x14ac:dyDescent="0.45">
      <c r="A45" t="s">
        <v>145</v>
      </c>
      <c r="B45" t="str">
        <f t="shared" si="0"/>
        <v>16</v>
      </c>
      <c r="D45" s="2">
        <v>0.4</v>
      </c>
      <c r="E45" s="2" t="s">
        <v>26</v>
      </c>
      <c r="F45" s="2">
        <v>0.12</v>
      </c>
      <c r="G45" s="2">
        <v>16</v>
      </c>
      <c r="H45" s="2">
        <v>30</v>
      </c>
      <c r="I45" s="2">
        <v>0.9</v>
      </c>
      <c r="J45" s="2" t="s">
        <v>26</v>
      </c>
      <c r="K45" s="2">
        <v>23</v>
      </c>
      <c r="L45" s="10">
        <f>$AA$1</f>
        <v>80</v>
      </c>
      <c r="M45" s="10">
        <f>360/I45</f>
        <v>400</v>
      </c>
      <c r="N45" s="10">
        <f>L45/((G45/1000)*2*D45)/M45</f>
        <v>15.625</v>
      </c>
      <c r="O45" s="10">
        <f>G45*D45*2/L45</f>
        <v>0.16</v>
      </c>
      <c r="P45" s="10">
        <f>IFERROR(J45+1,F45/0.08+1)-1</f>
        <v>1.5</v>
      </c>
      <c r="Q45" s="10">
        <f>$B$4</f>
        <v>0</v>
      </c>
      <c r="R45" s="10">
        <f>100*M45*Q45/$AA$13</f>
        <v>0</v>
      </c>
      <c r="S45" s="4">
        <f>Y45/60000</f>
        <v>7.8125E-2</v>
      </c>
      <c r="T45" s="4">
        <f>60*S45/($AA$10/1000)</f>
        <v>585.9375</v>
      </c>
      <c r="U45" s="4">
        <f>($AD$3+W45)*T45 / (X45 * 9.55)</f>
        <v>2.3582317085082134</v>
      </c>
      <c r="V45" s="4">
        <f>S45/U45</f>
        <v>3.3128636053079301E-2</v>
      </c>
      <c r="W45" s="17">
        <f>IF(K45=0,Na,K45*0.0000001)</f>
        <v>2.3E-6</v>
      </c>
      <c r="X45" s="4">
        <f>P45/1000</f>
        <v>1.5E-3</v>
      </c>
      <c r="Y45" s="11">
        <f>60*N45*$AA$13</f>
        <v>4687.5</v>
      </c>
      <c r="Z45" s="11">
        <f>D45*L45</f>
        <v>32</v>
      </c>
      <c r="AA45" s="5">
        <f>V45*(1000/5)</f>
        <v>6.6257272106158602</v>
      </c>
      <c r="AB45" s="11">
        <f>1.2*2*D45*D45*H45</f>
        <v>11.52</v>
      </c>
    </row>
    <row r="46" spans="1:28" hidden="1" x14ac:dyDescent="0.45">
      <c r="A46" t="s">
        <v>146</v>
      </c>
      <c r="B46" t="str">
        <f t="shared" si="0"/>
        <v>16</v>
      </c>
      <c r="D46" s="2">
        <v>0.6</v>
      </c>
      <c r="E46" s="2" t="s">
        <v>26</v>
      </c>
      <c r="F46" s="2">
        <v>0.22</v>
      </c>
      <c r="G46" s="2">
        <v>20</v>
      </c>
      <c r="H46" s="2">
        <v>12</v>
      </c>
      <c r="I46" s="2">
        <v>0.9</v>
      </c>
      <c r="J46" s="2" t="s">
        <v>26</v>
      </c>
      <c r="K46" s="2">
        <v>30</v>
      </c>
      <c r="L46" s="10">
        <f>$AA$1</f>
        <v>80</v>
      </c>
      <c r="M46" s="10">
        <f>360/I46</f>
        <v>400</v>
      </c>
      <c r="N46" s="10">
        <f>L46/((G46/1000)*2*D46)/M46</f>
        <v>8.3333333333333339</v>
      </c>
      <c r="O46" s="10">
        <f>G46*D46*2/L46</f>
        <v>0.3</v>
      </c>
      <c r="P46" s="10">
        <f>IFERROR(J46+1,F46/0.08+1)-1</f>
        <v>2.75</v>
      </c>
      <c r="Q46" s="10">
        <f>$B$4</f>
        <v>0</v>
      </c>
      <c r="R46" s="10">
        <f>100*M46*Q46/$AA$13</f>
        <v>0</v>
      </c>
      <c r="S46" s="4">
        <f>Y46/60000</f>
        <v>4.1666666666666671E-2</v>
      </c>
      <c r="T46" s="4">
        <f>60*S46/($AA$10/1000)</f>
        <v>312.50000000000006</v>
      </c>
      <c r="U46" s="4">
        <f>($AD$3+W46)*T46 / (X46 * 9.55)</f>
        <v>0.69436040944322719</v>
      </c>
      <c r="V46" s="4">
        <f>S46/U46</f>
        <v>6.0007261502822554E-2</v>
      </c>
      <c r="W46" s="17">
        <f>IF(K46=0,Na,K46*0.0000001)</f>
        <v>3.0000000000000001E-6</v>
      </c>
      <c r="X46" s="4">
        <f>P46/1000</f>
        <v>2.7499999999999998E-3</v>
      </c>
      <c r="Y46" s="11">
        <f>60*N46*$AA$13</f>
        <v>2500.0000000000005</v>
      </c>
      <c r="Z46" s="11">
        <f>D46*L46</f>
        <v>48</v>
      </c>
      <c r="AA46" s="5">
        <f>V46*(1000/5)</f>
        <v>12.001452300564511</v>
      </c>
      <c r="AB46" s="11">
        <f>1.2*2*D46*D46*H46</f>
        <v>10.368</v>
      </c>
    </row>
    <row r="47" spans="1:28" hidden="1" x14ac:dyDescent="0.45">
      <c r="A47" t="s">
        <v>147</v>
      </c>
      <c r="B47" t="str">
        <f t="shared" si="0"/>
        <v>16</v>
      </c>
      <c r="D47" s="2">
        <v>1.2</v>
      </c>
      <c r="E47" s="2" t="s">
        <v>26</v>
      </c>
      <c r="F47" s="2">
        <v>0.22</v>
      </c>
      <c r="G47" s="2">
        <v>5.5</v>
      </c>
      <c r="H47" s="2">
        <v>3.2</v>
      </c>
      <c r="I47" s="2">
        <v>0.9</v>
      </c>
      <c r="J47" s="2" t="s">
        <v>26</v>
      </c>
      <c r="K47" s="2">
        <v>30</v>
      </c>
      <c r="L47" s="10">
        <f>$AA$1</f>
        <v>80</v>
      </c>
      <c r="M47" s="10">
        <f>360/I47</f>
        <v>400</v>
      </c>
      <c r="N47" s="10">
        <f>L47/((G47/1000)*2*D47)/M47</f>
        <v>15.151515151515154</v>
      </c>
      <c r="O47" s="10">
        <f>G47*D47*2/L47</f>
        <v>0.16499999999999998</v>
      </c>
      <c r="P47" s="10">
        <f>IFERROR(J47+1,F47/0.08+1)-1</f>
        <v>2.75</v>
      </c>
      <c r="Q47" s="10">
        <f>$B$4</f>
        <v>0</v>
      </c>
      <c r="R47" s="10">
        <f>100*M47*Q47/$AA$13</f>
        <v>0</v>
      </c>
      <c r="S47" s="4">
        <f>Y47/60000</f>
        <v>7.575757575757576E-2</v>
      </c>
      <c r="T47" s="4">
        <f>60*S47/($AA$10/1000)</f>
        <v>568.18181818181824</v>
      </c>
      <c r="U47" s="4">
        <f>($AD$3+W47)*T47 / (X47 * 9.55)</f>
        <v>1.2624734717149584</v>
      </c>
      <c r="V47" s="4">
        <f>S47/U47</f>
        <v>6.0007261502822554E-2</v>
      </c>
      <c r="W47" s="17">
        <f>IF(K47=0,Na,K47*0.0000001)</f>
        <v>3.0000000000000001E-6</v>
      </c>
      <c r="X47" s="4">
        <f>P47/1000</f>
        <v>2.7499999999999998E-3</v>
      </c>
      <c r="Y47" s="11">
        <f>60*N47*$AA$13</f>
        <v>4545.454545454546</v>
      </c>
      <c r="Z47" s="11">
        <f>D47*L47</f>
        <v>96</v>
      </c>
      <c r="AA47" s="5">
        <f>V47*(1000/5)</f>
        <v>12.001452300564511</v>
      </c>
      <c r="AB47" s="11">
        <f>1.2*2*D47*D47*H47</f>
        <v>11.059200000000001</v>
      </c>
    </row>
    <row r="48" spans="1:28" hidden="1" x14ac:dyDescent="0.45">
      <c r="A48" t="s">
        <v>148</v>
      </c>
      <c r="B48" t="str">
        <f t="shared" si="0"/>
        <v>16</v>
      </c>
      <c r="D48" s="2">
        <v>0.4</v>
      </c>
      <c r="E48" s="2" t="s">
        <v>26</v>
      </c>
      <c r="F48" s="2">
        <v>0.18</v>
      </c>
      <c r="G48" s="2">
        <v>26</v>
      </c>
      <c r="H48" s="2">
        <v>30</v>
      </c>
      <c r="I48" s="2">
        <v>0.9</v>
      </c>
      <c r="J48" s="2" t="s">
        <v>26</v>
      </c>
      <c r="K48" s="2">
        <v>30</v>
      </c>
      <c r="L48" s="10">
        <f>$AA$1</f>
        <v>80</v>
      </c>
      <c r="M48" s="10">
        <f>360/I48</f>
        <v>400</v>
      </c>
      <c r="N48" s="10">
        <f>L48/((G48/1000)*2*D48)/M48</f>
        <v>9.615384615384615</v>
      </c>
      <c r="O48" s="10">
        <f>G48*D48*2/L48</f>
        <v>0.26</v>
      </c>
      <c r="P48" s="10">
        <f>IFERROR(J48+1,F48/0.08+1)-1</f>
        <v>2.25</v>
      </c>
      <c r="Q48" s="10">
        <f>$B$4</f>
        <v>0</v>
      </c>
      <c r="R48" s="10">
        <f>100*M48*Q48/$AA$13</f>
        <v>0</v>
      </c>
      <c r="S48" s="4">
        <f>Y48/60000</f>
        <v>4.807692307692308E-2</v>
      </c>
      <c r="T48" s="4">
        <f>60*S48/($AA$10/1000)</f>
        <v>360.57692307692304</v>
      </c>
      <c r="U48" s="4">
        <f>($AD$3+W48)*T48 / (X48 * 9.55)</f>
        <v>0.97922621844557645</v>
      </c>
      <c r="V48" s="4">
        <f>S48/U48</f>
        <v>4.9096850320491194E-2</v>
      </c>
      <c r="W48" s="17">
        <f>IF(K48=0,Na,K48*0.0000001)</f>
        <v>3.0000000000000001E-6</v>
      </c>
      <c r="X48" s="4">
        <f>P48/1000</f>
        <v>2.2499999999999998E-3</v>
      </c>
      <c r="Y48" s="11">
        <f>60*N48*$AA$13</f>
        <v>2884.6153846153848</v>
      </c>
      <c r="Z48" s="11">
        <f>D48*L48</f>
        <v>32</v>
      </c>
      <c r="AA48" s="5">
        <f>V48*(1000/5)</f>
        <v>9.8193700640982389</v>
      </c>
      <c r="AB48" s="11">
        <f>1.2*2*D48*D48*H48</f>
        <v>11.52</v>
      </c>
    </row>
    <row r="49" spans="1:28" hidden="1" x14ac:dyDescent="0.45">
      <c r="A49" t="s">
        <v>149</v>
      </c>
      <c r="B49" t="str">
        <f t="shared" si="0"/>
        <v>16</v>
      </c>
      <c r="D49" s="2">
        <v>0.42</v>
      </c>
      <c r="E49" s="2" t="s">
        <v>26</v>
      </c>
      <c r="F49" s="2">
        <v>0.08</v>
      </c>
      <c r="G49" s="2">
        <v>12</v>
      </c>
      <c r="H49" s="2">
        <v>18</v>
      </c>
      <c r="I49" s="2">
        <v>1.8</v>
      </c>
      <c r="J49" s="2" t="s">
        <v>26</v>
      </c>
      <c r="K49" s="2">
        <v>12</v>
      </c>
      <c r="L49" s="10">
        <f>$AA$1</f>
        <v>80</v>
      </c>
      <c r="M49" s="10">
        <f>360/I49</f>
        <v>200</v>
      </c>
      <c r="N49" s="10">
        <f>L49/((G49/1000)*2*D49)/M49</f>
        <v>39.682539682539684</v>
      </c>
      <c r="O49" s="10">
        <f>G49*D49*2/L49</f>
        <v>0.126</v>
      </c>
      <c r="P49" s="10">
        <f>IFERROR(J49+1,F49/0.08+1)-1</f>
        <v>1</v>
      </c>
      <c r="Q49" s="10">
        <f>$B$4</f>
        <v>0</v>
      </c>
      <c r="R49" s="10">
        <f>100*M49*Q49/$AA$13</f>
        <v>0</v>
      </c>
      <c r="S49" s="4">
        <f>Y49/60000</f>
        <v>0.19841269841269843</v>
      </c>
      <c r="T49" s="4">
        <f>60*S49/($AA$10/1000)</f>
        <v>1488.0952380952381</v>
      </c>
      <c r="U49" s="4">
        <f>($AD$3+W49)*T49 / (X49 * 9.55)</f>
        <v>8.8123362019460245</v>
      </c>
      <c r="V49" s="4">
        <f>S49/U49</f>
        <v>2.2515334624759669E-2</v>
      </c>
      <c r="W49" s="17">
        <f>IF(K49=0,Na,K49*0.0000001)</f>
        <v>1.1999999999999999E-6</v>
      </c>
      <c r="X49" s="4">
        <f>P49/1000</f>
        <v>1E-3</v>
      </c>
      <c r="Y49" s="11">
        <f>60*N49*$AA$13</f>
        <v>11904.761904761906</v>
      </c>
      <c r="Z49" s="11">
        <f>D49*L49</f>
        <v>33.6</v>
      </c>
      <c r="AA49" s="5">
        <f>V49*(1000/5)</f>
        <v>4.5030669249519342</v>
      </c>
      <c r="AB49" s="11">
        <f>1.2*2*D49*D49*H49</f>
        <v>7.6204800000000006</v>
      </c>
    </row>
    <row r="50" spans="1:28" hidden="1" x14ac:dyDescent="0.45">
      <c r="A50" t="s">
        <v>150</v>
      </c>
      <c r="B50" t="str">
        <f t="shared" si="0"/>
        <v>16</v>
      </c>
      <c r="D50" s="2">
        <v>0.6</v>
      </c>
      <c r="E50" s="2" t="s">
        <v>26</v>
      </c>
      <c r="F50" s="2">
        <v>0.14000000000000001</v>
      </c>
      <c r="G50" s="2">
        <v>10</v>
      </c>
      <c r="H50" s="2">
        <v>9</v>
      </c>
      <c r="I50" s="2">
        <v>1.8</v>
      </c>
      <c r="J50" s="2" t="s">
        <v>26</v>
      </c>
      <c r="K50" s="2">
        <v>14</v>
      </c>
      <c r="L50" s="10">
        <f>$AA$1</f>
        <v>80</v>
      </c>
      <c r="M50" s="10">
        <f>360/I50</f>
        <v>200</v>
      </c>
      <c r="N50" s="10">
        <f>L50/((G50/1000)*2*D50)/M50</f>
        <v>33.333333333333336</v>
      </c>
      <c r="O50" s="10">
        <f>G50*D50*2/L50</f>
        <v>0.15</v>
      </c>
      <c r="P50" s="10">
        <f>IFERROR(J50+1,F50/0.08+1)-1</f>
        <v>1.75</v>
      </c>
      <c r="Q50" s="10">
        <f>$B$4</f>
        <v>0</v>
      </c>
      <c r="R50" s="10">
        <f>100*M50*Q50/$AA$13</f>
        <v>0</v>
      </c>
      <c r="S50" s="4">
        <f>Y50/60000</f>
        <v>0.16666666666666669</v>
      </c>
      <c r="T50" s="4">
        <f>60*S50/($AA$10/1000)</f>
        <v>1250.0000000000002</v>
      </c>
      <c r="U50" s="4">
        <f>($AD$3+W50)*T50 / (X50 * 9.55)</f>
        <v>4.2448802400604944</v>
      </c>
      <c r="V50" s="4">
        <f>S50/U50</f>
        <v>3.9262984405018575E-2</v>
      </c>
      <c r="W50" s="17">
        <f>IF(K50=0,Na,K50*0.0000001)</f>
        <v>1.3999999999999999E-6</v>
      </c>
      <c r="X50" s="4">
        <f>P50/1000</f>
        <v>1.75E-3</v>
      </c>
      <c r="Y50" s="11">
        <f>60*N50*$AA$13</f>
        <v>10000.000000000002</v>
      </c>
      <c r="Z50" s="11">
        <f>D50*L50</f>
        <v>48</v>
      </c>
      <c r="AA50" s="5">
        <f>V50*(1000/5)</f>
        <v>7.8525968810037146</v>
      </c>
      <c r="AB50" s="11">
        <f>1.2*2*D50*D50*H50</f>
        <v>7.7759999999999998</v>
      </c>
    </row>
    <row r="51" spans="1:28" hidden="1" x14ac:dyDescent="0.45">
      <c r="A51" t="s">
        <v>151</v>
      </c>
      <c r="B51" t="str">
        <f t="shared" si="0"/>
        <v>16</v>
      </c>
      <c r="D51" s="2">
        <v>0.6</v>
      </c>
      <c r="E51" s="2" t="s">
        <v>26</v>
      </c>
      <c r="F51" s="2">
        <v>0.18</v>
      </c>
      <c r="G51" s="2">
        <v>13</v>
      </c>
      <c r="H51" s="2">
        <v>12</v>
      </c>
      <c r="I51" s="2">
        <v>1.8</v>
      </c>
      <c r="J51" s="2" t="s">
        <v>26</v>
      </c>
      <c r="K51" s="2">
        <v>19</v>
      </c>
      <c r="L51" s="10">
        <f>$AA$1</f>
        <v>80</v>
      </c>
      <c r="M51" s="10">
        <f>360/I51</f>
        <v>200</v>
      </c>
      <c r="N51" s="10">
        <f>L51/((G51/1000)*2*D51)/M51</f>
        <v>25.641025641025646</v>
      </c>
      <c r="O51" s="10">
        <f>G51*D51*2/L51</f>
        <v>0.19500000000000001</v>
      </c>
      <c r="P51" s="10">
        <f>IFERROR(J51+1,F51/0.08+1)-1</f>
        <v>2.25</v>
      </c>
      <c r="Q51" s="10">
        <f>$B$4</f>
        <v>0</v>
      </c>
      <c r="R51" s="10">
        <f>100*M51*Q51/$AA$13</f>
        <v>0</v>
      </c>
      <c r="S51" s="4">
        <f>Y51/60000</f>
        <v>0.12820512820512825</v>
      </c>
      <c r="T51" s="4">
        <f>60*S51/($AA$10/1000)</f>
        <v>961.53846153846189</v>
      </c>
      <c r="U51" s="4">
        <f>($AD$3+W51)*T51 / (X51 * 9.55)</f>
        <v>2.5620463064218386</v>
      </c>
      <c r="V51" s="4">
        <f>S51/U51</f>
        <v>5.0040129206009518E-2</v>
      </c>
      <c r="W51" s="17">
        <f>IF(K51=0,Na,K51*0.0000001)</f>
        <v>1.9E-6</v>
      </c>
      <c r="X51" s="4">
        <f>P51/1000</f>
        <v>2.2499999999999998E-3</v>
      </c>
      <c r="Y51" s="11">
        <f>60*N51*$AA$13</f>
        <v>7692.3076923076942</v>
      </c>
      <c r="Z51" s="11">
        <f>D51*L51</f>
        <v>48</v>
      </c>
      <c r="AA51" s="5">
        <f>V51*(1000/5)</f>
        <v>10.008025841201903</v>
      </c>
      <c r="AB51" s="11">
        <f>1.2*2*D51*D51*H51</f>
        <v>10.368</v>
      </c>
    </row>
    <row r="52" spans="1:28" hidden="1" x14ac:dyDescent="0.45">
      <c r="A52" t="s">
        <v>152</v>
      </c>
      <c r="B52" t="str">
        <f t="shared" si="0"/>
        <v>16</v>
      </c>
      <c r="D52" s="2">
        <v>1.2</v>
      </c>
      <c r="E52" s="2" t="s">
        <v>26</v>
      </c>
      <c r="F52" s="2">
        <v>0.16</v>
      </c>
      <c r="G52" s="2">
        <v>3</v>
      </c>
      <c r="H52" s="2">
        <v>3.2</v>
      </c>
      <c r="I52" s="2">
        <v>1.8</v>
      </c>
      <c r="J52" s="2" t="s">
        <v>26</v>
      </c>
      <c r="K52" s="2">
        <v>19</v>
      </c>
      <c r="L52" s="10">
        <f>$AA$1</f>
        <v>80</v>
      </c>
      <c r="M52" s="10">
        <f>360/I52</f>
        <v>200</v>
      </c>
      <c r="N52" s="10">
        <f>L52/((G52/1000)*2*D52)/M52</f>
        <v>55.555555555555557</v>
      </c>
      <c r="O52" s="10">
        <f>G52*D52*2/L52</f>
        <v>0.09</v>
      </c>
      <c r="P52" s="10">
        <f>IFERROR(J52+1,F52/0.08+1)-1</f>
        <v>2</v>
      </c>
      <c r="Q52" s="10">
        <f>$B$4</f>
        <v>0</v>
      </c>
      <c r="R52" s="10">
        <f>100*M52*Q52/$AA$13</f>
        <v>0</v>
      </c>
      <c r="S52" s="4">
        <f>Y52/60000</f>
        <v>0.27777777777777779</v>
      </c>
      <c r="T52" s="4">
        <f>60*S52/($AA$10/1000)</f>
        <v>2083.3333333333335</v>
      </c>
      <c r="U52" s="4">
        <f>($AD$3+W52)*T52 / (X52 * 9.55)</f>
        <v>6.2449878719032288</v>
      </c>
      <c r="V52" s="4">
        <f>S52/U52</f>
        <v>4.4480114849786243E-2</v>
      </c>
      <c r="W52" s="17">
        <f>IF(K52=0,Na,K52*0.0000001)</f>
        <v>1.9E-6</v>
      </c>
      <c r="X52" s="4">
        <f>P52/1000</f>
        <v>2E-3</v>
      </c>
      <c r="Y52" s="11">
        <f>60*N52*$AA$13</f>
        <v>16666.666666666668</v>
      </c>
      <c r="Z52" s="11">
        <f>D52*L52</f>
        <v>96</v>
      </c>
      <c r="AA52" s="5">
        <f>V52*(1000/5)</f>
        <v>8.8960229699572491</v>
      </c>
      <c r="AB52" s="11">
        <f>1.2*2*D52*D52*H52</f>
        <v>11.059200000000001</v>
      </c>
    </row>
    <row r="53" spans="1:28" hidden="1" x14ac:dyDescent="0.45">
      <c r="A53" t="s">
        <v>153</v>
      </c>
      <c r="B53" t="str">
        <f t="shared" si="0"/>
        <v>16</v>
      </c>
      <c r="D53" s="2">
        <v>0.4</v>
      </c>
      <c r="E53" s="2" t="s">
        <v>26</v>
      </c>
      <c r="F53" s="2">
        <v>0.12</v>
      </c>
      <c r="G53" s="2">
        <v>14</v>
      </c>
      <c r="H53" s="2">
        <v>30</v>
      </c>
      <c r="I53" s="2">
        <v>1.8</v>
      </c>
      <c r="J53" s="2" t="s">
        <v>26</v>
      </c>
      <c r="K53" s="2">
        <v>19</v>
      </c>
      <c r="L53" s="10">
        <f>$AA$1</f>
        <v>80</v>
      </c>
      <c r="M53" s="10">
        <f>360/I53</f>
        <v>200</v>
      </c>
      <c r="N53" s="10">
        <f>L53/((G53/1000)*2*D53)/M53</f>
        <v>35.714285714285708</v>
      </c>
      <c r="O53" s="10">
        <f>G53*D53*2/L53</f>
        <v>0.14000000000000001</v>
      </c>
      <c r="P53" s="10">
        <f>IFERROR(J53+1,F53/0.08+1)-1</f>
        <v>1.5</v>
      </c>
      <c r="Q53" s="10">
        <f>$B$4</f>
        <v>0</v>
      </c>
      <c r="R53" s="10">
        <f>100*M53*Q53/$AA$13</f>
        <v>0</v>
      </c>
      <c r="S53" s="4">
        <f>Y53/60000</f>
        <v>0.17857142857142858</v>
      </c>
      <c r="T53" s="4">
        <f>60*S53/($AA$10/1000)</f>
        <v>1339.2857142857144</v>
      </c>
      <c r="U53" s="4">
        <f>($AD$3+W53)*T53 / (X53 * 9.55)</f>
        <v>5.3528467473456249</v>
      </c>
      <c r="V53" s="4">
        <f>S53/U53</f>
        <v>3.3360086137339678E-2</v>
      </c>
      <c r="W53" s="17">
        <f>IF(K53=0,Na,K53*0.0000001)</f>
        <v>1.9E-6</v>
      </c>
      <c r="X53" s="4">
        <f>P53/1000</f>
        <v>1.5E-3</v>
      </c>
      <c r="Y53" s="11">
        <f>60*N53*$AA$13</f>
        <v>10714.285714285714</v>
      </c>
      <c r="Z53" s="11">
        <f>D53*L53</f>
        <v>32</v>
      </c>
      <c r="AA53" s="5">
        <f>V53*(1000/5)</f>
        <v>6.6720172274679355</v>
      </c>
      <c r="AB53" s="11">
        <f>1.2*2*D53*D53*H53</f>
        <v>11.52</v>
      </c>
    </row>
    <row r="54" spans="1:28" hidden="1" x14ac:dyDescent="0.45">
      <c r="A54" t="s">
        <v>154</v>
      </c>
      <c r="B54" t="str">
        <f t="shared" si="0"/>
        <v>16</v>
      </c>
      <c r="D54" s="2">
        <v>0.6</v>
      </c>
      <c r="E54" s="2" t="s">
        <v>26</v>
      </c>
      <c r="F54" s="2">
        <v>0.24</v>
      </c>
      <c r="G54" s="2">
        <v>20</v>
      </c>
      <c r="H54" s="2">
        <v>12</v>
      </c>
      <c r="I54" s="2">
        <v>1.8</v>
      </c>
      <c r="J54" s="2" t="s">
        <v>26</v>
      </c>
      <c r="K54" s="2">
        <v>24</v>
      </c>
      <c r="L54" s="10">
        <f>$AA$1</f>
        <v>80</v>
      </c>
      <c r="M54" s="10">
        <f>360/I54</f>
        <v>200</v>
      </c>
      <c r="N54" s="10">
        <f>L54/((G54/1000)*2*D54)/M54</f>
        <v>16.666666666666668</v>
      </c>
      <c r="O54" s="10">
        <f>G54*D54*2/L54</f>
        <v>0.3</v>
      </c>
      <c r="P54" s="10">
        <f>IFERROR(J54+1,F54/0.08+1)-1</f>
        <v>3</v>
      </c>
      <c r="Q54" s="10">
        <f>$B$4</f>
        <v>0</v>
      </c>
      <c r="R54" s="10">
        <f>100*M54*Q54/$AA$13</f>
        <v>0</v>
      </c>
      <c r="S54" s="4">
        <f>Y54/60000</f>
        <v>8.3333333333333343E-2</v>
      </c>
      <c r="T54" s="4">
        <f>60*S54/($AA$10/1000)</f>
        <v>625.00000000000011</v>
      </c>
      <c r="U54" s="4">
        <f>($AD$3+W54)*T54 / (X54 * 9.55)</f>
        <v>1.2599050787436477</v>
      </c>
      <c r="V54" s="4">
        <f>S54/U54</f>
        <v>6.6142548942204199E-2</v>
      </c>
      <c r="W54" s="17">
        <f>IF(K54=0,Na,K54*0.0000001)</f>
        <v>2.3999999999999999E-6</v>
      </c>
      <c r="X54" s="4">
        <f>P54/1000</f>
        <v>3.0000000000000001E-3</v>
      </c>
      <c r="Y54" s="11">
        <f>60*N54*$AA$13</f>
        <v>5000.0000000000009</v>
      </c>
      <c r="Z54" s="11">
        <f>D54*L54</f>
        <v>48</v>
      </c>
      <c r="AA54" s="5">
        <f>V54*(1000/5)</f>
        <v>13.22850978844084</v>
      </c>
      <c r="AB54" s="11">
        <f>1.2*2*D54*D54*H54</f>
        <v>10.368</v>
      </c>
    </row>
    <row r="55" spans="1:28" hidden="1" x14ac:dyDescent="0.45">
      <c r="A55" t="s">
        <v>155</v>
      </c>
      <c r="B55" t="str">
        <f t="shared" si="0"/>
        <v>16</v>
      </c>
      <c r="D55" s="2">
        <v>1.2</v>
      </c>
      <c r="E55" s="2" t="s">
        <v>26</v>
      </c>
      <c r="F55" s="2">
        <v>0.24</v>
      </c>
      <c r="G55" s="2">
        <v>6.5</v>
      </c>
      <c r="H55" s="2">
        <v>3.8</v>
      </c>
      <c r="I55" s="2">
        <v>1.8</v>
      </c>
      <c r="J55" s="2" t="s">
        <v>26</v>
      </c>
      <c r="K55" s="2">
        <v>24</v>
      </c>
      <c r="L55" s="10">
        <f>$AA$1</f>
        <v>80</v>
      </c>
      <c r="M55" s="10">
        <f>360/I55</f>
        <v>200</v>
      </c>
      <c r="N55" s="10">
        <f>L55/((G55/1000)*2*D55)/M55</f>
        <v>25.641025641025646</v>
      </c>
      <c r="O55" s="10">
        <f>G55*D55*2/L55</f>
        <v>0.19500000000000001</v>
      </c>
      <c r="P55" s="10">
        <f>IFERROR(J55+1,F55/0.08+1)-1</f>
        <v>3</v>
      </c>
      <c r="Q55" s="10">
        <f>$B$4</f>
        <v>0</v>
      </c>
      <c r="R55" s="10">
        <f>100*M55*Q55/$AA$13</f>
        <v>0</v>
      </c>
      <c r="S55" s="4">
        <f>Y55/60000</f>
        <v>0.12820512820512825</v>
      </c>
      <c r="T55" s="4">
        <f>60*S55/($AA$10/1000)</f>
        <v>961.53846153846189</v>
      </c>
      <c r="U55" s="4">
        <f>($AD$3+W55)*T55 / (X55 * 9.55)</f>
        <v>1.9383155057594583</v>
      </c>
      <c r="V55" s="4">
        <f>S55/U55</f>
        <v>6.6142548942204199E-2</v>
      </c>
      <c r="W55" s="17">
        <f>IF(K55=0,Na,K55*0.0000001)</f>
        <v>2.3999999999999999E-6</v>
      </c>
      <c r="X55" s="4">
        <f>P55/1000</f>
        <v>3.0000000000000001E-3</v>
      </c>
      <c r="Y55" s="11">
        <f>60*N55*$AA$13</f>
        <v>7692.3076923076942</v>
      </c>
      <c r="Z55" s="11">
        <f>D55*L55</f>
        <v>96</v>
      </c>
      <c r="AA55" s="5">
        <f>V55*(1000/5)</f>
        <v>13.22850978844084</v>
      </c>
      <c r="AB55" s="11">
        <f>1.2*2*D55*D55*H55</f>
        <v>13.1328</v>
      </c>
    </row>
    <row r="56" spans="1:28" hidden="1" x14ac:dyDescent="0.45">
      <c r="A56" t="s">
        <v>156</v>
      </c>
      <c r="B56" t="str">
        <f t="shared" si="0"/>
        <v>16</v>
      </c>
      <c r="D56" s="2">
        <v>0.4</v>
      </c>
      <c r="E56" s="2" t="s">
        <v>26</v>
      </c>
      <c r="F56" s="2">
        <v>0.18</v>
      </c>
      <c r="G56" s="2">
        <v>22</v>
      </c>
      <c r="H56" s="2">
        <v>30</v>
      </c>
      <c r="I56" s="2">
        <v>1.8</v>
      </c>
      <c r="J56" s="2" t="s">
        <v>26</v>
      </c>
      <c r="K56" s="2">
        <v>24</v>
      </c>
      <c r="L56" s="10">
        <f>$AA$1</f>
        <v>80</v>
      </c>
      <c r="M56" s="10">
        <f>360/I56</f>
        <v>200</v>
      </c>
      <c r="N56" s="10">
        <f>L56/((G56/1000)*2*D56)/M56</f>
        <v>22.727272727272727</v>
      </c>
      <c r="O56" s="10">
        <f>G56*D56*2/L56</f>
        <v>0.22000000000000003</v>
      </c>
      <c r="P56" s="10">
        <f>IFERROR(J56+1,F56/0.08+1)-1</f>
        <v>2.25</v>
      </c>
      <c r="Q56" s="10">
        <f>$B$4</f>
        <v>0</v>
      </c>
      <c r="R56" s="10">
        <f>100*M56*Q56/$AA$13</f>
        <v>0</v>
      </c>
      <c r="S56" s="4">
        <f>Y56/60000</f>
        <v>0.11363636363636363</v>
      </c>
      <c r="T56" s="4">
        <f>60*S56/($AA$10/1000)</f>
        <v>852.27272727272725</v>
      </c>
      <c r="U56" s="4">
        <f>($AD$3+W56)*T56 / (X56 * 9.55)</f>
        <v>2.2907365068066321</v>
      </c>
      <c r="V56" s="4">
        <f>S56/U56</f>
        <v>4.9606911706653135E-2</v>
      </c>
      <c r="W56" s="17">
        <f>IF(K56=0,Na,K56*0.0000001)</f>
        <v>2.3999999999999999E-6</v>
      </c>
      <c r="X56" s="4">
        <f>P56/1000</f>
        <v>2.2499999999999998E-3</v>
      </c>
      <c r="Y56" s="11">
        <f>60*N56*$AA$13</f>
        <v>6818.181818181818</v>
      </c>
      <c r="Z56" s="11">
        <f>D56*L56</f>
        <v>32</v>
      </c>
      <c r="AA56" s="5">
        <f>V56*(1000/5)</f>
        <v>9.9213823413306272</v>
      </c>
      <c r="AB56" s="11">
        <f>1.2*2*D56*D56*H56</f>
        <v>11.52</v>
      </c>
    </row>
    <row r="57" spans="1:28" hidden="1" x14ac:dyDescent="0.45">
      <c r="A57" t="s">
        <v>157</v>
      </c>
      <c r="B57" t="str">
        <f t="shared" si="0"/>
        <v>17</v>
      </c>
      <c r="D57" s="2">
        <v>0.6</v>
      </c>
      <c r="E57" s="2" t="s">
        <v>26</v>
      </c>
      <c r="F57" s="2">
        <v>0.1</v>
      </c>
      <c r="G57" s="2">
        <v>9</v>
      </c>
      <c r="H57" s="2">
        <v>9</v>
      </c>
      <c r="I57" s="2">
        <v>0.9</v>
      </c>
      <c r="J57" s="2" t="s">
        <v>26</v>
      </c>
      <c r="K57" s="2">
        <v>20</v>
      </c>
      <c r="L57" s="10">
        <f>$AA$1</f>
        <v>80</v>
      </c>
      <c r="M57" s="10">
        <f>360/I57</f>
        <v>400</v>
      </c>
      <c r="N57" s="10">
        <f>L57/((G57/1000)*2*D57)/M57</f>
        <v>18.518518518518519</v>
      </c>
      <c r="O57" s="10">
        <f>G57*D57*2/L57</f>
        <v>0.13499999999999998</v>
      </c>
      <c r="P57" s="10">
        <f>IFERROR(J57+1,F57/0.08+1)-1</f>
        <v>1.25</v>
      </c>
      <c r="Q57" s="10">
        <f>$B$4</f>
        <v>0</v>
      </c>
      <c r="R57" s="10">
        <f>100*M57*Q57/$AA$13</f>
        <v>0</v>
      </c>
      <c r="S57" s="4">
        <f>Y57/60000</f>
        <v>9.2592592592592587E-2</v>
      </c>
      <c r="T57" s="4">
        <f>60*S57/($AA$10/1000)</f>
        <v>694.44444444444446</v>
      </c>
      <c r="U57" s="4">
        <f>($AD$3+W57)*T57 / (X57 * 9.55)</f>
        <v>3.3364775340086563</v>
      </c>
      <c r="V57" s="4">
        <f>S57/U57</f>
        <v>2.7751600797187432E-2</v>
      </c>
      <c r="W57" s="17">
        <f>IF(K57=0,Na,K57*0.0000001)</f>
        <v>1.9999999999999999E-6</v>
      </c>
      <c r="X57" s="4">
        <f>P57/1000</f>
        <v>1.25E-3</v>
      </c>
      <c r="Y57" s="11">
        <f>60*N57*$AA$13</f>
        <v>5555.5555555555557</v>
      </c>
      <c r="Z57" s="11">
        <f>D57*L57</f>
        <v>48</v>
      </c>
      <c r="AA57" s="5">
        <f>V57*(1000/5)</f>
        <v>5.5503201594374865</v>
      </c>
      <c r="AB57" s="11">
        <f>1.2*2*D57*D57*H57</f>
        <v>7.7759999999999998</v>
      </c>
    </row>
    <row r="58" spans="1:28" hidden="1" x14ac:dyDescent="0.45">
      <c r="A58" t="s">
        <v>158</v>
      </c>
      <c r="B58" t="str">
        <f t="shared" si="0"/>
        <v>17</v>
      </c>
      <c r="D58" s="2">
        <v>1.3</v>
      </c>
      <c r="E58" s="2" t="s">
        <v>26</v>
      </c>
      <c r="F58" s="2">
        <v>0.24</v>
      </c>
      <c r="G58" s="2">
        <v>3.6</v>
      </c>
      <c r="H58" s="2">
        <v>2.4</v>
      </c>
      <c r="I58" s="2">
        <v>0.9</v>
      </c>
      <c r="J58" s="2" t="s">
        <v>26</v>
      </c>
      <c r="K58" s="2">
        <v>34</v>
      </c>
      <c r="L58" s="10">
        <f>$AA$1</f>
        <v>80</v>
      </c>
      <c r="M58" s="10">
        <f>360/I58</f>
        <v>400</v>
      </c>
      <c r="N58" s="10">
        <f>L58/((G58/1000)*2*D58)/M58</f>
        <v>21.367521367521366</v>
      </c>
      <c r="O58" s="10">
        <f>G58*D58*2/L58</f>
        <v>0.11700000000000002</v>
      </c>
      <c r="P58" s="10">
        <f>IFERROR(J58+1,F58/0.08+1)-1</f>
        <v>3</v>
      </c>
      <c r="Q58" s="10">
        <f>$B$4</f>
        <v>0</v>
      </c>
      <c r="R58" s="10">
        <f>100*M58*Q58/$AA$13</f>
        <v>0</v>
      </c>
      <c r="S58" s="4">
        <f>Y58/60000</f>
        <v>0.10683760683760683</v>
      </c>
      <c r="T58" s="4">
        <f>60*S58/($AA$10/1000)</f>
        <v>801.28205128205116</v>
      </c>
      <c r="U58" s="4">
        <f>($AD$3+W58)*T58 / (X58 * 9.55)</f>
        <v>1.6432308813713472</v>
      </c>
      <c r="V58" s="4">
        <f>S58/U58</f>
        <v>6.5016795904204422E-2</v>
      </c>
      <c r="W58" s="17">
        <f>IF(K58=0,Na,K58*0.0000001)</f>
        <v>3.3999999999999996E-6</v>
      </c>
      <c r="X58" s="4">
        <f>P58/1000</f>
        <v>3.0000000000000001E-3</v>
      </c>
      <c r="Y58" s="11">
        <f>60*N58*$AA$13</f>
        <v>6410.2564102564102</v>
      </c>
      <c r="Z58" s="11">
        <f>D58*L58</f>
        <v>104</v>
      </c>
      <c r="AA58" s="5">
        <f>V58*(1000/5)</f>
        <v>13.003359180840885</v>
      </c>
      <c r="AB58" s="11">
        <f>1.2*2*D58*D58*H58</f>
        <v>9.7343999999999991</v>
      </c>
    </row>
    <row r="59" spans="1:28" hidden="1" x14ac:dyDescent="0.45">
      <c r="A59" t="s">
        <v>159</v>
      </c>
      <c r="B59" t="str">
        <f t="shared" si="0"/>
        <v>17</v>
      </c>
      <c r="D59" s="2">
        <v>1.7</v>
      </c>
      <c r="E59" s="2" t="s">
        <v>26</v>
      </c>
      <c r="F59" s="2">
        <v>0.24</v>
      </c>
      <c r="G59" s="2">
        <v>2.2000000000000002</v>
      </c>
      <c r="H59" s="2">
        <v>1.2</v>
      </c>
      <c r="I59" s="2">
        <v>0.9</v>
      </c>
      <c r="J59" s="2" t="s">
        <v>26</v>
      </c>
      <c r="K59" s="2">
        <v>34</v>
      </c>
      <c r="L59" s="10">
        <f>$AA$1</f>
        <v>80</v>
      </c>
      <c r="M59" s="10">
        <f>360/I59</f>
        <v>400</v>
      </c>
      <c r="N59" s="10">
        <f>L59/((G59/1000)*2*D59)/M59</f>
        <v>26.737967914438499</v>
      </c>
      <c r="O59" s="10">
        <f>G59*D59*2/L59</f>
        <v>9.35E-2</v>
      </c>
      <c r="P59" s="10">
        <f>IFERROR(J59+1,F59/0.08+1)-1</f>
        <v>3</v>
      </c>
      <c r="Q59" s="10">
        <f>$B$4</f>
        <v>0</v>
      </c>
      <c r="R59" s="10">
        <f>100*M59*Q59/$AA$13</f>
        <v>0</v>
      </c>
      <c r="S59" s="4">
        <f>Y59/60000</f>
        <v>0.13368983957219249</v>
      </c>
      <c r="T59" s="4">
        <f>60*S59/($AA$10/1000)</f>
        <v>1002.6737967914436</v>
      </c>
      <c r="U59" s="4">
        <f>($AD$3+W59)*T59 / (X59 * 9.55)</f>
        <v>2.0562354344432898</v>
      </c>
      <c r="V59" s="4">
        <f>S59/U59</f>
        <v>6.5016795904204422E-2</v>
      </c>
      <c r="W59" s="17">
        <f>IF(K59=0,Na,K59*0.0000001)</f>
        <v>3.3999999999999996E-6</v>
      </c>
      <c r="X59" s="4">
        <f>P59/1000</f>
        <v>3.0000000000000001E-3</v>
      </c>
      <c r="Y59" s="11">
        <f>60*N59*$AA$13</f>
        <v>8021.3903743315495</v>
      </c>
      <c r="Z59" s="11">
        <f>D59*L59</f>
        <v>136</v>
      </c>
      <c r="AA59" s="5">
        <f>V59*(1000/5)</f>
        <v>13.003359180840885</v>
      </c>
      <c r="AB59" s="11">
        <f>1.2*2*D59*D59*H59</f>
        <v>8.3231999999999999</v>
      </c>
    </row>
    <row r="60" spans="1:28" hidden="1" x14ac:dyDescent="0.45">
      <c r="A60" t="s">
        <v>160</v>
      </c>
      <c r="B60" t="str">
        <f t="shared" si="0"/>
        <v>17</v>
      </c>
      <c r="D60" s="2">
        <v>0.4</v>
      </c>
      <c r="E60" s="2" t="s">
        <v>26</v>
      </c>
      <c r="F60" s="2">
        <v>0.24</v>
      </c>
      <c r="G60" s="2">
        <v>45</v>
      </c>
      <c r="H60" s="2">
        <v>30</v>
      </c>
      <c r="I60" s="2">
        <v>0.9</v>
      </c>
      <c r="J60" s="2" t="s">
        <v>26</v>
      </c>
      <c r="K60" s="2">
        <v>34</v>
      </c>
      <c r="L60" s="10">
        <f>$AA$1</f>
        <v>80</v>
      </c>
      <c r="M60" s="10">
        <f>360/I60</f>
        <v>400</v>
      </c>
      <c r="N60" s="10">
        <f>L60/((G60/1000)*2*D60)/M60</f>
        <v>5.5555555555555554</v>
      </c>
      <c r="O60" s="10">
        <f>G60*D60*2/L60</f>
        <v>0.45</v>
      </c>
      <c r="P60" s="10">
        <f>IFERROR(J60+1,F60/0.08+1)-1</f>
        <v>3</v>
      </c>
      <c r="Q60" s="10">
        <f>$B$4</f>
        <v>0</v>
      </c>
      <c r="R60" s="10">
        <f>100*M60*Q60/$AA$13</f>
        <v>0</v>
      </c>
      <c r="S60" s="4">
        <f>Y60/60000</f>
        <v>2.7777777777777776E-2</v>
      </c>
      <c r="T60" s="4">
        <f>60*S60/($AA$10/1000)</f>
        <v>208.33333333333331</v>
      </c>
      <c r="U60" s="4">
        <f>($AD$3+W60)*T60 / (X60 * 9.55)</f>
        <v>0.42724002915655035</v>
      </c>
      <c r="V60" s="4">
        <f>S60/U60</f>
        <v>6.5016795904204408E-2</v>
      </c>
      <c r="W60" s="17">
        <f>IF(K60=0,Na,K60*0.0000001)</f>
        <v>3.3999999999999996E-6</v>
      </c>
      <c r="X60" s="4">
        <f>P60/1000</f>
        <v>3.0000000000000001E-3</v>
      </c>
      <c r="Y60" s="11">
        <f>60*N60*$AA$13</f>
        <v>1666.6666666666665</v>
      </c>
      <c r="Z60" s="11">
        <f>D60*L60</f>
        <v>32</v>
      </c>
      <c r="AA60" s="5">
        <f>V60*(1000/5)</f>
        <v>13.003359180840881</v>
      </c>
      <c r="AB60" s="11">
        <f>1.2*2*D60*D60*H60</f>
        <v>11.52</v>
      </c>
    </row>
    <row r="61" spans="1:28" hidden="1" x14ac:dyDescent="0.45">
      <c r="A61" t="s">
        <v>162</v>
      </c>
      <c r="B61" t="str">
        <f t="shared" si="0"/>
        <v>17</v>
      </c>
      <c r="D61" s="2">
        <v>0.16</v>
      </c>
      <c r="E61" s="2" t="s">
        <v>26</v>
      </c>
      <c r="F61" s="2">
        <v>0.12</v>
      </c>
      <c r="G61" s="2">
        <v>54</v>
      </c>
      <c r="H61" s="2">
        <v>75</v>
      </c>
      <c r="I61" s="2">
        <v>0.9</v>
      </c>
      <c r="J61" s="2" t="s">
        <v>26</v>
      </c>
      <c r="K61" s="2">
        <v>34</v>
      </c>
      <c r="L61" s="10">
        <f>$AA$1</f>
        <v>80</v>
      </c>
      <c r="M61" s="10">
        <f>360/I61</f>
        <v>400</v>
      </c>
      <c r="N61" s="10">
        <f>L61/((G61/1000)*2*D61)/M61</f>
        <v>11.574074074074074</v>
      </c>
      <c r="O61" s="10">
        <f>G61*D61*2/L61</f>
        <v>0.21600000000000003</v>
      </c>
      <c r="P61" s="10">
        <f>IFERROR(J61+1,F61/0.08+1)-1</f>
        <v>1.5</v>
      </c>
      <c r="Q61" s="10">
        <f>$B$4</f>
        <v>0</v>
      </c>
      <c r="R61" s="10">
        <f>100*M61*Q61/$AA$13</f>
        <v>0</v>
      </c>
      <c r="S61" s="4">
        <f>Y61/60000</f>
        <v>5.7870370370370371E-2</v>
      </c>
      <c r="T61" s="4">
        <f>60*S61/($AA$10/1000)</f>
        <v>434.02777777777777</v>
      </c>
      <c r="U61" s="4">
        <f>($AD$3+W61)*T61 / (X61 * 9.55)</f>
        <v>1.7801667881522929</v>
      </c>
      <c r="V61" s="4">
        <f>S61/U61</f>
        <v>3.2508397952102211E-2</v>
      </c>
      <c r="W61" s="17">
        <f>IF(K61=0,Na,K61*0.0000001)</f>
        <v>3.3999999999999996E-6</v>
      </c>
      <c r="X61" s="4">
        <f>P61/1000</f>
        <v>1.5E-3</v>
      </c>
      <c r="Y61" s="11">
        <f>60*N61*$AA$13</f>
        <v>3472.2222222222222</v>
      </c>
      <c r="Z61" s="11">
        <f>D61*L61</f>
        <v>12.8</v>
      </c>
      <c r="AA61" s="5">
        <f>V61*(1000/5)</f>
        <v>6.5016795904204425</v>
      </c>
      <c r="AB61" s="11">
        <f>1.2*2*D61*D61*H61</f>
        <v>4.6080000000000005</v>
      </c>
    </row>
    <row r="62" spans="1:28" hidden="1" x14ac:dyDescent="0.45">
      <c r="A62" t="s">
        <v>161</v>
      </c>
      <c r="B62" t="str">
        <f t="shared" si="0"/>
        <v>17</v>
      </c>
      <c r="D62" s="2">
        <v>0.4</v>
      </c>
      <c r="E62" s="2" t="s">
        <v>26</v>
      </c>
      <c r="F62" s="2">
        <v>0.2</v>
      </c>
      <c r="G62" s="2">
        <v>22</v>
      </c>
      <c r="H62" s="2">
        <v>30</v>
      </c>
      <c r="I62" s="2">
        <v>0.9</v>
      </c>
      <c r="J62" s="2" t="s">
        <v>26</v>
      </c>
      <c r="K62" s="2">
        <v>34</v>
      </c>
      <c r="L62" s="10">
        <f>$AA$1</f>
        <v>80</v>
      </c>
      <c r="M62" s="10">
        <f>360/I62</f>
        <v>400</v>
      </c>
      <c r="N62" s="10">
        <f>L62/((G62/1000)*2*D62)/M62</f>
        <v>11.363636363636363</v>
      </c>
      <c r="O62" s="10">
        <f>G62*D62*2/L62</f>
        <v>0.22000000000000003</v>
      </c>
      <c r="P62" s="10">
        <f>IFERROR(J62+1,F62/0.08+1)-1</f>
        <v>2.5</v>
      </c>
      <c r="Q62" s="10">
        <f>$B$4</f>
        <v>0</v>
      </c>
      <c r="R62" s="10">
        <f>100*M62*Q62/$AA$13</f>
        <v>0</v>
      </c>
      <c r="S62" s="4">
        <f>Y62/60000</f>
        <v>5.6818181818181816E-2</v>
      </c>
      <c r="T62" s="4">
        <f>60*S62/($AA$10/1000)</f>
        <v>426.13636363636363</v>
      </c>
      <c r="U62" s="4">
        <f>($AD$3+W62)*T62 / (X62 * 9.55)</f>
        <v>1.048680071566078</v>
      </c>
      <c r="V62" s="4">
        <f>S62/U62</f>
        <v>5.4180663253503687E-2</v>
      </c>
      <c r="W62" s="17">
        <f>IF(K62=0,Na,K62*0.0000001)</f>
        <v>3.3999999999999996E-6</v>
      </c>
      <c r="X62" s="4">
        <f>P62/1000</f>
        <v>2.5000000000000001E-3</v>
      </c>
      <c r="Y62" s="11">
        <f>60*N62*$AA$13</f>
        <v>3409.090909090909</v>
      </c>
      <c r="Z62" s="11">
        <f>D62*L62</f>
        <v>32</v>
      </c>
      <c r="AA62" s="5">
        <f>V62*(1000/5)</f>
        <v>10.836132650700737</v>
      </c>
      <c r="AB62" s="11">
        <f>1.2*2*D62*D62*H62</f>
        <v>11.52</v>
      </c>
    </row>
    <row r="63" spans="1:28" hidden="1" x14ac:dyDescent="0.45">
      <c r="A63" t="s">
        <v>163</v>
      </c>
      <c r="B63" t="str">
        <f t="shared" si="0"/>
        <v>17</v>
      </c>
      <c r="D63" s="2">
        <v>1.7</v>
      </c>
      <c r="E63" s="2" t="s">
        <v>26</v>
      </c>
      <c r="F63" s="2">
        <v>0.36</v>
      </c>
      <c r="G63" s="2">
        <v>3.8</v>
      </c>
      <c r="H63" s="2">
        <v>1.5</v>
      </c>
      <c r="I63" s="2">
        <v>0.9</v>
      </c>
      <c r="J63" s="2" t="s">
        <v>26</v>
      </c>
      <c r="K63" s="2">
        <v>54</v>
      </c>
      <c r="L63" s="10">
        <f>$AA$1</f>
        <v>80</v>
      </c>
      <c r="M63" s="10">
        <f>360/I63</f>
        <v>400</v>
      </c>
      <c r="N63" s="10">
        <f>L63/((G63/1000)*2*D63)/M63</f>
        <v>15.479876160990713</v>
      </c>
      <c r="O63" s="10">
        <f>G63*D63*2/L63</f>
        <v>0.1615</v>
      </c>
      <c r="P63" s="10">
        <f>IFERROR(J63+1,F63/0.08+1)-1</f>
        <v>4.5</v>
      </c>
      <c r="Q63" s="10">
        <f>$B$4</f>
        <v>0</v>
      </c>
      <c r="R63" s="10">
        <f>100*M63*Q63/$AA$13</f>
        <v>0</v>
      </c>
      <c r="S63" s="4">
        <f>Y63/60000</f>
        <v>7.7399380804953566E-2</v>
      </c>
      <c r="T63" s="4">
        <f>60*S63/($AA$10/1000)</f>
        <v>580.49535603715174</v>
      </c>
      <c r="U63" s="4">
        <f>($AD$3+W63)*T63 / (X63 * 9.55)</f>
        <v>0.82065021976573271</v>
      </c>
      <c r="V63" s="4">
        <f>S63/U63</f>
        <v>9.431470185561934E-2</v>
      </c>
      <c r="W63" s="17">
        <f>IF(K63=0,Na,K63*0.0000001)</f>
        <v>5.4E-6</v>
      </c>
      <c r="X63" s="4">
        <f>P63/1000</f>
        <v>4.4999999999999997E-3</v>
      </c>
      <c r="Y63" s="11">
        <f>60*N63*$AA$13</f>
        <v>4643.9628482972139</v>
      </c>
      <c r="Z63" s="11">
        <f>D63*L63</f>
        <v>136</v>
      </c>
      <c r="AA63" s="5">
        <f>V63*(1000/5)</f>
        <v>18.862940371123869</v>
      </c>
      <c r="AB63" s="11">
        <f>1.2*2*D63*D63*H63</f>
        <v>10.404</v>
      </c>
    </row>
    <row r="64" spans="1:28" hidden="1" x14ac:dyDescent="0.45">
      <c r="A64" t="s">
        <v>164</v>
      </c>
      <c r="B64" t="str">
        <f t="shared" si="0"/>
        <v>17</v>
      </c>
      <c r="D64" s="2">
        <v>1.3</v>
      </c>
      <c r="E64" s="2" t="s">
        <v>26</v>
      </c>
      <c r="F64" s="2">
        <v>0.36</v>
      </c>
      <c r="G64" s="2">
        <v>6.2</v>
      </c>
      <c r="H64" s="2">
        <v>2.5</v>
      </c>
      <c r="I64" s="2">
        <v>0.9</v>
      </c>
      <c r="J64" s="2" t="s">
        <v>26</v>
      </c>
      <c r="K64" s="2">
        <v>54</v>
      </c>
      <c r="L64" s="10">
        <f>$AA$1</f>
        <v>80</v>
      </c>
      <c r="M64" s="10">
        <f>360/I64</f>
        <v>400</v>
      </c>
      <c r="N64" s="10">
        <f>L64/((G64/1000)*2*D64)/M64</f>
        <v>12.406947890818861</v>
      </c>
      <c r="O64" s="10">
        <f>G64*D64*2/L64</f>
        <v>0.20150000000000001</v>
      </c>
      <c r="P64" s="10">
        <f>IFERROR(J64+1,F64/0.08+1)-1</f>
        <v>4.5</v>
      </c>
      <c r="Q64" s="10">
        <f>$B$4</f>
        <v>0</v>
      </c>
      <c r="R64" s="10">
        <f>100*M64*Q64/$AA$13</f>
        <v>0</v>
      </c>
      <c r="S64" s="4">
        <f>Y64/60000</f>
        <v>6.2034739454094309E-2</v>
      </c>
      <c r="T64" s="4">
        <f>60*S64/($AA$10/1000)</f>
        <v>465.26054590570732</v>
      </c>
      <c r="U64" s="4">
        <f>($AD$3+W64)*T64 / (X64 * 9.55)</f>
        <v>0.6577419875541729</v>
      </c>
      <c r="V64" s="4">
        <f>S64/U64</f>
        <v>9.4314701855619354E-2</v>
      </c>
      <c r="W64" s="17">
        <f>IF(K64=0,Na,K64*0.0000001)</f>
        <v>5.4E-6</v>
      </c>
      <c r="X64" s="4">
        <f>P64/1000</f>
        <v>4.4999999999999997E-3</v>
      </c>
      <c r="Y64" s="11">
        <f>60*N64*$AA$13</f>
        <v>3722.0843672456585</v>
      </c>
      <c r="Z64" s="11">
        <f>D64*L64</f>
        <v>104</v>
      </c>
      <c r="AA64" s="5">
        <f>V64*(1000/5)</f>
        <v>18.862940371123869</v>
      </c>
      <c r="AB64" s="11">
        <f>1.2*2*D64*D64*H64</f>
        <v>10.14</v>
      </c>
    </row>
    <row r="65" spans="1:28" hidden="1" x14ac:dyDescent="0.45">
      <c r="A65" t="s">
        <v>165</v>
      </c>
      <c r="B65" t="str">
        <f t="shared" si="0"/>
        <v>17</v>
      </c>
      <c r="D65" s="2">
        <v>1.2</v>
      </c>
      <c r="E65" s="2" t="s">
        <v>26</v>
      </c>
      <c r="F65" s="2">
        <v>0.26</v>
      </c>
      <c r="G65" s="2">
        <v>3.8</v>
      </c>
      <c r="H65" s="2">
        <v>3.2</v>
      </c>
      <c r="I65" s="2">
        <v>0.9</v>
      </c>
      <c r="J65" s="2" t="s">
        <v>26</v>
      </c>
      <c r="K65" s="2">
        <v>54</v>
      </c>
      <c r="L65" s="10">
        <f>$AA$1</f>
        <v>80</v>
      </c>
      <c r="M65" s="10">
        <f>360/I65</f>
        <v>400</v>
      </c>
      <c r="N65" s="10">
        <f>L65/((G65/1000)*2*D65)/M65</f>
        <v>21.92982456140351</v>
      </c>
      <c r="O65" s="10">
        <f>G65*D65*2/L65</f>
        <v>0.11399999999999999</v>
      </c>
      <c r="P65" s="10">
        <f>IFERROR(J65+1,F65/0.08+1)-1</f>
        <v>3.25</v>
      </c>
      <c r="Q65" s="10">
        <f>$B$4</f>
        <v>0</v>
      </c>
      <c r="R65" s="10">
        <f>100*M65*Q65/$AA$13</f>
        <v>0</v>
      </c>
      <c r="S65" s="4">
        <f>Y65/60000</f>
        <v>0.10964912280701755</v>
      </c>
      <c r="T65" s="4">
        <f>60*S65/($AA$10/1000)</f>
        <v>822.36842105263167</v>
      </c>
      <c r="U65" s="4">
        <f>($AD$3+W65)*T65 / (X65 * 9.55)</f>
        <v>1.6097369695404755</v>
      </c>
      <c r="V65" s="4">
        <f>S65/U65</f>
        <v>6.8116173562391746E-2</v>
      </c>
      <c r="W65" s="17">
        <f>IF(K65=0,Na,K65*0.0000001)</f>
        <v>5.4E-6</v>
      </c>
      <c r="X65" s="4">
        <f>P65/1000</f>
        <v>3.2499999999999999E-3</v>
      </c>
      <c r="Y65" s="11">
        <f>60*N65*$AA$13</f>
        <v>6578.9473684210534</v>
      </c>
      <c r="Z65" s="11">
        <f>D65*L65</f>
        <v>96</v>
      </c>
      <c r="AA65" s="5">
        <f>V65*(1000/5)</f>
        <v>13.62323471247835</v>
      </c>
      <c r="AB65" s="11">
        <f>1.2*2*D65*D65*H65</f>
        <v>11.059200000000001</v>
      </c>
    </row>
    <row r="66" spans="1:28" hidden="1" x14ac:dyDescent="0.45">
      <c r="A66" t="s">
        <v>166</v>
      </c>
      <c r="B66" t="str">
        <f t="shared" si="0"/>
        <v>17</v>
      </c>
      <c r="D66" s="2">
        <v>0.4</v>
      </c>
      <c r="E66" s="2" t="s">
        <v>26</v>
      </c>
      <c r="F66" s="2">
        <v>0.26</v>
      </c>
      <c r="G66" s="2">
        <v>34</v>
      </c>
      <c r="H66" s="2">
        <v>30</v>
      </c>
      <c r="I66" s="2">
        <v>0.9</v>
      </c>
      <c r="J66" s="2" t="s">
        <v>26</v>
      </c>
      <c r="K66" s="2">
        <v>54</v>
      </c>
      <c r="L66" s="10">
        <f>$AA$1</f>
        <v>80</v>
      </c>
      <c r="M66" s="10">
        <f>360/I66</f>
        <v>400</v>
      </c>
      <c r="N66" s="10">
        <f>L66/((G66/1000)*2*D66)/M66</f>
        <v>7.3529411764705879</v>
      </c>
      <c r="O66" s="10">
        <f>G66*D66*2/L66</f>
        <v>0.34</v>
      </c>
      <c r="P66" s="10">
        <f>IFERROR(J66+1,F66/0.08+1)-1</f>
        <v>3.25</v>
      </c>
      <c r="Q66" s="10">
        <f>$B$4</f>
        <v>0</v>
      </c>
      <c r="R66" s="10">
        <f>100*M66*Q66/$AA$13</f>
        <v>0</v>
      </c>
      <c r="S66" s="4">
        <f>Y66/60000</f>
        <v>3.6764705882352935E-2</v>
      </c>
      <c r="T66" s="4">
        <f>60*S66/($AA$10/1000)</f>
        <v>275.73529411764702</v>
      </c>
      <c r="U66" s="4">
        <f>($AD$3+W66)*T66 / (X66 * 9.55)</f>
        <v>0.53973533684592401</v>
      </c>
      <c r="V66" s="4">
        <f>S66/U66</f>
        <v>6.8116173562391746E-2</v>
      </c>
      <c r="W66" s="17">
        <f>IF(K66=0,Na,K66*0.0000001)</f>
        <v>5.4E-6</v>
      </c>
      <c r="X66" s="4">
        <f>P66/1000</f>
        <v>3.2499999999999999E-3</v>
      </c>
      <c r="Y66" s="11">
        <f>60*N66*$AA$13</f>
        <v>2205.8823529411761</v>
      </c>
      <c r="Z66" s="11">
        <f>D66*L66</f>
        <v>32</v>
      </c>
      <c r="AA66" s="5">
        <f>V66*(1000/5)</f>
        <v>13.62323471247835</v>
      </c>
      <c r="AB66" s="11">
        <f>1.2*2*D66*D66*H66</f>
        <v>11.52</v>
      </c>
    </row>
    <row r="67" spans="1:28" hidden="1" x14ac:dyDescent="0.45">
      <c r="A67" t="s">
        <v>167</v>
      </c>
      <c r="B67" t="str">
        <f t="shared" si="0"/>
        <v>17</v>
      </c>
      <c r="D67" s="2">
        <v>1.7</v>
      </c>
      <c r="E67" s="2" t="s">
        <v>26</v>
      </c>
      <c r="F67" s="2">
        <v>0.42</v>
      </c>
      <c r="G67" s="2">
        <v>4</v>
      </c>
      <c r="H67" s="2">
        <v>1.8</v>
      </c>
      <c r="I67" s="2">
        <v>0.9</v>
      </c>
      <c r="J67" s="2" t="s">
        <v>26</v>
      </c>
      <c r="K67" s="2">
        <v>68</v>
      </c>
      <c r="L67" s="10">
        <f>$AA$1</f>
        <v>80</v>
      </c>
      <c r="M67" s="10">
        <f>360/I67</f>
        <v>400</v>
      </c>
      <c r="N67" s="10">
        <f>L67/((G67/1000)*2*D67)/M67</f>
        <v>14.705882352941178</v>
      </c>
      <c r="O67" s="10">
        <f>G67*D67*2/L67</f>
        <v>0.16999999999999998</v>
      </c>
      <c r="P67" s="10">
        <f>IFERROR(J67+1,F67/0.08+1)-1</f>
        <v>5.25</v>
      </c>
      <c r="Q67" s="10">
        <f>$B$4</f>
        <v>0</v>
      </c>
      <c r="R67" s="10">
        <f>100*M67*Q67/$AA$13</f>
        <v>0</v>
      </c>
      <c r="S67" s="4">
        <f>Y67/60000</f>
        <v>7.3529411764705885E-2</v>
      </c>
      <c r="T67" s="4">
        <f>60*S67/($AA$10/1000)</f>
        <v>551.47058823529414</v>
      </c>
      <c r="U67" s="4">
        <f>($AD$3+W67)*T67 / (X67 * 9.55)</f>
        <v>0.68364258006961154</v>
      </c>
      <c r="V67" s="4">
        <f>S67/U67</f>
        <v>0.10755534237966687</v>
      </c>
      <c r="W67" s="17">
        <f>IF(K67=0,Na,K67*0.0000001)</f>
        <v>6.7999999999999993E-6</v>
      </c>
      <c r="X67" s="4">
        <f>P67/1000</f>
        <v>5.2500000000000003E-3</v>
      </c>
      <c r="Y67" s="11">
        <f>60*N67*$AA$13</f>
        <v>4411.7647058823532</v>
      </c>
      <c r="Z67" s="11">
        <f>D67*L67</f>
        <v>136</v>
      </c>
      <c r="AA67" s="5">
        <f>V67*(1000/5)</f>
        <v>21.511068475933374</v>
      </c>
      <c r="AB67" s="11">
        <f>1.2*2*D67*D67*H67</f>
        <v>12.4848</v>
      </c>
    </row>
    <row r="68" spans="1:28" hidden="1" x14ac:dyDescent="0.45">
      <c r="A68" t="s">
        <v>168</v>
      </c>
      <c r="B68" t="str">
        <f t="shared" si="0"/>
        <v>17</v>
      </c>
      <c r="D68" s="2">
        <v>1.3</v>
      </c>
      <c r="E68" s="2" t="s">
        <v>26</v>
      </c>
      <c r="F68" s="2">
        <v>0.36</v>
      </c>
      <c r="G68" s="2">
        <v>7</v>
      </c>
      <c r="H68" s="2">
        <v>3</v>
      </c>
      <c r="I68" s="2">
        <v>0.9</v>
      </c>
      <c r="J68" s="2" t="s">
        <v>26</v>
      </c>
      <c r="K68" s="2">
        <v>68</v>
      </c>
      <c r="L68" s="10">
        <f>$AA$1</f>
        <v>80</v>
      </c>
      <c r="M68" s="10">
        <f>360/I68</f>
        <v>400</v>
      </c>
      <c r="N68" s="10">
        <f>L68/((G68/1000)*2*D68)/M68</f>
        <v>10.989010989010987</v>
      </c>
      <c r="O68" s="10">
        <f>G68*D68*2/L68</f>
        <v>0.22749999999999998</v>
      </c>
      <c r="P68" s="10">
        <f>IFERROR(J68+1,F68/0.08+1)-1</f>
        <v>4.5</v>
      </c>
      <c r="Q68" s="10">
        <f>$B$4</f>
        <v>0</v>
      </c>
      <c r="R68" s="10">
        <f>100*M68*Q68/$AA$13</f>
        <v>0</v>
      </c>
      <c r="S68" s="4">
        <f>Y68/60000</f>
        <v>5.4945054945054944E-2</v>
      </c>
      <c r="T68" s="4">
        <f>60*S68/($AA$10/1000)</f>
        <v>412.08791208791206</v>
      </c>
      <c r="U68" s="4">
        <f>($AD$3+W68)*T68 / (X68 * 9.55)</f>
        <v>0.59599609544530241</v>
      </c>
      <c r="V68" s="4">
        <f>S68/U68</f>
        <v>9.2190293468285875E-2</v>
      </c>
      <c r="W68" s="17">
        <f>IF(K68=0,Na,K68*0.0000001)</f>
        <v>6.7999999999999993E-6</v>
      </c>
      <c r="X68" s="4">
        <f>P68/1000</f>
        <v>4.4999999999999997E-3</v>
      </c>
      <c r="Y68" s="11">
        <f>60*N68*$AA$13</f>
        <v>3296.7032967032965</v>
      </c>
      <c r="Z68" s="11">
        <f>D68*L68</f>
        <v>104</v>
      </c>
      <c r="AA68" s="5">
        <f>V68*(1000/5)</f>
        <v>18.438058693657176</v>
      </c>
      <c r="AB68" s="11">
        <f>1.2*2*D68*D68*H68</f>
        <v>12.167999999999999</v>
      </c>
    </row>
    <row r="69" spans="1:28" hidden="1" x14ac:dyDescent="0.45">
      <c r="A69" t="s">
        <v>169</v>
      </c>
      <c r="B69" t="str">
        <f t="shared" si="0"/>
        <v>17</v>
      </c>
      <c r="D69" s="2">
        <v>2.2999999999999998</v>
      </c>
      <c r="E69" s="2" t="s">
        <v>26</v>
      </c>
      <c r="F69" s="2">
        <v>0.42</v>
      </c>
      <c r="G69" s="2">
        <v>2</v>
      </c>
      <c r="H69" s="2">
        <v>1.2</v>
      </c>
      <c r="I69" s="2">
        <v>0.9</v>
      </c>
      <c r="J69" s="2" t="s">
        <v>26</v>
      </c>
      <c r="K69" s="2">
        <v>68</v>
      </c>
      <c r="L69" s="10">
        <f>$AA$1</f>
        <v>80</v>
      </c>
      <c r="M69" s="10">
        <f>360/I69</f>
        <v>400</v>
      </c>
      <c r="N69" s="10">
        <f>L69/((G69/1000)*2*D69)/M69</f>
        <v>21.739130434782609</v>
      </c>
      <c r="O69" s="10">
        <f>G69*D69*2/L69</f>
        <v>0.11499999999999999</v>
      </c>
      <c r="P69" s="10">
        <f>IFERROR(J69+1,F69/0.08+1)-1</f>
        <v>5.25</v>
      </c>
      <c r="Q69" s="10">
        <f>$B$4</f>
        <v>0</v>
      </c>
      <c r="R69" s="10">
        <f>100*M69*Q69/$AA$13</f>
        <v>0</v>
      </c>
      <c r="S69" s="4">
        <f>Y69/60000</f>
        <v>0.10869565217391304</v>
      </c>
      <c r="T69" s="4">
        <f>60*S69/($AA$10/1000)</f>
        <v>815.21739130434776</v>
      </c>
      <c r="U69" s="4">
        <f>($AD$3+W69)*T69 / (X69 * 9.55)</f>
        <v>1.0106020748855125</v>
      </c>
      <c r="V69" s="4">
        <f>S69/U69</f>
        <v>0.10755534237966688</v>
      </c>
      <c r="W69" s="17">
        <f>IF(K69=0,Na,K69*0.0000001)</f>
        <v>6.7999999999999993E-6</v>
      </c>
      <c r="X69" s="4">
        <f>P69/1000</f>
        <v>5.2500000000000003E-3</v>
      </c>
      <c r="Y69" s="11">
        <f>60*N69*$AA$13</f>
        <v>6521.7391304347821</v>
      </c>
      <c r="Z69" s="11">
        <f>D69*L69</f>
        <v>184</v>
      </c>
      <c r="AA69" s="5">
        <f>V69*(1000/5)</f>
        <v>21.511068475933374</v>
      </c>
      <c r="AB69" s="11">
        <f>1.2*2*D69*D69*H69</f>
        <v>15.235199999999997</v>
      </c>
    </row>
    <row r="70" spans="1:28" hidden="1" x14ac:dyDescent="0.45">
      <c r="A70" t="s">
        <v>170</v>
      </c>
      <c r="B70" t="str">
        <f t="shared" si="0"/>
        <v>17</v>
      </c>
      <c r="D70" s="2">
        <v>0.4</v>
      </c>
      <c r="E70" s="2" t="s">
        <v>26</v>
      </c>
      <c r="F70" s="2">
        <v>0.27</v>
      </c>
      <c r="G70" s="2">
        <v>28</v>
      </c>
      <c r="H70" s="2">
        <v>30</v>
      </c>
      <c r="I70" s="2">
        <v>0.9</v>
      </c>
      <c r="J70" s="2" t="s">
        <v>26</v>
      </c>
      <c r="K70" s="2">
        <v>68</v>
      </c>
      <c r="L70" s="10">
        <f>$AA$1</f>
        <v>80</v>
      </c>
      <c r="M70" s="10">
        <f>360/I70</f>
        <v>400</v>
      </c>
      <c r="N70" s="10">
        <f>L70/((G70/1000)*2*D70)/M70</f>
        <v>8.928571428571427</v>
      </c>
      <c r="O70" s="10">
        <f>G70*D70*2/L70</f>
        <v>0.28000000000000003</v>
      </c>
      <c r="P70" s="10">
        <f>IFERROR(J70+1,F70/0.08+1)-1</f>
        <v>3.375</v>
      </c>
      <c r="Q70" s="10">
        <f>$B$4</f>
        <v>0</v>
      </c>
      <c r="R70" s="10">
        <f>100*M70*Q70/$AA$13</f>
        <v>0</v>
      </c>
      <c r="S70" s="4">
        <f>Y70/60000</f>
        <v>4.4642857142857144E-2</v>
      </c>
      <c r="T70" s="4">
        <f>60*S70/($AA$10/1000)</f>
        <v>334.82142857142861</v>
      </c>
      <c r="U70" s="4">
        <f>($AD$3+W70)*T70 / (X70 * 9.55)</f>
        <v>0.64566243673241097</v>
      </c>
      <c r="V70" s="4">
        <f>S70/U70</f>
        <v>6.9142720101214403E-2</v>
      </c>
      <c r="W70" s="17">
        <f>IF(K70=0,Na,K70*0.0000001)</f>
        <v>6.7999999999999993E-6</v>
      </c>
      <c r="X70" s="4">
        <f>P70/1000</f>
        <v>3.375E-3</v>
      </c>
      <c r="Y70" s="11">
        <f>60*N70*$AA$13</f>
        <v>2678.5714285714284</v>
      </c>
      <c r="Z70" s="11">
        <f>D70*L70</f>
        <v>32</v>
      </c>
      <c r="AA70" s="5">
        <f>V70*(1000/5)</f>
        <v>13.82854402024288</v>
      </c>
      <c r="AB70" s="11">
        <f>1.2*2*D70*D70*H70</f>
        <v>11.52</v>
      </c>
    </row>
    <row r="71" spans="1:28" hidden="1" x14ac:dyDescent="0.45">
      <c r="A71" t="s">
        <v>171</v>
      </c>
      <c r="B71" t="str">
        <f t="shared" si="0"/>
        <v>17</v>
      </c>
      <c r="D71" s="2">
        <v>0.6</v>
      </c>
      <c r="E71" s="2" t="s">
        <v>26</v>
      </c>
      <c r="F71" s="2">
        <v>0.12</v>
      </c>
      <c r="G71" s="2">
        <v>10</v>
      </c>
      <c r="H71" s="2">
        <v>8</v>
      </c>
      <c r="I71" s="2">
        <v>1.8</v>
      </c>
      <c r="J71" s="2" t="s">
        <v>26</v>
      </c>
      <c r="K71" s="2">
        <v>34</v>
      </c>
      <c r="L71" s="10">
        <f>$AA$1</f>
        <v>80</v>
      </c>
      <c r="M71" s="10">
        <f>360/I71</f>
        <v>200</v>
      </c>
      <c r="N71" s="10">
        <f>L71/((G71/1000)*2*D71)/M71</f>
        <v>33.333333333333336</v>
      </c>
      <c r="O71" s="10">
        <f>G71*D71*2/L71</f>
        <v>0.15</v>
      </c>
      <c r="P71" s="10">
        <f>IFERROR(J71+1,F71/0.08+1)-1</f>
        <v>1.5</v>
      </c>
      <c r="Q71" s="10">
        <f>$B$4</f>
        <v>0</v>
      </c>
      <c r="R71" s="10">
        <f>100*M71*Q71/$AA$13</f>
        <v>0</v>
      </c>
      <c r="S71" s="4">
        <f>Y71/60000</f>
        <v>0.16666666666666669</v>
      </c>
      <c r="T71" s="4">
        <f>60*S71/($AA$10/1000)</f>
        <v>1250.0000000000002</v>
      </c>
      <c r="U71" s="4">
        <f>($AD$3+W71)*T71 / (X71 * 9.55)</f>
        <v>5.1268803498786051</v>
      </c>
      <c r="V71" s="4">
        <f>S71/U71</f>
        <v>3.2508397952102204E-2</v>
      </c>
      <c r="W71" s="17">
        <f>IF(K71=0,Na,K71*0.0000001)</f>
        <v>3.3999999999999996E-6</v>
      </c>
      <c r="X71" s="4">
        <f>P71/1000</f>
        <v>1.5E-3</v>
      </c>
      <c r="Y71" s="11">
        <f>60*N71*$AA$13</f>
        <v>10000.000000000002</v>
      </c>
      <c r="Z71" s="11">
        <f>D71*L71</f>
        <v>48</v>
      </c>
      <c r="AA71" s="5">
        <f>V71*(1000/5)</f>
        <v>6.5016795904204407</v>
      </c>
      <c r="AB71" s="11">
        <f>1.2*2*D71*D71*H71</f>
        <v>6.9119999999999999</v>
      </c>
    </row>
    <row r="72" spans="1:28" hidden="1" x14ac:dyDescent="0.45">
      <c r="A72" t="s">
        <v>172</v>
      </c>
      <c r="B72" t="str">
        <f t="shared" si="0"/>
        <v>17</v>
      </c>
      <c r="D72" s="2">
        <v>1.3</v>
      </c>
      <c r="E72" s="2" t="s">
        <v>26</v>
      </c>
      <c r="F72" s="2">
        <v>0.28000000000000003</v>
      </c>
      <c r="G72" s="2">
        <v>2.8</v>
      </c>
      <c r="H72" s="2">
        <v>2.4</v>
      </c>
      <c r="I72" s="2">
        <v>1.8</v>
      </c>
      <c r="J72" s="2" t="s">
        <v>26</v>
      </c>
      <c r="K72" s="2">
        <v>34</v>
      </c>
      <c r="L72" s="10">
        <f>$AA$1</f>
        <v>80</v>
      </c>
      <c r="M72" s="10">
        <f>360/I72</f>
        <v>200</v>
      </c>
      <c r="N72" s="10">
        <f>L72/((G72/1000)*2*D72)/M72</f>
        <v>54.945054945054942</v>
      </c>
      <c r="O72" s="10">
        <f>G72*D72*2/L72</f>
        <v>9.0999999999999998E-2</v>
      </c>
      <c r="P72" s="10">
        <f>IFERROR(J72+1,F72/0.08+1)-1</f>
        <v>3.5</v>
      </c>
      <c r="Q72" s="10">
        <f>$B$4</f>
        <v>0</v>
      </c>
      <c r="R72" s="10">
        <f>100*M72*Q72/$AA$13</f>
        <v>0</v>
      </c>
      <c r="S72" s="4">
        <f>Y72/60000</f>
        <v>0.27472527472527475</v>
      </c>
      <c r="T72" s="4">
        <f>60*S72/($AA$10/1000)</f>
        <v>2060.4395604395604</v>
      </c>
      <c r="U72" s="4">
        <f>($AD$3+W72)*T72 / (X72 * 9.55)</f>
        <v>3.6218150038388881</v>
      </c>
      <c r="V72" s="4">
        <f>S72/U72</f>
        <v>7.5852928554905164E-2</v>
      </c>
      <c r="W72" s="17">
        <f>IF(K72=0,Na,K72*0.0000001)</f>
        <v>3.3999999999999996E-6</v>
      </c>
      <c r="X72" s="4">
        <f>P72/1000</f>
        <v>3.5000000000000001E-3</v>
      </c>
      <c r="Y72" s="11">
        <f>60*N72*$AA$13</f>
        <v>16483.516483516483</v>
      </c>
      <c r="Z72" s="11">
        <f>D72*L72</f>
        <v>104</v>
      </c>
      <c r="AA72" s="5">
        <f>V72*(1000/5)</f>
        <v>15.170585710981033</v>
      </c>
      <c r="AB72" s="11">
        <f>1.2*2*D72*D72*H72</f>
        <v>9.7343999999999991</v>
      </c>
    </row>
    <row r="73" spans="1:28" hidden="1" x14ac:dyDescent="0.45">
      <c r="A73" t="s">
        <v>173</v>
      </c>
      <c r="B73" t="str">
        <f t="shared" si="0"/>
        <v>17</v>
      </c>
      <c r="D73" s="2">
        <v>1.7</v>
      </c>
      <c r="E73" s="2" t="s">
        <v>26</v>
      </c>
      <c r="F73" s="2">
        <v>0.28000000000000003</v>
      </c>
      <c r="G73" s="2">
        <v>1.8</v>
      </c>
      <c r="H73" s="2">
        <v>1.2</v>
      </c>
      <c r="I73" s="2">
        <v>1.8</v>
      </c>
      <c r="J73" s="2" t="s">
        <v>26</v>
      </c>
      <c r="K73" s="2">
        <v>34</v>
      </c>
      <c r="L73" s="10">
        <f>$AA$1</f>
        <v>80</v>
      </c>
      <c r="M73" s="10">
        <f>360/I73</f>
        <v>200</v>
      </c>
      <c r="N73" s="10">
        <f>L73/((G73/1000)*2*D73)/M73</f>
        <v>65.359477124183016</v>
      </c>
      <c r="O73" s="10">
        <f>G73*D73*2/L73</f>
        <v>7.6499999999999999E-2</v>
      </c>
      <c r="P73" s="10">
        <f>IFERROR(J73+1,F73/0.08+1)-1</f>
        <v>3.5</v>
      </c>
      <c r="Q73" s="10">
        <f>$B$4</f>
        <v>0</v>
      </c>
      <c r="R73" s="10">
        <f>100*M73*Q73/$AA$13</f>
        <v>0</v>
      </c>
      <c r="S73" s="4">
        <f>Y73/60000</f>
        <v>0.32679738562091504</v>
      </c>
      <c r="T73" s="4">
        <f>60*S73/($AA$10/1000)</f>
        <v>2450.9803921568628</v>
      </c>
      <c r="U73" s="4">
        <f>($AD$3+W73)*T73 / (X73 * 9.55)</f>
        <v>4.308302815024037</v>
      </c>
      <c r="V73" s="4">
        <f>S73/U73</f>
        <v>7.585292855490515E-2</v>
      </c>
      <c r="W73" s="17">
        <f>IF(K73=0,Na,K73*0.0000001)</f>
        <v>3.3999999999999996E-6</v>
      </c>
      <c r="X73" s="4">
        <f>P73/1000</f>
        <v>3.5000000000000001E-3</v>
      </c>
      <c r="Y73" s="11">
        <f>60*N73*$AA$13</f>
        <v>19607.843137254902</v>
      </c>
      <c r="Z73" s="11">
        <f>D73*L73</f>
        <v>136</v>
      </c>
      <c r="AA73" s="5">
        <f>V73*(1000/5)</f>
        <v>15.17058571098103</v>
      </c>
      <c r="AB73" s="11">
        <f>1.2*2*D73*D73*H73</f>
        <v>8.3231999999999999</v>
      </c>
    </row>
    <row r="74" spans="1:28" hidden="1" x14ac:dyDescent="0.45">
      <c r="A74" t="s">
        <v>174</v>
      </c>
      <c r="B74" t="str">
        <f t="shared" si="0"/>
        <v>17</v>
      </c>
      <c r="D74" s="2">
        <v>0.4</v>
      </c>
      <c r="E74" s="2" t="s">
        <v>26</v>
      </c>
      <c r="F74" s="2">
        <v>0.28000000000000003</v>
      </c>
      <c r="G74" s="2">
        <v>35</v>
      </c>
      <c r="H74" s="2">
        <v>30</v>
      </c>
      <c r="I74" s="2">
        <v>1.8</v>
      </c>
      <c r="J74" s="2" t="s">
        <v>26</v>
      </c>
      <c r="K74" s="2">
        <v>34</v>
      </c>
      <c r="L74" s="10">
        <f>$AA$1</f>
        <v>80</v>
      </c>
      <c r="M74" s="10">
        <f>360/I74</f>
        <v>200</v>
      </c>
      <c r="N74" s="10">
        <f>L74/((G74/1000)*2*D74)/M74</f>
        <v>14.285714285714285</v>
      </c>
      <c r="O74" s="10">
        <f>G74*D74*2/L74</f>
        <v>0.35</v>
      </c>
      <c r="P74" s="10">
        <f>IFERROR(J74+1,F74/0.08+1)-1</f>
        <v>3.5</v>
      </c>
      <c r="Q74" s="10">
        <f>$B$4</f>
        <v>0</v>
      </c>
      <c r="R74" s="10">
        <f>100*M74*Q74/$AA$13</f>
        <v>0</v>
      </c>
      <c r="S74" s="4">
        <f>Y74/60000</f>
        <v>7.1428571428571425E-2</v>
      </c>
      <c r="T74" s="4">
        <f>60*S74/($AA$10/1000)</f>
        <v>535.71428571428567</v>
      </c>
      <c r="U74" s="4">
        <f>($AD$3+W74)*T74 / (X74 * 9.55)</f>
        <v>0.94167190099811082</v>
      </c>
      <c r="V74" s="4">
        <f>S74/U74</f>
        <v>7.5852928554905164E-2</v>
      </c>
      <c r="W74" s="17">
        <f>IF(K74=0,Na,K74*0.0000001)</f>
        <v>3.3999999999999996E-6</v>
      </c>
      <c r="X74" s="4">
        <f>P74/1000</f>
        <v>3.5000000000000001E-3</v>
      </c>
      <c r="Y74" s="11">
        <f>60*N74*$AA$13</f>
        <v>4285.7142857142853</v>
      </c>
      <c r="Z74" s="11">
        <f>D74*L74</f>
        <v>32</v>
      </c>
      <c r="AA74" s="5">
        <f>V74*(1000/5)</f>
        <v>15.170585710981033</v>
      </c>
      <c r="AB74" s="11">
        <f>1.2*2*D74*D74*H74</f>
        <v>11.52</v>
      </c>
    </row>
    <row r="75" spans="1:28" hidden="1" x14ac:dyDescent="0.45">
      <c r="A75" t="s">
        <v>176</v>
      </c>
      <c r="B75" t="str">
        <f t="shared" si="0"/>
        <v>17</v>
      </c>
      <c r="D75" s="2">
        <v>0.16</v>
      </c>
      <c r="E75" s="2" t="s">
        <v>26</v>
      </c>
      <c r="F75" s="2">
        <v>0.14000000000000001</v>
      </c>
      <c r="G75" s="2">
        <v>40</v>
      </c>
      <c r="H75" s="2">
        <v>75</v>
      </c>
      <c r="I75" s="2">
        <v>1.8</v>
      </c>
      <c r="J75" s="2" t="s">
        <v>26</v>
      </c>
      <c r="K75" s="2">
        <v>34</v>
      </c>
      <c r="L75" s="10">
        <f>$AA$1</f>
        <v>80</v>
      </c>
      <c r="M75" s="10">
        <f>360/I75</f>
        <v>200</v>
      </c>
      <c r="N75" s="10">
        <f>L75/((G75/1000)*2*D75)/M75</f>
        <v>31.25</v>
      </c>
      <c r="O75" s="10">
        <f>G75*D75*2/L75</f>
        <v>0.16</v>
      </c>
      <c r="P75" s="10">
        <f>IFERROR(J75+1,F75/0.08+1)-1</f>
        <v>1.75</v>
      </c>
      <c r="Q75" s="10">
        <f>$B$4</f>
        <v>0</v>
      </c>
      <c r="R75" s="10">
        <f>100*M75*Q75/$AA$13</f>
        <v>0</v>
      </c>
      <c r="S75" s="4">
        <f>Y75/60000</f>
        <v>0.15625</v>
      </c>
      <c r="T75" s="4">
        <f>60*S75/($AA$10/1000)</f>
        <v>1171.875</v>
      </c>
      <c r="U75" s="4">
        <f>($AD$3+W75)*T75 / (X75 * 9.55)</f>
        <v>4.1198145668667348</v>
      </c>
      <c r="V75" s="4">
        <f>S75/U75</f>
        <v>3.7926464277452582E-2</v>
      </c>
      <c r="W75" s="17">
        <f>IF(K75=0,Na,K75*0.0000001)</f>
        <v>3.3999999999999996E-6</v>
      </c>
      <c r="X75" s="4">
        <f>P75/1000</f>
        <v>1.75E-3</v>
      </c>
      <c r="Y75" s="11">
        <f>60*N75*$AA$13</f>
        <v>9375</v>
      </c>
      <c r="Z75" s="11">
        <f>D75*L75</f>
        <v>12.8</v>
      </c>
      <c r="AA75" s="5">
        <f>V75*(1000/5)</f>
        <v>7.5852928554905166</v>
      </c>
      <c r="AB75" s="11">
        <f>1.2*2*D75*D75*H75</f>
        <v>4.6080000000000005</v>
      </c>
    </row>
    <row r="76" spans="1:28" hidden="1" x14ac:dyDescent="0.45">
      <c r="A76" t="s">
        <v>175</v>
      </c>
      <c r="B76" t="str">
        <f t="shared" si="0"/>
        <v>17</v>
      </c>
      <c r="D76" s="2">
        <v>0.4</v>
      </c>
      <c r="E76" s="2" t="s">
        <v>26</v>
      </c>
      <c r="F76" s="2">
        <v>0.21</v>
      </c>
      <c r="G76" s="2">
        <v>18</v>
      </c>
      <c r="H76" s="2">
        <v>30</v>
      </c>
      <c r="I76" s="2">
        <v>1.8</v>
      </c>
      <c r="J76" s="2" t="s">
        <v>26</v>
      </c>
      <c r="K76" s="2">
        <v>34</v>
      </c>
      <c r="L76" s="10">
        <f>$AA$1</f>
        <v>80</v>
      </c>
      <c r="M76" s="10">
        <f>360/I76</f>
        <v>200</v>
      </c>
      <c r="N76" s="10">
        <f>L76/((G76/1000)*2*D76)/M76</f>
        <v>27.777777777777779</v>
      </c>
      <c r="O76" s="10">
        <f>G76*D76*2/L76</f>
        <v>0.18</v>
      </c>
      <c r="P76" s="10">
        <f>IFERROR(J76+1,F76/0.08+1)-1</f>
        <v>2.625</v>
      </c>
      <c r="Q76" s="10">
        <f>$B$4</f>
        <v>0</v>
      </c>
      <c r="R76" s="10">
        <f>100*M76*Q76/$AA$13</f>
        <v>0</v>
      </c>
      <c r="S76" s="4">
        <f>Y76/60000</f>
        <v>0.1388888888888889</v>
      </c>
      <c r="T76" s="4">
        <f>60*S76/($AA$10/1000)</f>
        <v>1041.6666666666667</v>
      </c>
      <c r="U76" s="4">
        <f>($AD$3+W76)*T76 / (X76 * 9.55)</f>
        <v>2.4413715951802875</v>
      </c>
      <c r="V76" s="4">
        <f>S76/U76</f>
        <v>5.6889696416178873E-2</v>
      </c>
      <c r="W76" s="17">
        <f>IF(K76=0,Na,K76*0.0000001)</f>
        <v>3.3999999999999996E-6</v>
      </c>
      <c r="X76" s="4">
        <f>P76/1000</f>
        <v>2.6250000000000002E-3</v>
      </c>
      <c r="Y76" s="11">
        <f>60*N76*$AA$13</f>
        <v>8333.3333333333339</v>
      </c>
      <c r="Z76" s="11">
        <f>D76*L76</f>
        <v>32</v>
      </c>
      <c r="AA76" s="5">
        <f>V76*(1000/5)</f>
        <v>11.377939283235774</v>
      </c>
      <c r="AB76" s="11">
        <f>1.2*2*D76*D76*H76</f>
        <v>11.52</v>
      </c>
    </row>
    <row r="77" spans="1:28" hidden="1" x14ac:dyDescent="0.45">
      <c r="A77" t="s">
        <v>177</v>
      </c>
      <c r="B77" t="str">
        <f t="shared" si="0"/>
        <v>17</v>
      </c>
      <c r="D77" s="2">
        <v>1.7</v>
      </c>
      <c r="E77" s="2" t="s">
        <v>26</v>
      </c>
      <c r="F77" s="2">
        <v>0.4</v>
      </c>
      <c r="G77" s="2">
        <v>2.8</v>
      </c>
      <c r="H77" s="2">
        <v>1.5</v>
      </c>
      <c r="I77" s="2">
        <v>1.8</v>
      </c>
      <c r="J77" s="2" t="s">
        <v>26</v>
      </c>
      <c r="K77" s="2">
        <v>54</v>
      </c>
      <c r="L77" s="10">
        <f>$AA$1</f>
        <v>80</v>
      </c>
      <c r="M77" s="10">
        <f>360/I77</f>
        <v>200</v>
      </c>
      <c r="N77" s="10">
        <f>L77/((G77/1000)*2*D77)/M77</f>
        <v>42.016806722689083</v>
      </c>
      <c r="O77" s="10">
        <f>G77*D77*2/L77</f>
        <v>0.11899999999999999</v>
      </c>
      <c r="P77" s="10">
        <f>IFERROR(J77+1,F77/0.08+1)-1</f>
        <v>5</v>
      </c>
      <c r="Q77" s="10">
        <f>$B$4</f>
        <v>0</v>
      </c>
      <c r="R77" s="10">
        <f>100*M77*Q77/$AA$13</f>
        <v>0</v>
      </c>
      <c r="S77" s="4">
        <f>Y77/60000</f>
        <v>0.21008403361344541</v>
      </c>
      <c r="T77" s="4">
        <f>60*S77/($AA$10/1000)</f>
        <v>1575.6302521008404</v>
      </c>
      <c r="U77" s="4">
        <f>($AD$3+W77)*T77 / (X77 * 9.55)</f>
        <v>2.0047312511420037</v>
      </c>
      <c r="V77" s="4">
        <f>S77/U77</f>
        <v>0.1047941131729104</v>
      </c>
      <c r="W77" s="17">
        <f>IF(K77=0,Na,K77*0.0000001)</f>
        <v>5.4E-6</v>
      </c>
      <c r="X77" s="4">
        <f>P77/1000</f>
        <v>5.0000000000000001E-3</v>
      </c>
      <c r="Y77" s="11">
        <f>60*N77*$AA$13</f>
        <v>12605.042016806725</v>
      </c>
      <c r="Z77" s="11">
        <f>D77*L77</f>
        <v>136</v>
      </c>
      <c r="AA77" s="5">
        <f>V77*(1000/5)</f>
        <v>20.958822634582081</v>
      </c>
      <c r="AB77" s="11">
        <f>1.2*2*D77*D77*H77</f>
        <v>10.404</v>
      </c>
    </row>
    <row r="78" spans="1:28" hidden="1" x14ac:dyDescent="0.45">
      <c r="A78" t="s">
        <v>178</v>
      </c>
      <c r="B78" t="str">
        <f t="shared" si="0"/>
        <v>17</v>
      </c>
      <c r="D78" s="2">
        <v>1.3</v>
      </c>
      <c r="E78" s="2" t="s">
        <v>26</v>
      </c>
      <c r="F78" s="2">
        <v>0.4</v>
      </c>
      <c r="G78" s="2">
        <v>5</v>
      </c>
      <c r="H78" s="2">
        <v>2.5</v>
      </c>
      <c r="I78" s="2">
        <v>1.8</v>
      </c>
      <c r="J78" s="2" t="s">
        <v>26</v>
      </c>
      <c r="K78" s="2">
        <v>54</v>
      </c>
      <c r="L78" s="10">
        <f>$AA$1</f>
        <v>80</v>
      </c>
      <c r="M78" s="10">
        <f>360/I78</f>
        <v>200</v>
      </c>
      <c r="N78" s="10">
        <f>L78/((G78/1000)*2*D78)/M78</f>
        <v>30.769230769230766</v>
      </c>
      <c r="O78" s="10">
        <f>G78*D78*2/L78</f>
        <v>0.16250000000000001</v>
      </c>
      <c r="P78" s="10">
        <f>IFERROR(J78+1,F78/0.08+1)-1</f>
        <v>5</v>
      </c>
      <c r="Q78" s="10">
        <f>$B$4</f>
        <v>0</v>
      </c>
      <c r="R78" s="10">
        <f>100*M78*Q78/$AA$13</f>
        <v>0</v>
      </c>
      <c r="S78" s="4">
        <f>Y78/60000</f>
        <v>0.15384615384615385</v>
      </c>
      <c r="T78" s="4">
        <f>60*S78/($AA$10/1000)</f>
        <v>1153.846153846154</v>
      </c>
      <c r="U78" s="4">
        <f>($AD$3+W78)*T78 / (X78 * 9.55)</f>
        <v>1.4680801162209136</v>
      </c>
      <c r="V78" s="4">
        <f>S78/U78</f>
        <v>0.10479411317291039</v>
      </c>
      <c r="W78" s="17">
        <f>IF(K78=0,Na,K78*0.0000001)</f>
        <v>5.4E-6</v>
      </c>
      <c r="X78" s="4">
        <f>P78/1000</f>
        <v>5.0000000000000001E-3</v>
      </c>
      <c r="Y78" s="11">
        <f>60*N78*$AA$13</f>
        <v>9230.7692307692305</v>
      </c>
      <c r="Z78" s="11">
        <f>D78*L78</f>
        <v>104</v>
      </c>
      <c r="AA78" s="5">
        <f>V78*(1000/5)</f>
        <v>20.958822634582077</v>
      </c>
      <c r="AB78" s="11">
        <f>1.2*2*D78*D78*H78</f>
        <v>10.14</v>
      </c>
    </row>
    <row r="79" spans="1:28" hidden="1" x14ac:dyDescent="0.45">
      <c r="A79" t="s">
        <v>179</v>
      </c>
      <c r="B79" t="str">
        <f t="shared" si="0"/>
        <v>17</v>
      </c>
      <c r="D79" s="2">
        <v>1.2</v>
      </c>
      <c r="E79" s="2" t="s">
        <v>26</v>
      </c>
      <c r="F79" s="2">
        <v>0.28000000000000003</v>
      </c>
      <c r="G79" s="2">
        <v>2.8</v>
      </c>
      <c r="H79" s="2">
        <v>3.2</v>
      </c>
      <c r="I79" s="2">
        <v>1.8</v>
      </c>
      <c r="J79" s="2" t="s">
        <v>26</v>
      </c>
      <c r="K79" s="2">
        <v>54</v>
      </c>
      <c r="L79" s="10">
        <f>$AA$1</f>
        <v>80</v>
      </c>
      <c r="M79" s="10">
        <f>360/I79</f>
        <v>200</v>
      </c>
      <c r="N79" s="10">
        <f>L79/((G79/1000)*2*D79)/M79</f>
        <v>59.523809523809533</v>
      </c>
      <c r="O79" s="10">
        <f>G79*D79*2/L79</f>
        <v>8.3999999999999991E-2</v>
      </c>
      <c r="P79" s="10">
        <f>IFERROR(J79+1,F79/0.08+1)-1</f>
        <v>3.5</v>
      </c>
      <c r="Q79" s="10">
        <f>$B$4</f>
        <v>0</v>
      </c>
      <c r="R79" s="10">
        <f>100*M79*Q79/$AA$13</f>
        <v>0</v>
      </c>
      <c r="S79" s="4">
        <f>Y79/60000</f>
        <v>0.29761904761904767</v>
      </c>
      <c r="T79" s="4">
        <f>60*S79/($AA$10/1000)</f>
        <v>2232.1428571428578</v>
      </c>
      <c r="U79" s="4">
        <f>($AD$3+W79)*T79 / (X79 * 9.55)</f>
        <v>4.0571941987397704</v>
      </c>
      <c r="V79" s="4">
        <f>S79/U79</f>
        <v>7.3355879221037271E-2</v>
      </c>
      <c r="W79" s="17">
        <f>IF(K79=0,Na,K79*0.0000001)</f>
        <v>5.4E-6</v>
      </c>
      <c r="X79" s="4">
        <f>P79/1000</f>
        <v>3.5000000000000001E-3</v>
      </c>
      <c r="Y79" s="11">
        <f>60*N79*$AA$13</f>
        <v>17857.142857142859</v>
      </c>
      <c r="Z79" s="11">
        <f>D79*L79</f>
        <v>96</v>
      </c>
      <c r="AA79" s="5">
        <f>V79*(1000/5)</f>
        <v>14.671175844207454</v>
      </c>
      <c r="AB79" s="11">
        <f>1.2*2*D79*D79*H79</f>
        <v>11.059200000000001</v>
      </c>
    </row>
    <row r="80" spans="1:28" hidden="1" x14ac:dyDescent="0.45">
      <c r="A80" t="s">
        <v>180</v>
      </c>
      <c r="B80" t="str">
        <f t="shared" si="0"/>
        <v>17</v>
      </c>
      <c r="D80" s="2">
        <v>0.4</v>
      </c>
      <c r="E80" s="2" t="s">
        <v>26</v>
      </c>
      <c r="F80" s="2">
        <v>0.28000000000000003</v>
      </c>
      <c r="G80" s="2">
        <v>28</v>
      </c>
      <c r="H80" s="2">
        <v>30</v>
      </c>
      <c r="I80" s="2">
        <v>1.8</v>
      </c>
      <c r="J80" s="2" t="s">
        <v>26</v>
      </c>
      <c r="K80" s="2">
        <v>54</v>
      </c>
      <c r="L80" s="10">
        <f>$AA$1</f>
        <v>80</v>
      </c>
      <c r="M80" s="10">
        <f>360/I80</f>
        <v>200</v>
      </c>
      <c r="N80" s="10">
        <f>L80/((G80/1000)*2*D80)/M80</f>
        <v>17.857142857142854</v>
      </c>
      <c r="O80" s="10">
        <f>G80*D80*2/L80</f>
        <v>0.28000000000000003</v>
      </c>
      <c r="P80" s="10">
        <f>IFERROR(J80+1,F80/0.08+1)-1</f>
        <v>3.5</v>
      </c>
      <c r="Q80" s="10">
        <f>$B$4</f>
        <v>0</v>
      </c>
      <c r="R80" s="10">
        <f>100*M80*Q80/$AA$13</f>
        <v>0</v>
      </c>
      <c r="S80" s="4">
        <f>Y80/60000</f>
        <v>8.9285714285714288E-2</v>
      </c>
      <c r="T80" s="4">
        <f>60*S80/($AA$10/1000)</f>
        <v>669.64285714285722</v>
      </c>
      <c r="U80" s="4">
        <f>($AD$3+W80)*T80 / (X80 * 9.55)</f>
        <v>1.217158259621931</v>
      </c>
      <c r="V80" s="4">
        <f>S80/U80</f>
        <v>7.3355879221037257E-2</v>
      </c>
      <c r="W80" s="17">
        <f>IF(K80=0,Na,K80*0.0000001)</f>
        <v>5.4E-6</v>
      </c>
      <c r="X80" s="4">
        <f>P80/1000</f>
        <v>3.5000000000000001E-3</v>
      </c>
      <c r="Y80" s="11">
        <f>60*N80*$AA$13</f>
        <v>5357.1428571428569</v>
      </c>
      <c r="Z80" s="11">
        <f>D80*L80</f>
        <v>32</v>
      </c>
      <c r="AA80" s="5">
        <f>V80*(1000/5)</f>
        <v>14.67117584420745</v>
      </c>
      <c r="AB80" s="11">
        <f>1.2*2*D80*D80*H80</f>
        <v>11.52</v>
      </c>
    </row>
    <row r="81" spans="1:32" hidden="1" x14ac:dyDescent="0.45">
      <c r="A81" s="8" t="s">
        <v>59</v>
      </c>
      <c r="B81" t="str">
        <f t="shared" si="0"/>
        <v>17</v>
      </c>
      <c r="D81" s="9">
        <v>1.7</v>
      </c>
      <c r="E81" s="9"/>
      <c r="F81" s="9">
        <v>5.1999999999999998E-3</v>
      </c>
      <c r="G81" s="9">
        <v>3.2</v>
      </c>
      <c r="H81" s="9">
        <v>1.8</v>
      </c>
      <c r="I81" s="9">
        <v>1.8</v>
      </c>
      <c r="J81" s="9" t="s">
        <v>26</v>
      </c>
      <c r="K81" s="9">
        <v>68</v>
      </c>
      <c r="L81" s="10">
        <f>$AA$1</f>
        <v>80</v>
      </c>
      <c r="M81" s="10">
        <f>360/I81</f>
        <v>200</v>
      </c>
      <c r="N81" s="10">
        <f>L81/((G81/1000)*2*D81)/M81</f>
        <v>36.764705882352935</v>
      </c>
      <c r="O81" s="10">
        <f>G81*D81*2/L81</f>
        <v>0.13600000000000001</v>
      </c>
      <c r="P81" s="10">
        <f>IFERROR(J81+1,F81/0.08+1)-1</f>
        <v>6.4999999999999947E-2</v>
      </c>
      <c r="Q81" s="10">
        <f>$B$4</f>
        <v>0</v>
      </c>
      <c r="R81" s="10">
        <f>100*M81*Q81/$AA$13</f>
        <v>0</v>
      </c>
      <c r="S81" s="4">
        <f>Y81/60000</f>
        <v>0.18382352941176469</v>
      </c>
      <c r="T81" s="4">
        <f>60*S81/($AA$10/1000)</f>
        <v>1378.6764705882354</v>
      </c>
      <c r="U81" s="4">
        <f>($AD$3+W81)*T81 / (X81 * 9.55)</f>
        <v>138.04321328328709</v>
      </c>
      <c r="V81" s="4">
        <f>S81/U81</f>
        <v>1.3316375723196835E-3</v>
      </c>
      <c r="W81" s="17">
        <f>IF(K81=0,Na,K81*0.0000001)</f>
        <v>6.7999999999999993E-6</v>
      </c>
      <c r="X81" s="4">
        <f>P81/1000</f>
        <v>6.499999999999994E-5</v>
      </c>
      <c r="Y81" s="11">
        <f>60*N81*$AA$13</f>
        <v>11029.411764705881</v>
      </c>
      <c r="Z81" s="11">
        <f>D81*L81</f>
        <v>136</v>
      </c>
      <c r="AA81" s="5">
        <f>V81*(1000/5)</f>
        <v>0.26632751446393671</v>
      </c>
      <c r="AB81" s="11">
        <f>1.2*2*D81*D81*H81</f>
        <v>12.4848</v>
      </c>
      <c r="AC81" s="1"/>
      <c r="AD81" s="1"/>
      <c r="AE81" s="1"/>
      <c r="AF81" s="1"/>
    </row>
    <row r="82" spans="1:32" hidden="1" x14ac:dyDescent="0.45">
      <c r="A82" t="s">
        <v>59</v>
      </c>
      <c r="B82" t="str">
        <f t="shared" ref="B82:B145" si="1">IF(MID(A82,1,1)="8",MID(A82,1,1),MID(A82,1,2))</f>
        <v>17</v>
      </c>
      <c r="D82" s="2">
        <v>1.7</v>
      </c>
      <c r="E82" s="2" t="s">
        <v>26</v>
      </c>
      <c r="F82" s="2">
        <v>0.52</v>
      </c>
      <c r="G82" s="2">
        <v>3.2</v>
      </c>
      <c r="H82" s="2">
        <v>1.8</v>
      </c>
      <c r="I82" s="2">
        <v>1.8</v>
      </c>
      <c r="J82" s="2" t="s">
        <v>26</v>
      </c>
      <c r="K82" s="2">
        <v>68</v>
      </c>
      <c r="L82" s="10">
        <f>$AA$1</f>
        <v>80</v>
      </c>
      <c r="M82" s="10">
        <f>360/I82</f>
        <v>200</v>
      </c>
      <c r="N82" s="10">
        <f>L82/((G82/1000)*2*D82)/M82</f>
        <v>36.764705882352935</v>
      </c>
      <c r="O82" s="10">
        <f>G82*D82*2/L82</f>
        <v>0.13600000000000001</v>
      </c>
      <c r="P82" s="10">
        <f>IFERROR(J82+1,F82/0.08+1)-1</f>
        <v>6.5</v>
      </c>
      <c r="Q82" s="10">
        <f>$B$4</f>
        <v>0</v>
      </c>
      <c r="R82" s="10">
        <f>100*M82*Q82/$AA$13</f>
        <v>0</v>
      </c>
      <c r="S82" s="4">
        <f>Y82/60000</f>
        <v>0.18382352941176469</v>
      </c>
      <c r="T82" s="4">
        <f>60*S82/($AA$10/1000)</f>
        <v>1378.6764705882354</v>
      </c>
      <c r="U82" s="4">
        <f>($AD$3+W82)*T82 / (X82 * 9.55)</f>
        <v>1.3804321328328695</v>
      </c>
      <c r="V82" s="4">
        <f>S82/U82</f>
        <v>0.13316375723196847</v>
      </c>
      <c r="W82" s="17">
        <f>IF(K82=0,Na,K82*0.0000001)</f>
        <v>6.7999999999999993E-6</v>
      </c>
      <c r="X82" s="4">
        <f>P82/1000</f>
        <v>6.4999999999999997E-3</v>
      </c>
      <c r="Y82" s="11">
        <f>60*N82*$AA$13</f>
        <v>11029.411764705881</v>
      </c>
      <c r="Z82" s="11">
        <f>D82*L82</f>
        <v>136</v>
      </c>
      <c r="AA82" s="5">
        <f>V82*(1000/5)</f>
        <v>26.632751446393694</v>
      </c>
      <c r="AB82" s="11">
        <f>1.2*2*D82*D82*H82</f>
        <v>12.4848</v>
      </c>
    </row>
    <row r="83" spans="1:32" hidden="1" x14ac:dyDescent="0.45">
      <c r="A83" t="s">
        <v>181</v>
      </c>
      <c r="B83" t="str">
        <f t="shared" si="1"/>
        <v>17</v>
      </c>
      <c r="D83" s="2">
        <v>1.3</v>
      </c>
      <c r="E83" s="2" t="s">
        <v>26</v>
      </c>
      <c r="F83" s="2">
        <v>0.52</v>
      </c>
      <c r="G83" s="2">
        <v>5.5</v>
      </c>
      <c r="H83" s="2">
        <v>3.2</v>
      </c>
      <c r="I83" s="2">
        <v>1.8</v>
      </c>
      <c r="J83" s="2" t="s">
        <v>26</v>
      </c>
      <c r="K83" s="2">
        <v>68</v>
      </c>
      <c r="L83" s="10">
        <f>$AA$1</f>
        <v>80</v>
      </c>
      <c r="M83" s="10">
        <f>360/I83</f>
        <v>200</v>
      </c>
      <c r="N83" s="10">
        <f>L83/((G83/1000)*2*D83)/M83</f>
        <v>27.972027972027973</v>
      </c>
      <c r="O83" s="10">
        <f>G83*D83*2/L83</f>
        <v>0.17875000000000002</v>
      </c>
      <c r="P83" s="10">
        <f>IFERROR(J83+1,F83/0.08+1)-1</f>
        <v>6.5</v>
      </c>
      <c r="Q83" s="10">
        <f>$B$4</f>
        <v>0</v>
      </c>
      <c r="R83" s="10">
        <f>100*M83*Q83/$AA$13</f>
        <v>0</v>
      </c>
      <c r="S83" s="4">
        <f>Y83/60000</f>
        <v>0.13986013986013987</v>
      </c>
      <c r="T83" s="4">
        <f>60*S83/($AA$10/1000)</f>
        <v>1048.951048951049</v>
      </c>
      <c r="U83" s="4">
        <f>($AD$3+W83)*T83 / (X83 * 9.55)</f>
        <v>1.0502868255399735</v>
      </c>
      <c r="V83" s="4">
        <f>S83/U83</f>
        <v>0.13316375723196849</v>
      </c>
      <c r="W83" s="17">
        <f>IF(K83=0,Na,K83*0.0000001)</f>
        <v>6.7999999999999993E-6</v>
      </c>
      <c r="X83" s="4">
        <f>P83/1000</f>
        <v>6.4999999999999997E-3</v>
      </c>
      <c r="Y83" s="11">
        <f>60*N83*$AA$13</f>
        <v>8391.6083916083917</v>
      </c>
      <c r="Z83" s="11">
        <f>D83*L83</f>
        <v>104</v>
      </c>
      <c r="AA83" s="5">
        <f>V83*(1000/5)</f>
        <v>26.632751446393698</v>
      </c>
      <c r="AB83" s="11">
        <f>1.2*2*D83*D83*H83</f>
        <v>12.979200000000001</v>
      </c>
    </row>
    <row r="84" spans="1:32" hidden="1" x14ac:dyDescent="0.45">
      <c r="A84" t="s">
        <v>182</v>
      </c>
      <c r="B84" t="str">
        <f t="shared" si="1"/>
        <v>17</v>
      </c>
      <c r="D84" s="2">
        <v>2.2999999999999998</v>
      </c>
      <c r="E84" s="2" t="s">
        <v>26</v>
      </c>
      <c r="F84" s="2">
        <v>0.46</v>
      </c>
      <c r="G84" s="2">
        <v>1.6</v>
      </c>
      <c r="H84" s="2">
        <v>1.2</v>
      </c>
      <c r="I84" s="2">
        <v>1.8</v>
      </c>
      <c r="J84" s="2" t="s">
        <v>26</v>
      </c>
      <c r="K84" s="2">
        <v>68</v>
      </c>
      <c r="L84" s="10">
        <f>$AA$1</f>
        <v>80</v>
      </c>
      <c r="M84" s="10">
        <f>360/I84</f>
        <v>200</v>
      </c>
      <c r="N84" s="10">
        <f>L84/((G84/1000)*2*D84)/M84</f>
        <v>54.34782608695653</v>
      </c>
      <c r="O84" s="10">
        <f>G84*D84*2/L84</f>
        <v>9.1999999999999998E-2</v>
      </c>
      <c r="P84" s="10">
        <f>IFERROR(J84+1,F84/0.08+1)-1</f>
        <v>5.75</v>
      </c>
      <c r="Q84" s="10">
        <f>$B$4</f>
        <v>0</v>
      </c>
      <c r="R84" s="10">
        <f>100*M84*Q84/$AA$13</f>
        <v>0</v>
      </c>
      <c r="S84" s="4">
        <f>Y84/60000</f>
        <v>0.27173913043478265</v>
      </c>
      <c r="T84" s="4">
        <f>60*S84/($AA$10/1000)</f>
        <v>2038.04347826087</v>
      </c>
      <c r="U84" s="4">
        <f>($AD$3+W84)*T84 / (X84 * 9.55)</f>
        <v>2.3068090839778015</v>
      </c>
      <c r="V84" s="4">
        <f>S84/U84</f>
        <v>0.11779870832058749</v>
      </c>
      <c r="W84" s="17">
        <f>IF(K84=0,Na,K84*0.0000001)</f>
        <v>6.7999999999999993E-6</v>
      </c>
      <c r="X84" s="4">
        <f>P84/1000</f>
        <v>5.7499999999999999E-3</v>
      </c>
      <c r="Y84" s="11">
        <f>60*N84*$AA$13</f>
        <v>16304.34782608696</v>
      </c>
      <c r="Z84" s="11">
        <f>D84*L84</f>
        <v>184</v>
      </c>
      <c r="AA84" s="5">
        <f>V84*(1000/5)</f>
        <v>23.559741664117499</v>
      </c>
      <c r="AB84" s="11">
        <f>1.2*2*D84*D84*H84</f>
        <v>15.235199999999997</v>
      </c>
    </row>
    <row r="85" spans="1:32" hidden="1" x14ac:dyDescent="0.45">
      <c r="A85" t="s">
        <v>183</v>
      </c>
      <c r="B85" t="str">
        <f t="shared" si="1"/>
        <v>17</v>
      </c>
      <c r="D85" s="2">
        <v>0.4</v>
      </c>
      <c r="E85" s="2" t="s">
        <v>26</v>
      </c>
      <c r="F85" s="2">
        <v>0.34</v>
      </c>
      <c r="G85" s="2">
        <v>38</v>
      </c>
      <c r="H85" s="2">
        <v>30</v>
      </c>
      <c r="I85" s="2">
        <v>1.8</v>
      </c>
      <c r="J85" s="2" t="s">
        <v>26</v>
      </c>
      <c r="K85" s="2">
        <v>68</v>
      </c>
      <c r="L85" s="10">
        <f>$AA$1</f>
        <v>80</v>
      </c>
      <c r="M85" s="10">
        <f>360/I85</f>
        <v>200</v>
      </c>
      <c r="N85" s="10">
        <f>L85/((G85/1000)*2*D85)/M85</f>
        <v>13.157894736842106</v>
      </c>
      <c r="O85" s="10">
        <f>G85*D85*2/L85</f>
        <v>0.38</v>
      </c>
      <c r="P85" s="10">
        <f>IFERROR(J85+1,F85/0.08+1)-1</f>
        <v>4.25</v>
      </c>
      <c r="Q85" s="10">
        <f>$B$4</f>
        <v>0</v>
      </c>
      <c r="R85" s="10">
        <f>100*M85*Q85/$AA$13</f>
        <v>0</v>
      </c>
      <c r="S85" s="4">
        <f>Y85/60000</f>
        <v>6.5789473684210523E-2</v>
      </c>
      <c r="T85" s="4">
        <f>60*S85/($AA$10/1000)</f>
        <v>493.4210526315789</v>
      </c>
      <c r="U85" s="4">
        <f>($AD$3+W85)*T85 / (X85 * 9.55)</f>
        <v>0.75560495691904417</v>
      </c>
      <c r="V85" s="4">
        <f>S85/U85</f>
        <v>8.7068610497825563E-2</v>
      </c>
      <c r="W85" s="17">
        <f>IF(K85=0,Na,K85*0.0000001)</f>
        <v>6.7999999999999993E-6</v>
      </c>
      <c r="X85" s="4">
        <f>P85/1000</f>
        <v>4.2500000000000003E-3</v>
      </c>
      <c r="Y85" s="11">
        <f>60*N85*$AA$13</f>
        <v>3947.3684210526317</v>
      </c>
      <c r="Z85" s="11">
        <f>D85*L85</f>
        <v>32</v>
      </c>
      <c r="AA85" s="5">
        <f>V85*(1000/5)</f>
        <v>17.413722099565113</v>
      </c>
      <c r="AB85" s="11">
        <f>1.2*2*D85*D85*H85</f>
        <v>11.52</v>
      </c>
    </row>
    <row r="86" spans="1:32" hidden="1" x14ac:dyDescent="0.45">
      <c r="A86" t="s">
        <v>229</v>
      </c>
      <c r="B86" t="str">
        <f>IF(MID(A86,1,1)="8",MID(A86,1,1),MID(A86,1,2))</f>
        <v>23</v>
      </c>
      <c r="D86" s="2">
        <v>1.5</v>
      </c>
      <c r="E86" s="2" t="s">
        <v>26</v>
      </c>
      <c r="F86" s="2">
        <v>0.24</v>
      </c>
      <c r="G86" s="2">
        <v>1.4</v>
      </c>
      <c r="H86" s="2">
        <v>1.5</v>
      </c>
      <c r="I86" s="2">
        <v>1.8</v>
      </c>
      <c r="J86" s="2" t="s">
        <v>26</v>
      </c>
      <c r="K86" s="2">
        <v>60</v>
      </c>
      <c r="L86" s="10">
        <f>$AA$1</f>
        <v>80</v>
      </c>
      <c r="M86" s="10">
        <f>360/I86</f>
        <v>200</v>
      </c>
      <c r="N86" s="10">
        <f>L86/((G86/1000)*2*D86)/M86</f>
        <v>95.238095238095241</v>
      </c>
      <c r="O86" s="10">
        <f>G86*D86*2/L86</f>
        <v>5.2499999999999991E-2</v>
      </c>
      <c r="P86" s="10">
        <f>IFERROR(J86+1,F86/0.08+1)-1</f>
        <v>3</v>
      </c>
      <c r="Q86" s="10">
        <f>$B$4</f>
        <v>0</v>
      </c>
      <c r="R86" s="10">
        <f>100*M86*Q86/$AA$13</f>
        <v>0</v>
      </c>
      <c r="S86" s="4">
        <f>Y86/60000</f>
        <v>0.47619047619047622</v>
      </c>
      <c r="T86" s="4">
        <f>60*S86/($AA$10/1000)</f>
        <v>3571.4285714285716</v>
      </c>
      <c r="U86" s="4">
        <f>($AD$3+W86)*T86 / (X86 * 9.55)</f>
        <v>7.6482234866129142</v>
      </c>
      <c r="V86" s="4">
        <f>S86/U86</f>
        <v>6.2261579702002343E-2</v>
      </c>
      <c r="W86" s="17">
        <f>IF(K86=0,Na,K86*0.0000001)</f>
        <v>6.0000000000000002E-6</v>
      </c>
      <c r="X86" s="4">
        <f>P86/1000</f>
        <v>3.0000000000000001E-3</v>
      </c>
      <c r="Y86" s="11">
        <f>60*N86*$AA$13</f>
        <v>28571.428571428572</v>
      </c>
      <c r="Z86" s="11">
        <f>D86*L86</f>
        <v>120</v>
      </c>
      <c r="AA86" s="5">
        <f>V86*(1000/5)</f>
        <v>12.452315940400469</v>
      </c>
      <c r="AB86" s="11">
        <f>1.2*2*D86*D86*H86</f>
        <v>8.1</v>
      </c>
    </row>
    <row r="87" spans="1:32" hidden="1" x14ac:dyDescent="0.45">
      <c r="A87" t="s">
        <v>238</v>
      </c>
      <c r="B87" t="str">
        <f>IF(MID(A87,1,1)="8",MID(A87,1,1),MID(A87,1,2))</f>
        <v>23</v>
      </c>
      <c r="D87" s="2">
        <v>2.4</v>
      </c>
      <c r="E87" s="2" t="s">
        <v>26</v>
      </c>
      <c r="F87" s="2">
        <v>0.6</v>
      </c>
      <c r="G87" s="2">
        <v>1.2</v>
      </c>
      <c r="H87" s="2">
        <v>1</v>
      </c>
      <c r="I87" s="2">
        <v>1.8</v>
      </c>
      <c r="J87" s="2" t="s">
        <v>26</v>
      </c>
      <c r="K87" s="2">
        <v>145</v>
      </c>
      <c r="L87" s="10">
        <f>$AA$1</f>
        <v>80</v>
      </c>
      <c r="M87" s="10">
        <f>360/I87</f>
        <v>200</v>
      </c>
      <c r="N87" s="10">
        <f>L87/((G87/1000)*2*D87)/M87</f>
        <v>69.444444444444457</v>
      </c>
      <c r="O87" s="10">
        <f>G87*D87*2/L87</f>
        <v>7.1999999999999995E-2</v>
      </c>
      <c r="P87" s="10">
        <f>IFERROR(J87+1,F87/0.08+1)-1</f>
        <v>7.5</v>
      </c>
      <c r="Q87" s="10">
        <f>$B$4</f>
        <v>0</v>
      </c>
      <c r="R87" s="10">
        <f>100*M87*Q87/$AA$13</f>
        <v>0</v>
      </c>
      <c r="S87" s="4">
        <f>Y87/60000</f>
        <v>0.34722222222222232</v>
      </c>
      <c r="T87" s="4">
        <f>60*S87/($AA$10/1000)</f>
        <v>2604.1666666666674</v>
      </c>
      <c r="U87" s="4">
        <f>($AD$3+W87)*T87 / (X87 * 9.55)</f>
        <v>2.5397778072138166</v>
      </c>
      <c r="V87" s="4">
        <f>S87/U87</f>
        <v>0.13671362165461692</v>
      </c>
      <c r="W87" s="17">
        <f>IF(K87=0,Na,K87*0.0000001)</f>
        <v>1.45E-5</v>
      </c>
      <c r="X87" s="4">
        <f>P87/1000</f>
        <v>7.4999999999999997E-3</v>
      </c>
      <c r="Y87" s="11">
        <f>60*N87*$AA$13</f>
        <v>20833.333333333339</v>
      </c>
      <c r="Z87" s="11">
        <f>D87*L87</f>
        <v>192</v>
      </c>
      <c r="AA87" s="5">
        <f>V87*(1000/5)</f>
        <v>27.342724330923385</v>
      </c>
      <c r="AB87" s="11">
        <f>1.2*2*D87*D87*H87</f>
        <v>13.824</v>
      </c>
    </row>
    <row r="88" spans="1:32" hidden="1" x14ac:dyDescent="0.45">
      <c r="A88" t="s">
        <v>228</v>
      </c>
      <c r="B88" t="str">
        <f>IF(MID(A88,1,1)="8",MID(A88,1,1),MID(A88,1,2))</f>
        <v>23</v>
      </c>
      <c r="D88" s="2">
        <v>2.1</v>
      </c>
      <c r="E88" s="2" t="s">
        <v>26</v>
      </c>
      <c r="F88" s="2">
        <v>0.32</v>
      </c>
      <c r="G88" s="2">
        <v>1.4</v>
      </c>
      <c r="H88" s="2">
        <v>0.8</v>
      </c>
      <c r="I88" s="2">
        <v>1.8</v>
      </c>
      <c r="J88" s="2" t="s">
        <v>26</v>
      </c>
      <c r="K88" s="2">
        <v>60</v>
      </c>
      <c r="L88" s="10">
        <f>$AA$1</f>
        <v>80</v>
      </c>
      <c r="M88" s="10">
        <f>360/I88</f>
        <v>200</v>
      </c>
      <c r="N88" s="10">
        <f>L88/((G88/1000)*2*D88)/M88</f>
        <v>68.02721088435375</v>
      </c>
      <c r="O88" s="10">
        <f>G88*D88*2/L88</f>
        <v>7.3499999999999996E-2</v>
      </c>
      <c r="P88" s="10">
        <f>IFERROR(J88+1,F88/0.08+1)-1</f>
        <v>4</v>
      </c>
      <c r="Q88" s="10">
        <f>$B$4</f>
        <v>0</v>
      </c>
      <c r="R88" s="10">
        <f>100*M88*Q88/$AA$13</f>
        <v>0</v>
      </c>
      <c r="S88" s="4">
        <f>Y88/60000</f>
        <v>0.34013605442176875</v>
      </c>
      <c r="T88" s="4">
        <f>60*S88/($AA$10/1000)</f>
        <v>2551.0204081632655</v>
      </c>
      <c r="U88" s="4">
        <f>($AD$3+W88)*T88 / (X88 * 9.55)</f>
        <v>4.0972625821140616</v>
      </c>
      <c r="V88" s="4">
        <f>S88/U88</f>
        <v>8.3015439602669786E-2</v>
      </c>
      <c r="W88" s="17">
        <f>IF(K88=0,Na,K88*0.0000001)</f>
        <v>6.0000000000000002E-6</v>
      </c>
      <c r="X88" s="4">
        <f>P88/1000</f>
        <v>4.0000000000000001E-3</v>
      </c>
      <c r="Y88" s="11">
        <f>60*N88*$AA$13</f>
        <v>20408.163265306124</v>
      </c>
      <c r="Z88" s="11">
        <f>D88*L88</f>
        <v>168</v>
      </c>
      <c r="AA88" s="5">
        <f>V88*(1000/5)</f>
        <v>16.603087920533959</v>
      </c>
      <c r="AB88" s="11">
        <f>1.2*2*D88*D88*H88</f>
        <v>8.4672000000000018</v>
      </c>
    </row>
    <row r="89" spans="1:32" hidden="1" x14ac:dyDescent="0.45">
      <c r="A89" t="s">
        <v>243</v>
      </c>
      <c r="B89" t="str">
        <f>IF(MID(A89,1,1)="8",MID(A89,1,1),MID(A89,1,2))</f>
        <v>24</v>
      </c>
      <c r="D89" s="2">
        <v>2.8</v>
      </c>
      <c r="E89" s="2" t="s">
        <v>26</v>
      </c>
      <c r="F89" s="2">
        <v>0.9</v>
      </c>
      <c r="G89" s="2">
        <v>1.3</v>
      </c>
      <c r="H89" s="2">
        <v>0.6</v>
      </c>
      <c r="I89" s="2">
        <v>1.8</v>
      </c>
      <c r="J89" s="2" t="s">
        <v>26</v>
      </c>
      <c r="K89" s="2">
        <v>190</v>
      </c>
      <c r="L89" s="10">
        <f>$AA$1</f>
        <v>80</v>
      </c>
      <c r="M89" s="10">
        <f>360/I89</f>
        <v>200</v>
      </c>
      <c r="N89" s="10">
        <f>L89/((G89/1000)*2*D89)/M89</f>
        <v>54.945054945054956</v>
      </c>
      <c r="O89" s="10">
        <f>G89*D89*2/L89</f>
        <v>9.0999999999999998E-2</v>
      </c>
      <c r="P89" s="10">
        <f>IFERROR(J89+1,F89/0.08+1)-1</f>
        <v>11.25</v>
      </c>
      <c r="Q89" s="10">
        <f>$B$4</f>
        <v>0</v>
      </c>
      <c r="R89" s="10">
        <f>100*M89*Q89/$AA$13</f>
        <v>0</v>
      </c>
      <c r="S89" s="4">
        <f>Y89/60000</f>
        <v>0.2747252747252748</v>
      </c>
      <c r="T89" s="4">
        <f>60*S89/($AA$10/1000)</f>
        <v>2060.4395604395609</v>
      </c>
      <c r="U89" s="4">
        <f>($AD$3+W89)*T89 / (X89 * 9.55)</f>
        <v>1.4259641526112579</v>
      </c>
      <c r="V89" s="4">
        <f>S89/U89</f>
        <v>0.19265931350531615</v>
      </c>
      <c r="W89" s="17">
        <f>IF(K89=0,Na,K89*0.0000001)</f>
        <v>1.8999999999999998E-5</v>
      </c>
      <c r="X89" s="4">
        <f>P89/1000</f>
        <v>1.125E-2</v>
      </c>
      <c r="Y89" s="11">
        <f>60*N89*$AA$13</f>
        <v>16483.516483516487</v>
      </c>
      <c r="Z89" s="11">
        <f>D89*L89</f>
        <v>224</v>
      </c>
      <c r="AA89" s="5">
        <f>V89*(1000/5)</f>
        <v>38.531862701063233</v>
      </c>
      <c r="AB89" s="11">
        <f>1.2*2*D89*D89*H89</f>
        <v>11.289599999999998</v>
      </c>
    </row>
    <row r="90" spans="1:32" hidden="1" x14ac:dyDescent="0.45">
      <c r="A90" t="s">
        <v>33</v>
      </c>
      <c r="B90" t="str">
        <f>IF(MID(A90,1,1)="8",MID(A90,1,1),MID(A90,1,2))</f>
        <v>23</v>
      </c>
      <c r="D90" s="2">
        <v>2.8</v>
      </c>
      <c r="E90" s="2">
        <v>1.8</v>
      </c>
      <c r="F90" s="2">
        <v>0.7</v>
      </c>
      <c r="G90" s="2">
        <v>1.6</v>
      </c>
      <c r="H90" s="2">
        <v>0.65</v>
      </c>
      <c r="I90" s="2">
        <v>1.8</v>
      </c>
      <c r="J90" s="2" t="s">
        <v>26</v>
      </c>
      <c r="K90" s="2">
        <v>110</v>
      </c>
      <c r="L90" s="10">
        <f>$AA$1</f>
        <v>80</v>
      </c>
      <c r="M90" s="10">
        <f>360/I90</f>
        <v>200</v>
      </c>
      <c r="N90" s="10">
        <f>L90/((G90/1000)*2*D90)/M90</f>
        <v>44.642857142857146</v>
      </c>
      <c r="O90" s="10">
        <f>G90*D90*2/L90</f>
        <v>0.11199999999999999</v>
      </c>
      <c r="P90" s="10">
        <f>IFERROR(J90+1,F90/0.08+1)-1</f>
        <v>8.75</v>
      </c>
      <c r="Q90" s="10">
        <f>$B$4</f>
        <v>0</v>
      </c>
      <c r="R90" s="10">
        <f>100*M90*Q90/$AA$13</f>
        <v>0</v>
      </c>
      <c r="S90" s="4">
        <f>Y90/60000</f>
        <v>0.22321428571428575</v>
      </c>
      <c r="T90" s="4">
        <f>60*S90/($AA$10/1000)</f>
        <v>1674.1071428571431</v>
      </c>
      <c r="U90" s="4">
        <f>($AD$3+W90)*T90 / (X90 * 9.55)</f>
        <v>1.3293497330699489</v>
      </c>
      <c r="V90" s="4">
        <f>S90/U90</f>
        <v>0.16791238615499873</v>
      </c>
      <c r="W90" s="17">
        <f>IF(K90=0,Na,K90*0.0000001)</f>
        <v>1.1E-5</v>
      </c>
      <c r="X90" s="4">
        <f>P90/1000</f>
        <v>8.7500000000000008E-3</v>
      </c>
      <c r="Y90" s="11">
        <f>60*N90*$AA$13</f>
        <v>13392.857142857145</v>
      </c>
      <c r="Z90" s="11">
        <f>D90*L90</f>
        <v>224</v>
      </c>
      <c r="AA90" s="5">
        <f>V90*(1000/5)</f>
        <v>33.58247723099975</v>
      </c>
      <c r="AB90" s="11">
        <f>1.2*2*D90*D90*H90</f>
        <v>12.230399999999999</v>
      </c>
      <c r="AC90" s="8"/>
    </row>
    <row r="91" spans="1:32" hidden="1" x14ac:dyDescent="0.45">
      <c r="A91" t="s">
        <v>204</v>
      </c>
      <c r="B91" t="str">
        <f>IF(MID(A91,1,1)="8",MID(A91,1,1),MID(A91,1,2))</f>
        <v>23</v>
      </c>
      <c r="D91" s="2">
        <v>2</v>
      </c>
      <c r="E91" s="2" t="s">
        <v>26</v>
      </c>
      <c r="F91" s="2">
        <v>0.55000000000000004</v>
      </c>
      <c r="G91" s="2">
        <v>2.5</v>
      </c>
      <c r="H91" s="2">
        <v>1.2</v>
      </c>
      <c r="I91" s="2">
        <v>1.8</v>
      </c>
      <c r="J91" s="2">
        <v>2.5</v>
      </c>
      <c r="K91" s="2">
        <v>150</v>
      </c>
      <c r="L91" s="10">
        <f>$AA$1</f>
        <v>80</v>
      </c>
      <c r="M91" s="10">
        <f>360/I91</f>
        <v>200</v>
      </c>
      <c r="N91" s="10">
        <f>L91/((G91/1000)*2*D91)/M91</f>
        <v>40</v>
      </c>
      <c r="O91" s="10">
        <f>G91*D91*2/L91</f>
        <v>0.125</v>
      </c>
      <c r="P91" s="10">
        <f>100*((F91-$AD$5)/F91)/IFERROR(J91+0,F91/0.08+0)</f>
        <v>36.235199847498215</v>
      </c>
      <c r="Q91" s="10">
        <f>$B$4</f>
        <v>0</v>
      </c>
      <c r="R91" s="10">
        <f>100*M91*Q91/$AA$13</f>
        <v>0</v>
      </c>
      <c r="S91" s="4">
        <f>Y91/60000</f>
        <v>0.2</v>
      </c>
      <c r="T91" s="4">
        <f>60*S91/($AA$10/1000)</f>
        <v>1500</v>
      </c>
      <c r="U91" s="4">
        <f>($AD$3+W91)*T91 / (X91 * 9.55)</f>
        <v>0.30496241789984907</v>
      </c>
      <c r="V91" s="4">
        <f>S91/U91</f>
        <v>0.65581851487576037</v>
      </c>
      <c r="W91" s="17">
        <f>IF(K91=0,Na,K91*0.0000001)</f>
        <v>1.4999999999999999E-5</v>
      </c>
      <c r="X91" s="4">
        <f>P91/1000</f>
        <v>3.6235199847498213E-2</v>
      </c>
      <c r="Y91" s="11">
        <f>60*N91*$AA$13</f>
        <v>12000</v>
      </c>
      <c r="Z91" s="11">
        <f>D91*L91</f>
        <v>160</v>
      </c>
      <c r="AA91" s="5">
        <f>V91*(1000/5)</f>
        <v>131.16370297515206</v>
      </c>
      <c r="AB91" s="11">
        <f>1.2*2*D91*D91*H91</f>
        <v>11.52</v>
      </c>
    </row>
    <row r="92" spans="1:32" x14ac:dyDescent="0.45">
      <c r="A92" t="s">
        <v>249</v>
      </c>
      <c r="B92" t="str">
        <f>IF(MID(A92,1,1)="8",MID(A92,1,1),MID(A92,1,2))</f>
        <v>34</v>
      </c>
      <c r="C92" t="s">
        <v>314</v>
      </c>
      <c r="D92" s="2">
        <v>5</v>
      </c>
      <c r="E92" s="2" t="s">
        <v>26</v>
      </c>
      <c r="F92" s="2">
        <v>2.2000000000000002</v>
      </c>
      <c r="G92" s="2">
        <v>1</v>
      </c>
      <c r="H92" s="2">
        <v>0.4</v>
      </c>
      <c r="I92" s="2">
        <v>1.8</v>
      </c>
      <c r="J92" s="2" t="s">
        <v>26</v>
      </c>
      <c r="K92" s="2">
        <v>850</v>
      </c>
      <c r="L92" s="10">
        <f>$AA$1</f>
        <v>80</v>
      </c>
      <c r="M92" s="10">
        <f>360/I92</f>
        <v>200</v>
      </c>
      <c r="N92" s="10">
        <f>L92/((G92/1000)*2*D92)/M92</f>
        <v>40</v>
      </c>
      <c r="O92" s="10">
        <f>G92*D92*2/L92</f>
        <v>0.125</v>
      </c>
      <c r="P92" s="10">
        <f>IFERROR(J92+0,F92/0.08+0)</f>
        <v>27.5</v>
      </c>
      <c r="Q92" s="10">
        <f>$B$4</f>
        <v>0</v>
      </c>
      <c r="R92" s="10">
        <f>100*M92*Q92/$AA$13</f>
        <v>0</v>
      </c>
      <c r="S92" s="4">
        <f>Y92/60000</f>
        <v>0.2</v>
      </c>
      <c r="T92" s="4">
        <f>60*S92/($AA$10/1000)</f>
        <v>1500</v>
      </c>
      <c r="U92" s="4">
        <f>($AD$3+W92)*T92 / (X92 * 9.55)</f>
        <v>0.8016414020539292</v>
      </c>
      <c r="V92" s="4">
        <f>S92/U92</f>
        <v>0.24948811212540806</v>
      </c>
      <c r="W92" s="17">
        <f>IF(K92=0,Na,K92*0.0000001)</f>
        <v>8.4999999999999993E-5</v>
      </c>
      <c r="X92" s="4">
        <f>P92/1000</f>
        <v>2.75E-2</v>
      </c>
      <c r="Y92" s="11">
        <f>60*N92*$AA$13</f>
        <v>12000</v>
      </c>
      <c r="Z92" s="11">
        <f>D92*L92</f>
        <v>400</v>
      </c>
      <c r="AA92" s="5">
        <f>V92*(1000/5)</f>
        <v>49.897622425081614</v>
      </c>
      <c r="AB92" s="11">
        <f>1.2*2*D92*D92*H92</f>
        <v>24</v>
      </c>
    </row>
    <row r="93" spans="1:32" hidden="1" x14ac:dyDescent="0.45">
      <c r="A93" t="s">
        <v>213</v>
      </c>
      <c r="B93" t="str">
        <f>IF(MID(A93,1,1)="8",MID(A93,1,1),MID(A93,1,2))</f>
        <v>23</v>
      </c>
      <c r="D93" s="2">
        <v>4.2</v>
      </c>
      <c r="E93" s="2" t="s">
        <v>26</v>
      </c>
      <c r="F93" s="2">
        <v>1.1000000000000001</v>
      </c>
      <c r="G93" s="2">
        <v>1.2</v>
      </c>
      <c r="H93" s="2">
        <v>0.4</v>
      </c>
      <c r="I93" s="2">
        <v>1.8</v>
      </c>
      <c r="J93" s="2" t="s">
        <v>26</v>
      </c>
      <c r="K93" s="2">
        <v>280</v>
      </c>
      <c r="L93" s="10">
        <f>$AA$1</f>
        <v>80</v>
      </c>
      <c r="M93" s="10">
        <f>360/I93</f>
        <v>200</v>
      </c>
      <c r="N93" s="10">
        <f>L93/((G93/1000)*2*D93)/M93</f>
        <v>39.682539682539684</v>
      </c>
      <c r="O93" s="10">
        <f>G93*D93*2/L93</f>
        <v>0.126</v>
      </c>
      <c r="P93" s="10">
        <f>100*((F93-$AD$5)/F93)/IFERROR(J93+0,F93/0.08+0)</f>
        <v>6.9304727134089292</v>
      </c>
      <c r="Q93" s="10">
        <f>$B$4</f>
        <v>0</v>
      </c>
      <c r="R93" s="10">
        <f>100*M93*Q93/$AA$13</f>
        <v>0</v>
      </c>
      <c r="S93" s="4">
        <f>Y93/60000</f>
        <v>0.19841269841269843</v>
      </c>
      <c r="T93" s="4">
        <f>60*S93/($AA$10/1000)</f>
        <v>1488.0952380952381</v>
      </c>
      <c r="U93" s="4">
        <f>($AD$3+W93)*T93 / (X93 * 9.55)</f>
        <v>1.8740932538320381</v>
      </c>
      <c r="V93" s="4">
        <f>S93/U93</f>
        <v>0.10587130496681292</v>
      </c>
      <c r="W93" s="17">
        <f>IF(K93=0,Na,K93*0.0000001)</f>
        <v>2.8E-5</v>
      </c>
      <c r="X93" s="4">
        <f>P93/1000</f>
        <v>6.9304727134089292E-3</v>
      </c>
      <c r="Y93" s="11">
        <f>60*N93*$AA$13</f>
        <v>11904.761904761906</v>
      </c>
      <c r="Z93" s="11">
        <f>D93*L93</f>
        <v>336</v>
      </c>
      <c r="AA93" s="5">
        <f>V93*(1000/5)</f>
        <v>21.174260993362584</v>
      </c>
      <c r="AB93" s="11">
        <f>1.2*2*D93*D93*H93</f>
        <v>16.934400000000004</v>
      </c>
    </row>
    <row r="94" spans="1:32" hidden="1" x14ac:dyDescent="0.45">
      <c r="A94" t="s">
        <v>217</v>
      </c>
      <c r="B94" t="str">
        <f>IF(MID(A94,1,1)="8",MID(A94,1,1),MID(A94,1,2))</f>
        <v>23</v>
      </c>
      <c r="D94" s="2">
        <v>4.2</v>
      </c>
      <c r="E94" s="2" t="s">
        <v>26</v>
      </c>
      <c r="F94" s="2">
        <v>1.5</v>
      </c>
      <c r="G94" s="2">
        <v>1.2</v>
      </c>
      <c r="H94" s="2">
        <v>0.55000000000000004</v>
      </c>
      <c r="I94" s="2">
        <v>1.8</v>
      </c>
      <c r="J94" s="2" t="s">
        <v>26</v>
      </c>
      <c r="K94" s="2">
        <v>380</v>
      </c>
      <c r="L94" s="10">
        <f>$AA$1</f>
        <v>80</v>
      </c>
      <c r="M94" s="10">
        <f>360/I94</f>
        <v>200</v>
      </c>
      <c r="N94" s="10">
        <f>L94/((G94/1000)*2*D94)/M94</f>
        <v>39.682539682539684</v>
      </c>
      <c r="O94" s="10">
        <f>G94*D94*2/L94</f>
        <v>0.126</v>
      </c>
      <c r="P94" s="10">
        <f>100*((F94-$AD$5)/F94)/IFERROR(J94+0,F94/0.08+0)</f>
        <v>5.149276436988802</v>
      </c>
      <c r="Q94" s="10">
        <f>$B$4</f>
        <v>0</v>
      </c>
      <c r="R94" s="10">
        <f>100*M94*Q94/$AA$13</f>
        <v>0</v>
      </c>
      <c r="S94" s="4">
        <f>Y94/60000</f>
        <v>0.19841269841269843</v>
      </c>
      <c r="T94" s="4">
        <f>60*S94/($AA$10/1000)</f>
        <v>1488.0952380952381</v>
      </c>
      <c r="U94" s="4">
        <f>($AD$3+W94)*T94 / (X94 * 9.55)</f>
        <v>2.8249730316621906</v>
      </c>
      <c r="V94" s="4">
        <f>S94/U94</f>
        <v>7.0235253996727198E-2</v>
      </c>
      <c r="W94" s="17">
        <f>IF(K94=0,Na,K94*0.0000001)</f>
        <v>3.7999999999999995E-5</v>
      </c>
      <c r="X94" s="4">
        <f>P94/1000</f>
        <v>5.1492764369888023E-3</v>
      </c>
      <c r="Y94" s="11">
        <f>60*N94*$AA$13</f>
        <v>11904.761904761906</v>
      </c>
      <c r="Z94" s="11">
        <f>D94*L94</f>
        <v>336</v>
      </c>
      <c r="AA94" s="5">
        <f>V94*(1000/5)</f>
        <v>14.04705079934544</v>
      </c>
      <c r="AB94" s="11">
        <f>1.2*2*D94*D94*H94</f>
        <v>23.284800000000004</v>
      </c>
    </row>
    <row r="95" spans="1:32" hidden="1" x14ac:dyDescent="0.45">
      <c r="A95" t="s">
        <v>227</v>
      </c>
      <c r="B95" t="str">
        <f>IF(MID(A95,1,1)="8",MID(A95,1,1),MID(A95,1,2))</f>
        <v>23</v>
      </c>
      <c r="D95" s="2">
        <v>1.55</v>
      </c>
      <c r="E95" s="2" t="s">
        <v>26</v>
      </c>
      <c r="F95" s="2">
        <v>0.22</v>
      </c>
      <c r="G95" s="2">
        <v>3.5</v>
      </c>
      <c r="H95" s="2">
        <v>1.8</v>
      </c>
      <c r="I95" s="2">
        <v>1.8</v>
      </c>
      <c r="J95" s="2" t="s">
        <v>26</v>
      </c>
      <c r="K95" s="2">
        <v>60</v>
      </c>
      <c r="L95" s="10">
        <f>$AA$1</f>
        <v>80</v>
      </c>
      <c r="M95" s="10">
        <f>360/I95</f>
        <v>200</v>
      </c>
      <c r="N95" s="10">
        <f>L95/((G95/1000)*2*D95)/M95</f>
        <v>36.866359447004605</v>
      </c>
      <c r="O95" s="10">
        <f>G95*D95*2/L95</f>
        <v>0.135625</v>
      </c>
      <c r="P95" s="10">
        <f>100*((F95-$AD$5)/F95)/IFERROR(J95+0,F95/0.08+0)</f>
        <v>27.80727238067777</v>
      </c>
      <c r="Q95" s="10">
        <f>$B$4</f>
        <v>0</v>
      </c>
      <c r="R95" s="10">
        <f>100*M95*Q95/$AA$13</f>
        <v>0</v>
      </c>
      <c r="S95" s="4">
        <f>Y95/60000</f>
        <v>0.18433179723502302</v>
      </c>
      <c r="T95" s="4">
        <f>60*S95/($AA$10/1000)</f>
        <v>1382.4884792626726</v>
      </c>
      <c r="U95" s="4">
        <f>($AD$3+W95)*T95 / (X95 * 9.55)</f>
        <v>0.31940593807069018</v>
      </c>
      <c r="V95" s="4">
        <f>S95/U95</f>
        <v>0.5771082352082858</v>
      </c>
      <c r="W95" s="17">
        <f>IF(K95=0,Na,K95*0.0000001)</f>
        <v>6.0000000000000002E-6</v>
      </c>
      <c r="X95" s="4">
        <f>P95/1000</f>
        <v>2.7807272380677768E-2</v>
      </c>
      <c r="Y95" s="11">
        <f>60*N95*$AA$13</f>
        <v>11059.907834101381</v>
      </c>
      <c r="Z95" s="11">
        <f>D95*L95</f>
        <v>124</v>
      </c>
      <c r="AA95" s="5">
        <f>V95*(1000/5)</f>
        <v>115.42164704165717</v>
      </c>
      <c r="AB95" s="11">
        <f>1.2*2*D95*D95*H95</f>
        <v>10.3788</v>
      </c>
    </row>
    <row r="96" spans="1:32" hidden="1" x14ac:dyDescent="0.45">
      <c r="A96" t="s">
        <v>202</v>
      </c>
      <c r="B96" t="str">
        <f>IF(MID(A96,1,1)="8",MID(A96,1,1),MID(A96,1,2))</f>
        <v>23</v>
      </c>
      <c r="D96" s="2">
        <v>1</v>
      </c>
      <c r="E96" s="2" t="s">
        <v>26</v>
      </c>
      <c r="F96" s="2">
        <v>0.4</v>
      </c>
      <c r="G96" s="2">
        <v>5.5</v>
      </c>
      <c r="H96" s="2">
        <v>5.2</v>
      </c>
      <c r="I96" s="2">
        <v>1.8</v>
      </c>
      <c r="J96" s="2">
        <v>2.5</v>
      </c>
      <c r="K96" s="2">
        <v>150</v>
      </c>
      <c r="L96" s="10">
        <f>$AA$1</f>
        <v>80</v>
      </c>
      <c r="M96" s="10">
        <f>360/I96</f>
        <v>200</v>
      </c>
      <c r="N96" s="10">
        <f>L96/((G96/1000)*2*D96)/M96</f>
        <v>36.363636363636367</v>
      </c>
      <c r="O96" s="10">
        <f>G96*D96*2/L96</f>
        <v>0.13750000000000001</v>
      </c>
      <c r="P96" s="10">
        <f>100*((F96-$AD$5)/F96)/IFERROR(J96+0,F96/0.08+0)</f>
        <v>34.823399790310049</v>
      </c>
      <c r="Q96" s="10">
        <f>$B$4</f>
        <v>0</v>
      </c>
      <c r="R96" s="10">
        <f>100*M96*Q96/$AA$13</f>
        <v>0</v>
      </c>
      <c r="S96" s="4">
        <f>Y96/60000</f>
        <v>0.18181818181818182</v>
      </c>
      <c r="T96" s="4">
        <f>60*S96/($AA$10/1000)</f>
        <v>1363.6363636363637</v>
      </c>
      <c r="U96" s="4">
        <f>($AD$3+W96)*T96 / (X96 * 9.55)</f>
        <v>0.28847828615547944</v>
      </c>
      <c r="V96" s="4">
        <f>S96/U96</f>
        <v>0.63026643787043424</v>
      </c>
      <c r="W96" s="17">
        <f>IF(K96=0,Na,K96*0.0000001)</f>
        <v>1.4999999999999999E-5</v>
      </c>
      <c r="X96" s="4">
        <f>P96/1000</f>
        <v>3.4823399790310051E-2</v>
      </c>
      <c r="Y96" s="11">
        <f>60*N96*$AA$13</f>
        <v>10909.09090909091</v>
      </c>
      <c r="Z96" s="11">
        <f>D96*L96</f>
        <v>80</v>
      </c>
      <c r="AA96" s="5">
        <f>V96*(1000/5)</f>
        <v>126.05328757408685</v>
      </c>
      <c r="AB96" s="11">
        <f>1.2*2*D96*D96*H96</f>
        <v>12.48</v>
      </c>
    </row>
    <row r="97" spans="1:32" hidden="1" x14ac:dyDescent="0.45">
      <c r="A97" t="s">
        <v>206</v>
      </c>
      <c r="B97" t="str">
        <f>IF(MID(A97,1,1)="8",MID(A97,1,1),MID(A97,1,2))</f>
        <v>23</v>
      </c>
      <c r="D97" s="2">
        <v>2.5</v>
      </c>
      <c r="E97" s="2" t="s">
        <v>26</v>
      </c>
      <c r="F97" s="2">
        <v>0.8</v>
      </c>
      <c r="G97" s="2">
        <v>2.2000000000000002</v>
      </c>
      <c r="H97" s="2">
        <v>1</v>
      </c>
      <c r="I97" s="2">
        <v>1.8</v>
      </c>
      <c r="J97" s="2" t="s">
        <v>26</v>
      </c>
      <c r="K97" s="2">
        <v>190</v>
      </c>
      <c r="L97" s="10">
        <f>$AA$1</f>
        <v>80</v>
      </c>
      <c r="M97" s="10">
        <f>360/I97</f>
        <v>200</v>
      </c>
      <c r="N97" s="10">
        <f>L97/((G97/1000)*2*D97)/M97</f>
        <v>36.36363636363636</v>
      </c>
      <c r="O97" s="10">
        <f>G97*D97*2/L97</f>
        <v>0.13750000000000001</v>
      </c>
      <c r="P97" s="10">
        <f>100*((F97-$AD$5)/F97)/IFERROR(J97+0,F97/0.08+0)</f>
        <v>9.3529249737887561</v>
      </c>
      <c r="Q97" s="10">
        <f>$B$4</f>
        <v>0</v>
      </c>
      <c r="R97" s="10">
        <f>100*M97*Q97/$AA$13</f>
        <v>0</v>
      </c>
      <c r="S97" s="4">
        <f>Y97/60000</f>
        <v>0.1818181818181818</v>
      </c>
      <c r="T97" s="4">
        <f>60*S97/($AA$10/1000)</f>
        <v>1363.6363636363635</v>
      </c>
      <c r="U97" s="4">
        <f>($AD$3+W97)*T97 / (X97 * 9.55)</f>
        <v>1.1351477010099362</v>
      </c>
      <c r="V97" s="4">
        <f>S97/U97</f>
        <v>0.16017138708594389</v>
      </c>
      <c r="W97" s="17">
        <f>IF(K97=0,Na,K97*0.0000001)</f>
        <v>1.8999999999999998E-5</v>
      </c>
      <c r="X97" s="4">
        <f>P97/1000</f>
        <v>9.3529249737887565E-3</v>
      </c>
      <c r="Y97" s="11">
        <f>60*N97*$AA$13</f>
        <v>10909.090909090908</v>
      </c>
      <c r="Z97" s="11">
        <f>D97*L97</f>
        <v>200</v>
      </c>
      <c r="AA97" s="5">
        <f>V97*(1000/5)</f>
        <v>32.034277417188775</v>
      </c>
      <c r="AB97" s="11">
        <f>1.2*2*D97*D97*H97</f>
        <v>15</v>
      </c>
    </row>
    <row r="98" spans="1:32" hidden="1" x14ac:dyDescent="0.45">
      <c r="A98" t="s">
        <v>240</v>
      </c>
      <c r="B98" t="str">
        <f>IF(MID(A98,1,1)="8",MID(A98,1,1),MID(A98,1,2))</f>
        <v>23</v>
      </c>
      <c r="D98" s="2">
        <v>4.2</v>
      </c>
      <c r="E98" s="2" t="s">
        <v>26</v>
      </c>
      <c r="F98" s="2">
        <v>1.1000000000000001</v>
      </c>
      <c r="G98" s="2">
        <v>1.4</v>
      </c>
      <c r="H98" s="2">
        <v>0.6</v>
      </c>
      <c r="I98" s="2">
        <v>1.8</v>
      </c>
      <c r="J98" s="2" t="s">
        <v>26</v>
      </c>
      <c r="K98" s="2">
        <v>145</v>
      </c>
      <c r="L98" s="10">
        <f>$AA$1</f>
        <v>80</v>
      </c>
      <c r="M98" s="10">
        <f>360/I98</f>
        <v>200</v>
      </c>
      <c r="N98" s="10">
        <f>L98/((G98/1000)*2*D98)/M98</f>
        <v>34.013605442176875</v>
      </c>
      <c r="O98" s="10">
        <f>G98*D98*2/L98</f>
        <v>0.14699999999999999</v>
      </c>
      <c r="P98" s="10">
        <f>100*((F98-$AD$5)/F98)/IFERROR(J98+0,F98/0.08+0)</f>
        <v>6.9304727134089292</v>
      </c>
      <c r="Q98" s="10">
        <f>$B$4</f>
        <v>0</v>
      </c>
      <c r="R98" s="10">
        <f>100*M98*Q98/$AA$13</f>
        <v>0</v>
      </c>
      <c r="S98" s="4">
        <f>Y98/60000</f>
        <v>0.17006802721088438</v>
      </c>
      <c r="T98" s="4">
        <f>60*S98/($AA$10/1000)</f>
        <v>1275.5102040816328</v>
      </c>
      <c r="U98" s="4">
        <f>($AD$3+W98)*T98 / (X98 * 9.55)</f>
        <v>1.3461990851574448</v>
      </c>
      <c r="V98" s="4">
        <f>S98/U98</f>
        <v>0.12633200325715127</v>
      </c>
      <c r="W98" s="17">
        <f>IF(K98=0,Na,K98*0.0000001)</f>
        <v>1.45E-5</v>
      </c>
      <c r="X98" s="4">
        <f>P98/1000</f>
        <v>6.9304727134089292E-3</v>
      </c>
      <c r="Y98" s="11">
        <f>60*N98*$AA$13</f>
        <v>10204.081632653062</v>
      </c>
      <c r="Z98" s="11">
        <f>D98*L98</f>
        <v>336</v>
      </c>
      <c r="AA98" s="5">
        <f>V98*(1000/5)</f>
        <v>25.266400651430253</v>
      </c>
      <c r="AB98" s="11">
        <f>1.2*2*D98*D98*H98</f>
        <v>25.401600000000002</v>
      </c>
    </row>
    <row r="99" spans="1:32" hidden="1" x14ac:dyDescent="0.45">
      <c r="A99" t="s">
        <v>234</v>
      </c>
      <c r="B99" t="str">
        <f>IF(MID(A99,1,1)="8",MID(A99,1,1),MID(A99,1,2))</f>
        <v>23</v>
      </c>
      <c r="D99" s="2">
        <v>2</v>
      </c>
      <c r="E99" s="2" t="s">
        <v>26</v>
      </c>
      <c r="F99" s="2">
        <v>0.62</v>
      </c>
      <c r="G99" s="2">
        <v>3.2</v>
      </c>
      <c r="H99" s="2">
        <v>1.3</v>
      </c>
      <c r="I99" s="2">
        <v>1.8</v>
      </c>
      <c r="J99" s="2" t="s">
        <v>26</v>
      </c>
      <c r="K99" s="2">
        <v>118</v>
      </c>
      <c r="L99" s="10">
        <f>$AA$1</f>
        <v>80</v>
      </c>
      <c r="M99" s="10">
        <f>360/I99</f>
        <v>200</v>
      </c>
      <c r="N99" s="10">
        <f>L99/((G99/1000)*2*D99)/M99</f>
        <v>31.25</v>
      </c>
      <c r="O99" s="10">
        <f>G99*D99*2/L99</f>
        <v>0.16</v>
      </c>
      <c r="P99" s="10">
        <f>100*((F99-$AD$5)/F99)/IFERROR(J99+0,F99/0.08+0)</f>
        <v>11.825889654591059</v>
      </c>
      <c r="Q99" s="10">
        <f>$B$4</f>
        <v>0</v>
      </c>
      <c r="R99" s="10">
        <f>100*M99*Q99/$AA$13</f>
        <v>0</v>
      </c>
      <c r="S99" s="4">
        <f>Y99/60000</f>
        <v>0.15625</v>
      </c>
      <c r="T99" s="4">
        <f>60*S99/($AA$10/1000)</f>
        <v>1171.875</v>
      </c>
      <c r="U99" s="4">
        <f>($AD$3+W99)*T99 / (X99 * 9.55)</f>
        <v>0.69681308510445483</v>
      </c>
      <c r="V99" s="4">
        <f>S99/U99</f>
        <v>0.22423516914378488</v>
      </c>
      <c r="W99" s="17">
        <f>IF(K99=0,Na,K99*0.0000001)</f>
        <v>1.1799999999999999E-5</v>
      </c>
      <c r="X99" s="4">
        <f>P99/1000</f>
        <v>1.1825889654591059E-2</v>
      </c>
      <c r="Y99" s="11">
        <f>60*N99*$AA$13</f>
        <v>9375</v>
      </c>
      <c r="Z99" s="11">
        <f>D99*L99</f>
        <v>160</v>
      </c>
      <c r="AA99" s="5">
        <f>V99*(1000/5)</f>
        <v>44.847033828756977</v>
      </c>
      <c r="AB99" s="11">
        <f>1.2*2*D99*D99*H99</f>
        <v>12.48</v>
      </c>
    </row>
    <row r="100" spans="1:32" x14ac:dyDescent="0.45">
      <c r="A100" t="s">
        <v>248</v>
      </c>
      <c r="B100" t="str">
        <f>IF(MID(A100,1,1)="8",MID(A100,1,1),MID(A100,1,2))</f>
        <v>34</v>
      </c>
      <c r="C100" t="s">
        <v>314</v>
      </c>
      <c r="D100" s="2">
        <v>4</v>
      </c>
      <c r="E100" s="2" t="s">
        <v>26</v>
      </c>
      <c r="F100" s="2">
        <v>2.2000000000000002</v>
      </c>
      <c r="G100" s="2">
        <v>1.6</v>
      </c>
      <c r="H100" s="2">
        <v>0.6</v>
      </c>
      <c r="I100" s="2">
        <v>1.8</v>
      </c>
      <c r="J100" s="2" t="s">
        <v>26</v>
      </c>
      <c r="K100" s="2">
        <v>850</v>
      </c>
      <c r="L100" s="10">
        <f>$AA$1</f>
        <v>80</v>
      </c>
      <c r="M100" s="10">
        <f>360/I100</f>
        <v>200</v>
      </c>
      <c r="N100" s="10">
        <f>L100/((G100/1000)*2*D100)/M100</f>
        <v>31.25</v>
      </c>
      <c r="O100" s="10">
        <f>G100*D100*2/L100</f>
        <v>0.16</v>
      </c>
      <c r="P100" s="10">
        <f>IFERROR(J100+0,F100/0.08+0)</f>
        <v>27.5</v>
      </c>
      <c r="Q100" s="10">
        <f>$B$4</f>
        <v>0</v>
      </c>
      <c r="R100" s="10">
        <f>100*M100*Q100/$AA$13</f>
        <v>0</v>
      </c>
      <c r="S100" s="4">
        <f>Y100/60000</f>
        <v>0.15625</v>
      </c>
      <c r="T100" s="4">
        <f>60*S100/($AA$10/1000)</f>
        <v>1171.875</v>
      </c>
      <c r="U100" s="4">
        <f>($AD$3+W100)*T100 / (X100 * 9.55)</f>
        <v>0.62628234535463223</v>
      </c>
      <c r="V100" s="4">
        <f>S100/U100</f>
        <v>0.24948811212540803</v>
      </c>
      <c r="W100" s="17">
        <f>IF(K100=0,Na,K100*0.0000001)</f>
        <v>8.4999999999999993E-5</v>
      </c>
      <c r="X100" s="4">
        <f>P100/1000</f>
        <v>2.75E-2</v>
      </c>
      <c r="Y100" s="11">
        <f>60*N100*$AA$13</f>
        <v>9375</v>
      </c>
      <c r="Z100" s="11">
        <f>D100*L100</f>
        <v>320</v>
      </c>
      <c r="AA100" s="5">
        <f>V100*(1000/5)</f>
        <v>49.897622425081607</v>
      </c>
      <c r="AB100" s="11">
        <f>1.2*2*D100*D100*H100</f>
        <v>23.04</v>
      </c>
    </row>
    <row r="101" spans="1:32" hidden="1" x14ac:dyDescent="0.45">
      <c r="A101" t="s">
        <v>216</v>
      </c>
      <c r="B101" t="str">
        <f>IF(MID(A101,1,1)="8",MID(A101,1,1),MID(A101,1,2))</f>
        <v>23</v>
      </c>
      <c r="D101" s="2">
        <v>3</v>
      </c>
      <c r="E101" s="2" t="s">
        <v>26</v>
      </c>
      <c r="F101" s="2">
        <v>1.5</v>
      </c>
      <c r="G101" s="2">
        <v>2.2999999999999998</v>
      </c>
      <c r="H101" s="2">
        <v>0.8</v>
      </c>
      <c r="I101" s="2">
        <v>1.8</v>
      </c>
      <c r="J101" s="2" t="s">
        <v>26</v>
      </c>
      <c r="K101" s="2">
        <v>380</v>
      </c>
      <c r="L101" s="10">
        <f>$AA$1</f>
        <v>80</v>
      </c>
      <c r="M101" s="10">
        <f>360/I101</f>
        <v>200</v>
      </c>
      <c r="N101" s="10">
        <f>L101/((G101/1000)*2*D101)/M101</f>
        <v>28.985507246376809</v>
      </c>
      <c r="O101" s="10">
        <f>G101*D101*2/L101</f>
        <v>0.17249999999999999</v>
      </c>
      <c r="P101" s="10">
        <f>100*((F101-$AD$5)/F101)/IFERROR(J101+0,F101/0.08+0)</f>
        <v>5.149276436988802</v>
      </c>
      <c r="Q101" s="10">
        <f>$B$4</f>
        <v>0</v>
      </c>
      <c r="R101" s="10">
        <f>100*M101*Q101/$AA$13</f>
        <v>0</v>
      </c>
      <c r="S101" s="4">
        <f>Y101/60000</f>
        <v>0.14492753623188404</v>
      </c>
      <c r="T101" s="4">
        <f>60*S101/($AA$10/1000)</f>
        <v>1086.9565217391303</v>
      </c>
      <c r="U101" s="4">
        <f>($AD$3+W101)*T101 / (X101 * 9.55)</f>
        <v>2.0634585622575998</v>
      </c>
      <c r="V101" s="4">
        <f>S101/U101</f>
        <v>7.0235253996727198E-2</v>
      </c>
      <c r="W101" s="17">
        <f>IF(K101=0,Na,K101*0.0000001)</f>
        <v>3.7999999999999995E-5</v>
      </c>
      <c r="X101" s="4">
        <f>P101/1000</f>
        <v>5.1492764369888023E-3</v>
      </c>
      <c r="Y101" s="11">
        <f>60*N101*$AA$13</f>
        <v>8695.6521739130421</v>
      </c>
      <c r="Z101" s="11">
        <f>D101*L101</f>
        <v>240</v>
      </c>
      <c r="AA101" s="5">
        <f>V101*(1000/5)</f>
        <v>14.04705079934544</v>
      </c>
      <c r="AB101" s="11">
        <f>1.2*2*D101*D101*H101</f>
        <v>17.279999999999998</v>
      </c>
    </row>
    <row r="102" spans="1:32" s="1" customFormat="1" hidden="1" x14ac:dyDescent="0.45">
      <c r="A102" s="1" t="s">
        <v>28</v>
      </c>
      <c r="B102" s="1" t="str">
        <f>IF(MID(A102,1,1)="8",MID(A102,1,1),MID(A102,1,2))</f>
        <v>23</v>
      </c>
      <c r="D102" s="3">
        <v>2.8</v>
      </c>
      <c r="E102" s="3">
        <v>2.5</v>
      </c>
      <c r="F102" s="3">
        <v>1.26</v>
      </c>
      <c r="G102" s="3">
        <v>2.5</v>
      </c>
      <c r="H102" s="3">
        <v>0.9</v>
      </c>
      <c r="I102" s="3">
        <v>1.8</v>
      </c>
      <c r="J102" s="3" t="s">
        <v>26</v>
      </c>
      <c r="K102" s="3">
        <v>300</v>
      </c>
      <c r="L102" s="6">
        <f>$AA$1</f>
        <v>80</v>
      </c>
      <c r="M102" s="6">
        <f>360/I102</f>
        <v>200</v>
      </c>
      <c r="N102" s="6">
        <f>L102/((G102/1000)*2*D102)/M102</f>
        <v>28.571428571428573</v>
      </c>
      <c r="O102" s="6">
        <f>G102*D102*2/L102</f>
        <v>0.17499999999999999</v>
      </c>
      <c r="P102" s="6">
        <f>100*((F102-$AD$5)/F102)/IFERROR(J102+0,F102/0.08+0)</f>
        <v>6.0883547387407431</v>
      </c>
      <c r="Q102" s="6">
        <f>$B$4</f>
        <v>0</v>
      </c>
      <c r="R102" s="6">
        <f>100*M102*Q102/$AA$13</f>
        <v>0</v>
      </c>
      <c r="S102" s="6">
        <f>Y102/60000</f>
        <v>0.14285714285714288</v>
      </c>
      <c r="T102" s="6">
        <f>60*S102/($AA$10/1000)</f>
        <v>1071.4285714285716</v>
      </c>
      <c r="U102" s="6">
        <f>($AD$3+W102)*T102 / (X102 * 9.55)</f>
        <v>1.572838133062638</v>
      </c>
      <c r="V102" s="6">
        <f>S102/U102</f>
        <v>9.0827619100873891E-2</v>
      </c>
      <c r="W102" s="23">
        <f>IF(K102=0,Na,K102*0.0000001)</f>
        <v>2.9999999999999997E-5</v>
      </c>
      <c r="X102" s="6">
        <f>P102/1000</f>
        <v>6.0883547387407429E-3</v>
      </c>
      <c r="Y102" s="7">
        <f>60*N102*$AA$13</f>
        <v>8571.4285714285725</v>
      </c>
      <c r="Z102" s="7">
        <f>D102*L102</f>
        <v>224</v>
      </c>
      <c r="AA102" s="7">
        <f>V102*(1000/5)</f>
        <v>18.165523820174776</v>
      </c>
      <c r="AB102" s="7">
        <f>1.2*2*D102*D102*H102</f>
        <v>16.9344</v>
      </c>
    </row>
    <row r="103" spans="1:32" hidden="1" x14ac:dyDescent="0.45">
      <c r="A103" s="8" t="s">
        <v>21</v>
      </c>
      <c r="B103" t="str">
        <f>IF(MID(A103,1,1)="8",MID(A103,1,1),MID(A103,1,2))</f>
        <v>23</v>
      </c>
      <c r="D103" s="9">
        <v>2.8</v>
      </c>
      <c r="E103" s="9">
        <v>2.5</v>
      </c>
      <c r="F103" s="9">
        <v>1.26</v>
      </c>
      <c r="G103" s="9">
        <v>2.5</v>
      </c>
      <c r="H103" s="9">
        <v>0.9</v>
      </c>
      <c r="I103" s="9">
        <v>1.8</v>
      </c>
      <c r="J103" s="9">
        <v>15</v>
      </c>
      <c r="K103" s="9">
        <v>300</v>
      </c>
      <c r="L103" s="10">
        <f>$AA$1</f>
        <v>80</v>
      </c>
      <c r="M103" s="10">
        <f>360/I103</f>
        <v>200</v>
      </c>
      <c r="N103" s="10">
        <f>L103/((G103/1000)*2*D103)/M103</f>
        <v>28.571428571428573</v>
      </c>
      <c r="O103" s="10">
        <f>G103*D103*2/L103</f>
        <v>0.17499999999999999</v>
      </c>
      <c r="P103" s="10">
        <f>100*((F103-$AD$5)/F103)/IFERROR(J103+0,F103/0.08+0)</f>
        <v>6.3927724756777797</v>
      </c>
      <c r="Q103" s="10">
        <f>$B$4</f>
        <v>0</v>
      </c>
      <c r="R103" s="10">
        <f>100*M103*Q103/$AA$13</f>
        <v>0</v>
      </c>
      <c r="S103" s="4">
        <f>Y103/60000</f>
        <v>0.14285714285714288</v>
      </c>
      <c r="T103" s="4">
        <f>60*S103/($AA$10/1000)</f>
        <v>1071.4285714285716</v>
      </c>
      <c r="U103" s="4">
        <f>($AD$3+W103)*T103 / (X103 * 9.55)</f>
        <v>1.4979410791072743</v>
      </c>
      <c r="V103" s="4">
        <f>S103/U103</f>
        <v>9.5369000055917585E-2</v>
      </c>
      <c r="W103" s="17">
        <f>IF(K103=0,Na,K103*0.0000001)</f>
        <v>2.9999999999999997E-5</v>
      </c>
      <c r="X103" s="4">
        <f>P103/1000</f>
        <v>6.3927724756777798E-3</v>
      </c>
      <c r="Y103" s="11">
        <f>60*N103*$AA$13</f>
        <v>8571.4285714285725</v>
      </c>
      <c r="Z103" s="11">
        <f>D103*L103</f>
        <v>224</v>
      </c>
      <c r="AA103" s="5">
        <f>V103*(1000/5)</f>
        <v>19.073800011183518</v>
      </c>
      <c r="AB103" s="11">
        <f>1.2*2*D103*D103*H103</f>
        <v>16.9344</v>
      </c>
      <c r="AC103" s="8"/>
    </row>
    <row r="104" spans="1:32" s="1" customFormat="1" hidden="1" x14ac:dyDescent="0.45">
      <c r="A104" s="1" t="s">
        <v>58</v>
      </c>
      <c r="B104" s="1" t="str">
        <f>IF(MID(A104,1,1)="8",MID(A104,1,1),MID(A104,1,2))</f>
        <v>23</v>
      </c>
      <c r="D104" s="3">
        <v>2.8</v>
      </c>
      <c r="E104" s="3">
        <v>2.5</v>
      </c>
      <c r="F104" s="3">
        <v>1.26</v>
      </c>
      <c r="G104" s="3">
        <v>2.5</v>
      </c>
      <c r="H104" s="3">
        <v>0.9</v>
      </c>
      <c r="I104" s="3">
        <v>1.8</v>
      </c>
      <c r="J104" s="3" t="s">
        <v>26</v>
      </c>
      <c r="K104" s="3">
        <v>300</v>
      </c>
      <c r="L104" s="6">
        <f>$AA$1</f>
        <v>80</v>
      </c>
      <c r="M104" s="6">
        <f>360/I104</f>
        <v>200</v>
      </c>
      <c r="N104" s="6">
        <f>L104/((G104/1000)*2*D104)/M104</f>
        <v>28.571428571428573</v>
      </c>
      <c r="O104" s="6">
        <f>G104*D104*2/L104</f>
        <v>0.17499999999999999</v>
      </c>
      <c r="P104" s="6">
        <f>100*((F104-$AD$5)/F104)/IFERROR(J104+0,F104/0.08+0)</f>
        <v>6.0883547387407431</v>
      </c>
      <c r="Q104" s="6">
        <f>$B$4</f>
        <v>0</v>
      </c>
      <c r="R104" s="6">
        <f>100*M104*Q104/$AA$13</f>
        <v>0</v>
      </c>
      <c r="S104" s="6">
        <f>Y104/60000</f>
        <v>0.14285714285714288</v>
      </c>
      <c r="T104" s="6">
        <f>60*S104/($AA$10/1000)</f>
        <v>1071.4285714285716</v>
      </c>
      <c r="U104" s="6">
        <f>($AD$3+W104)*T104 / (X104 * 9.55)</f>
        <v>1.572838133062638</v>
      </c>
      <c r="V104" s="6">
        <f>S104/U104</f>
        <v>9.0827619100873891E-2</v>
      </c>
      <c r="W104" s="23">
        <f>IF(K104=0,Na,K104*0.0000001)</f>
        <v>2.9999999999999997E-5</v>
      </c>
      <c r="X104" s="6">
        <f>P104/1000</f>
        <v>6.0883547387407429E-3</v>
      </c>
      <c r="Y104" s="7">
        <f>60*N104*$AA$13</f>
        <v>8571.4285714285725</v>
      </c>
      <c r="Z104" s="7">
        <f>D104*L104</f>
        <v>224</v>
      </c>
      <c r="AA104" s="7">
        <f>V104*(1000/5)</f>
        <v>18.165523820174776</v>
      </c>
      <c r="AB104" s="7">
        <f>1.2*2*D104*D104*H104</f>
        <v>16.9344</v>
      </c>
    </row>
    <row r="105" spans="1:32" hidden="1" x14ac:dyDescent="0.45">
      <c r="A105" t="s">
        <v>212</v>
      </c>
      <c r="B105" t="str">
        <f>IF(MID(A105,1,1)="8",MID(A105,1,1),MID(A105,1,2))</f>
        <v>23</v>
      </c>
      <c r="D105" s="2">
        <v>3</v>
      </c>
      <c r="E105" s="2" t="s">
        <v>26</v>
      </c>
      <c r="F105" s="2">
        <v>1.1000000000000001</v>
      </c>
      <c r="G105" s="2">
        <v>2.4</v>
      </c>
      <c r="H105" s="2">
        <v>0.8</v>
      </c>
      <c r="I105" s="2">
        <v>1.8</v>
      </c>
      <c r="J105" s="2" t="s">
        <v>26</v>
      </c>
      <c r="K105" s="2">
        <v>280</v>
      </c>
      <c r="L105" s="10">
        <f>$AA$1</f>
        <v>80</v>
      </c>
      <c r="M105" s="10">
        <f>360/I105</f>
        <v>200</v>
      </c>
      <c r="N105" s="10">
        <f>L105/((G105/1000)*2*D105)/M105</f>
        <v>27.777777777777779</v>
      </c>
      <c r="O105" s="10">
        <f>G105*D105*2/L105</f>
        <v>0.18</v>
      </c>
      <c r="P105" s="10">
        <f>100*((F105-$AD$5)/F105)/IFERROR(J105+0,F105/0.08+0)</f>
        <v>6.9304727134089292</v>
      </c>
      <c r="Q105" s="10">
        <f>$B$4</f>
        <v>0</v>
      </c>
      <c r="R105" s="10">
        <f>100*M105*Q105/$AA$13</f>
        <v>0</v>
      </c>
      <c r="S105" s="4">
        <f>Y105/60000</f>
        <v>0.1388888888888889</v>
      </c>
      <c r="T105" s="4">
        <f>60*S105/($AA$10/1000)</f>
        <v>1041.6666666666667</v>
      </c>
      <c r="U105" s="4">
        <f>($AD$3+W105)*T105 / (X105 * 9.55)</f>
        <v>1.3118652776824267</v>
      </c>
      <c r="V105" s="4">
        <f>S105/U105</f>
        <v>0.10587130496681291</v>
      </c>
      <c r="W105" s="17">
        <f>IF(K105=0,Na,K105*0.0000001)</f>
        <v>2.8E-5</v>
      </c>
      <c r="X105" s="4">
        <f>P105/1000</f>
        <v>6.9304727134089292E-3</v>
      </c>
      <c r="Y105" s="11">
        <f>60*N105*$AA$13</f>
        <v>8333.3333333333339</v>
      </c>
      <c r="Z105" s="11">
        <f>D105*L105</f>
        <v>240</v>
      </c>
      <c r="AA105" s="5">
        <f>V105*(1000/5)</f>
        <v>21.17426099336258</v>
      </c>
      <c r="AB105" s="11">
        <f>1.2*2*D105*D105*H105</f>
        <v>17.279999999999998</v>
      </c>
    </row>
    <row r="106" spans="1:32" hidden="1" x14ac:dyDescent="0.45">
      <c r="A106" t="s">
        <v>231</v>
      </c>
      <c r="B106" t="str">
        <f>IF(MID(A106,1,1)="8",MID(A106,1,1),MID(A106,1,2))</f>
        <v>23</v>
      </c>
      <c r="D106" s="2">
        <v>0.85</v>
      </c>
      <c r="E106" s="2" t="s">
        <v>26</v>
      </c>
      <c r="F106" s="2">
        <v>0.45</v>
      </c>
      <c r="G106" s="2">
        <v>8.5</v>
      </c>
      <c r="H106" s="2">
        <v>7.1</v>
      </c>
      <c r="I106" s="2">
        <v>1.8</v>
      </c>
      <c r="J106" s="2" t="s">
        <v>26</v>
      </c>
      <c r="K106" s="2">
        <v>118</v>
      </c>
      <c r="L106" s="10">
        <f>$AA$1</f>
        <v>80</v>
      </c>
      <c r="M106" s="10">
        <f>360/I106</f>
        <v>200</v>
      </c>
      <c r="N106" s="10">
        <f>L106/((G106/1000)*2*D106)/M106</f>
        <v>27.681660899653977</v>
      </c>
      <c r="O106" s="10">
        <f>G106*D106*2/L106</f>
        <v>0.18062499999999998</v>
      </c>
      <c r="P106" s="10">
        <f>100*((F106-$AD$5)/F106)/IFERROR(J106+0,F106/0.08+0)</f>
        <v>15.732701151727426</v>
      </c>
      <c r="Q106" s="10">
        <f>$B$4</f>
        <v>0</v>
      </c>
      <c r="R106" s="10">
        <f>100*M106*Q106/$AA$13</f>
        <v>0</v>
      </c>
      <c r="S106" s="4">
        <f>Y106/60000</f>
        <v>0.13840830449826988</v>
      </c>
      <c r="T106" s="4">
        <f>60*S106/($AA$10/1000)</f>
        <v>1038.062283737024</v>
      </c>
      <c r="U106" s="4">
        <f>($AD$3+W106)*T106 / (X106 * 9.55)</f>
        <v>0.46396898397396441</v>
      </c>
      <c r="V106" s="4">
        <f>S106/U106</f>
        <v>0.29831370043915834</v>
      </c>
      <c r="W106" s="17">
        <f>IF(K106=0,Na,K106*0.0000001)</f>
        <v>1.1799999999999999E-5</v>
      </c>
      <c r="X106" s="4">
        <f>P106/1000</f>
        <v>1.5732701151727427E-2</v>
      </c>
      <c r="Y106" s="11">
        <f>60*N106*$AA$13</f>
        <v>8304.4982698961921</v>
      </c>
      <c r="Z106" s="11">
        <f>D106*L106</f>
        <v>68</v>
      </c>
      <c r="AA106" s="5">
        <f>V106*(1000/5)</f>
        <v>59.662740087831665</v>
      </c>
      <c r="AB106" s="11">
        <f>1.2*2*D106*D106*H106</f>
        <v>12.311399999999999</v>
      </c>
    </row>
    <row r="107" spans="1:32" hidden="1" x14ac:dyDescent="0.45">
      <c r="A107" t="s">
        <v>20</v>
      </c>
      <c r="B107" t="str">
        <f>IF(MID(A107,1,1)="8",MID(A107,1,1),MID(A107,1,2))</f>
        <v>23</v>
      </c>
      <c r="D107" s="2">
        <v>2.8</v>
      </c>
      <c r="F107" s="2">
        <v>1.2</v>
      </c>
      <c r="G107" s="2">
        <v>2.6</v>
      </c>
      <c r="H107" s="2">
        <v>0.9</v>
      </c>
      <c r="I107" s="2">
        <v>1.8</v>
      </c>
      <c r="J107" s="2">
        <v>14</v>
      </c>
      <c r="K107" s="2">
        <v>300</v>
      </c>
      <c r="L107" s="10">
        <f>$AA$1</f>
        <v>80</v>
      </c>
      <c r="M107" s="10">
        <f>360/I107</f>
        <v>200</v>
      </c>
      <c r="N107" s="10">
        <f>L107/((G107/1000)*2*D107)/M107</f>
        <v>27.472527472527478</v>
      </c>
      <c r="O107" s="10">
        <f>G107*D107*2/L107</f>
        <v>0.182</v>
      </c>
      <c r="P107" s="10">
        <f>100*((F107-$AD$5)/F107)/IFERROR(J107+0,F107/0.08+0)</f>
        <v>6.8347261779946455</v>
      </c>
      <c r="Q107" s="10">
        <f>$B$4</f>
        <v>0</v>
      </c>
      <c r="R107" s="10">
        <f>100*M107*Q107/$AA$13</f>
        <v>0</v>
      </c>
      <c r="S107" s="4">
        <f>Y107/60000</f>
        <v>0.1373626373626374</v>
      </c>
      <c r="T107" s="4">
        <f>60*S107/($AA$10/1000)</f>
        <v>1030.2197802197804</v>
      </c>
      <c r="U107" s="4">
        <f>($AD$3+W107)*T107 / (X107 * 9.55)</f>
        <v>1.347192075174878</v>
      </c>
      <c r="V107" s="4">
        <f>S107/U107</f>
        <v>0.10196217740132302</v>
      </c>
      <c r="W107" s="17">
        <f>IF(K107=0,Na,K107*0.0000001)</f>
        <v>2.9999999999999997E-5</v>
      </c>
      <c r="X107" s="4">
        <f>P107/1000</f>
        <v>6.8347261779946452E-3</v>
      </c>
      <c r="Y107" s="11">
        <f>60*N107*$AA$13</f>
        <v>8241.7582417582435</v>
      </c>
      <c r="Z107" s="11">
        <f>D107*L107</f>
        <v>224</v>
      </c>
      <c r="AA107" s="5">
        <f>V107*(1000/5)</f>
        <v>20.392435480264602</v>
      </c>
      <c r="AB107" s="11">
        <f>1.2*2*D107*D107*H107</f>
        <v>16.9344</v>
      </c>
    </row>
    <row r="108" spans="1:32" hidden="1" x14ac:dyDescent="0.45">
      <c r="A108" t="s">
        <v>105</v>
      </c>
      <c r="B108" t="str">
        <f>IF(MID(A108,1,1)="8",MID(A108,1,1),MID(A108,1,2))</f>
        <v>23</v>
      </c>
      <c r="D108" s="2">
        <v>2.8</v>
      </c>
      <c r="E108" s="2">
        <v>2.5</v>
      </c>
      <c r="F108" s="2">
        <v>1.26</v>
      </c>
      <c r="G108" s="2">
        <v>2.6</v>
      </c>
      <c r="H108" s="2">
        <v>0.9</v>
      </c>
      <c r="I108" s="2">
        <v>1.8</v>
      </c>
      <c r="J108" s="2">
        <v>20</v>
      </c>
      <c r="K108" s="2">
        <v>300</v>
      </c>
      <c r="L108" s="10">
        <f>$AA$1</f>
        <v>80</v>
      </c>
      <c r="M108" s="10">
        <f>360/I108</f>
        <v>200</v>
      </c>
      <c r="N108" s="10">
        <f>L108/((G108/1000)*2*D108)/M108</f>
        <v>27.472527472527478</v>
      </c>
      <c r="O108" s="10">
        <f>G108*D108*2/L108</f>
        <v>0.182</v>
      </c>
      <c r="P108" s="10">
        <f>100*((F108-$AD$5)/F108)/IFERROR(J108+0,F108/0.08+0)</f>
        <v>4.7945793567583355</v>
      </c>
      <c r="Q108" s="10">
        <f>$B$4</f>
        <v>0</v>
      </c>
      <c r="R108" s="10">
        <f>100*M108*Q108/$AA$13</f>
        <v>0</v>
      </c>
      <c r="S108" s="4">
        <f>Y108/60000</f>
        <v>0.1373626373626374</v>
      </c>
      <c r="T108" s="4">
        <f>60*S108/($AA$10/1000)</f>
        <v>1030.2197802197804</v>
      </c>
      <c r="U108" s="4">
        <f>($AD$3+W108)*T108 / (X108 * 9.55)</f>
        <v>1.9204372809067618</v>
      </c>
      <c r="V108" s="4">
        <f>S108/U108</f>
        <v>7.1526750041938203E-2</v>
      </c>
      <c r="W108" s="17">
        <f>IF(K108=0,Na,K108*0.0000001)</f>
        <v>2.9999999999999997E-5</v>
      </c>
      <c r="X108" s="4">
        <f>P108/1000</f>
        <v>4.7945793567583357E-3</v>
      </c>
      <c r="Y108" s="11">
        <f>60*N108*$AA$13</f>
        <v>8241.7582417582435</v>
      </c>
      <c r="Z108" s="11">
        <f>D108*L108</f>
        <v>224</v>
      </c>
      <c r="AA108" s="5">
        <f>V108*(1000/5)</f>
        <v>14.305350008387641</v>
      </c>
      <c r="AB108" s="11">
        <f>1.2*2*D108*D108*H108</f>
        <v>16.9344</v>
      </c>
    </row>
    <row r="109" spans="1:32" hidden="1" x14ac:dyDescent="0.45">
      <c r="A109" t="s">
        <v>209</v>
      </c>
      <c r="B109" t="str">
        <f>IF(MID(A109,1,1)="8",MID(A109,1,1),MID(A109,1,2))</f>
        <v>23</v>
      </c>
      <c r="D109" s="2">
        <v>0.8</v>
      </c>
      <c r="E109" s="2" t="s">
        <v>26</v>
      </c>
      <c r="F109" s="2">
        <v>0.63</v>
      </c>
      <c r="G109" s="2">
        <v>9.1999999999999993</v>
      </c>
      <c r="H109" s="2">
        <v>6.8</v>
      </c>
      <c r="I109" s="2">
        <v>1.8</v>
      </c>
      <c r="J109" s="2" t="s">
        <v>26</v>
      </c>
      <c r="K109" s="2">
        <v>230</v>
      </c>
      <c r="L109" s="10">
        <f>$AA$1</f>
        <v>80</v>
      </c>
      <c r="M109" s="10">
        <f>360/I109</f>
        <v>200</v>
      </c>
      <c r="N109" s="10">
        <f>L109/((G109/1000)*2*D109)/M109</f>
        <v>27.173913043478262</v>
      </c>
      <c r="O109" s="10">
        <f>G109*D109*2/L109</f>
        <v>0.184</v>
      </c>
      <c r="P109" s="10">
        <f>100*((F109-$AD$5)/F109)/IFERROR(J109+0,F109/0.08+0)</f>
        <v>11.655006256550275</v>
      </c>
      <c r="Q109" s="10">
        <f>$B$4</f>
        <v>0</v>
      </c>
      <c r="R109" s="10">
        <f>100*M109*Q109/$AA$13</f>
        <v>0</v>
      </c>
      <c r="S109" s="4">
        <f>Y109/60000</f>
        <v>0.13586956521739132</v>
      </c>
      <c r="T109" s="4">
        <f>60*S109/($AA$10/1000)</f>
        <v>1019.021739130435</v>
      </c>
      <c r="U109" s="4">
        <f>($AD$3+W109)*T109 / (X109 * 9.55)</f>
        <v>0.71734654227346073</v>
      </c>
      <c r="V109" s="4">
        <f>S109/U109</f>
        <v>0.1894057574833842</v>
      </c>
      <c r="W109" s="17">
        <f>IF(K109=0,Na,K109*0.0000001)</f>
        <v>2.3E-5</v>
      </c>
      <c r="X109" s="4">
        <f>P109/1000</f>
        <v>1.1655006256550275E-2</v>
      </c>
      <c r="Y109" s="11">
        <f>60*N109*$AA$13</f>
        <v>8152.1739130434789</v>
      </c>
      <c r="Z109" s="11">
        <f>D109*L109</f>
        <v>64</v>
      </c>
      <c r="AA109" s="5">
        <f>V109*(1000/5)</f>
        <v>37.881151496676843</v>
      </c>
      <c r="AB109" s="11">
        <f>1.2*2*D109*D109*H109</f>
        <v>10.444800000000001</v>
      </c>
    </row>
    <row r="110" spans="1:32" hidden="1" x14ac:dyDescent="0.45">
      <c r="A110" t="s">
        <v>239</v>
      </c>
      <c r="B110" t="str">
        <f>IF(MID(A110,1,1)="8",MID(A110,1,1),MID(A110,1,2))</f>
        <v>23</v>
      </c>
      <c r="D110" s="2">
        <v>2.5</v>
      </c>
      <c r="E110" s="2" t="s">
        <v>26</v>
      </c>
      <c r="F110" s="2">
        <v>0.8</v>
      </c>
      <c r="G110" s="2">
        <v>3</v>
      </c>
      <c r="H110" s="2">
        <v>1.2</v>
      </c>
      <c r="I110" s="2">
        <v>1.8</v>
      </c>
      <c r="J110" s="2" t="s">
        <v>26</v>
      </c>
      <c r="K110" s="2">
        <v>145</v>
      </c>
      <c r="L110" s="10">
        <f>$AA$1</f>
        <v>80</v>
      </c>
      <c r="M110" s="10">
        <f>360/I110</f>
        <v>200</v>
      </c>
      <c r="N110" s="10">
        <f>L110/((G110/1000)*2*D110)/M110</f>
        <v>26.666666666666671</v>
      </c>
      <c r="O110" s="10">
        <f>G110*D110*2/L110</f>
        <v>0.1875</v>
      </c>
      <c r="P110" s="10">
        <f>100*((F110-$AD$5)/F110)/IFERROR(J110+0,F110/0.08+0)</f>
        <v>9.3529249737887561</v>
      </c>
      <c r="Q110" s="10">
        <f>$B$4</f>
        <v>0</v>
      </c>
      <c r="R110" s="10">
        <f>100*M110*Q110/$AA$13</f>
        <v>0</v>
      </c>
      <c r="S110" s="4">
        <f>Y110/60000</f>
        <v>0.13333333333333336</v>
      </c>
      <c r="T110" s="4">
        <f>60*S110/($AA$10/1000)</f>
        <v>1000.0000000000002</v>
      </c>
      <c r="U110" s="4">
        <f>($AD$3+W110)*T110 / (X110 * 9.55)</f>
        <v>0.7820612380912485</v>
      </c>
      <c r="V110" s="4">
        <f>S110/U110</f>
        <v>0.17048963283074314</v>
      </c>
      <c r="W110" s="17">
        <f>IF(K110=0,Na,K110*0.0000001)</f>
        <v>1.45E-5</v>
      </c>
      <c r="X110" s="4">
        <f>P110/1000</f>
        <v>9.3529249737887565E-3</v>
      </c>
      <c r="Y110" s="11">
        <f>60*N110*$AA$13</f>
        <v>8000.0000000000009</v>
      </c>
      <c r="Z110" s="11">
        <f>D110*L110</f>
        <v>200</v>
      </c>
      <c r="AA110" s="5">
        <f>V110*(1000/5)</f>
        <v>34.097926566148629</v>
      </c>
      <c r="AB110" s="11">
        <f>1.2*2*D110*D110*H110</f>
        <v>18</v>
      </c>
    </row>
    <row r="111" spans="1:32" x14ac:dyDescent="0.45">
      <c r="A111" t="s">
        <v>286</v>
      </c>
      <c r="B111" t="str">
        <f>IF(MID(A111,1,1)="8",MID(A111,1,1),MID(A111,1,2))</f>
        <v>34</v>
      </c>
      <c r="C111" t="s">
        <v>314</v>
      </c>
      <c r="D111" s="2">
        <v>5</v>
      </c>
      <c r="E111" s="2" t="s">
        <v>26</v>
      </c>
      <c r="F111" s="2">
        <v>1.8</v>
      </c>
      <c r="G111" s="2">
        <v>1.5</v>
      </c>
      <c r="H111" s="2">
        <v>0.45</v>
      </c>
      <c r="I111" s="2">
        <v>1.8</v>
      </c>
      <c r="J111" s="2" t="s">
        <v>26</v>
      </c>
      <c r="K111" s="2">
        <v>640</v>
      </c>
      <c r="L111" s="10">
        <f>$AA$1</f>
        <v>80</v>
      </c>
      <c r="M111" s="10">
        <f>360/I111</f>
        <v>200</v>
      </c>
      <c r="N111" s="10">
        <f>L111/((G111/1000)*2*D111)/M111</f>
        <v>26.666666666666671</v>
      </c>
      <c r="O111" s="10">
        <f>G111*D111*2/L111</f>
        <v>0.1875</v>
      </c>
      <c r="P111" s="10">
        <f>IFERROR(J111+0,F111/0.08+0)</f>
        <v>22.5</v>
      </c>
      <c r="Q111" s="10">
        <f>$B$4</f>
        <v>0</v>
      </c>
      <c r="R111" s="10">
        <f>100*M111*Q111/$AA$13</f>
        <v>0</v>
      </c>
      <c r="S111" s="4">
        <f>Y111/60000</f>
        <v>0.13333333333333336</v>
      </c>
      <c r="T111" s="4">
        <f>60*S111/($AA$10/1000)</f>
        <v>1000.0000000000002</v>
      </c>
      <c r="U111" s="4">
        <f>($AD$3+W111)*T111 / (X111 * 9.55)</f>
        <v>0.55545805146996541</v>
      </c>
      <c r="V111" s="4">
        <f>S111/U111</f>
        <v>0.24004212915895221</v>
      </c>
      <c r="W111" s="17">
        <f>IF(K111=0,Na,K111*0.0000001)</f>
        <v>6.3999999999999997E-5</v>
      </c>
      <c r="X111" s="4">
        <f>P111/1000</f>
        <v>2.2499999999999999E-2</v>
      </c>
      <c r="Y111" s="11">
        <f>60*N111*$AA$13</f>
        <v>8000.0000000000009</v>
      </c>
      <c r="Z111" s="11">
        <f>D111*L111</f>
        <v>400</v>
      </c>
      <c r="AA111" s="5">
        <f>V111*(1000/5)</f>
        <v>48.00842583179044</v>
      </c>
      <c r="AB111" s="11">
        <f>1.2*2*D111*D111*H111</f>
        <v>27</v>
      </c>
      <c r="AD111" s="8"/>
      <c r="AE111" s="8"/>
      <c r="AF111" s="8"/>
    </row>
    <row r="112" spans="1:32" hidden="1" x14ac:dyDescent="0.45">
      <c r="A112" t="s">
        <v>221</v>
      </c>
      <c r="B112" t="str">
        <f>IF(MID(A112,1,1)="8",MID(A112,1,1),MID(A112,1,2))</f>
        <v>23</v>
      </c>
      <c r="D112" s="2">
        <v>4.2</v>
      </c>
      <c r="E112" s="2" t="s">
        <v>26</v>
      </c>
      <c r="F112" s="2">
        <v>1.8</v>
      </c>
      <c r="G112" s="2">
        <v>1.8</v>
      </c>
      <c r="H112" s="2">
        <v>0.6</v>
      </c>
      <c r="I112" s="2">
        <v>1.8</v>
      </c>
      <c r="J112" s="2" t="s">
        <v>26</v>
      </c>
      <c r="K112" s="2">
        <v>440</v>
      </c>
      <c r="L112" s="10">
        <f>$AA$1</f>
        <v>80</v>
      </c>
      <c r="M112" s="10">
        <f>360/I112</f>
        <v>200</v>
      </c>
      <c r="N112" s="10">
        <f>L112/((G112/1000)*2*D112)/M112</f>
        <v>26.455026455026456</v>
      </c>
      <c r="O112" s="10">
        <f>G112*D112*2/L112</f>
        <v>0.189</v>
      </c>
      <c r="P112" s="10">
        <f>100*((F112-$AD$5)/F112)/IFERROR(J112+0,F112/0.08+0)</f>
        <v>4.316627155316298</v>
      </c>
      <c r="Q112" s="10">
        <f>$B$4</f>
        <v>0</v>
      </c>
      <c r="R112" s="10">
        <f>100*M112*Q112/$AA$13</f>
        <v>0</v>
      </c>
      <c r="S112" s="4">
        <f>Y112/60000</f>
        <v>0.1322751322751323</v>
      </c>
      <c r="T112" s="4">
        <f>60*S112/($AA$10/1000)</f>
        <v>992.06349206349216</v>
      </c>
      <c r="U112" s="4">
        <f>($AD$3+W112)*T112 / (X112 * 9.55)</f>
        <v>2.3909865203283842</v>
      </c>
      <c r="V112" s="4">
        <f>S112/U112</f>
        <v>5.5322408198673276E-2</v>
      </c>
      <c r="W112" s="17">
        <f>IF(K112=0,Na,K112*0.0000001)</f>
        <v>4.3999999999999999E-5</v>
      </c>
      <c r="X112" s="4">
        <f>P112/1000</f>
        <v>4.316627155316298E-3</v>
      </c>
      <c r="Y112" s="11">
        <f>60*N112*$AA$13</f>
        <v>7936.5079365079373</v>
      </c>
      <c r="Z112" s="11">
        <f>D112*L112</f>
        <v>336</v>
      </c>
      <c r="AA112" s="5">
        <f>V112*(1000/5)</f>
        <v>11.064481639734655</v>
      </c>
      <c r="AB112" s="11">
        <f>1.2*2*D112*D112*H112</f>
        <v>25.401600000000002</v>
      </c>
    </row>
    <row r="113" spans="1:32" hidden="1" x14ac:dyDescent="0.45">
      <c r="A113" t="s">
        <v>242</v>
      </c>
      <c r="B113" t="str">
        <f>IF(MID(A113,1,1)="8",MID(A113,1,1),MID(A113,1,2))</f>
        <v>23</v>
      </c>
      <c r="D113" s="2">
        <v>3.6</v>
      </c>
      <c r="E113" s="2" t="s">
        <v>26</v>
      </c>
      <c r="F113" s="2">
        <v>1.1000000000000001</v>
      </c>
      <c r="G113" s="2">
        <v>2.2000000000000002</v>
      </c>
      <c r="H113" s="2">
        <v>0.8</v>
      </c>
      <c r="I113" s="2">
        <v>1.8</v>
      </c>
      <c r="J113" s="2" t="s">
        <v>26</v>
      </c>
      <c r="K113" s="2">
        <v>230</v>
      </c>
      <c r="L113" s="10">
        <f>$AA$1</f>
        <v>80</v>
      </c>
      <c r="M113" s="10">
        <f>360/I113</f>
        <v>200</v>
      </c>
      <c r="N113" s="10">
        <f>L113/((G113/1000)*2*D113)/M113</f>
        <v>25.252525252525253</v>
      </c>
      <c r="O113" s="10">
        <f>G113*D113*2/L113</f>
        <v>0.19800000000000001</v>
      </c>
      <c r="P113" s="10">
        <f>100*((F113-$AD$5)/F113)/IFERROR(J113+0,F113/0.08+0)</f>
        <v>6.9304727134089292</v>
      </c>
      <c r="Q113" s="10">
        <f>$B$4</f>
        <v>0</v>
      </c>
      <c r="R113" s="10">
        <f>100*M113*Q113/$AA$13</f>
        <v>0</v>
      </c>
      <c r="S113" s="4">
        <f>Y113/60000</f>
        <v>0.12626262626262627</v>
      </c>
      <c r="T113" s="4">
        <f>60*S113/($AA$10/1000)</f>
        <v>946.969696969697</v>
      </c>
      <c r="U113" s="4">
        <f>($AD$3+W113)*T113 / (X113 * 9.55)</f>
        <v>1.1210662934698223</v>
      </c>
      <c r="V113" s="4">
        <f>S113/U113</f>
        <v>0.11262726120489243</v>
      </c>
      <c r="W113" s="17">
        <f>IF(K113=0,Na,K113*0.0000001)</f>
        <v>2.3E-5</v>
      </c>
      <c r="X113" s="4">
        <f>P113/1000</f>
        <v>6.9304727134089292E-3</v>
      </c>
      <c r="Y113" s="11">
        <f>60*N113*$AA$13</f>
        <v>7575.757575757576</v>
      </c>
      <c r="Z113" s="11">
        <f>D113*L113</f>
        <v>288</v>
      </c>
      <c r="AA113" s="5">
        <f>V113*(1000/5)</f>
        <v>22.525452240978485</v>
      </c>
      <c r="AB113" s="11">
        <f>1.2*2*D113*D113*H113</f>
        <v>24.883200000000002</v>
      </c>
    </row>
    <row r="114" spans="1:32" hidden="1" x14ac:dyDescent="0.45">
      <c r="A114" t="s">
        <v>208</v>
      </c>
      <c r="B114" t="str">
        <f>IF(MID(A114,1,1)="8",MID(A114,1,1),MID(A114,1,2))</f>
        <v>23</v>
      </c>
      <c r="D114" s="2">
        <v>2.5</v>
      </c>
      <c r="E114" s="2" t="s">
        <v>26</v>
      </c>
      <c r="F114" s="2">
        <v>0.9</v>
      </c>
      <c r="G114" s="2">
        <v>3.2</v>
      </c>
      <c r="H114" s="2">
        <v>1.2</v>
      </c>
      <c r="I114" s="2">
        <v>1.8</v>
      </c>
      <c r="J114" s="2" t="s">
        <v>26</v>
      </c>
      <c r="K114" s="2">
        <v>190</v>
      </c>
      <c r="L114" s="10">
        <f>$AA$1</f>
        <v>80</v>
      </c>
      <c r="M114" s="10">
        <f>360/I114</f>
        <v>200</v>
      </c>
      <c r="N114" s="10">
        <f>L114/((G114/1000)*2*D114)/M114</f>
        <v>25</v>
      </c>
      <c r="O114" s="10">
        <f>G114*D114*2/L114</f>
        <v>0.2</v>
      </c>
      <c r="P114" s="10">
        <f>100*((F114-$AD$5)/F114)/IFERROR(J114+0,F114/0.08+0)</f>
        <v>8.3776197323763011</v>
      </c>
      <c r="Q114" s="10">
        <f>$B$4</f>
        <v>0</v>
      </c>
      <c r="R114" s="10">
        <f>100*M114*Q114/$AA$13</f>
        <v>0</v>
      </c>
      <c r="S114" s="4">
        <f>Y114/60000</f>
        <v>0.125</v>
      </c>
      <c r="T114" s="4">
        <f>60*S114/($AA$10/1000)</f>
        <v>937.5</v>
      </c>
      <c r="U114" s="4">
        <f>($AD$3+W114)*T114 / (X114 * 9.55)</f>
        <v>0.87126824078328957</v>
      </c>
      <c r="V114" s="4">
        <f>S114/U114</f>
        <v>0.14346901923984079</v>
      </c>
      <c r="W114" s="17">
        <f>IF(K114=0,Na,K114*0.0000001)</f>
        <v>1.8999999999999998E-5</v>
      </c>
      <c r="X114" s="4">
        <f>P114/1000</f>
        <v>8.3776197323763013E-3</v>
      </c>
      <c r="Y114" s="11">
        <f>60*N114*$AA$13</f>
        <v>7500</v>
      </c>
      <c r="Z114" s="11">
        <f>D114*L114</f>
        <v>200</v>
      </c>
      <c r="AA114" s="5">
        <f>V114*(1000/5)</f>
        <v>28.693803847968159</v>
      </c>
      <c r="AB114" s="11">
        <f>1.2*2*D114*D114*H114</f>
        <v>18</v>
      </c>
    </row>
    <row r="115" spans="1:32" x14ac:dyDescent="0.45">
      <c r="A115" t="s">
        <v>285</v>
      </c>
      <c r="B115" t="str">
        <f>IF(MID(A115,1,1)="8",MID(A115,1,1),MID(A115,1,2))</f>
        <v>34</v>
      </c>
      <c r="C115" t="s">
        <v>314</v>
      </c>
      <c r="D115" s="2">
        <v>4</v>
      </c>
      <c r="E115" s="2" t="s">
        <v>26</v>
      </c>
      <c r="F115" s="2">
        <v>1.8</v>
      </c>
      <c r="G115" s="2">
        <v>2</v>
      </c>
      <c r="H115" s="2">
        <v>0.68</v>
      </c>
      <c r="I115" s="2">
        <v>1.8</v>
      </c>
      <c r="J115" s="2" t="s">
        <v>26</v>
      </c>
      <c r="K115" s="2">
        <v>640</v>
      </c>
      <c r="L115" s="10">
        <f>$AA$1</f>
        <v>80</v>
      </c>
      <c r="M115" s="10">
        <f>360/I115</f>
        <v>200</v>
      </c>
      <c r="N115" s="10">
        <f>L115/((G115/1000)*2*D115)/M115</f>
        <v>25</v>
      </c>
      <c r="O115" s="10">
        <f>G115*D115*2/L115</f>
        <v>0.2</v>
      </c>
      <c r="P115" s="10">
        <f>IFERROR(J115+0,F115/0.08+0)</f>
        <v>22.5</v>
      </c>
      <c r="Q115" s="10">
        <f>$B$4</f>
        <v>0</v>
      </c>
      <c r="R115" s="10">
        <f>100*M115*Q115/$AA$13</f>
        <v>0</v>
      </c>
      <c r="S115" s="4">
        <f>Y115/60000</f>
        <v>0.125</v>
      </c>
      <c r="T115" s="4">
        <f>60*S115/($AA$10/1000)</f>
        <v>937.5</v>
      </c>
      <c r="U115" s="4">
        <f>($AD$3+W115)*T115 / (X115 * 9.55)</f>
        <v>0.52074192325309243</v>
      </c>
      <c r="V115" s="4">
        <f>S115/U115</f>
        <v>0.24004212915895223</v>
      </c>
      <c r="W115" s="17">
        <f>IF(K115=0,Na,K115*0.0000001)</f>
        <v>6.3999999999999997E-5</v>
      </c>
      <c r="X115" s="4">
        <f>P115/1000</f>
        <v>2.2499999999999999E-2</v>
      </c>
      <c r="Y115" s="11">
        <f>60*N115*$AA$13</f>
        <v>7500</v>
      </c>
      <c r="Z115" s="11">
        <f>D115*L115</f>
        <v>320</v>
      </c>
      <c r="AA115" s="5">
        <f>V115*(1000/5)</f>
        <v>48.008425831790447</v>
      </c>
      <c r="AB115" s="11">
        <f>1.2*2*D115*D115*H115</f>
        <v>26.112000000000002</v>
      </c>
    </row>
    <row r="116" spans="1:32" hidden="1" x14ac:dyDescent="0.45">
      <c r="A116" t="s">
        <v>236</v>
      </c>
      <c r="B116" t="str">
        <f>IF(MID(A116,1,1)="8",MID(A116,1,1),MID(A116,1,2))</f>
        <v>23</v>
      </c>
      <c r="D116" s="2">
        <v>1.2</v>
      </c>
      <c r="E116" s="2" t="s">
        <v>26</v>
      </c>
      <c r="F116" s="2">
        <v>0.6</v>
      </c>
      <c r="G116" s="2">
        <v>6.8</v>
      </c>
      <c r="H116" s="2">
        <v>5</v>
      </c>
      <c r="I116" s="2">
        <v>1.8</v>
      </c>
      <c r="J116" s="2" t="s">
        <v>26</v>
      </c>
      <c r="K116" s="2">
        <v>145</v>
      </c>
      <c r="L116" s="10">
        <f>$AA$1</f>
        <v>80</v>
      </c>
      <c r="M116" s="10">
        <f>360/I116</f>
        <v>200</v>
      </c>
      <c r="N116" s="10">
        <f>L116/((G116/1000)*2*D116)/M116</f>
        <v>24.509803921568633</v>
      </c>
      <c r="O116" s="10">
        <f>G116*D116*2/L116</f>
        <v>0.20400000000000001</v>
      </c>
      <c r="P116" s="10">
        <f>100*((F116-$AD$5)/F116)/IFERROR(J116+0,F116/0.08+0)</f>
        <v>12.182977731180012</v>
      </c>
      <c r="Q116" s="10">
        <f>$B$4</f>
        <v>0</v>
      </c>
      <c r="R116" s="10">
        <f>100*M116*Q116/$AA$13</f>
        <v>0</v>
      </c>
      <c r="S116" s="4">
        <f>Y116/60000</f>
        <v>0.12254901960784317</v>
      </c>
      <c r="T116" s="4">
        <f>60*S116/($AA$10/1000)</f>
        <v>919.11764705882376</v>
      </c>
      <c r="U116" s="4">
        <f>($AD$3+W116)*T116 / (X116 * 9.55)</f>
        <v>0.55183071025266894</v>
      </c>
      <c r="V116" s="4">
        <f>S116/U116</f>
        <v>0.22207720108895562</v>
      </c>
      <c r="W116" s="17">
        <f>IF(K116=0,Na,K116*0.0000001)</f>
        <v>1.45E-5</v>
      </c>
      <c r="X116" s="4">
        <f>P116/1000</f>
        <v>1.2182977731180012E-2</v>
      </c>
      <c r="Y116" s="11">
        <f>60*N116*$AA$13</f>
        <v>7352.9411764705901</v>
      </c>
      <c r="Z116" s="11">
        <f>D116*L116</f>
        <v>96</v>
      </c>
      <c r="AA116" s="5">
        <f>V116*(1000/5)</f>
        <v>44.415440217791122</v>
      </c>
      <c r="AB116" s="11">
        <f>1.2*2*D116*D116*H116</f>
        <v>17.28</v>
      </c>
    </row>
    <row r="117" spans="1:32" hidden="1" x14ac:dyDescent="0.45">
      <c r="A117" t="s">
        <v>210</v>
      </c>
      <c r="B117" t="str">
        <f>IF(MID(A117,1,1)="8",MID(A117,1,1),MID(A117,1,2))</f>
        <v>23</v>
      </c>
      <c r="D117" s="2">
        <v>1.5</v>
      </c>
      <c r="E117" s="2" t="s">
        <v>26</v>
      </c>
      <c r="F117" s="2">
        <v>0.9</v>
      </c>
      <c r="G117" s="2">
        <v>5.5</v>
      </c>
      <c r="H117" s="2">
        <v>3.2</v>
      </c>
      <c r="I117" s="2">
        <v>1.8</v>
      </c>
      <c r="J117" s="2" t="s">
        <v>26</v>
      </c>
      <c r="K117" s="2">
        <v>280</v>
      </c>
      <c r="L117" s="10">
        <f>$AA$1</f>
        <v>80</v>
      </c>
      <c r="M117" s="10">
        <f>360/I117</f>
        <v>200</v>
      </c>
      <c r="N117" s="10">
        <f>L117/((G117/1000)*2*D117)/M117</f>
        <v>24.242424242424239</v>
      </c>
      <c r="O117" s="10">
        <f>G117*D117*2/L117</f>
        <v>0.20624999999999999</v>
      </c>
      <c r="P117" s="10">
        <f>100*((F117-$AD$5)/F117)/IFERROR(J117+0,F117/0.08+0)</f>
        <v>8.3776197323763011</v>
      </c>
      <c r="Q117" s="10">
        <f>$B$4</f>
        <v>0</v>
      </c>
      <c r="R117" s="10">
        <f>100*M117*Q117/$AA$13</f>
        <v>0</v>
      </c>
      <c r="S117" s="4">
        <f>Y117/60000</f>
        <v>0.12121212121212119</v>
      </c>
      <c r="T117" s="4">
        <f>60*S117/($AA$10/1000)</f>
        <v>909.09090909090889</v>
      </c>
      <c r="U117" s="4">
        <f>($AD$3+W117)*T117 / (X117 * 9.55)</f>
        <v>0.94713088714531346</v>
      </c>
      <c r="V117" s="4">
        <f>S117/U117</f>
        <v>0.12797821595435335</v>
      </c>
      <c r="W117" s="17">
        <f>IF(K117=0,Na,K117*0.0000001)</f>
        <v>2.8E-5</v>
      </c>
      <c r="X117" s="4">
        <f>P117/1000</f>
        <v>8.3776197323763013E-3</v>
      </c>
      <c r="Y117" s="11">
        <f>60*N117*$AA$13</f>
        <v>7272.7272727272712</v>
      </c>
      <c r="Z117" s="11">
        <f>D117*L117</f>
        <v>120</v>
      </c>
      <c r="AA117" s="5">
        <f>V117*(1000/5)</f>
        <v>25.595643190870671</v>
      </c>
      <c r="AB117" s="11">
        <f>1.2*2*D117*D117*H117</f>
        <v>17.279999999999998</v>
      </c>
    </row>
    <row r="118" spans="1:32" hidden="1" x14ac:dyDescent="0.45">
      <c r="A118" t="s">
        <v>233</v>
      </c>
      <c r="B118" t="str">
        <f>IF(MID(A118,1,1)="8",MID(A118,1,1),MID(A118,1,2))</f>
        <v>23</v>
      </c>
      <c r="D118" s="2">
        <v>1.4</v>
      </c>
      <c r="E118" s="2" t="s">
        <v>26</v>
      </c>
      <c r="F118" s="2">
        <v>0.62</v>
      </c>
      <c r="G118" s="2">
        <v>6.2</v>
      </c>
      <c r="H118" s="2">
        <v>2.5</v>
      </c>
      <c r="I118" s="2">
        <v>1.8</v>
      </c>
      <c r="J118" s="2" t="s">
        <v>26</v>
      </c>
      <c r="K118" s="2">
        <v>118</v>
      </c>
      <c r="L118" s="10">
        <f>$AA$1</f>
        <v>80</v>
      </c>
      <c r="M118" s="10">
        <f>360/I118</f>
        <v>200</v>
      </c>
      <c r="N118" s="10">
        <f>L118/((G118/1000)*2*D118)/M118</f>
        <v>23.041474654377886</v>
      </c>
      <c r="O118" s="10">
        <f>G118*D118*2/L118</f>
        <v>0.217</v>
      </c>
      <c r="P118" s="10">
        <f>100*((F118-$AD$5)/F118)/IFERROR(J118+0,F118/0.08+0)</f>
        <v>11.825889654591059</v>
      </c>
      <c r="Q118" s="10">
        <f>$B$4</f>
        <v>0</v>
      </c>
      <c r="R118" s="10">
        <f>100*M118*Q118/$AA$13</f>
        <v>0</v>
      </c>
      <c r="S118" s="4">
        <f>Y118/60000</f>
        <v>0.11520737327188942</v>
      </c>
      <c r="T118" s="4">
        <f>60*S118/($AA$10/1000)</f>
        <v>864.05529953917062</v>
      </c>
      <c r="U118" s="4">
        <f>($AD$3+W118)*T118 / (X118 * 9.55)</f>
        <v>0.51377923325674091</v>
      </c>
      <c r="V118" s="4">
        <f>S118/U118</f>
        <v>0.22423516914378491</v>
      </c>
      <c r="W118" s="17">
        <f>IF(K118=0,Na,K118*0.0000001)</f>
        <v>1.1799999999999999E-5</v>
      </c>
      <c r="X118" s="4">
        <f>P118/1000</f>
        <v>1.1825889654591059E-2</v>
      </c>
      <c r="Y118" s="11">
        <f>60*N118*$AA$13</f>
        <v>6912.442396313365</v>
      </c>
      <c r="Z118" s="11">
        <f>D118*L118</f>
        <v>112</v>
      </c>
      <c r="AA118" s="5">
        <f>V118*(1000/5)</f>
        <v>44.847033828756985</v>
      </c>
      <c r="AB118" s="11">
        <f>1.2*2*D118*D118*H118</f>
        <v>11.76</v>
      </c>
    </row>
    <row r="119" spans="1:32" hidden="1" x14ac:dyDescent="0.45">
      <c r="A119" t="s">
        <v>211</v>
      </c>
      <c r="B119" t="str">
        <f>IF(MID(A119,1,1)="8",MID(A119,1,1),MID(A119,1,2))</f>
        <v>23</v>
      </c>
      <c r="D119" s="2">
        <v>2.5</v>
      </c>
      <c r="E119" s="2" t="s">
        <v>26</v>
      </c>
      <c r="F119" s="2">
        <v>1.1000000000000001</v>
      </c>
      <c r="G119" s="2">
        <v>3.6</v>
      </c>
      <c r="H119" s="2">
        <v>1.3</v>
      </c>
      <c r="I119" s="2">
        <v>1.8</v>
      </c>
      <c r="J119" s="2" t="s">
        <v>26</v>
      </c>
      <c r="K119" s="2">
        <v>280</v>
      </c>
      <c r="L119" s="10">
        <f>$AA$1</f>
        <v>80</v>
      </c>
      <c r="M119" s="10">
        <f>360/I119</f>
        <v>200</v>
      </c>
      <c r="N119" s="10">
        <f>L119/((G119/1000)*2*D119)/M119</f>
        <v>22.222222222222221</v>
      </c>
      <c r="O119" s="10">
        <f>G119*D119*2/L119</f>
        <v>0.22500000000000001</v>
      </c>
      <c r="P119" s="10">
        <f>100*((F119-$AD$5)/F119)/IFERROR(J119+0,F119/0.08+0)</f>
        <v>6.9304727134089292</v>
      </c>
      <c r="Q119" s="10">
        <f>$B$4</f>
        <v>0</v>
      </c>
      <c r="R119" s="10">
        <f>100*M119*Q119/$AA$13</f>
        <v>0</v>
      </c>
      <c r="S119" s="4">
        <f>Y119/60000</f>
        <v>0.1111111111111111</v>
      </c>
      <c r="T119" s="4">
        <f>60*S119/($AA$10/1000)</f>
        <v>833.33333333333326</v>
      </c>
      <c r="U119" s="4">
        <f>($AD$3+W119)*T119 / (X119 * 9.55)</f>
        <v>1.0494922221459411</v>
      </c>
      <c r="V119" s="4">
        <f>S119/U119</f>
        <v>0.10587130496681292</v>
      </c>
      <c r="W119" s="17">
        <f>IF(K119=0,Na,K119*0.0000001)</f>
        <v>2.8E-5</v>
      </c>
      <c r="X119" s="4">
        <f>P119/1000</f>
        <v>6.9304727134089292E-3</v>
      </c>
      <c r="Y119" s="11">
        <f>60*N119*$AA$13</f>
        <v>6666.6666666666661</v>
      </c>
      <c r="Z119" s="11">
        <f>D119*L119</f>
        <v>200</v>
      </c>
      <c r="AA119" s="5">
        <f>V119*(1000/5)</f>
        <v>21.174260993362584</v>
      </c>
      <c r="AB119" s="11">
        <f>1.2*2*D119*D119*H119</f>
        <v>19.5</v>
      </c>
    </row>
    <row r="120" spans="1:32" x14ac:dyDescent="0.45">
      <c r="A120" t="s">
        <v>271</v>
      </c>
      <c r="B120" t="str">
        <f>IF(MID(A120,1,1)="8",MID(A120,1,1),MID(A120,1,2))</f>
        <v>34</v>
      </c>
      <c r="C120" t="s">
        <v>314</v>
      </c>
      <c r="D120" s="2">
        <v>5</v>
      </c>
      <c r="E120" s="2" t="s">
        <v>26</v>
      </c>
      <c r="F120" s="2">
        <v>2.7</v>
      </c>
      <c r="G120" s="2">
        <v>0.9</v>
      </c>
      <c r="H120" s="2">
        <v>0.5</v>
      </c>
      <c r="I120" s="2">
        <v>0.9</v>
      </c>
      <c r="J120" s="2" t="s">
        <v>26</v>
      </c>
      <c r="K120" s="2">
        <v>1050</v>
      </c>
      <c r="L120" s="10">
        <f>$AA$1</f>
        <v>80</v>
      </c>
      <c r="M120" s="10">
        <f>360/I120</f>
        <v>400</v>
      </c>
      <c r="N120" s="10">
        <f>L120/((G120/1000)*2*D120)/M120</f>
        <v>22.222222222222221</v>
      </c>
      <c r="O120" s="10">
        <f>G120*D120*2/L120</f>
        <v>0.1125</v>
      </c>
      <c r="P120" s="10">
        <f>IFERROR(J120+0,F120/0.08+0)</f>
        <v>33.75</v>
      </c>
      <c r="Q120" s="10">
        <f>$B$4</f>
        <v>0</v>
      </c>
      <c r="R120" s="10">
        <f>100*M120*Q120/$AA$13</f>
        <v>0</v>
      </c>
      <c r="S120" s="4">
        <f>Y120/60000</f>
        <v>0.1111111111111111</v>
      </c>
      <c r="T120" s="4">
        <f>60*S120/($AA$10/1000)</f>
        <v>833.33333333333326</v>
      </c>
      <c r="U120" s="4">
        <f>($AD$3+W120)*T120 / (X120 * 9.55)</f>
        <v>0.41459258951485684</v>
      </c>
      <c r="V120" s="4">
        <f>S120/U120</f>
        <v>0.26800071665808067</v>
      </c>
      <c r="W120" s="17">
        <f>IF(K120=0,Na,K120*0.0000001)</f>
        <v>1.0499999999999999E-4</v>
      </c>
      <c r="X120" s="4">
        <f>P120/1000</f>
        <v>3.3750000000000002E-2</v>
      </c>
      <c r="Y120" s="11">
        <f>60*N120*$AA$13</f>
        <v>6666.6666666666661</v>
      </c>
      <c r="Z120" s="11">
        <f>D120*L120</f>
        <v>400</v>
      </c>
      <c r="AA120" s="5">
        <f>V120*(1000/5)</f>
        <v>53.600143331616138</v>
      </c>
      <c r="AB120" s="11">
        <f>1.2*2*D120*D120*H120</f>
        <v>30</v>
      </c>
      <c r="AD120" s="1"/>
      <c r="AE120" s="1"/>
      <c r="AF120" s="1"/>
    </row>
    <row r="121" spans="1:32" x14ac:dyDescent="0.45">
      <c r="A121" t="s">
        <v>252</v>
      </c>
      <c r="B121" t="str">
        <f>IF(MID(A121,1,1)="8",MID(A121,1,1),MID(A121,1,2))</f>
        <v>34</v>
      </c>
      <c r="C121" t="s">
        <v>314</v>
      </c>
      <c r="D121" s="2">
        <v>5</v>
      </c>
      <c r="E121" s="2" t="s">
        <v>26</v>
      </c>
      <c r="F121" s="2">
        <v>3</v>
      </c>
      <c r="G121" s="2">
        <v>1.8</v>
      </c>
      <c r="H121" s="2">
        <v>0.5</v>
      </c>
      <c r="I121" s="2">
        <v>1.8</v>
      </c>
      <c r="J121" s="2" t="s">
        <v>26</v>
      </c>
      <c r="K121" s="2">
        <v>1050</v>
      </c>
      <c r="L121" s="10">
        <f>$AA$1</f>
        <v>80</v>
      </c>
      <c r="M121" s="10">
        <f>360/I121</f>
        <v>200</v>
      </c>
      <c r="N121" s="10">
        <f>L121/((G121/1000)*2*D121)/M121</f>
        <v>22.222222222222221</v>
      </c>
      <c r="O121" s="10">
        <f>G121*D121*2/L121</f>
        <v>0.22500000000000001</v>
      </c>
      <c r="P121" s="10">
        <f>IFERROR(J121+0,F121/0.08+0)</f>
        <v>37.5</v>
      </c>
      <c r="Q121" s="10">
        <f>$B$4</f>
        <v>0</v>
      </c>
      <c r="R121" s="10">
        <f>100*M121*Q121/$AA$13</f>
        <v>0</v>
      </c>
      <c r="S121" s="4">
        <f>Y121/60000</f>
        <v>0.1111111111111111</v>
      </c>
      <c r="T121" s="4">
        <f>60*S121/($AA$10/1000)</f>
        <v>833.33333333333326</v>
      </c>
      <c r="U121" s="4">
        <f>($AD$3+W121)*T121 / (X121 * 9.55)</f>
        <v>0.37313333056337117</v>
      </c>
      <c r="V121" s="4">
        <f>S121/U121</f>
        <v>0.29777857406453412</v>
      </c>
      <c r="W121" s="17">
        <f>IF(K121=0,Na,K121*0.0000001)</f>
        <v>1.0499999999999999E-4</v>
      </c>
      <c r="X121" s="4">
        <f>P121/1000</f>
        <v>3.7499999999999999E-2</v>
      </c>
      <c r="Y121" s="11">
        <f>60*N121*$AA$13</f>
        <v>6666.6666666666661</v>
      </c>
      <c r="Z121" s="11">
        <f>D121*L121</f>
        <v>400</v>
      </c>
      <c r="AA121" s="5">
        <f>V121*(1000/5)</f>
        <v>59.555714812906821</v>
      </c>
      <c r="AB121" s="11">
        <f>1.2*2*D121*D121*H121</f>
        <v>30</v>
      </c>
      <c r="AD121" s="8"/>
      <c r="AE121" s="8"/>
      <c r="AF121" s="8"/>
    </row>
    <row r="122" spans="1:32" hidden="1" x14ac:dyDescent="0.45">
      <c r="A122" s="1" t="s">
        <v>36</v>
      </c>
      <c r="B122" t="str">
        <f>IF(MID(A122,1,1)="8",MID(A122,1,1),MID(A122,1,2))</f>
        <v>24</v>
      </c>
      <c r="D122" s="3">
        <v>5</v>
      </c>
      <c r="E122" s="3"/>
      <c r="F122" s="3">
        <v>3.5</v>
      </c>
      <c r="G122" s="3">
        <v>1.85</v>
      </c>
      <c r="H122" s="3">
        <v>0.48</v>
      </c>
      <c r="I122" s="3">
        <v>1.8</v>
      </c>
      <c r="J122" s="3">
        <v>60</v>
      </c>
      <c r="K122" s="3">
        <v>900</v>
      </c>
      <c r="L122" s="10">
        <f>$AA$1</f>
        <v>80</v>
      </c>
      <c r="M122" s="10">
        <f>360/I122</f>
        <v>200</v>
      </c>
      <c r="N122" s="10">
        <f>L122/((G122/1000)*2*D122)/M122</f>
        <v>21.621621621621621</v>
      </c>
      <c r="O122" s="10">
        <f>G122*D122*2/L122</f>
        <v>0.23125000000000001</v>
      </c>
      <c r="P122" s="10">
        <f>IFERROR(J122+1,F122/0.08+1)-1</f>
        <v>60</v>
      </c>
      <c r="Q122" s="10">
        <f>$B$4</f>
        <v>0</v>
      </c>
      <c r="R122" s="10">
        <f>100*M122*Q122/$AA$13</f>
        <v>0</v>
      </c>
      <c r="S122" s="4">
        <f>Y122/60000</f>
        <v>0.10810810810810811</v>
      </c>
      <c r="T122" s="4">
        <f>60*S122/($AA$10/1000)</f>
        <v>810.81081081081084</v>
      </c>
      <c r="U122" s="4">
        <f>($AD$3+W122)*T122 / (X122 * 9.55)</f>
        <v>0.20567998982539801</v>
      </c>
      <c r="V122" s="4">
        <f>S122/U122</f>
        <v>0.52561315371456996</v>
      </c>
      <c r="W122" s="17">
        <f>IF(K122=0,Na,K122*0.0000001)</f>
        <v>8.9999999999999992E-5</v>
      </c>
      <c r="X122" s="4">
        <f>P122/1000</f>
        <v>0.06</v>
      </c>
      <c r="Y122" s="11">
        <f>60*N122*$AA$13</f>
        <v>6486.4864864864867</v>
      </c>
      <c r="Z122" s="11">
        <f>D122*L122</f>
        <v>400</v>
      </c>
      <c r="AA122" s="5">
        <f>V122*(1000/5)</f>
        <v>105.122630742914</v>
      </c>
      <c r="AB122" s="11">
        <f>1.2*2*D122*D122*H122</f>
        <v>28.799999999999997</v>
      </c>
      <c r="AC122" s="1"/>
    </row>
    <row r="123" spans="1:32" x14ac:dyDescent="0.45">
      <c r="A123" t="s">
        <v>250</v>
      </c>
      <c r="B123" t="str">
        <f>IF(MID(A123,1,1)="8",MID(A123,1,1),MID(A123,1,2))</f>
        <v>34</v>
      </c>
      <c r="C123" t="s">
        <v>314</v>
      </c>
      <c r="D123" s="2">
        <v>2.7</v>
      </c>
      <c r="E123" s="2" t="s">
        <v>26</v>
      </c>
      <c r="F123" s="2">
        <v>2.2000000000000002</v>
      </c>
      <c r="G123" s="2">
        <v>3.5</v>
      </c>
      <c r="H123" s="2">
        <v>1.2</v>
      </c>
      <c r="I123" s="2">
        <v>1.8</v>
      </c>
      <c r="J123" s="2" t="s">
        <v>26</v>
      </c>
      <c r="K123" s="2">
        <v>850</v>
      </c>
      <c r="L123" s="10">
        <f>$AA$1</f>
        <v>80</v>
      </c>
      <c r="M123" s="10">
        <f>360/I123</f>
        <v>200</v>
      </c>
      <c r="N123" s="10">
        <f>L123/((G123/1000)*2*D123)/M123</f>
        <v>21.164021164021165</v>
      </c>
      <c r="O123" s="10">
        <f>G123*D123*2/L123</f>
        <v>0.23625000000000002</v>
      </c>
      <c r="P123" s="10">
        <f>IFERROR(J123+0,F123/0.08+0)</f>
        <v>27.5</v>
      </c>
      <c r="Q123" s="10">
        <f>$B$4</f>
        <v>0</v>
      </c>
      <c r="R123" s="10">
        <f>100*M123*Q123/$AA$13</f>
        <v>0</v>
      </c>
      <c r="S123" s="4">
        <f>Y123/60000</f>
        <v>0.10582010582010583</v>
      </c>
      <c r="T123" s="4">
        <f>60*S123/($AA$10/1000)</f>
        <v>793.65079365079373</v>
      </c>
      <c r="U123" s="4">
        <f>($AD$3+W123)*T123 / (X123 * 9.55)</f>
        <v>0.424148889975624</v>
      </c>
      <c r="V123" s="4">
        <f>S123/U123</f>
        <v>0.249488112125408</v>
      </c>
      <c r="W123" s="17">
        <f>IF(K123=0,Na,K123*0.0000001)</f>
        <v>8.4999999999999993E-5</v>
      </c>
      <c r="X123" s="4">
        <f>P123/1000</f>
        <v>2.75E-2</v>
      </c>
      <c r="Y123" s="11">
        <f>60*N123*$AA$13</f>
        <v>6349.2063492063498</v>
      </c>
      <c r="Z123" s="11">
        <f>D123*L123</f>
        <v>216</v>
      </c>
      <c r="AA123" s="5">
        <f>V123*(1000/5)</f>
        <v>49.8976224250816</v>
      </c>
      <c r="AB123" s="11">
        <f>1.2*2*D123*D123*H123</f>
        <v>20.995200000000001</v>
      </c>
    </row>
    <row r="124" spans="1:32" hidden="1" x14ac:dyDescent="0.45">
      <c r="A124" t="s">
        <v>247</v>
      </c>
      <c r="B124" t="str">
        <f>IF(MID(A124,1,1)="8",MID(A124,1,1),MID(A124,1,2))</f>
        <v>24</v>
      </c>
      <c r="D124" s="2">
        <v>3</v>
      </c>
      <c r="E124" s="2" t="s">
        <v>26</v>
      </c>
      <c r="F124" s="2">
        <v>2.12</v>
      </c>
      <c r="G124" s="2">
        <v>3.2</v>
      </c>
      <c r="H124" s="2">
        <v>1.4</v>
      </c>
      <c r="I124" s="2">
        <v>1.8</v>
      </c>
      <c r="J124" s="2" t="s">
        <v>26</v>
      </c>
      <c r="K124" s="2">
        <v>680</v>
      </c>
      <c r="L124" s="10">
        <f>$AA$1</f>
        <v>80</v>
      </c>
      <c r="M124" s="10">
        <f>360/I124</f>
        <v>200</v>
      </c>
      <c r="N124" s="10">
        <f>L124/((G124/1000)*2*D124)/M124</f>
        <v>20.833333333333329</v>
      </c>
      <c r="O124" s="10">
        <f>G124*D124*2/L124</f>
        <v>0.24000000000000005</v>
      </c>
      <c r="P124" s="10">
        <f>IFERROR(J124+1,F124/0.08+1)-1</f>
        <v>26.5</v>
      </c>
      <c r="Q124" s="10">
        <f>$B$4</f>
        <v>0</v>
      </c>
      <c r="R124" s="10">
        <f>100*M124*Q124/$AA$13</f>
        <v>0</v>
      </c>
      <c r="S124" s="4">
        <f>Y124/60000</f>
        <v>0.10416666666666666</v>
      </c>
      <c r="T124" s="4">
        <f>60*S124/($AA$10/1000)</f>
        <v>781.24999999999989</v>
      </c>
      <c r="U124" s="4">
        <f>($AD$3+W124)*T124 / (X124 * 9.55)</f>
        <v>0.38079759214662395</v>
      </c>
      <c r="V124" s="4">
        <f>S124/U124</f>
        <v>0.27354864845510335</v>
      </c>
      <c r="W124" s="17">
        <f>IF(K124=0,Na,K124*0.0000001)</f>
        <v>6.7999999999999999E-5</v>
      </c>
      <c r="X124" s="4">
        <f>P124/1000</f>
        <v>2.6499999999999999E-2</v>
      </c>
      <c r="Y124" s="11">
        <f>60*N124*$AA$13</f>
        <v>6249.9999999999991</v>
      </c>
      <c r="Z124" s="11">
        <f>D124*L124</f>
        <v>240</v>
      </c>
      <c r="AA124" s="5">
        <f>V124*(1000/5)</f>
        <v>54.709729691020669</v>
      </c>
      <c r="AB124" s="11">
        <f>1.2*2*D124*D124*H124</f>
        <v>30.239999999999995</v>
      </c>
    </row>
    <row r="125" spans="1:32" x14ac:dyDescent="0.45">
      <c r="A125" t="s">
        <v>268</v>
      </c>
      <c r="B125" t="str">
        <f>IF(MID(A125,1,1)="8",MID(A125,1,1),MID(A125,1,2))</f>
        <v>34</v>
      </c>
      <c r="C125" t="s">
        <v>314</v>
      </c>
      <c r="D125" s="2">
        <v>5</v>
      </c>
      <c r="E125" s="2" t="s">
        <v>26</v>
      </c>
      <c r="F125" s="2">
        <v>2</v>
      </c>
      <c r="G125" s="2">
        <v>1</v>
      </c>
      <c r="H125" s="2">
        <v>0.4</v>
      </c>
      <c r="I125" s="2">
        <v>0.9</v>
      </c>
      <c r="J125" s="2" t="s">
        <v>26</v>
      </c>
      <c r="K125" s="2">
        <v>850</v>
      </c>
      <c r="L125" s="10">
        <f>$AA$1</f>
        <v>80</v>
      </c>
      <c r="M125" s="10">
        <f>360/I125</f>
        <v>400</v>
      </c>
      <c r="N125" s="10">
        <f>L125/((G125/1000)*2*D125)/M125</f>
        <v>20</v>
      </c>
      <c r="O125" s="10">
        <f>G125*D125*2/L125</f>
        <v>0.125</v>
      </c>
      <c r="P125" s="10">
        <f>IFERROR(J125+0,F125/0.08+0)</f>
        <v>25</v>
      </c>
      <c r="Q125" s="10">
        <f>$B$4</f>
        <v>0</v>
      </c>
      <c r="R125" s="10">
        <f>100*M125*Q125/$AA$13</f>
        <v>0</v>
      </c>
      <c r="S125" s="4">
        <f>Y125/60000</f>
        <v>0.1</v>
      </c>
      <c r="T125" s="4">
        <f>60*S125/($AA$10/1000)</f>
        <v>750</v>
      </c>
      <c r="U125" s="4">
        <f>($AD$3+W125)*T125 / (X125 * 9.55)</f>
        <v>0.44090277112966103</v>
      </c>
      <c r="V125" s="4">
        <f>S125/U125</f>
        <v>0.22680737465946188</v>
      </c>
      <c r="W125" s="17">
        <f>IF(K125=0,Na,K125*0.0000001)</f>
        <v>8.4999999999999993E-5</v>
      </c>
      <c r="X125" s="4">
        <f>P125/1000</f>
        <v>2.5000000000000001E-2</v>
      </c>
      <c r="Y125" s="11">
        <f>60*N125*$AA$13</f>
        <v>6000</v>
      </c>
      <c r="Z125" s="11">
        <f>D125*L125</f>
        <v>400</v>
      </c>
      <c r="AA125" s="5">
        <f>V125*(1000/5)</f>
        <v>45.361474931892374</v>
      </c>
      <c r="AB125" s="11">
        <f>1.2*2*D125*D125*H125</f>
        <v>24</v>
      </c>
    </row>
    <row r="126" spans="1:32" hidden="1" x14ac:dyDescent="0.45">
      <c r="A126" t="s">
        <v>220</v>
      </c>
      <c r="B126" t="str">
        <f>IF(MID(A126,1,1)="8",MID(A126,1,1),MID(A126,1,2))</f>
        <v>23</v>
      </c>
      <c r="D126" s="2">
        <v>3</v>
      </c>
      <c r="E126" s="2" t="s">
        <v>26</v>
      </c>
      <c r="F126" s="2">
        <v>1.8</v>
      </c>
      <c r="G126" s="2">
        <v>3.5</v>
      </c>
      <c r="H126" s="2">
        <v>1</v>
      </c>
      <c r="I126" s="2">
        <v>1.8</v>
      </c>
      <c r="J126" s="2" t="s">
        <v>26</v>
      </c>
      <c r="K126" s="2">
        <v>440</v>
      </c>
      <c r="L126" s="10">
        <f>$AA$1</f>
        <v>80</v>
      </c>
      <c r="M126" s="10">
        <f>360/I126</f>
        <v>200</v>
      </c>
      <c r="N126" s="10">
        <f>L126/((G126/1000)*2*D126)/M126</f>
        <v>19.047619047619047</v>
      </c>
      <c r="O126" s="10">
        <f>G126*D126*2/L126</f>
        <v>0.26250000000000001</v>
      </c>
      <c r="P126" s="10">
        <f>100*((F126-$AD$5)/F126)/IFERROR(J126+0,F126/0.08+0)</f>
        <v>4.316627155316298</v>
      </c>
      <c r="Q126" s="10">
        <f>$B$4</f>
        <v>0</v>
      </c>
      <c r="R126" s="10">
        <f>100*M126*Q126/$AA$13</f>
        <v>0</v>
      </c>
      <c r="S126" s="4">
        <f>Y126/60000</f>
        <v>9.5238095238095247E-2</v>
      </c>
      <c r="T126" s="4">
        <f>60*S126/($AA$10/1000)</f>
        <v>714.28571428571433</v>
      </c>
      <c r="U126" s="4">
        <f>($AD$3+W126)*T126 / (X126 * 9.55)</f>
        <v>1.7215102946364365</v>
      </c>
      <c r="V126" s="4">
        <f>S126/U126</f>
        <v>5.5322408198673283E-2</v>
      </c>
      <c r="W126" s="17">
        <f>IF(K126=0,Na,K126*0.0000001)</f>
        <v>4.3999999999999999E-5</v>
      </c>
      <c r="X126" s="4">
        <f>P126/1000</f>
        <v>4.316627155316298E-3</v>
      </c>
      <c r="Y126" s="11">
        <f>60*N126*$AA$13</f>
        <v>5714.2857142857147</v>
      </c>
      <c r="Z126" s="11">
        <f>D126*L126</f>
        <v>240</v>
      </c>
      <c r="AA126" s="5">
        <f>V126*(1000/5)</f>
        <v>11.064481639734657</v>
      </c>
      <c r="AB126" s="11">
        <f>1.2*2*D126*D126*H126</f>
        <v>21.599999999999998</v>
      </c>
    </row>
    <row r="127" spans="1:32" hidden="1" x14ac:dyDescent="0.45">
      <c r="A127" t="s">
        <v>230</v>
      </c>
      <c r="B127" t="str">
        <f>IF(MID(A127,1,1)="8",MID(A127,1,1),MID(A127,1,2))</f>
        <v>23</v>
      </c>
      <c r="D127" s="2">
        <v>0.38</v>
      </c>
      <c r="E127" s="2" t="s">
        <v>26</v>
      </c>
      <c r="F127" s="2">
        <v>0.38</v>
      </c>
      <c r="G127" s="2">
        <v>28</v>
      </c>
      <c r="H127" s="2">
        <v>32</v>
      </c>
      <c r="I127" s="2">
        <v>1.8</v>
      </c>
      <c r="J127" s="2" t="s">
        <v>26</v>
      </c>
      <c r="K127" s="2">
        <v>118</v>
      </c>
      <c r="L127" s="10">
        <f>$AA$1</f>
        <v>80</v>
      </c>
      <c r="M127" s="10">
        <f>360/I127</f>
        <v>200</v>
      </c>
      <c r="N127" s="10">
        <f>L127/((G127/1000)*2*D127)/M127</f>
        <v>18.796992481203009</v>
      </c>
      <c r="O127" s="10">
        <f>G127*D127*2/L127</f>
        <v>0.26600000000000001</v>
      </c>
      <c r="P127" s="10">
        <f>100*((F127-$AD$5)/F127)/IFERROR(J127+0,F127/0.08+0)</f>
        <v>18.184709025102517</v>
      </c>
      <c r="Q127" s="10">
        <f>$B$4</f>
        <v>0</v>
      </c>
      <c r="R127" s="10">
        <f>100*M127*Q127/$AA$13</f>
        <v>0</v>
      </c>
      <c r="S127" s="4">
        <f>Y127/60000</f>
        <v>9.3984962406015046E-2</v>
      </c>
      <c r="T127" s="4">
        <f>60*S127/($AA$10/1000)</f>
        <v>704.88721804511283</v>
      </c>
      <c r="U127" s="4">
        <f>($AD$3+W127)*T127 / (X127 * 9.55)</f>
        <v>0.27257254525267038</v>
      </c>
      <c r="V127" s="4">
        <f>S127/U127</f>
        <v>0.34480714966686205</v>
      </c>
      <c r="W127" s="17">
        <f>IF(K127=0,Na,K127*0.0000001)</f>
        <v>1.1799999999999999E-5</v>
      </c>
      <c r="X127" s="4">
        <f>P127/1000</f>
        <v>1.8184709025102518E-2</v>
      </c>
      <c r="Y127" s="11">
        <f>60*N127*$AA$13</f>
        <v>5639.0977443609027</v>
      </c>
      <c r="Z127" s="11">
        <f>D127*L127</f>
        <v>30.4</v>
      </c>
      <c r="AA127" s="5">
        <f>V127*(1000/5)</f>
        <v>68.961429933372415</v>
      </c>
      <c r="AB127" s="11">
        <f>1.2*2*D127*D127*H127</f>
        <v>11.089919999999999</v>
      </c>
    </row>
    <row r="128" spans="1:32" hidden="1" x14ac:dyDescent="0.45">
      <c r="A128" t="s">
        <v>244</v>
      </c>
      <c r="B128" t="str">
        <f>IF(MID(A128,1,1)="8",MID(A128,1,1),MID(A128,1,2))</f>
        <v>24</v>
      </c>
      <c r="D128" s="2">
        <v>2.8</v>
      </c>
      <c r="E128" s="2" t="s">
        <v>26</v>
      </c>
      <c r="F128" s="2">
        <v>2.2000000000000002</v>
      </c>
      <c r="G128" s="2">
        <v>3.8</v>
      </c>
      <c r="H128" s="2">
        <v>1.4</v>
      </c>
      <c r="I128" s="2">
        <v>1.8</v>
      </c>
      <c r="J128" s="2" t="s">
        <v>26</v>
      </c>
      <c r="K128" s="2">
        <v>380</v>
      </c>
      <c r="L128" s="10">
        <f>$AA$1</f>
        <v>80</v>
      </c>
      <c r="M128" s="10">
        <f>360/I128</f>
        <v>200</v>
      </c>
      <c r="N128" s="10">
        <f>L128/((G128/1000)*2*D128)/M128</f>
        <v>18.796992481203009</v>
      </c>
      <c r="O128" s="10">
        <f>G128*D128*2/L128</f>
        <v>0.26599999999999996</v>
      </c>
      <c r="P128" s="10">
        <f>IFERROR(J128+1,F128/0.08+1)-1</f>
        <v>27.5</v>
      </c>
      <c r="Q128" s="10">
        <f>$B$4</f>
        <v>0</v>
      </c>
      <c r="R128" s="10">
        <f>100*M128*Q128/$AA$13</f>
        <v>0</v>
      </c>
      <c r="S128" s="4">
        <f>Y128/60000</f>
        <v>9.3984962406015046E-2</v>
      </c>
      <c r="T128" s="4">
        <f>60*S128/($AA$10/1000)</f>
        <v>704.88721804511283</v>
      </c>
      <c r="U128" s="4">
        <f>($AD$3+W128)*T128 / (X128 * 9.55)</f>
        <v>0.25056287771024399</v>
      </c>
      <c r="V128" s="4">
        <f>S128/U128</f>
        <v>0.37509531844817479</v>
      </c>
      <c r="W128" s="17">
        <f>IF(K128=0,Na,K128*0.0000001)</f>
        <v>3.7999999999999995E-5</v>
      </c>
      <c r="X128" s="4">
        <f>P128/1000</f>
        <v>2.75E-2</v>
      </c>
      <c r="Y128" s="11">
        <f>60*N128*$AA$13</f>
        <v>5639.0977443609027</v>
      </c>
      <c r="Z128" s="11">
        <f>D128*L128</f>
        <v>224</v>
      </c>
      <c r="AA128" s="5">
        <f>V128*(1000/5)</f>
        <v>75.019063689634962</v>
      </c>
      <c r="AB128" s="11">
        <f>1.2*2*D128*D128*H128</f>
        <v>26.342399999999998</v>
      </c>
    </row>
    <row r="129" spans="1:29" hidden="1" x14ac:dyDescent="0.45">
      <c r="A129" t="s">
        <v>215</v>
      </c>
      <c r="B129" t="str">
        <f>IF(MID(A129,1,1)="8",MID(A129,1,1),MID(A129,1,2))</f>
        <v>23</v>
      </c>
      <c r="D129" s="2">
        <v>2.5</v>
      </c>
      <c r="E129" s="2" t="s">
        <v>26</v>
      </c>
      <c r="F129" s="2">
        <v>1.5</v>
      </c>
      <c r="G129" s="2">
        <v>4.5</v>
      </c>
      <c r="H129" s="2">
        <v>1.5</v>
      </c>
      <c r="I129" s="2">
        <v>1.8</v>
      </c>
      <c r="J129" s="2" t="s">
        <v>26</v>
      </c>
      <c r="K129" s="2">
        <v>380</v>
      </c>
      <c r="L129" s="10">
        <f>$AA$1</f>
        <v>80</v>
      </c>
      <c r="M129" s="10">
        <f>360/I129</f>
        <v>200</v>
      </c>
      <c r="N129" s="10">
        <f>L129/((G129/1000)*2*D129)/M129</f>
        <v>17.777777777777779</v>
      </c>
      <c r="O129" s="10">
        <f>G129*D129*2/L129</f>
        <v>0.28125</v>
      </c>
      <c r="P129" s="10">
        <f>100*((F129-$AD$5)/F129)/IFERROR(J129+0,F129/0.08+0)</f>
        <v>5.149276436988802</v>
      </c>
      <c r="Q129" s="10">
        <f>$B$4</f>
        <v>0</v>
      </c>
      <c r="R129" s="10">
        <f>100*M129*Q129/$AA$13</f>
        <v>0</v>
      </c>
      <c r="S129" s="4">
        <f>Y129/60000</f>
        <v>8.8888888888888892E-2</v>
      </c>
      <c r="T129" s="4">
        <f>60*S129/($AA$10/1000)</f>
        <v>666.66666666666674</v>
      </c>
      <c r="U129" s="4">
        <f>($AD$3+W129)*T129 / (X129 * 9.55)</f>
        <v>1.2655879181846617</v>
      </c>
      <c r="V129" s="4">
        <f>S129/U129</f>
        <v>7.0235253996727184E-2</v>
      </c>
      <c r="W129" s="17">
        <f>IF(K129=0,Na,K129*0.0000001)</f>
        <v>3.7999999999999995E-5</v>
      </c>
      <c r="X129" s="4">
        <f>P129/1000</f>
        <v>5.1492764369888023E-3</v>
      </c>
      <c r="Y129" s="11">
        <f>60*N129*$AA$13</f>
        <v>5333.3333333333339</v>
      </c>
      <c r="Z129" s="11">
        <f>D129*L129</f>
        <v>200</v>
      </c>
      <c r="AA129" s="5">
        <f>V129*(1000/5)</f>
        <v>14.047050799345437</v>
      </c>
      <c r="AB129" s="11">
        <f>1.2*2*D129*D129*H129</f>
        <v>22.5</v>
      </c>
    </row>
    <row r="130" spans="1:29" hidden="1" x14ac:dyDescent="0.45">
      <c r="A130" t="s">
        <v>226</v>
      </c>
      <c r="B130" t="str">
        <f>IF(MID(A130,1,1)="8",MID(A130,1,1),MID(A130,1,2))</f>
        <v>23</v>
      </c>
      <c r="D130" s="2">
        <v>0.38</v>
      </c>
      <c r="E130" s="2" t="s">
        <v>26</v>
      </c>
      <c r="F130" s="2">
        <v>0.3</v>
      </c>
      <c r="G130" s="2">
        <v>30</v>
      </c>
      <c r="H130" s="2">
        <v>32</v>
      </c>
      <c r="I130" s="2">
        <v>1.8</v>
      </c>
      <c r="J130" s="2" t="s">
        <v>26</v>
      </c>
      <c r="K130" s="2">
        <v>60</v>
      </c>
      <c r="L130" s="10">
        <f>$AA$1</f>
        <v>80</v>
      </c>
      <c r="M130" s="10">
        <f>360/I130</f>
        <v>200</v>
      </c>
      <c r="N130" s="10">
        <f>L130/((G130/1000)*2*D130)/M130</f>
        <v>17.543859649122805</v>
      </c>
      <c r="O130" s="10">
        <f>G130*D130*2/L130</f>
        <v>0.28500000000000003</v>
      </c>
      <c r="P130" s="10">
        <f>100*((F130-$AD$5)/F130)/IFERROR(J130+0,F130/0.08+0)</f>
        <v>22.065244258053379</v>
      </c>
      <c r="Q130" s="10">
        <f>$B$4</f>
        <v>0</v>
      </c>
      <c r="R130" s="10">
        <f>100*M130*Q130/$AA$13</f>
        <v>0</v>
      </c>
      <c r="S130" s="4">
        <f>Y130/60000</f>
        <v>8.771929824561403E-2</v>
      </c>
      <c r="T130" s="4">
        <f>60*S130/($AA$10/1000)</f>
        <v>657.8947368421052</v>
      </c>
      <c r="U130" s="4">
        <f>($AD$3+W130)*T130 / (X130 * 9.55)</f>
        <v>0.19155236951463148</v>
      </c>
      <c r="V130" s="4">
        <f>S130/U130</f>
        <v>0.4579389880056467</v>
      </c>
      <c r="W130" s="17">
        <f>IF(K130=0,Na,K130*0.0000001)</f>
        <v>6.0000000000000002E-6</v>
      </c>
      <c r="X130" s="4">
        <f>P130/1000</f>
        <v>2.2065244258053378E-2</v>
      </c>
      <c r="Y130" s="11">
        <f>60*N130*$AA$13</f>
        <v>5263.1578947368416</v>
      </c>
      <c r="Z130" s="11">
        <f>D130*L130</f>
        <v>30.4</v>
      </c>
      <c r="AA130" s="5">
        <f>V130*(1000/5)</f>
        <v>91.587797601129338</v>
      </c>
      <c r="AB130" s="11">
        <f>1.2*2*D130*D130*H130</f>
        <v>11.089919999999999</v>
      </c>
    </row>
    <row r="131" spans="1:29" x14ac:dyDescent="0.45">
      <c r="A131" t="s">
        <v>255</v>
      </c>
      <c r="B131" t="str">
        <f>IF(MID(A131,1,1)="8",MID(A131,1,1),MID(A131,1,2))</f>
        <v>34</v>
      </c>
      <c r="C131" t="s">
        <v>314</v>
      </c>
      <c r="D131" s="2">
        <v>5</v>
      </c>
      <c r="E131" s="2" t="s">
        <v>26</v>
      </c>
      <c r="F131" s="2">
        <v>4.9000000000000004</v>
      </c>
      <c r="G131" s="2">
        <v>2.4</v>
      </c>
      <c r="H131" s="2">
        <v>0.65</v>
      </c>
      <c r="I131" s="2">
        <v>1.8</v>
      </c>
      <c r="J131" s="2" t="s">
        <v>26</v>
      </c>
      <c r="K131" s="2">
        <v>1550</v>
      </c>
      <c r="L131" s="10">
        <f>$AA$1</f>
        <v>80</v>
      </c>
      <c r="M131" s="10">
        <f>360/I131</f>
        <v>200</v>
      </c>
      <c r="N131" s="10">
        <f>L131/((G131/1000)*2*D131)/M131</f>
        <v>16.666666666666671</v>
      </c>
      <c r="O131" s="10">
        <f>G131*D131*2/L131</f>
        <v>0.3</v>
      </c>
      <c r="P131" s="10">
        <f>IFERROR(J131+0,F131/0.08+0)</f>
        <v>61.25</v>
      </c>
      <c r="Q131" s="10">
        <f>$B$4</f>
        <v>0</v>
      </c>
      <c r="R131" s="10">
        <f>100*M131*Q131/$AA$13</f>
        <v>0</v>
      </c>
      <c r="S131" s="4">
        <f>Y131/60000</f>
        <v>8.3333333333333343E-2</v>
      </c>
      <c r="T131" s="4">
        <f>60*S131/($AA$10/1000)</f>
        <v>625.00000000000011</v>
      </c>
      <c r="U131" s="4">
        <f>($AD$3+W131)*T131 / (X131 * 9.55)</f>
        <v>0.2247612445876791</v>
      </c>
      <c r="V131" s="4">
        <f>S131/U131</f>
        <v>0.3707638008777136</v>
      </c>
      <c r="W131" s="17">
        <f>IF(K131=0,Na,K131*0.0000001)</f>
        <v>1.55E-4</v>
      </c>
      <c r="X131" s="4">
        <f>P131/1000</f>
        <v>6.1249999999999999E-2</v>
      </c>
      <c r="Y131" s="11">
        <f>60*N131*$AA$13</f>
        <v>5000.0000000000009</v>
      </c>
      <c r="Z131" s="11">
        <f>D131*L131</f>
        <v>400</v>
      </c>
      <c r="AA131" s="5">
        <f>V131*(1000/5)</f>
        <v>74.152760175542724</v>
      </c>
      <c r="AB131" s="11">
        <f>1.2*2*D131*D131*H131</f>
        <v>39</v>
      </c>
    </row>
    <row r="132" spans="1:29" hidden="1" x14ac:dyDescent="0.45">
      <c r="A132" t="s">
        <v>186</v>
      </c>
      <c r="B132" t="str">
        <f>IF(MID(A132,1,1)="8",MID(A132,1,1),MID(A132,1,2))</f>
        <v>23</v>
      </c>
      <c r="D132" s="2">
        <v>2</v>
      </c>
      <c r="E132" s="2" t="s">
        <v>26</v>
      </c>
      <c r="F132" s="2">
        <v>0.32</v>
      </c>
      <c r="G132" s="2">
        <v>3</v>
      </c>
      <c r="H132" s="2">
        <v>1.2</v>
      </c>
      <c r="I132" s="2">
        <v>0.9</v>
      </c>
      <c r="J132" s="2" t="s">
        <v>26</v>
      </c>
      <c r="K132" s="2">
        <v>150</v>
      </c>
      <c r="L132" s="10">
        <f>$AA$1</f>
        <v>80</v>
      </c>
      <c r="M132" s="10">
        <f>360/I132</f>
        <v>400</v>
      </c>
      <c r="N132" s="10">
        <f>L132/((G132/1000)*2*D132)/M132</f>
        <v>16.666666666666668</v>
      </c>
      <c r="O132" s="10">
        <f>G132*D132*2/L132</f>
        <v>0.15</v>
      </c>
      <c r="P132" s="10">
        <f>100*((F132-$AD$5)/F132)/IFERROR(J132+0,F132/0.08+0)</f>
        <v>20.955781086179726</v>
      </c>
      <c r="Q132" s="10">
        <f>$B$4</f>
        <v>0</v>
      </c>
      <c r="R132" s="10">
        <f>100*M132*Q132/$AA$13</f>
        <v>0</v>
      </c>
      <c r="S132" s="4">
        <f>Y132/60000</f>
        <v>8.3333333333333343E-2</v>
      </c>
      <c r="T132" s="4">
        <f>60*S132/($AA$10/1000)</f>
        <v>625.00000000000011</v>
      </c>
      <c r="U132" s="4">
        <f>($AD$3+W132)*T132 / (X132 * 9.55)</f>
        <v>0.21971610350092899</v>
      </c>
      <c r="V132" s="4">
        <f>S132/U132</f>
        <v>0.37927731288471989</v>
      </c>
      <c r="W132" s="17">
        <f>IF(K132=0,Na,K132*0.0000001)</f>
        <v>1.4999999999999999E-5</v>
      </c>
      <c r="X132" s="4">
        <f>P132/1000</f>
        <v>2.0955781086179726E-2</v>
      </c>
      <c r="Y132" s="11">
        <f>60*N132*$AA$13</f>
        <v>5000.0000000000009</v>
      </c>
      <c r="Z132" s="11">
        <f>D132*L132</f>
        <v>160</v>
      </c>
      <c r="AA132" s="5">
        <f>V132*(1000/5)</f>
        <v>75.855462576943978</v>
      </c>
      <c r="AB132" s="11">
        <f>1.2*2*D132*D132*H132</f>
        <v>11.52</v>
      </c>
    </row>
    <row r="133" spans="1:29" hidden="1" x14ac:dyDescent="0.45">
      <c r="A133" t="s">
        <v>235</v>
      </c>
      <c r="B133" t="str">
        <f>IF(MID(A133,1,1)="8",MID(A133,1,1),MID(A133,1,2))</f>
        <v>23</v>
      </c>
      <c r="D133" s="2">
        <v>0.6</v>
      </c>
      <c r="E133" s="2" t="s">
        <v>26</v>
      </c>
      <c r="F133" s="2">
        <v>0.6</v>
      </c>
      <c r="G133" s="2">
        <v>20</v>
      </c>
      <c r="H133" s="2">
        <v>20</v>
      </c>
      <c r="I133" s="2">
        <v>1.8</v>
      </c>
      <c r="J133" s="2" t="s">
        <v>26</v>
      </c>
      <c r="K133" s="2">
        <v>145</v>
      </c>
      <c r="L133" s="10">
        <f>$AA$1</f>
        <v>80</v>
      </c>
      <c r="M133" s="10">
        <f>360/I133</f>
        <v>200</v>
      </c>
      <c r="N133" s="10">
        <f>L133/((G133/1000)*2*D133)/M133</f>
        <v>16.666666666666668</v>
      </c>
      <c r="O133" s="10">
        <f>G133*D133*2/L133</f>
        <v>0.3</v>
      </c>
      <c r="P133" s="10">
        <f>100*((F133-$AD$5)/F133)/IFERROR(J133+0,F133/0.08+0)</f>
        <v>12.182977731180012</v>
      </c>
      <c r="Q133" s="10">
        <f>$B$4</f>
        <v>0</v>
      </c>
      <c r="R133" s="10">
        <f>100*M133*Q133/$AA$13</f>
        <v>0</v>
      </c>
      <c r="S133" s="4">
        <f>Y133/60000</f>
        <v>8.3333333333333343E-2</v>
      </c>
      <c r="T133" s="4">
        <f>60*S133/($AA$10/1000)</f>
        <v>625.00000000000011</v>
      </c>
      <c r="U133" s="4">
        <f>($AD$3+W133)*T133 / (X133 * 9.55)</f>
        <v>0.37524488297181485</v>
      </c>
      <c r="V133" s="4">
        <f>S133/U133</f>
        <v>0.22207720108895562</v>
      </c>
      <c r="W133" s="17">
        <f>IF(K133=0,Na,K133*0.0000001)</f>
        <v>1.45E-5</v>
      </c>
      <c r="X133" s="4">
        <f>P133/1000</f>
        <v>1.2182977731180012E-2</v>
      </c>
      <c r="Y133" s="11">
        <f>60*N133*$AA$13</f>
        <v>5000.0000000000009</v>
      </c>
      <c r="Z133" s="11">
        <f>D133*L133</f>
        <v>48</v>
      </c>
      <c r="AA133" s="5">
        <f>V133*(1000/5)</f>
        <v>44.415440217791122</v>
      </c>
      <c r="AB133" s="11">
        <f>1.2*2*D133*D133*H133</f>
        <v>17.28</v>
      </c>
    </row>
    <row r="134" spans="1:29" x14ac:dyDescent="0.45">
      <c r="A134" t="s">
        <v>251</v>
      </c>
      <c r="B134" t="str">
        <f>IF(MID(A134,1,1)="8",MID(A134,1,1),MID(A134,1,2))</f>
        <v>34</v>
      </c>
      <c r="C134" t="s">
        <v>314</v>
      </c>
      <c r="D134" s="2">
        <v>4</v>
      </c>
      <c r="E134" s="2" t="s">
        <v>26</v>
      </c>
      <c r="F134" s="2">
        <v>3</v>
      </c>
      <c r="G134" s="2">
        <v>3</v>
      </c>
      <c r="H134" s="2">
        <v>0.7</v>
      </c>
      <c r="I134" s="2">
        <v>1.8</v>
      </c>
      <c r="J134" s="2" t="s">
        <v>26</v>
      </c>
      <c r="K134" s="2">
        <v>1050</v>
      </c>
      <c r="L134" s="10">
        <f>$AA$1</f>
        <v>80</v>
      </c>
      <c r="M134" s="10">
        <f>360/I134</f>
        <v>200</v>
      </c>
      <c r="N134" s="10">
        <f>L134/((G134/1000)*2*D134)/M134</f>
        <v>16.666666666666668</v>
      </c>
      <c r="O134" s="10">
        <f>G134*D134*2/L134</f>
        <v>0.3</v>
      </c>
      <c r="P134" s="10">
        <f>IFERROR(J134+0,F134/0.08+0)</f>
        <v>37.5</v>
      </c>
      <c r="Q134" s="10">
        <f>$B$4</f>
        <v>0</v>
      </c>
      <c r="R134" s="10">
        <f>100*M134*Q134/$AA$13</f>
        <v>0</v>
      </c>
      <c r="S134" s="4">
        <f>Y134/60000</f>
        <v>8.3333333333333343E-2</v>
      </c>
      <c r="T134" s="4">
        <f>60*S134/($AA$10/1000)</f>
        <v>625.00000000000011</v>
      </c>
      <c r="U134" s="4">
        <f>($AD$3+W134)*T134 / (X134 * 9.55)</f>
        <v>0.27984999792252846</v>
      </c>
      <c r="V134" s="4">
        <f>S134/U134</f>
        <v>0.29777857406453406</v>
      </c>
      <c r="W134" s="17">
        <f>IF(K134=0,Na,K134*0.0000001)</f>
        <v>1.0499999999999999E-4</v>
      </c>
      <c r="X134" s="4">
        <f>P134/1000</f>
        <v>3.7499999999999999E-2</v>
      </c>
      <c r="Y134" s="11">
        <f>60*N134*$AA$13</f>
        <v>5000.0000000000009</v>
      </c>
      <c r="Z134" s="11">
        <f>D134*L134</f>
        <v>320</v>
      </c>
      <c r="AA134" s="5">
        <f>V134*(1000/5)</f>
        <v>59.555714812906814</v>
      </c>
      <c r="AB134" s="11">
        <f>1.2*2*D134*D134*H134</f>
        <v>26.88</v>
      </c>
    </row>
    <row r="135" spans="1:29" x14ac:dyDescent="0.45">
      <c r="A135" t="s">
        <v>287</v>
      </c>
      <c r="B135" t="str">
        <f>IF(MID(A135,1,1)="8",MID(A135,1,1),MID(A135,1,2))</f>
        <v>34</v>
      </c>
      <c r="C135" t="s">
        <v>314</v>
      </c>
      <c r="D135" s="2">
        <v>2.7</v>
      </c>
      <c r="E135" s="2" t="s">
        <v>26</v>
      </c>
      <c r="F135" s="2">
        <v>1.8</v>
      </c>
      <c r="G135" s="2">
        <v>4.5</v>
      </c>
      <c r="H135" s="2">
        <v>1.2</v>
      </c>
      <c r="I135" s="2">
        <v>1.8</v>
      </c>
      <c r="J135" s="2" t="s">
        <v>26</v>
      </c>
      <c r="K135" s="2">
        <v>640</v>
      </c>
      <c r="L135" s="10">
        <f>$AA$1</f>
        <v>80</v>
      </c>
      <c r="M135" s="10">
        <f>360/I135</f>
        <v>200</v>
      </c>
      <c r="N135" s="10">
        <f>L135/((G135/1000)*2*D135)/M135</f>
        <v>16.460905349794238</v>
      </c>
      <c r="O135" s="10">
        <f>G135*D135*2/L135</f>
        <v>0.30375000000000002</v>
      </c>
      <c r="P135" s="10">
        <f>IFERROR(J135+0,F135/0.08+0)</f>
        <v>22.5</v>
      </c>
      <c r="Q135" s="10">
        <f>$B$4</f>
        <v>0</v>
      </c>
      <c r="R135" s="10">
        <f>100*M135*Q135/$AA$13</f>
        <v>0</v>
      </c>
      <c r="S135" s="4">
        <f>Y135/60000</f>
        <v>8.2304526748971193E-2</v>
      </c>
      <c r="T135" s="4">
        <f>60*S135/($AA$10/1000)</f>
        <v>617.28395061728395</v>
      </c>
      <c r="U135" s="4">
        <f>($AD$3+W135)*T135 / (X135 * 9.55)</f>
        <v>0.34287534041355883</v>
      </c>
      <c r="V135" s="4">
        <f>S135/U135</f>
        <v>0.24004212915895221</v>
      </c>
      <c r="W135" s="17">
        <f>IF(K135=0,Na,K135*0.0000001)</f>
        <v>6.3999999999999997E-5</v>
      </c>
      <c r="X135" s="4">
        <f>P135/1000</f>
        <v>2.2499999999999999E-2</v>
      </c>
      <c r="Y135" s="11">
        <f>60*N135*$AA$13</f>
        <v>4938.2716049382716</v>
      </c>
      <c r="Z135" s="11">
        <f>D135*L135</f>
        <v>216</v>
      </c>
      <c r="AA135" s="5">
        <f>V135*(1000/5)</f>
        <v>48.00842583179044</v>
      </c>
      <c r="AB135" s="11">
        <f>1.2*2*D135*D135*H135</f>
        <v>20.995200000000001</v>
      </c>
    </row>
    <row r="136" spans="1:29" hidden="1" x14ac:dyDescent="0.45">
      <c r="A136" t="s">
        <v>184</v>
      </c>
      <c r="B136" t="str">
        <f>IF(MID(A136,1,1)="8",MID(A136,1,1),MID(A136,1,2))</f>
        <v>23</v>
      </c>
      <c r="D136" s="2">
        <v>1</v>
      </c>
      <c r="E136" s="2" t="s">
        <v>26</v>
      </c>
      <c r="F136" s="2">
        <v>0.24</v>
      </c>
      <c r="G136" s="2">
        <v>6.2</v>
      </c>
      <c r="H136" s="2">
        <v>5.2</v>
      </c>
      <c r="I136" s="2">
        <v>0.9</v>
      </c>
      <c r="J136" s="2" t="s">
        <v>26</v>
      </c>
      <c r="K136" s="2">
        <v>150</v>
      </c>
      <c r="L136" s="10">
        <f>$AA$1</f>
        <v>80</v>
      </c>
      <c r="M136" s="10">
        <f>360/I136</f>
        <v>400</v>
      </c>
      <c r="N136" s="10">
        <f>L136/((G136/1000)*2*D136)/M136</f>
        <v>16.129032258064516</v>
      </c>
      <c r="O136" s="10">
        <f>G136*D136*2/L136</f>
        <v>0.155</v>
      </c>
      <c r="P136" s="10">
        <f>100*((F136-$AD$5)/F136)/IFERROR(J136+0,F136/0.08+0)</f>
        <v>26.143610819875068</v>
      </c>
      <c r="Q136" s="10">
        <f>$B$4</f>
        <v>0</v>
      </c>
      <c r="R136" s="10">
        <f>100*M136*Q136/$AA$13</f>
        <v>0</v>
      </c>
      <c r="S136" s="4">
        <f>Y136/60000</f>
        <v>8.0645161290322578E-2</v>
      </c>
      <c r="T136" s="4">
        <f>60*S136/($AA$10/1000)</f>
        <v>604.83870967741939</v>
      </c>
      <c r="U136" s="4">
        <f>($AD$3+W136)*T136 / (X136 * 9.55)</f>
        <v>0.1704353718537219</v>
      </c>
      <c r="V136" s="4">
        <f>S136/U136</f>
        <v>0.47317150432562322</v>
      </c>
      <c r="W136" s="17">
        <f>IF(K136=0,Na,K136*0.0000001)</f>
        <v>1.4999999999999999E-5</v>
      </c>
      <c r="X136" s="4">
        <f>P136/1000</f>
        <v>2.6143610819875068E-2</v>
      </c>
      <c r="Y136" s="11">
        <f>60*N136*$AA$13</f>
        <v>4838.7096774193551</v>
      </c>
      <c r="Z136" s="11">
        <f>D136*L136</f>
        <v>80</v>
      </c>
      <c r="AA136" s="5">
        <f>V136*(1000/5)</f>
        <v>94.634300865124644</v>
      </c>
      <c r="AB136" s="11">
        <f>1.2*2*D136*D136*H136</f>
        <v>12.48</v>
      </c>
    </row>
    <row r="137" spans="1:29" hidden="1" x14ac:dyDescent="0.45">
      <c r="A137" t="s">
        <v>193</v>
      </c>
      <c r="B137" t="str">
        <f>IF(MID(A137,1,1)="8",MID(A137,1,1),MID(A137,1,2))</f>
        <v>23</v>
      </c>
      <c r="D137" s="2">
        <v>4.2</v>
      </c>
      <c r="E137" s="2" t="s">
        <v>26</v>
      </c>
      <c r="F137" s="2">
        <v>1</v>
      </c>
      <c r="G137" s="2">
        <v>1.5</v>
      </c>
      <c r="H137" s="2">
        <v>0.4</v>
      </c>
      <c r="I137" s="2">
        <v>0.9</v>
      </c>
      <c r="J137" s="2" t="s">
        <v>26</v>
      </c>
      <c r="K137" s="2">
        <v>280</v>
      </c>
      <c r="L137" s="10">
        <f>$AA$1</f>
        <v>80</v>
      </c>
      <c r="M137" s="10">
        <f>360/I137</f>
        <v>400</v>
      </c>
      <c r="N137" s="10">
        <f>L137/((G137/1000)*2*D137)/M137</f>
        <v>15.873015873015872</v>
      </c>
      <c r="O137" s="10">
        <f>G137*D137*2/L137</f>
        <v>0.15750000000000003</v>
      </c>
      <c r="P137" s="10">
        <f>100*((F137-$AD$5)/F137)/IFERROR(J137+0,F137/0.08+0)</f>
        <v>7.5858719832248038</v>
      </c>
      <c r="Q137" s="10">
        <f>$B$4</f>
        <v>0</v>
      </c>
      <c r="R137" s="10">
        <f>100*M137*Q137/$AA$13</f>
        <v>0</v>
      </c>
      <c r="S137" s="4">
        <f>Y137/60000</f>
        <v>7.9365079365079361E-2</v>
      </c>
      <c r="T137" s="4">
        <f>60*S137/($AA$10/1000)</f>
        <v>595.23809523809518</v>
      </c>
      <c r="U137" s="4">
        <f>($AD$3+W137)*T137 / (X137 * 9.55)</f>
        <v>0.68487062195559267</v>
      </c>
      <c r="V137" s="4">
        <f>S137/U137</f>
        <v>0.1158833169664349</v>
      </c>
      <c r="W137" s="17">
        <f>IF(K137=0,Na,K137*0.0000001)</f>
        <v>2.8E-5</v>
      </c>
      <c r="X137" s="4">
        <f>P137/1000</f>
        <v>7.5858719832248038E-3</v>
      </c>
      <c r="Y137" s="11">
        <f>60*N137*$AA$13</f>
        <v>4761.9047619047615</v>
      </c>
      <c r="Z137" s="11">
        <f>D137*L137</f>
        <v>336</v>
      </c>
      <c r="AA137" s="5">
        <f>V137*(1000/5)</f>
        <v>23.176663393286979</v>
      </c>
      <c r="AB137" s="11">
        <f>1.2*2*D137*D137*H137</f>
        <v>16.934400000000004</v>
      </c>
    </row>
    <row r="138" spans="1:29" hidden="1" x14ac:dyDescent="0.45">
      <c r="A138" t="s">
        <v>197</v>
      </c>
      <c r="B138" t="str">
        <f>IF(MID(A138,1,1)="8",MID(A138,1,1),MID(A138,1,2))</f>
        <v>23</v>
      </c>
      <c r="D138" s="2">
        <v>4.2</v>
      </c>
      <c r="E138" s="2" t="s">
        <v>26</v>
      </c>
      <c r="F138" s="2">
        <v>1.1000000000000001</v>
      </c>
      <c r="G138" s="2">
        <v>1.5</v>
      </c>
      <c r="H138" s="2">
        <v>0.55000000000000004</v>
      </c>
      <c r="I138" s="2">
        <v>0.9</v>
      </c>
      <c r="J138" s="2" t="s">
        <v>26</v>
      </c>
      <c r="K138" s="2">
        <v>380</v>
      </c>
      <c r="L138" s="10">
        <f>$AA$1</f>
        <v>80</v>
      </c>
      <c r="M138" s="10">
        <f>360/I138</f>
        <v>400</v>
      </c>
      <c r="N138" s="10">
        <f>L138/((G138/1000)*2*D138)/M138</f>
        <v>15.873015873015872</v>
      </c>
      <c r="O138" s="10">
        <f>G138*D138*2/L138</f>
        <v>0.15750000000000003</v>
      </c>
      <c r="P138" s="10">
        <f>100*((F138-$AD$5)/F138)/IFERROR(J138+0,F138/0.08+0)</f>
        <v>6.9304727134089292</v>
      </c>
      <c r="Q138" s="10">
        <f>$B$4</f>
        <v>0</v>
      </c>
      <c r="R138" s="10">
        <f>100*M138*Q138/$AA$13</f>
        <v>0</v>
      </c>
      <c r="S138" s="4">
        <f>Y138/60000</f>
        <v>7.9365079365079361E-2</v>
      </c>
      <c r="T138" s="4">
        <f>60*S138/($AA$10/1000)</f>
        <v>595.23809523809518</v>
      </c>
      <c r="U138" s="4">
        <f>($AD$3+W138)*T138 / (X138 * 9.55)</f>
        <v>0.83957142137924057</v>
      </c>
      <c r="V138" s="4">
        <f>S138/U138</f>
        <v>9.453046797936393E-2</v>
      </c>
      <c r="W138" s="17">
        <f>IF(K138=0,Na,K138*0.0000001)</f>
        <v>3.7999999999999995E-5</v>
      </c>
      <c r="X138" s="4">
        <f>P138/1000</f>
        <v>6.9304727134089292E-3</v>
      </c>
      <c r="Y138" s="11">
        <f>60*N138*$AA$13</f>
        <v>4761.9047619047615</v>
      </c>
      <c r="Z138" s="11">
        <f>D138*L138</f>
        <v>336</v>
      </c>
      <c r="AA138" s="5">
        <f>V138*(1000/5)</f>
        <v>18.906093595872786</v>
      </c>
      <c r="AB138" s="11">
        <f>1.2*2*D138*D138*H138</f>
        <v>23.284800000000004</v>
      </c>
    </row>
    <row r="139" spans="1:29" hidden="1" x14ac:dyDescent="0.45">
      <c r="A139" t="s">
        <v>34</v>
      </c>
      <c r="B139" t="str">
        <f>IF(MID(A139,1,1)="8",MID(A139,1,1),MID(A139,1,2))</f>
        <v>23</v>
      </c>
      <c r="D139" s="2">
        <v>2.8</v>
      </c>
      <c r="E139" s="2">
        <v>2.5</v>
      </c>
      <c r="F139" s="2">
        <v>1.26</v>
      </c>
      <c r="G139" s="2">
        <v>4.5</v>
      </c>
      <c r="H139" s="2">
        <v>0.9</v>
      </c>
      <c r="I139" s="2">
        <v>1.8</v>
      </c>
      <c r="J139" s="2">
        <v>10</v>
      </c>
      <c r="K139" s="2" t="s">
        <v>26</v>
      </c>
      <c r="L139" s="10">
        <f>$AA$1</f>
        <v>80</v>
      </c>
      <c r="M139" s="10">
        <f>360/I139</f>
        <v>200</v>
      </c>
      <c r="N139" s="10">
        <f>L139/((G139/1000)*2*D139)/M139</f>
        <v>15.873015873015875</v>
      </c>
      <c r="O139" s="10">
        <f>G139*D139*2/L139</f>
        <v>0.315</v>
      </c>
      <c r="P139" s="10">
        <f>100*((F139-$AD$5)/F139)/IFERROR(J139+0,F139/0.08+0)</f>
        <v>9.5891587135166709</v>
      </c>
      <c r="Q139" s="10">
        <f>$B$4</f>
        <v>0</v>
      </c>
      <c r="R139" s="10">
        <f>100*M139*Q139/$AA$13</f>
        <v>0</v>
      </c>
      <c r="S139" s="4">
        <f>Y139/60000</f>
        <v>7.9365079365079375E-2</v>
      </c>
      <c r="T139" s="4">
        <f>60*S139/($AA$10/1000)</f>
        <v>595.2380952380953</v>
      </c>
      <c r="U139" s="4" t="e">
        <f>($AD$3+W139)*T139 / (X139 * 9.55)</f>
        <v>#VALUE!</v>
      </c>
      <c r="V139" s="4" t="e">
        <f>S139/U139</f>
        <v>#VALUE!</v>
      </c>
      <c r="W139" s="17" t="e">
        <f>IF(K139=0,Na,K139*0.0000001)</f>
        <v>#VALUE!</v>
      </c>
      <c r="X139" s="4">
        <f>P139/1000</f>
        <v>9.5891587135166715E-3</v>
      </c>
      <c r="Y139" s="11">
        <f>60*N139*$AA$13</f>
        <v>4761.9047619047624</v>
      </c>
      <c r="Z139" s="11">
        <f>D139*L139</f>
        <v>224</v>
      </c>
      <c r="AA139" s="5" t="e">
        <f>V139*(1000/5)</f>
        <v>#VALUE!</v>
      </c>
      <c r="AB139" s="11">
        <f>1.2*2*D139*D139*H139</f>
        <v>16.9344</v>
      </c>
    </row>
    <row r="140" spans="1:29" hidden="1" x14ac:dyDescent="0.45">
      <c r="A140" t="s">
        <v>223</v>
      </c>
      <c r="B140" t="str">
        <f>IF(MID(A140,1,1)="8",MID(A140,1,1),MID(A140,1,2))</f>
        <v>23</v>
      </c>
      <c r="D140" s="2">
        <v>4.2</v>
      </c>
      <c r="E140" s="2" t="s">
        <v>26</v>
      </c>
      <c r="F140" s="2">
        <v>2.5</v>
      </c>
      <c r="G140" s="2">
        <v>3</v>
      </c>
      <c r="H140" s="2">
        <v>0.8</v>
      </c>
      <c r="I140" s="2">
        <v>1.8</v>
      </c>
      <c r="J140" s="2">
        <v>10</v>
      </c>
      <c r="K140" s="2">
        <v>680</v>
      </c>
      <c r="L140" s="10">
        <f>$AA$1</f>
        <v>80</v>
      </c>
      <c r="M140" s="10">
        <f>360/I140</f>
        <v>200</v>
      </c>
      <c r="N140" s="10">
        <f>L140/((G140/1000)*2*D140)/M140</f>
        <v>15.873015873015872</v>
      </c>
      <c r="O140" s="10">
        <f>G140*D140*2/L140</f>
        <v>0.31500000000000006</v>
      </c>
      <c r="P140" s="10">
        <f>100*((F140-$AD$5)/F140)/IFERROR(J140+0,F140/0.08+0)</f>
        <v>9.7929359916124028</v>
      </c>
      <c r="Q140" s="10">
        <f>$B$4</f>
        <v>0</v>
      </c>
      <c r="R140" s="10">
        <f>100*M140*Q140/$AA$13</f>
        <v>0</v>
      </c>
      <c r="S140" s="4">
        <f>Y140/60000</f>
        <v>7.9365079365079361E-2</v>
      </c>
      <c r="T140" s="4">
        <f>60*S140/($AA$10/1000)</f>
        <v>595.23809523809518</v>
      </c>
      <c r="U140" s="4">
        <f>($AD$3+W140)*T140 / (X140 * 9.55)</f>
        <v>0.78510517420028292</v>
      </c>
      <c r="V140" s="4">
        <f>S140/U140</f>
        <v>0.10108846810992111</v>
      </c>
      <c r="W140" s="17">
        <f>IF(K140=0,Na,K140*0.0000001)</f>
        <v>6.7999999999999999E-5</v>
      </c>
      <c r="X140" s="4">
        <f>P140/1000</f>
        <v>9.7929359916124024E-3</v>
      </c>
      <c r="Y140" s="11">
        <f>60*N140*$AA$13</f>
        <v>4761.9047619047615</v>
      </c>
      <c r="Z140" s="11">
        <f>D140*L140</f>
        <v>336</v>
      </c>
      <c r="AA140" s="5">
        <f>V140*(1000/5)</f>
        <v>20.217693621984225</v>
      </c>
      <c r="AB140" s="11">
        <f>1.2*2*D140*D140*H140</f>
        <v>33.868800000000007</v>
      </c>
    </row>
    <row r="141" spans="1:29" hidden="1" x14ac:dyDescent="0.45">
      <c r="A141" t="s">
        <v>38</v>
      </c>
      <c r="B141" t="str">
        <f>IF(MID(A141,1,1)="8",MID(A141,1,1),MID(A141,1,2))</f>
        <v>24</v>
      </c>
      <c r="D141" s="2">
        <v>4.24</v>
      </c>
      <c r="E141" s="2">
        <v>2.96</v>
      </c>
      <c r="F141" s="2">
        <v>4</v>
      </c>
      <c r="G141" s="2">
        <v>3</v>
      </c>
      <c r="H141" s="2">
        <v>0.7</v>
      </c>
      <c r="I141" s="2">
        <v>1.8</v>
      </c>
      <c r="J141" s="2">
        <v>60</v>
      </c>
      <c r="K141" s="2">
        <v>980</v>
      </c>
      <c r="L141" s="10">
        <f>$AA$1</f>
        <v>80</v>
      </c>
      <c r="M141" s="10">
        <f>360/I141</f>
        <v>200</v>
      </c>
      <c r="N141" s="10">
        <f>L141/((G141/1000)*2*D141)/M141</f>
        <v>15.723270440251572</v>
      </c>
      <c r="O141" s="10">
        <f>G141*D141*2/L141</f>
        <v>0.318</v>
      </c>
      <c r="P141" s="10">
        <f>IFERROR(J141+1,F141/0.08+1)-1</f>
        <v>60</v>
      </c>
      <c r="Q141" s="10">
        <f>$B$4</f>
        <v>0</v>
      </c>
      <c r="R141" s="10">
        <f>100*M141*Q141/$AA$13</f>
        <v>0</v>
      </c>
      <c r="S141" s="4">
        <f>Y141/60000</f>
        <v>7.8616352201257858E-2</v>
      </c>
      <c r="T141" s="4">
        <f>60*S141/($AA$10/1000)</f>
        <v>589.62264150943383</v>
      </c>
      <c r="U141" s="4">
        <f>($AD$3+W141)*T141 / (X141 * 9.55)</f>
        <v>0.15780282608252738</v>
      </c>
      <c r="V141" s="4">
        <f>S141/U141</f>
        <v>0.4981935631504042</v>
      </c>
      <c r="W141" s="17">
        <f>IF(K141=0,Na,K141*0.0000001)</f>
        <v>9.7999999999999997E-5</v>
      </c>
      <c r="X141" s="4">
        <f>P141/1000</f>
        <v>0.06</v>
      </c>
      <c r="Y141" s="11">
        <f>60*N141*$AA$13</f>
        <v>4716.9811320754716</v>
      </c>
      <c r="Z141" s="11">
        <f>D141*L141</f>
        <v>339.20000000000005</v>
      </c>
      <c r="AA141" s="5">
        <f>V141*(1000/5)</f>
        <v>99.638712630080846</v>
      </c>
      <c r="AB141" s="11">
        <f>1.2*2*D141*D141*H141</f>
        <v>30.202368000000003</v>
      </c>
      <c r="AC141" s="1"/>
    </row>
    <row r="142" spans="1:29" x14ac:dyDescent="0.45">
      <c r="A142" t="s">
        <v>267</v>
      </c>
      <c r="B142" t="str">
        <f>IF(MID(A142,1,1)="8",MID(A142,1,1),MID(A142,1,2))</f>
        <v>34</v>
      </c>
      <c r="C142" t="s">
        <v>314</v>
      </c>
      <c r="D142" s="2">
        <v>4</v>
      </c>
      <c r="E142" s="2" t="s">
        <v>26</v>
      </c>
      <c r="F142" s="2">
        <v>2</v>
      </c>
      <c r="G142" s="2">
        <v>1.6</v>
      </c>
      <c r="H142" s="2">
        <v>0.6</v>
      </c>
      <c r="I142" s="2">
        <v>0.9</v>
      </c>
      <c r="J142" s="2" t="s">
        <v>26</v>
      </c>
      <c r="K142" s="2">
        <v>850</v>
      </c>
      <c r="L142" s="10">
        <f>$AA$1</f>
        <v>80</v>
      </c>
      <c r="M142" s="10">
        <f>360/I142</f>
        <v>400</v>
      </c>
      <c r="N142" s="10">
        <f>L142/((G142/1000)*2*D142)/M142</f>
        <v>15.625</v>
      </c>
      <c r="O142" s="10">
        <f>G142*D142*2/L142</f>
        <v>0.16</v>
      </c>
      <c r="P142" s="10">
        <f>IFERROR(J142+0,F142/0.08+0)</f>
        <v>25</v>
      </c>
      <c r="Q142" s="10">
        <f>$B$4</f>
        <v>0</v>
      </c>
      <c r="R142" s="10">
        <f>100*M142*Q142/$AA$13</f>
        <v>0</v>
      </c>
      <c r="S142" s="4">
        <f>Y142/60000</f>
        <v>7.8125E-2</v>
      </c>
      <c r="T142" s="4">
        <f>60*S142/($AA$10/1000)</f>
        <v>585.9375</v>
      </c>
      <c r="U142" s="4">
        <f>($AD$3+W142)*T142 / (X142 * 9.55)</f>
        <v>0.3444552899450477</v>
      </c>
      <c r="V142" s="4">
        <f>S142/U142</f>
        <v>0.22680737465946185</v>
      </c>
      <c r="W142" s="17">
        <f>IF(K142=0,Na,K142*0.0000001)</f>
        <v>8.4999999999999993E-5</v>
      </c>
      <c r="X142" s="4">
        <f>P142/1000</f>
        <v>2.5000000000000001E-2</v>
      </c>
      <c r="Y142" s="11">
        <f>60*N142*$AA$13</f>
        <v>4687.5</v>
      </c>
      <c r="Z142" s="11">
        <f>D142*L142</f>
        <v>320</v>
      </c>
      <c r="AA142" s="5">
        <f>V142*(1000/5)</f>
        <v>45.361474931892367</v>
      </c>
      <c r="AB142" s="11">
        <f>1.2*2*D142*D142*H142</f>
        <v>23.04</v>
      </c>
    </row>
    <row r="143" spans="1:29" hidden="1" x14ac:dyDescent="0.45">
      <c r="A143" t="s">
        <v>241</v>
      </c>
      <c r="B143" t="str">
        <f>IF(MID(A143,1,1)="8",MID(A143,1,1),MID(A143,1,2))</f>
        <v>23</v>
      </c>
      <c r="D143" s="2">
        <v>2.1</v>
      </c>
      <c r="E143" s="2" t="s">
        <v>26</v>
      </c>
      <c r="F143" s="2">
        <v>1.1000000000000001</v>
      </c>
      <c r="G143" s="2">
        <v>6.2</v>
      </c>
      <c r="H143" s="2">
        <v>2.2000000000000002</v>
      </c>
      <c r="I143" s="2">
        <v>1.8</v>
      </c>
      <c r="J143" s="2" t="s">
        <v>26</v>
      </c>
      <c r="K143" s="2">
        <v>230</v>
      </c>
      <c r="L143" s="10">
        <f>$AA$1</f>
        <v>80</v>
      </c>
      <c r="M143" s="10">
        <f>360/I143</f>
        <v>200</v>
      </c>
      <c r="N143" s="10">
        <f>L143/((G143/1000)*2*D143)/M143</f>
        <v>15.360983102918588</v>
      </c>
      <c r="O143" s="10">
        <f>G143*D143*2/L143</f>
        <v>0.32550000000000001</v>
      </c>
      <c r="P143" s="10">
        <f>100*((F143-$AD$5)/F143)/IFERROR(J143+0,F143/0.08+0)</f>
        <v>6.9304727134089292</v>
      </c>
      <c r="Q143" s="10">
        <f>$B$4</f>
        <v>0</v>
      </c>
      <c r="R143" s="10">
        <f>100*M143*Q143/$AA$13</f>
        <v>0</v>
      </c>
      <c r="S143" s="4">
        <f>Y143/60000</f>
        <v>7.6804915514592939E-2</v>
      </c>
      <c r="T143" s="4">
        <f>60*S143/($AA$10/1000)</f>
        <v>576.036866359447</v>
      </c>
      <c r="U143" s="4">
        <f>($AD$3+W143)*T143 / (X143 * 9.55)</f>
        <v>0.68193894349316364</v>
      </c>
      <c r="V143" s="4">
        <f>S143/U143</f>
        <v>0.11262726120489246</v>
      </c>
      <c r="W143" s="17">
        <f>IF(K143=0,Na,K143*0.0000001)</f>
        <v>2.3E-5</v>
      </c>
      <c r="X143" s="4">
        <f>P143/1000</f>
        <v>6.9304727134089292E-3</v>
      </c>
      <c r="Y143" s="11">
        <f>60*N143*$AA$13</f>
        <v>4608.294930875576</v>
      </c>
      <c r="Z143" s="11">
        <f>D143*L143</f>
        <v>168</v>
      </c>
      <c r="AA143" s="5">
        <f>V143*(1000/5)</f>
        <v>22.525452240978492</v>
      </c>
      <c r="AB143" s="11">
        <f>1.2*2*D143*D143*H143</f>
        <v>23.284800000000004</v>
      </c>
    </row>
    <row r="144" spans="1:29" hidden="1" x14ac:dyDescent="0.45">
      <c r="A144" t="s">
        <v>245</v>
      </c>
      <c r="B144" t="str">
        <f>IF(MID(A144,1,1)="8",MID(A144,1,1),MID(A144,1,2))</f>
        <v>24</v>
      </c>
      <c r="D144" s="2">
        <v>4.2</v>
      </c>
      <c r="E144" s="2" t="s">
        <v>26</v>
      </c>
      <c r="F144" s="2">
        <v>3</v>
      </c>
      <c r="G144" s="2">
        <v>3.2</v>
      </c>
      <c r="H144" s="2">
        <v>0.7</v>
      </c>
      <c r="I144" s="2">
        <v>1.8</v>
      </c>
      <c r="J144" s="2" t="s">
        <v>26</v>
      </c>
      <c r="K144" s="2">
        <v>680</v>
      </c>
      <c r="L144" s="10">
        <f>$AA$1</f>
        <v>80</v>
      </c>
      <c r="M144" s="10">
        <f>360/I144</f>
        <v>200</v>
      </c>
      <c r="N144" s="10">
        <f>L144/((G144/1000)*2*D144)/M144</f>
        <v>14.880952380952381</v>
      </c>
      <c r="O144" s="10">
        <f>G144*D144*2/L144</f>
        <v>0.33600000000000002</v>
      </c>
      <c r="P144" s="10">
        <f>IFERROR(J144+1,F144/0.08+1)-1</f>
        <v>37.5</v>
      </c>
      <c r="Q144" s="10">
        <f>$B$4</f>
        <v>0</v>
      </c>
      <c r="R144" s="10">
        <f>100*M144*Q144/$AA$13</f>
        <v>0</v>
      </c>
      <c r="S144" s="4">
        <f>Y144/60000</f>
        <v>7.4404761904761918E-2</v>
      </c>
      <c r="T144" s="4">
        <f>60*S144/($AA$10/1000)</f>
        <v>558.03571428571445</v>
      </c>
      <c r="U144" s="4">
        <f>($AD$3+W144)*T144 / (X144 * 9.55)</f>
        <v>0.19221211794067694</v>
      </c>
      <c r="V144" s="4">
        <f>S144/U144</f>
        <v>0.38709714404024048</v>
      </c>
      <c r="W144" s="17">
        <f>IF(K144=0,Na,K144*0.0000001)</f>
        <v>6.7999999999999999E-5</v>
      </c>
      <c r="X144" s="4">
        <f>P144/1000</f>
        <v>3.7499999999999999E-2</v>
      </c>
      <c r="Y144" s="11">
        <f>60*N144*$AA$13</f>
        <v>4464.2857142857147</v>
      </c>
      <c r="Z144" s="11">
        <f>D144*L144</f>
        <v>336</v>
      </c>
      <c r="AA144" s="5">
        <f>V144*(1000/5)</f>
        <v>77.419428808048096</v>
      </c>
      <c r="AB144" s="11">
        <f>1.2*2*D144*D144*H144</f>
        <v>29.635200000000001</v>
      </c>
    </row>
    <row r="145" spans="1:28" hidden="1" x14ac:dyDescent="0.45">
      <c r="A145" t="s">
        <v>25</v>
      </c>
      <c r="B145" t="str">
        <f>IF(MID(A145,1,1)="8",MID(A145,1,1),MID(A145,1,2))</f>
        <v>23</v>
      </c>
      <c r="D145" s="2">
        <v>4</v>
      </c>
      <c r="F145" s="2">
        <v>2.4</v>
      </c>
      <c r="G145" s="2">
        <v>3.4</v>
      </c>
      <c r="H145" s="2">
        <v>0.9</v>
      </c>
      <c r="I145" s="2">
        <v>1.8</v>
      </c>
      <c r="J145" s="2" t="s">
        <v>26</v>
      </c>
      <c r="K145" s="2" t="s">
        <v>26</v>
      </c>
      <c r="L145" s="10">
        <f>$AA$1</f>
        <v>80</v>
      </c>
      <c r="M145" s="10">
        <f>360/I145</f>
        <v>200</v>
      </c>
      <c r="N145" s="10">
        <f>L145/((G145/1000)*2*D145)/M145</f>
        <v>14.705882352941178</v>
      </c>
      <c r="O145" s="10">
        <f>G145*D145*2/L145</f>
        <v>0.33999999999999997</v>
      </c>
      <c r="P145" s="10">
        <f>100*((F145-$AD$5)/F145)/IFERROR(J145+0,F145/0.08+0)</f>
        <v>3.2614361081987511</v>
      </c>
      <c r="Q145" s="10">
        <f>$B$4</f>
        <v>0</v>
      </c>
      <c r="R145" s="10">
        <f>100*M145*Q145/$AA$13</f>
        <v>0</v>
      </c>
      <c r="S145" s="4">
        <f>Y145/60000</f>
        <v>7.3529411764705885E-2</v>
      </c>
      <c r="T145" s="4">
        <f>60*S145/($AA$10/1000)</f>
        <v>551.47058823529414</v>
      </c>
      <c r="U145" s="4" t="e">
        <f>($AD$3+W145)*T145 / (X145 * 9.55)</f>
        <v>#VALUE!</v>
      </c>
      <c r="V145" s="4" t="e">
        <f>S145/U145</f>
        <v>#VALUE!</v>
      </c>
      <c r="W145" s="17" t="e">
        <f>IF(K145=0,Na,K145*0.0000001)</f>
        <v>#VALUE!</v>
      </c>
      <c r="X145" s="4">
        <f>P145/1000</f>
        <v>3.2614361081987511E-3</v>
      </c>
      <c r="Y145" s="11">
        <f>60*N145*$AA$13</f>
        <v>4411.7647058823532</v>
      </c>
      <c r="Z145" s="11">
        <f>D145*L145</f>
        <v>320</v>
      </c>
      <c r="AA145" s="5" t="e">
        <f>V145*(1000/5)</f>
        <v>#VALUE!</v>
      </c>
      <c r="AB145" s="11">
        <f>1.2*2*D145*D145*H145</f>
        <v>34.56</v>
      </c>
    </row>
    <row r="146" spans="1:28" hidden="1" x14ac:dyDescent="0.45">
      <c r="A146" t="s">
        <v>9</v>
      </c>
      <c r="B146" t="str">
        <f>IF(MID(A146,1,1)="8",MID(A146,1,1),MID(A146,1,2))</f>
        <v>23</v>
      </c>
      <c r="D146" s="2">
        <v>2.8</v>
      </c>
      <c r="F146" s="2">
        <v>0</v>
      </c>
      <c r="G146" s="2">
        <v>5</v>
      </c>
      <c r="H146" s="2">
        <v>1.8</v>
      </c>
      <c r="I146" s="2">
        <v>1.8</v>
      </c>
      <c r="J146" s="2">
        <v>20</v>
      </c>
      <c r="K146" s="2">
        <v>280</v>
      </c>
      <c r="L146" s="10">
        <f>$AA$1</f>
        <v>80</v>
      </c>
      <c r="M146" s="10">
        <f>360/I146</f>
        <v>200</v>
      </c>
      <c r="N146" s="10">
        <f>L146/((G146/1000)*2*D146)/M146</f>
        <v>14.285714285714286</v>
      </c>
      <c r="O146" s="10">
        <f>G146*D146*2/L146</f>
        <v>0.35</v>
      </c>
      <c r="P146" s="10" t="e">
        <f>100*((F146-$AD$5)/F146)/IFERROR(J146+0,F146/0.08+0)</f>
        <v>#DIV/0!</v>
      </c>
      <c r="Q146" s="10">
        <f>$B$4</f>
        <v>0</v>
      </c>
      <c r="R146" s="10">
        <f>100*M146*Q146/$AA$13</f>
        <v>0</v>
      </c>
      <c r="S146" s="4">
        <f>Y146/60000</f>
        <v>7.1428571428571438E-2</v>
      </c>
      <c r="T146" s="4">
        <f>60*S146/($AA$10/1000)</f>
        <v>535.71428571428578</v>
      </c>
      <c r="U146" s="4" t="e">
        <f>($AD$3+W146)*T146 / (X146 * 9.55)</f>
        <v>#DIV/0!</v>
      </c>
      <c r="V146" s="4" t="e">
        <f>S146/U146</f>
        <v>#DIV/0!</v>
      </c>
      <c r="W146" s="17">
        <f>IF(K146=0,Na,K146*0.0000001)</f>
        <v>2.8E-5</v>
      </c>
      <c r="X146" s="4" t="e">
        <f>P146/1000</f>
        <v>#DIV/0!</v>
      </c>
      <c r="Y146" s="11">
        <f>60*N146*$AA$13</f>
        <v>4285.7142857142862</v>
      </c>
      <c r="Z146" s="11">
        <f>D146*L146</f>
        <v>224</v>
      </c>
      <c r="AA146" s="5" t="e">
        <f>V146*(1000/5)</f>
        <v>#DIV/0!</v>
      </c>
      <c r="AB146" s="11">
        <f>1.2*2*D146*D146*H146</f>
        <v>33.8688</v>
      </c>
    </row>
    <row r="147" spans="1:28" x14ac:dyDescent="0.45">
      <c r="A147" t="s">
        <v>290</v>
      </c>
      <c r="B147" t="str">
        <f>IF(MID(A147,1,1)="8",MID(A147,1,1),MID(A147,1,2))</f>
        <v>34</v>
      </c>
      <c r="C147" t="s">
        <v>314</v>
      </c>
      <c r="D147" s="2">
        <v>5</v>
      </c>
      <c r="E147" s="2" t="s">
        <v>26</v>
      </c>
      <c r="F147" s="2">
        <v>3.2</v>
      </c>
      <c r="G147" s="2">
        <v>2.8</v>
      </c>
      <c r="H147" s="2">
        <v>0.57999999999999996</v>
      </c>
      <c r="I147" s="2">
        <v>1.8</v>
      </c>
      <c r="J147" s="2" t="s">
        <v>26</v>
      </c>
      <c r="K147" s="2">
        <v>1300</v>
      </c>
      <c r="L147" s="10">
        <f>$AA$1</f>
        <v>80</v>
      </c>
      <c r="M147" s="10">
        <f>360/I147</f>
        <v>200</v>
      </c>
      <c r="N147" s="10">
        <f>L147/((G147/1000)*2*D147)/M147</f>
        <v>14.285714285714285</v>
      </c>
      <c r="O147" s="10">
        <f>G147*D147*2/L147</f>
        <v>0.35</v>
      </c>
      <c r="P147" s="10">
        <f>IFERROR(J147+0,F147/0.08+0)</f>
        <v>40</v>
      </c>
      <c r="Q147" s="10">
        <f>$B$4</f>
        <v>0</v>
      </c>
      <c r="R147" s="10">
        <f>100*M147*Q147/$AA$13</f>
        <v>0</v>
      </c>
      <c r="S147" s="4">
        <f>Y147/60000</f>
        <v>7.1428571428571425E-2</v>
      </c>
      <c r="T147" s="4">
        <f>60*S147/($AA$10/1000)</f>
        <v>535.71428571428567</v>
      </c>
      <c r="U147" s="4">
        <f>($AD$3+W147)*T147 / (X147 * 9.55)</f>
        <v>0.25993929806882304</v>
      </c>
      <c r="V147" s="4">
        <f>S147/U147</f>
        <v>0.27478942952927254</v>
      </c>
      <c r="W147" s="17">
        <f>IF(K147=0,Na,K147*0.0000001)</f>
        <v>1.2999999999999999E-4</v>
      </c>
      <c r="X147" s="4">
        <f>P147/1000</f>
        <v>0.04</v>
      </c>
      <c r="Y147" s="11">
        <f>60*N147*$AA$13</f>
        <v>4285.7142857142853</v>
      </c>
      <c r="Z147" s="11">
        <f>D147*L147</f>
        <v>400</v>
      </c>
      <c r="AA147" s="5">
        <f>V147*(1000/5)</f>
        <v>54.957885905854511</v>
      </c>
      <c r="AB147" s="11">
        <f>1.2*2*D147*D147*H147</f>
        <v>34.799999999999997</v>
      </c>
    </row>
    <row r="148" spans="1:28" hidden="1" x14ac:dyDescent="0.45">
      <c r="A148" t="s">
        <v>27</v>
      </c>
      <c r="B148" t="str">
        <f>IF(MID(A148,1,1)="8",MID(A148,1,1),MID(A148,1,2))</f>
        <v>23</v>
      </c>
      <c r="D148" s="2">
        <v>3</v>
      </c>
      <c r="E148" s="2">
        <v>3.36</v>
      </c>
      <c r="F148" s="2">
        <v>1.9</v>
      </c>
      <c r="G148" s="2">
        <v>4.8</v>
      </c>
      <c r="H148" s="2">
        <v>1.1200000000000001</v>
      </c>
      <c r="I148" s="2">
        <v>1.8</v>
      </c>
      <c r="J148" s="2" t="s">
        <v>26</v>
      </c>
      <c r="K148" s="2">
        <v>440</v>
      </c>
      <c r="L148" s="10">
        <f>$AA$1</f>
        <v>80</v>
      </c>
      <c r="M148" s="10">
        <f>360/I148</f>
        <v>200</v>
      </c>
      <c r="N148" s="10">
        <f>L148/((G148/1000)*2*D148)/M148</f>
        <v>13.888888888888889</v>
      </c>
      <c r="O148" s="10">
        <f>G148*D148*2/L148</f>
        <v>0.36</v>
      </c>
      <c r="P148" s="10">
        <f>100*((F148-$AD$5)/F148)/IFERROR(J148+0,F148/0.08+0)</f>
        <v>4.0958094136356795</v>
      </c>
      <c r="Q148" s="10">
        <f>$B$4</f>
        <v>0</v>
      </c>
      <c r="R148" s="10">
        <f>100*M148*Q148/$AA$13</f>
        <v>0</v>
      </c>
      <c r="S148" s="4">
        <f>Y148/60000</f>
        <v>6.9444444444444448E-2</v>
      </c>
      <c r="T148" s="4">
        <f>60*S148/($AA$10/1000)</f>
        <v>520.83333333333337</v>
      </c>
      <c r="U148" s="4">
        <f>($AD$3+W148)*T148 / (X148 * 9.55)</f>
        <v>1.3229432957315475</v>
      </c>
      <c r="V148" s="4">
        <f>S148/U148</f>
        <v>5.2492381698071029E-2</v>
      </c>
      <c r="W148" s="17">
        <f>IF(K148=0,Na,K148*0.0000001)</f>
        <v>4.3999999999999999E-5</v>
      </c>
      <c r="X148" s="4">
        <f>P148/1000</f>
        <v>4.0958094136356793E-3</v>
      </c>
      <c r="Y148" s="11">
        <f>60*N148*$AA$13</f>
        <v>4166.666666666667</v>
      </c>
      <c r="Z148" s="11">
        <f>D148*L148</f>
        <v>240</v>
      </c>
      <c r="AA148" s="5">
        <f>V148*(1000/5)</f>
        <v>10.498476339614205</v>
      </c>
      <c r="AB148" s="11">
        <f>1.2*2*D148*D148*H148</f>
        <v>24.192</v>
      </c>
    </row>
    <row r="149" spans="1:28" hidden="1" x14ac:dyDescent="0.45">
      <c r="A149" t="s">
        <v>203</v>
      </c>
      <c r="B149" t="str">
        <f>IF(MID(A149,1,1)="8",MID(A149,1,1),MID(A149,1,2))</f>
        <v>23</v>
      </c>
      <c r="D149" s="2">
        <v>0.62</v>
      </c>
      <c r="E149" s="2" t="s">
        <v>26</v>
      </c>
      <c r="F149" s="2">
        <v>0.55000000000000004</v>
      </c>
      <c r="G149" s="2">
        <v>24</v>
      </c>
      <c r="H149" s="2">
        <v>12</v>
      </c>
      <c r="I149" s="2">
        <v>1.8</v>
      </c>
      <c r="J149" s="2">
        <v>2.5</v>
      </c>
      <c r="K149" s="2">
        <v>150</v>
      </c>
      <c r="L149" s="10">
        <f>$AA$1</f>
        <v>80</v>
      </c>
      <c r="M149" s="10">
        <f>360/I149</f>
        <v>200</v>
      </c>
      <c r="N149" s="10">
        <f>L149/((G149/1000)*2*D149)/M149</f>
        <v>13.440860215053762</v>
      </c>
      <c r="O149" s="10">
        <f>G149*D149*2/L149</f>
        <v>0.372</v>
      </c>
      <c r="P149" s="10">
        <f>100*((F149-$AD$5)/F149)/IFERROR(J149+0,F149/0.08+0)</f>
        <v>36.235199847498215</v>
      </c>
      <c r="Q149" s="10">
        <f>$B$4</f>
        <v>0</v>
      </c>
      <c r="R149" s="10">
        <f>100*M149*Q149/$AA$13</f>
        <v>0</v>
      </c>
      <c r="S149" s="4">
        <f>Y149/60000</f>
        <v>6.7204301075268813E-2</v>
      </c>
      <c r="T149" s="4">
        <f>60*S149/($AA$10/1000)</f>
        <v>504.0322580645161</v>
      </c>
      <c r="U149" s="4">
        <f>($AD$3+W149)*T149 / (X149 * 9.55)</f>
        <v>0.10247393074591701</v>
      </c>
      <c r="V149" s="4">
        <f>S149/U149</f>
        <v>0.65581851487576037</v>
      </c>
      <c r="W149" s="17">
        <f>IF(K149=0,Na,K149*0.0000001)</f>
        <v>1.4999999999999999E-5</v>
      </c>
      <c r="X149" s="4">
        <f>P149/1000</f>
        <v>3.6235199847498213E-2</v>
      </c>
      <c r="Y149" s="11">
        <f>60*N149*$AA$13</f>
        <v>4032.2580645161288</v>
      </c>
      <c r="Z149" s="11">
        <f>D149*L149</f>
        <v>49.6</v>
      </c>
      <c r="AA149" s="5">
        <f>V149*(1000/5)</f>
        <v>131.16370297515206</v>
      </c>
      <c r="AB149" s="11">
        <f>1.2*2*D149*D149*H149</f>
        <v>11.07072</v>
      </c>
    </row>
    <row r="150" spans="1:28" hidden="1" x14ac:dyDescent="0.45">
      <c r="A150" t="s">
        <v>187</v>
      </c>
      <c r="B150" t="str">
        <f>IF(MID(A150,1,1)="8",MID(A150,1,1),MID(A150,1,2))</f>
        <v>23</v>
      </c>
      <c r="D150" s="2">
        <v>2.5</v>
      </c>
      <c r="E150" s="2" t="s">
        <v>26</v>
      </c>
      <c r="F150" s="2">
        <v>0.62</v>
      </c>
      <c r="G150" s="2">
        <v>3</v>
      </c>
      <c r="H150" s="2">
        <v>1</v>
      </c>
      <c r="I150" s="2">
        <v>0.9</v>
      </c>
      <c r="J150" s="2" t="s">
        <v>26</v>
      </c>
      <c r="K150" s="2">
        <v>190</v>
      </c>
      <c r="L150" s="10">
        <f>$AA$1</f>
        <v>80</v>
      </c>
      <c r="M150" s="10">
        <f>360/I150</f>
        <v>400</v>
      </c>
      <c r="N150" s="10">
        <f>L150/((G150/1000)*2*D150)/M150</f>
        <v>13.333333333333336</v>
      </c>
      <c r="O150" s="10">
        <f>G150*D150*2/L150</f>
        <v>0.1875</v>
      </c>
      <c r="P150" s="10">
        <f>100*((F150-$AD$5)/F150)/IFERROR(J150+0,F150/0.08+0)</f>
        <v>11.825889654591059</v>
      </c>
      <c r="Q150" s="10">
        <f>$B$4</f>
        <v>0</v>
      </c>
      <c r="R150" s="10">
        <f>100*M150*Q150/$AA$13</f>
        <v>0</v>
      </c>
      <c r="S150" s="4">
        <f>Y150/60000</f>
        <v>6.666666666666668E-2</v>
      </c>
      <c r="T150" s="4">
        <f>60*S150/($AA$10/1000)</f>
        <v>500.00000000000011</v>
      </c>
      <c r="U150" s="4">
        <f>($AD$3+W150)*T150 / (X150 * 9.55)</f>
        <v>0.32918302557621409</v>
      </c>
      <c r="V150" s="4">
        <f>S150/U150</f>
        <v>0.20252158066161186</v>
      </c>
      <c r="W150" s="17">
        <f>IF(K150=0,Na,K150*0.0000001)</f>
        <v>1.8999999999999998E-5</v>
      </c>
      <c r="X150" s="4">
        <f>P150/1000</f>
        <v>1.1825889654591059E-2</v>
      </c>
      <c r="Y150" s="11">
        <f>60*N150*$AA$13</f>
        <v>4000.0000000000005</v>
      </c>
      <c r="Z150" s="11">
        <f>D150*L150</f>
        <v>200</v>
      </c>
      <c r="AA150" s="5">
        <f>V150*(1000/5)</f>
        <v>40.504316132322373</v>
      </c>
      <c r="AB150" s="11">
        <f>1.2*2*D150*D150*H150</f>
        <v>15</v>
      </c>
    </row>
    <row r="151" spans="1:28" hidden="1" x14ac:dyDescent="0.45">
      <c r="A151" t="s">
        <v>218</v>
      </c>
      <c r="B151" t="str">
        <f>IF(MID(A151,1,1)="8",MID(A151,1,1),MID(A151,1,2))</f>
        <v>23</v>
      </c>
      <c r="D151" s="2">
        <v>1.5</v>
      </c>
      <c r="E151" s="2" t="s">
        <v>26</v>
      </c>
      <c r="F151" s="2">
        <v>1.4</v>
      </c>
      <c r="G151" s="2">
        <v>10</v>
      </c>
      <c r="H151" s="2">
        <v>4.5</v>
      </c>
      <c r="I151" s="2">
        <v>1.8</v>
      </c>
      <c r="J151" s="2" t="s">
        <v>26</v>
      </c>
      <c r="K151" s="2">
        <v>440</v>
      </c>
      <c r="L151" s="10">
        <f>$AA$1</f>
        <v>80</v>
      </c>
      <c r="M151" s="10">
        <f>360/I151</f>
        <v>200</v>
      </c>
      <c r="N151" s="10">
        <f>L151/((G151/1000)*2*D151)/M151</f>
        <v>13.333333333333336</v>
      </c>
      <c r="O151" s="10">
        <f>G151*D151*2/L151</f>
        <v>0.375</v>
      </c>
      <c r="P151" s="10">
        <f>100*((F151-$AD$5)/F151)/IFERROR(J151+0,F151/0.08+0)</f>
        <v>5.5029959098085737</v>
      </c>
      <c r="Q151" s="10">
        <f>$B$4</f>
        <v>0</v>
      </c>
      <c r="R151" s="10">
        <f>100*M151*Q151/$AA$13</f>
        <v>0</v>
      </c>
      <c r="S151" s="4">
        <f>Y151/60000</f>
        <v>6.666666666666668E-2</v>
      </c>
      <c r="T151" s="4">
        <f>60*S151/($AA$10/1000)</f>
        <v>500.00000000000011</v>
      </c>
      <c r="U151" s="4">
        <f>($AD$3+W151)*T151 / (X151 * 9.55)</f>
        <v>0.94526377003429241</v>
      </c>
      <c r="V151" s="4">
        <f>S151/U151</f>
        <v>7.0527051580796474E-2</v>
      </c>
      <c r="W151" s="17">
        <f>IF(K151=0,Na,K151*0.0000001)</f>
        <v>4.3999999999999999E-5</v>
      </c>
      <c r="X151" s="4">
        <f>P151/1000</f>
        <v>5.5029959098085741E-3</v>
      </c>
      <c r="Y151" s="11">
        <f>60*N151*$AA$13</f>
        <v>4000.0000000000005</v>
      </c>
      <c r="Z151" s="11">
        <f>D151*L151</f>
        <v>120</v>
      </c>
      <c r="AA151" s="5">
        <f>V151*(1000/5)</f>
        <v>14.105410316159295</v>
      </c>
      <c r="AB151" s="11">
        <f>1.2*2*D151*D151*H151</f>
        <v>24.299999999999997</v>
      </c>
    </row>
    <row r="152" spans="1:28" hidden="1" x14ac:dyDescent="0.45">
      <c r="A152" t="s">
        <v>23</v>
      </c>
      <c r="B152" t="str">
        <f>IF(MID(A152,1,1)="8",MID(A152,1,1),MID(A152,1,2))</f>
        <v>23</v>
      </c>
      <c r="D152" s="2">
        <v>2.8</v>
      </c>
      <c r="E152" s="2">
        <v>3.2</v>
      </c>
      <c r="F152" s="2">
        <v>1.9</v>
      </c>
      <c r="G152" s="2">
        <v>5.4</v>
      </c>
      <c r="H152" s="2">
        <v>1.1299999999999999</v>
      </c>
      <c r="I152" s="2">
        <v>1.8</v>
      </c>
      <c r="J152" s="2">
        <v>20</v>
      </c>
      <c r="K152" s="2">
        <v>440</v>
      </c>
      <c r="L152" s="10">
        <f>$AA$1</f>
        <v>80</v>
      </c>
      <c r="M152" s="10">
        <f>360/I152</f>
        <v>200</v>
      </c>
      <c r="N152" s="10">
        <f>L152/((G152/1000)*2*D152)/M152</f>
        <v>13.227513227513228</v>
      </c>
      <c r="O152" s="10">
        <f>G152*D152*2/L152</f>
        <v>0.378</v>
      </c>
      <c r="P152" s="10">
        <f>100*((F152-$AD$5)/F152)/IFERROR(J152+0,F152/0.08+0)</f>
        <v>4.86377367869237</v>
      </c>
      <c r="Q152" s="10">
        <f>$B$4</f>
        <v>0</v>
      </c>
      <c r="R152" s="10">
        <f>100*M152*Q152/$AA$13</f>
        <v>0</v>
      </c>
      <c r="S152" s="4">
        <f>Y152/60000</f>
        <v>6.6137566137566148E-2</v>
      </c>
      <c r="T152" s="4">
        <f>60*S152/($AA$10/1000)</f>
        <v>496.03174603174608</v>
      </c>
      <c r="U152" s="4">
        <f>($AD$3+W152)*T152 / (X152 * 9.55)</f>
        <v>1.0610071544714164</v>
      </c>
      <c r="V152" s="4">
        <f>S152/U152</f>
        <v>6.233470326645936E-2</v>
      </c>
      <c r="W152" s="17">
        <f>IF(K152=0,Na,K152*0.0000001)</f>
        <v>4.3999999999999999E-5</v>
      </c>
      <c r="X152" s="4">
        <f>P152/1000</f>
        <v>4.8637736786923697E-3</v>
      </c>
      <c r="Y152" s="11">
        <f>60*N152*$AA$13</f>
        <v>3968.2539682539687</v>
      </c>
      <c r="Z152" s="11">
        <f>D152*L152</f>
        <v>224</v>
      </c>
      <c r="AA152" s="5">
        <f>V152*(1000/5)</f>
        <v>12.466940653291871</v>
      </c>
      <c r="AB152" s="11">
        <f>1.2*2*D152*D152*H152</f>
        <v>21.262079999999997</v>
      </c>
    </row>
    <row r="153" spans="1:28" hidden="1" x14ac:dyDescent="0.45">
      <c r="A153" t="s">
        <v>14</v>
      </c>
      <c r="B153" t="str">
        <f>IF(MID(A153,1,1)="8",MID(A153,1,1),MID(A153,1,2))</f>
        <v>23</v>
      </c>
      <c r="D153" s="2">
        <v>2.8</v>
      </c>
      <c r="F153" s="2">
        <v>0</v>
      </c>
      <c r="G153" s="2">
        <v>5.4</v>
      </c>
      <c r="H153" s="2">
        <v>1.1299999999999999</v>
      </c>
      <c r="I153" s="2">
        <v>1.8</v>
      </c>
      <c r="J153" s="2">
        <v>17</v>
      </c>
      <c r="K153" s="2">
        <v>440</v>
      </c>
      <c r="L153" s="10">
        <f>$AA$1</f>
        <v>80</v>
      </c>
      <c r="M153" s="10">
        <f>360/I153</f>
        <v>200</v>
      </c>
      <c r="N153" s="10">
        <f>L153/((G153/1000)*2*D153)/M153</f>
        <v>13.227513227513228</v>
      </c>
      <c r="O153" s="10">
        <f>G153*D153*2/L153</f>
        <v>0.378</v>
      </c>
      <c r="P153" s="10" t="e">
        <f>100*((F153-$AD$5)/F153)/IFERROR(J153+0,F153/0.08+0)</f>
        <v>#DIV/0!</v>
      </c>
      <c r="Q153" s="10">
        <f>$B$4</f>
        <v>0</v>
      </c>
      <c r="R153" s="10">
        <f>100*M153*Q153/$AA$13</f>
        <v>0</v>
      </c>
      <c r="S153" s="4">
        <f>Y153/60000</f>
        <v>6.6137566137566148E-2</v>
      </c>
      <c r="T153" s="4">
        <f>60*S153/($AA$10/1000)</f>
        <v>496.03174603174608</v>
      </c>
      <c r="U153" s="4" t="e">
        <f>($AD$3+W153)*T153 / (X153 * 9.55)</f>
        <v>#DIV/0!</v>
      </c>
      <c r="V153" s="4" t="e">
        <f>S153/U153</f>
        <v>#DIV/0!</v>
      </c>
      <c r="W153" s="17">
        <f>IF(K153=0,Na,K153*0.0000001)</f>
        <v>4.3999999999999999E-5</v>
      </c>
      <c r="X153" s="4" t="e">
        <f>P153/1000</f>
        <v>#DIV/0!</v>
      </c>
      <c r="Y153" s="11">
        <f>60*N153*$AA$13</f>
        <v>3968.2539682539687</v>
      </c>
      <c r="Z153" s="11">
        <f>D153*L153</f>
        <v>224</v>
      </c>
      <c r="AA153" s="5" t="e">
        <f>V153*(1000/5)</f>
        <v>#DIV/0!</v>
      </c>
      <c r="AB153" s="11">
        <f>1.2*2*D153*D153*H153</f>
        <v>21.262079999999997</v>
      </c>
    </row>
    <row r="154" spans="1:28" hidden="1" x14ac:dyDescent="0.45">
      <c r="A154" t="s">
        <v>30</v>
      </c>
      <c r="B154" t="str">
        <f>IF(MID(A154,1,1)="8",MID(A154,1,1),MID(A154,1,2))</f>
        <v>23</v>
      </c>
      <c r="D154" s="2">
        <v>2.8</v>
      </c>
      <c r="E154" s="2">
        <v>3.2</v>
      </c>
      <c r="F154" s="2">
        <v>1.89</v>
      </c>
      <c r="G154" s="2">
        <v>5.4</v>
      </c>
      <c r="H154" s="2">
        <v>1.1299999999999999</v>
      </c>
      <c r="I154" s="2">
        <v>1.8</v>
      </c>
      <c r="J154" s="2">
        <v>15</v>
      </c>
      <c r="K154" s="2" t="s">
        <v>26</v>
      </c>
      <c r="L154" s="10">
        <f>$AA$1</f>
        <v>80</v>
      </c>
      <c r="M154" s="10">
        <f>360/I154</f>
        <v>200</v>
      </c>
      <c r="N154" s="10">
        <f>L154/((G154/1000)*2*D154)/M154</f>
        <v>13.227513227513228</v>
      </c>
      <c r="O154" s="10">
        <f>G154*D154*2/L154</f>
        <v>0.378</v>
      </c>
      <c r="P154" s="10">
        <f>100*((F154-$AD$5)/F154)/IFERROR(J154+0,F154/0.08+0)</f>
        <v>6.4840705393407427</v>
      </c>
      <c r="Q154" s="10">
        <f>$B$4</f>
        <v>0</v>
      </c>
      <c r="R154" s="10">
        <f>100*M154*Q154/$AA$13</f>
        <v>0</v>
      </c>
      <c r="S154" s="4">
        <f>Y154/60000</f>
        <v>6.6137566137566148E-2</v>
      </c>
      <c r="T154" s="4">
        <f>60*S154/($AA$10/1000)</f>
        <v>496.03174603174608</v>
      </c>
      <c r="U154" s="4" t="e">
        <f>($AD$3+W154)*T154 / (X154 * 9.55)</f>
        <v>#VALUE!</v>
      </c>
      <c r="V154" s="4" t="e">
        <f>S154/U154</f>
        <v>#VALUE!</v>
      </c>
      <c r="W154" s="17" t="e">
        <f>IF(K154=0,Na,K154*0.0000001)</f>
        <v>#VALUE!</v>
      </c>
      <c r="X154" s="4">
        <f>P154/1000</f>
        <v>6.4840705393407428E-3</v>
      </c>
      <c r="Y154" s="11">
        <f>60*N154*$AA$13</f>
        <v>3968.2539682539687</v>
      </c>
      <c r="Z154" s="11">
        <f>D154*L154</f>
        <v>224</v>
      </c>
      <c r="AA154" s="5" t="e">
        <f>V154*(1000/5)</f>
        <v>#VALUE!</v>
      </c>
      <c r="AB154" s="11">
        <f>1.2*2*D154*D154*H154</f>
        <v>21.262079999999997</v>
      </c>
    </row>
    <row r="155" spans="1:28" hidden="1" x14ac:dyDescent="0.45">
      <c r="A155" t="s">
        <v>24</v>
      </c>
      <c r="B155" t="str">
        <f>IF(MID(A155,1,1)="8",MID(A155,1,1),MID(A155,1,2))</f>
        <v>23</v>
      </c>
      <c r="D155" s="2">
        <v>2.8</v>
      </c>
      <c r="E155" s="2">
        <v>3.2</v>
      </c>
      <c r="F155" s="2">
        <v>1.9</v>
      </c>
      <c r="G155" s="2">
        <v>5.4</v>
      </c>
      <c r="H155" s="2">
        <v>1.1299999999999999</v>
      </c>
      <c r="I155" s="2">
        <v>1.8</v>
      </c>
      <c r="J155" s="2">
        <v>15</v>
      </c>
      <c r="K155" s="2" t="s">
        <v>26</v>
      </c>
      <c r="L155" s="10">
        <f>$AA$1</f>
        <v>80</v>
      </c>
      <c r="M155" s="10">
        <f>360/I155</f>
        <v>200</v>
      </c>
      <c r="N155" s="10">
        <f>L155/((G155/1000)*2*D155)/M155</f>
        <v>13.227513227513228</v>
      </c>
      <c r="O155" s="10">
        <f>G155*D155*2/L155</f>
        <v>0.378</v>
      </c>
      <c r="P155" s="10">
        <f>100*((F155-$AD$5)/F155)/IFERROR(J155+0,F155/0.08+0)</f>
        <v>6.4850315715898263</v>
      </c>
      <c r="Q155" s="10">
        <f>$B$4</f>
        <v>0</v>
      </c>
      <c r="R155" s="10">
        <f>100*M155*Q155/$AA$13</f>
        <v>0</v>
      </c>
      <c r="S155" s="4">
        <f>Y155/60000</f>
        <v>6.6137566137566148E-2</v>
      </c>
      <c r="T155" s="4">
        <f>60*S155/($AA$10/1000)</f>
        <v>496.03174603174608</v>
      </c>
      <c r="U155" s="4" t="e">
        <f>($AD$3+W155)*T155 / (X155 * 9.55)</f>
        <v>#VALUE!</v>
      </c>
      <c r="V155" s="4" t="e">
        <f>S155/U155</f>
        <v>#VALUE!</v>
      </c>
      <c r="W155" s="17" t="e">
        <f>IF(K155=0,Na,K155*0.0000001)</f>
        <v>#VALUE!</v>
      </c>
      <c r="X155" s="4">
        <f>P155/1000</f>
        <v>6.4850315715898263E-3</v>
      </c>
      <c r="Y155" s="11">
        <f>60*N155*$AA$13</f>
        <v>3968.2539682539687</v>
      </c>
      <c r="Z155" s="11">
        <f>D155*L155</f>
        <v>224</v>
      </c>
      <c r="AA155" s="5" t="e">
        <f>V155*(1000/5)</f>
        <v>#VALUE!</v>
      </c>
      <c r="AB155" s="11">
        <f>1.2*2*D155*D155*H155</f>
        <v>21.262079999999997</v>
      </c>
    </row>
    <row r="156" spans="1:28" x14ac:dyDescent="0.45">
      <c r="A156" t="s">
        <v>288</v>
      </c>
      <c r="B156" t="str">
        <f>IF(MID(A156,1,1)="8",MID(A156,1,1),MID(A156,1,2))</f>
        <v>34</v>
      </c>
      <c r="C156" t="s">
        <v>314</v>
      </c>
      <c r="D156" s="2">
        <v>2.1</v>
      </c>
      <c r="E156" s="2" t="s">
        <v>26</v>
      </c>
      <c r="F156" s="2">
        <v>1.8</v>
      </c>
      <c r="G156" s="2">
        <v>7.2</v>
      </c>
      <c r="H156" s="2">
        <v>1.9</v>
      </c>
      <c r="I156" s="2">
        <v>1.8</v>
      </c>
      <c r="J156" s="2" t="s">
        <v>26</v>
      </c>
      <c r="K156" s="2">
        <v>640</v>
      </c>
      <c r="L156" s="10">
        <f>$AA$1</f>
        <v>80</v>
      </c>
      <c r="M156" s="10">
        <f>360/I156</f>
        <v>200</v>
      </c>
      <c r="N156" s="10">
        <f>L156/((G156/1000)*2*D156)/M156</f>
        <v>13.227513227513228</v>
      </c>
      <c r="O156" s="10">
        <f>G156*D156*2/L156</f>
        <v>0.378</v>
      </c>
      <c r="P156" s="10">
        <f>IFERROR(J156+0,F156/0.08+0)</f>
        <v>22.5</v>
      </c>
      <c r="Q156" s="10">
        <f>$B$4</f>
        <v>0</v>
      </c>
      <c r="R156" s="10">
        <f>100*M156*Q156/$AA$13</f>
        <v>0</v>
      </c>
      <c r="S156" s="4">
        <f>Y156/60000</f>
        <v>6.6137566137566148E-2</v>
      </c>
      <c r="T156" s="4">
        <f>60*S156/($AA$10/1000)</f>
        <v>496.03174603174608</v>
      </c>
      <c r="U156" s="4">
        <f>($AD$3+W156)*T156 / (X156 * 9.55)</f>
        <v>0.27552482711803838</v>
      </c>
      <c r="V156" s="4">
        <f>S156/U156</f>
        <v>0.24004212915895221</v>
      </c>
      <c r="W156" s="17">
        <f>IF(K156=0,Na,K156*0.0000001)</f>
        <v>6.3999999999999997E-5</v>
      </c>
      <c r="X156" s="4">
        <f>P156/1000</f>
        <v>2.2499999999999999E-2</v>
      </c>
      <c r="Y156" s="11">
        <f>60*N156*$AA$13</f>
        <v>3968.2539682539687</v>
      </c>
      <c r="Z156" s="11">
        <f>D156*L156</f>
        <v>168</v>
      </c>
      <c r="AA156" s="5">
        <f>V156*(1000/5)</f>
        <v>48.00842583179044</v>
      </c>
      <c r="AB156" s="11">
        <f>1.2*2*D156*D156*H156</f>
        <v>20.1096</v>
      </c>
    </row>
    <row r="157" spans="1:28" x14ac:dyDescent="0.45">
      <c r="A157" t="s">
        <v>253</v>
      </c>
      <c r="B157" t="str">
        <f>IF(MID(A157,1,1)="8",MID(A157,1,1),MID(A157,1,2))</f>
        <v>34</v>
      </c>
      <c r="C157" t="s">
        <v>314</v>
      </c>
      <c r="D157" s="2">
        <v>2.7</v>
      </c>
      <c r="E157" s="2" t="s">
        <v>26</v>
      </c>
      <c r="F157" s="2">
        <v>3</v>
      </c>
      <c r="G157" s="2">
        <v>5.6</v>
      </c>
      <c r="H157" s="2">
        <v>1.6</v>
      </c>
      <c r="I157" s="2">
        <v>1.8</v>
      </c>
      <c r="J157" s="2" t="s">
        <v>26</v>
      </c>
      <c r="K157" s="2">
        <v>1050</v>
      </c>
      <c r="L157" s="10">
        <f>$AA$1</f>
        <v>80</v>
      </c>
      <c r="M157" s="10">
        <f>360/I157</f>
        <v>200</v>
      </c>
      <c r="N157" s="10">
        <f>L157/((G157/1000)*2*D157)/M157</f>
        <v>13.227513227513228</v>
      </c>
      <c r="O157" s="10">
        <f>G157*D157*2/L157</f>
        <v>0.378</v>
      </c>
      <c r="P157" s="10">
        <f>IFERROR(J157+0,F157/0.08+0)</f>
        <v>37.5</v>
      </c>
      <c r="Q157" s="10">
        <f>$B$4</f>
        <v>0</v>
      </c>
      <c r="R157" s="10">
        <f>100*M157*Q157/$AA$13</f>
        <v>0</v>
      </c>
      <c r="S157" s="4">
        <f>Y157/60000</f>
        <v>6.6137566137566148E-2</v>
      </c>
      <c r="T157" s="4">
        <f>60*S157/($AA$10/1000)</f>
        <v>496.03174603174608</v>
      </c>
      <c r="U157" s="4">
        <f>($AD$3+W157)*T157 / (X157 * 9.55)</f>
        <v>0.22210317295438761</v>
      </c>
      <c r="V157" s="4">
        <f>S157/U157</f>
        <v>0.29777857406453412</v>
      </c>
      <c r="W157" s="17">
        <f>IF(K157=0,Na,K157*0.0000001)</f>
        <v>1.0499999999999999E-4</v>
      </c>
      <c r="X157" s="4">
        <f>P157/1000</f>
        <v>3.7499999999999999E-2</v>
      </c>
      <c r="Y157" s="11">
        <f>60*N157*$AA$13</f>
        <v>3968.2539682539687</v>
      </c>
      <c r="Z157" s="11">
        <f>D157*L157</f>
        <v>216</v>
      </c>
      <c r="AA157" s="5">
        <f>V157*(1000/5)</f>
        <v>59.555714812906821</v>
      </c>
      <c r="AB157" s="11">
        <f>1.2*2*D157*D157*H157</f>
        <v>27.993600000000004</v>
      </c>
    </row>
    <row r="158" spans="1:28" x14ac:dyDescent="0.45">
      <c r="A158" t="s">
        <v>289</v>
      </c>
      <c r="B158" t="str">
        <f>IF(MID(A158,1,1)="8",MID(A158,1,1),MID(A158,1,2))</f>
        <v>34</v>
      </c>
      <c r="C158" t="s">
        <v>314</v>
      </c>
      <c r="D158" s="2">
        <v>4</v>
      </c>
      <c r="E158" s="2" t="s">
        <v>26</v>
      </c>
      <c r="F158" s="2">
        <v>3.2</v>
      </c>
      <c r="G158" s="2">
        <v>3.8</v>
      </c>
      <c r="H158" s="2">
        <v>0.89</v>
      </c>
      <c r="I158" s="2">
        <v>1.8</v>
      </c>
      <c r="J158" s="2" t="s">
        <v>26</v>
      </c>
      <c r="K158" s="2">
        <v>1300</v>
      </c>
      <c r="L158" s="10">
        <f>$AA$1</f>
        <v>80</v>
      </c>
      <c r="M158" s="10">
        <f>360/I158</f>
        <v>200</v>
      </c>
      <c r="N158" s="10">
        <f>L158/((G158/1000)*2*D158)/M158</f>
        <v>13.157894736842106</v>
      </c>
      <c r="O158" s="10">
        <f>G158*D158*2/L158</f>
        <v>0.38</v>
      </c>
      <c r="P158" s="10">
        <f>IFERROR(J158+0,F158/0.08+0)</f>
        <v>40</v>
      </c>
      <c r="Q158" s="10">
        <f>$B$4</f>
        <v>0</v>
      </c>
      <c r="R158" s="10">
        <f>100*M158*Q158/$AA$13</f>
        <v>0</v>
      </c>
      <c r="S158" s="4">
        <f>Y158/60000</f>
        <v>6.5789473684210523E-2</v>
      </c>
      <c r="T158" s="4">
        <f>60*S158/($AA$10/1000)</f>
        <v>493.4210526315789</v>
      </c>
      <c r="U158" s="4">
        <f>($AD$3+W158)*T158 / (X158 * 9.55)</f>
        <v>0.23941777453707386</v>
      </c>
      <c r="V158" s="4">
        <f>S158/U158</f>
        <v>0.27478942952927254</v>
      </c>
      <c r="W158" s="17">
        <f>IF(K158=0,Na,K158*0.0000001)</f>
        <v>1.2999999999999999E-4</v>
      </c>
      <c r="X158" s="4">
        <f>P158/1000</f>
        <v>0.04</v>
      </c>
      <c r="Y158" s="11">
        <f>60*N158*$AA$13</f>
        <v>3947.3684210526317</v>
      </c>
      <c r="Z158" s="11">
        <f>D158*L158</f>
        <v>320</v>
      </c>
      <c r="AA158" s="5">
        <f>V158*(1000/5)</f>
        <v>54.957885905854511</v>
      </c>
      <c r="AB158" s="11">
        <f>1.2*2*D158*D158*H158</f>
        <v>34.176000000000002</v>
      </c>
    </row>
    <row r="159" spans="1:28" x14ac:dyDescent="0.45">
      <c r="A159" t="s">
        <v>47</v>
      </c>
      <c r="B159" t="str">
        <f>IF(MID(A159,1,1)="8",MID(A159,1,1),MID(A159,1,2))</f>
        <v>34</v>
      </c>
      <c r="C159" t="s">
        <v>315</v>
      </c>
      <c r="D159" s="2">
        <v>5.2</v>
      </c>
      <c r="F159" s="2">
        <v>4.5</v>
      </c>
      <c r="G159" s="2">
        <v>3</v>
      </c>
      <c r="H159" s="2">
        <v>0.42</v>
      </c>
      <c r="I159" s="2">
        <v>1.8</v>
      </c>
      <c r="J159" s="2" t="s">
        <v>26</v>
      </c>
      <c r="K159" s="2">
        <v>1400</v>
      </c>
      <c r="L159" s="10">
        <f>$AA$1</f>
        <v>80</v>
      </c>
      <c r="M159" s="10">
        <f>360/I159</f>
        <v>200</v>
      </c>
      <c r="N159" s="10">
        <f>L159/((G159/1000)*2*D159)/M159</f>
        <v>12.820512820512819</v>
      </c>
      <c r="O159" s="10">
        <f>G159*D159*2/L159</f>
        <v>0.39</v>
      </c>
      <c r="P159" s="10">
        <f>IFERROR(J159+0,F159/0.08+0)</f>
        <v>56.25</v>
      </c>
      <c r="Q159" s="10">
        <f>$B$4</f>
        <v>0</v>
      </c>
      <c r="R159" s="10">
        <f>100*M159*Q159/$AA$13</f>
        <v>0</v>
      </c>
      <c r="S159" s="4">
        <f>Y159/60000</f>
        <v>6.4102564102564097E-2</v>
      </c>
      <c r="T159" s="4">
        <f>60*S159/($AA$10/1000)</f>
        <v>480.76923076923072</v>
      </c>
      <c r="U159" s="4">
        <f>($AD$3+W159)*T159 / (X159 * 9.55)</f>
        <v>0.17483693454119906</v>
      </c>
      <c r="V159" s="4">
        <f>S159/U159</f>
        <v>0.36664200428118804</v>
      </c>
      <c r="W159" s="17">
        <f>IF(K159=0,Na,K159*0.0000001)</f>
        <v>1.3999999999999999E-4</v>
      </c>
      <c r="X159" s="4">
        <f>P159/1000</f>
        <v>5.6250000000000001E-2</v>
      </c>
      <c r="Y159" s="11">
        <f>60*N159*$AA$13</f>
        <v>3846.1538461538457</v>
      </c>
      <c r="Z159" s="11">
        <f>D159*L159</f>
        <v>416</v>
      </c>
      <c r="AA159" s="5">
        <f>V159*(1000/5)</f>
        <v>73.328400856237607</v>
      </c>
      <c r="AB159" s="11">
        <f>1.2*2*D159*D159*H159</f>
        <v>27.256319999999999</v>
      </c>
    </row>
    <row r="160" spans="1:28" hidden="1" x14ac:dyDescent="0.45">
      <c r="A160" t="s">
        <v>246</v>
      </c>
      <c r="B160" t="str">
        <f>IF(MID(A160,1,1)="8",MID(A160,1,1),MID(A160,1,2))</f>
        <v>24</v>
      </c>
      <c r="D160" s="2">
        <v>2.8</v>
      </c>
      <c r="E160" s="2" t="s">
        <v>26</v>
      </c>
      <c r="F160" s="2">
        <v>3</v>
      </c>
      <c r="G160" s="2">
        <v>5.6</v>
      </c>
      <c r="H160" s="2">
        <v>1.4</v>
      </c>
      <c r="I160" s="2">
        <v>1.8</v>
      </c>
      <c r="J160" s="2" t="s">
        <v>26</v>
      </c>
      <c r="K160" s="2">
        <v>680</v>
      </c>
      <c r="L160" s="10">
        <f>$AA$1</f>
        <v>80</v>
      </c>
      <c r="M160" s="10">
        <f>360/I160</f>
        <v>200</v>
      </c>
      <c r="N160" s="10">
        <f>L160/((G160/1000)*2*D160)/M160</f>
        <v>12.755102040816327</v>
      </c>
      <c r="O160" s="10">
        <f>G160*D160*2/L160</f>
        <v>0.39199999999999996</v>
      </c>
      <c r="P160" s="10">
        <f>IFERROR(J160+1,F160/0.08+1)-1</f>
        <v>37.5</v>
      </c>
      <c r="Q160" s="10">
        <f>$B$4</f>
        <v>0</v>
      </c>
      <c r="R160" s="10">
        <f>100*M160*Q160/$AA$13</f>
        <v>0</v>
      </c>
      <c r="S160" s="4">
        <f>Y160/60000</f>
        <v>6.3775510204081634E-2</v>
      </c>
      <c r="T160" s="4">
        <f>60*S160/($AA$10/1000)</f>
        <v>478.31632653061223</v>
      </c>
      <c r="U160" s="4">
        <f>($AD$3+W160)*T160 / (X160 * 9.55)</f>
        <v>0.16475324394915161</v>
      </c>
      <c r="V160" s="4">
        <f>S160/U160</f>
        <v>0.38709714404024059</v>
      </c>
      <c r="W160" s="17">
        <f>IF(K160=0,Na,K160*0.0000001)</f>
        <v>6.7999999999999999E-5</v>
      </c>
      <c r="X160" s="4">
        <f>P160/1000</f>
        <v>3.7499999999999999E-2</v>
      </c>
      <c r="Y160" s="11">
        <f>60*N160*$AA$13</f>
        <v>3826.5306122448983</v>
      </c>
      <c r="Z160" s="11">
        <f>D160*L160</f>
        <v>224</v>
      </c>
      <c r="AA160" s="5">
        <f>V160*(1000/5)</f>
        <v>77.419428808048124</v>
      </c>
      <c r="AB160" s="11">
        <f>1.2*2*D160*D160*H160</f>
        <v>26.342399999999998</v>
      </c>
    </row>
    <row r="161" spans="1:32" hidden="1" x14ac:dyDescent="0.45">
      <c r="A161" t="s">
        <v>22</v>
      </c>
      <c r="B161" t="str">
        <f>IF(MID(A161,1,1)="8",MID(A161,1,1),MID(A161,1,2))</f>
        <v>23</v>
      </c>
      <c r="D161" s="2">
        <v>4.2</v>
      </c>
      <c r="F161" s="2">
        <v>3</v>
      </c>
      <c r="G161" s="2">
        <v>3.8</v>
      </c>
      <c r="H161" s="2">
        <v>0.9</v>
      </c>
      <c r="I161" s="2">
        <v>1.8</v>
      </c>
      <c r="J161" s="2">
        <v>45</v>
      </c>
      <c r="K161" s="2" t="s">
        <v>26</v>
      </c>
      <c r="L161" s="10">
        <f>$AA$1</f>
        <v>80</v>
      </c>
      <c r="M161" s="10">
        <f>360/I161</f>
        <v>200</v>
      </c>
      <c r="N161" s="10">
        <f>L161/((G161/1000)*2*D161)/M161</f>
        <v>12.531328320802004</v>
      </c>
      <c r="O161" s="10">
        <f>G161*D161*2/L161</f>
        <v>0.39899999999999997</v>
      </c>
      <c r="P161" s="10">
        <f>100*((F161-$AD$5)/F161)/IFERROR(J161+0,F161/0.08+0)</f>
        <v>2.1838770354837784</v>
      </c>
      <c r="Q161" s="10">
        <f>$B$4</f>
        <v>0</v>
      </c>
      <c r="R161" s="10">
        <f>100*M161*Q161/$AA$13</f>
        <v>0</v>
      </c>
      <c r="S161" s="4">
        <f>Y161/60000</f>
        <v>6.2656641604010022E-2</v>
      </c>
      <c r="T161" s="4">
        <f>60*S161/($AA$10/1000)</f>
        <v>469.9248120300752</v>
      </c>
      <c r="U161" s="4" t="e">
        <f>($AD$3+W161)*T161 / (X161 * 9.55)</f>
        <v>#VALUE!</v>
      </c>
      <c r="V161" s="4" t="e">
        <f>S161/U161</f>
        <v>#VALUE!</v>
      </c>
      <c r="W161" s="17" t="e">
        <f>IF(K161=0,Na,K161*0.0000001)</f>
        <v>#VALUE!</v>
      </c>
      <c r="X161" s="4">
        <f>P161/1000</f>
        <v>2.1838770354837785E-3</v>
      </c>
      <c r="Y161" s="11">
        <f>60*N161*$AA$13</f>
        <v>3759.3984962406012</v>
      </c>
      <c r="Z161" s="11">
        <f>D161*L161</f>
        <v>336</v>
      </c>
      <c r="AA161" s="5" t="e">
        <f>V161*(1000/5)</f>
        <v>#VALUE!</v>
      </c>
      <c r="AB161" s="11">
        <f>1.2*2*D161*D161*H161</f>
        <v>38.102400000000003</v>
      </c>
    </row>
    <row r="162" spans="1:32" hidden="1" x14ac:dyDescent="0.45">
      <c r="A162" t="s">
        <v>15</v>
      </c>
      <c r="B162" t="str">
        <f>IF(MID(A162,1,1)="8",MID(A162,1,1),MID(A162,1,2))</f>
        <v>23</v>
      </c>
      <c r="D162" s="2">
        <v>4.2</v>
      </c>
      <c r="F162" s="2">
        <v>0</v>
      </c>
      <c r="G162" s="2">
        <v>3.8</v>
      </c>
      <c r="H162" s="2">
        <v>0.9</v>
      </c>
      <c r="I162" s="2">
        <v>1.8</v>
      </c>
      <c r="J162" s="2">
        <v>40</v>
      </c>
      <c r="K162" s="2" t="s">
        <v>26</v>
      </c>
      <c r="L162" s="10">
        <f>$AA$1</f>
        <v>80</v>
      </c>
      <c r="M162" s="10">
        <f>360/I162</f>
        <v>200</v>
      </c>
      <c r="N162" s="10">
        <f>L162/((G162/1000)*2*D162)/M162</f>
        <v>12.531328320802004</v>
      </c>
      <c r="O162" s="10">
        <f>G162*D162*2/L162</f>
        <v>0.39899999999999997</v>
      </c>
      <c r="P162" s="10" t="e">
        <f>100*((F162-$AD$5)/F162)/IFERROR(J162+0,F162/0.08+0)</f>
        <v>#DIV/0!</v>
      </c>
      <c r="Q162" s="10">
        <f>$B$4</f>
        <v>0</v>
      </c>
      <c r="R162" s="10">
        <f>100*M162*Q162/$AA$13</f>
        <v>0</v>
      </c>
      <c r="S162" s="4">
        <f>Y162/60000</f>
        <v>6.2656641604010022E-2</v>
      </c>
      <c r="T162" s="4">
        <f>60*S162/($AA$10/1000)</f>
        <v>469.9248120300752</v>
      </c>
      <c r="U162" s="4" t="e">
        <f>($AD$3+W162)*T162 / (X162 * 9.55)</f>
        <v>#VALUE!</v>
      </c>
      <c r="V162" s="4" t="e">
        <f>S162/U162</f>
        <v>#VALUE!</v>
      </c>
      <c r="W162" s="17" t="e">
        <f>IF(K162=0,Na,K162*0.0000001)</f>
        <v>#VALUE!</v>
      </c>
      <c r="X162" s="4" t="e">
        <f>P162/1000</f>
        <v>#DIV/0!</v>
      </c>
      <c r="Y162" s="11">
        <f>60*N162*$AA$13</f>
        <v>3759.3984962406012</v>
      </c>
      <c r="Z162" s="11">
        <f>D162*L162</f>
        <v>336</v>
      </c>
      <c r="AA162" s="5" t="e">
        <f>V162*(1000/5)</f>
        <v>#VALUE!</v>
      </c>
      <c r="AB162" s="11">
        <f>1.2*2*D162*D162*H162</f>
        <v>38.102400000000003</v>
      </c>
    </row>
    <row r="163" spans="1:32" hidden="1" x14ac:dyDescent="0.45">
      <c r="A163" t="s">
        <v>225</v>
      </c>
      <c r="B163" t="str">
        <f>IF(MID(A163,1,1)="8",MID(A163,1,1),MID(A163,1,2))</f>
        <v>23</v>
      </c>
      <c r="D163" s="2">
        <v>4.2</v>
      </c>
      <c r="E163" s="2" t="s">
        <v>26</v>
      </c>
      <c r="F163" s="2">
        <v>2.8</v>
      </c>
      <c r="G163" s="2">
        <v>3.8</v>
      </c>
      <c r="H163" s="2">
        <v>0.9</v>
      </c>
      <c r="I163" s="2">
        <v>1.8</v>
      </c>
      <c r="J163" s="2">
        <v>12</v>
      </c>
      <c r="K163" s="2">
        <v>800</v>
      </c>
      <c r="L163" s="10">
        <f>$AA$1</f>
        <v>80</v>
      </c>
      <c r="M163" s="10">
        <f>360/I163</f>
        <v>200</v>
      </c>
      <c r="N163" s="10">
        <f>L163/((G163/1000)*2*D163)/M163</f>
        <v>12.531328320802004</v>
      </c>
      <c r="O163" s="10">
        <f>G163*D163*2/L163</f>
        <v>0.39899999999999997</v>
      </c>
      <c r="P163" s="10">
        <f>100*((F163-$AD$5)/F163)/IFERROR(J163+0,F163/0.08+0)</f>
        <v>8.1792678509020842</v>
      </c>
      <c r="Q163" s="10">
        <f>$B$4</f>
        <v>0</v>
      </c>
      <c r="R163" s="10">
        <f>100*M163*Q163/$AA$13</f>
        <v>0</v>
      </c>
      <c r="S163" s="4">
        <f>Y163/60000</f>
        <v>6.2656641604010022E-2</v>
      </c>
      <c r="T163" s="4">
        <f>60*S163/($AA$10/1000)</f>
        <v>469.9248120300752</v>
      </c>
      <c r="U163" s="4">
        <f>($AD$3+W163)*T163 / (X163 * 9.55)</f>
        <v>0.81429510765892166</v>
      </c>
      <c r="V163" s="4">
        <f>S163/U163</f>
        <v>7.694586522095942E-2</v>
      </c>
      <c r="W163" s="17">
        <f>IF(K163=0,Na,K163*0.0000001)</f>
        <v>7.9999999999999993E-5</v>
      </c>
      <c r="X163" s="4">
        <f>P163/1000</f>
        <v>8.1792678509020837E-3</v>
      </c>
      <c r="Y163" s="11">
        <f>60*N163*$AA$13</f>
        <v>3759.3984962406012</v>
      </c>
      <c r="Z163" s="11">
        <f>D163*L163</f>
        <v>336</v>
      </c>
      <c r="AA163" s="5">
        <f>V163*(1000/5)</f>
        <v>15.389173044191883</v>
      </c>
      <c r="AB163" s="11">
        <f>1.2*2*D163*D163*H163</f>
        <v>38.102400000000003</v>
      </c>
    </row>
    <row r="164" spans="1:32" hidden="1" x14ac:dyDescent="0.45">
      <c r="A164" t="s">
        <v>35</v>
      </c>
      <c r="B164" t="str">
        <f>IF(MID(A164,1,1)="8",MID(A164,1,1),MID(A164,1,2))</f>
        <v>23</v>
      </c>
      <c r="D164" s="2">
        <v>4.2</v>
      </c>
      <c r="E164" s="2">
        <v>3.78</v>
      </c>
      <c r="F164" s="2">
        <v>2.8</v>
      </c>
      <c r="G164" s="2">
        <v>3.8</v>
      </c>
      <c r="H164" s="2">
        <v>0.9</v>
      </c>
      <c r="I164" s="2">
        <v>1.8</v>
      </c>
      <c r="J164" s="2" t="s">
        <v>26</v>
      </c>
      <c r="K164" s="2" t="s">
        <v>26</v>
      </c>
      <c r="L164" s="10">
        <f>$AA$1</f>
        <v>80</v>
      </c>
      <c r="M164" s="10">
        <f>360/I164</f>
        <v>200</v>
      </c>
      <c r="N164" s="10">
        <f>L164/((G164/1000)*2*D164)/M164</f>
        <v>12.531328320802004</v>
      </c>
      <c r="O164" s="10">
        <f>G164*D164*2/L164</f>
        <v>0.39899999999999997</v>
      </c>
      <c r="P164" s="10">
        <f>100*((F164-$AD$5)/F164)/IFERROR(J164+0,F164/0.08+0)</f>
        <v>2.8043204060235718</v>
      </c>
      <c r="Q164" s="10">
        <f>$B$4</f>
        <v>0</v>
      </c>
      <c r="R164" s="10">
        <f>100*M164*Q164/$AA$13</f>
        <v>0</v>
      </c>
      <c r="S164" s="4">
        <f>Y164/60000</f>
        <v>6.2656641604010022E-2</v>
      </c>
      <c r="T164" s="4">
        <f>60*S164/($AA$10/1000)</f>
        <v>469.9248120300752</v>
      </c>
      <c r="U164" s="4" t="e">
        <f>($AD$3+W164)*T164 / (X164 * 9.55)</f>
        <v>#VALUE!</v>
      </c>
      <c r="V164" s="4" t="e">
        <f>S164/U164</f>
        <v>#VALUE!</v>
      </c>
      <c r="W164" s="17" t="e">
        <f>IF(K164=0,Na,K164*0.0000001)</f>
        <v>#VALUE!</v>
      </c>
      <c r="X164" s="4">
        <f>P164/1000</f>
        <v>2.8043204060235719E-3</v>
      </c>
      <c r="Y164" s="11">
        <f>60*N164*$AA$13</f>
        <v>3759.3984962406012</v>
      </c>
      <c r="Z164" s="11">
        <f>D164*L164</f>
        <v>336</v>
      </c>
      <c r="AA164" s="5" t="e">
        <f>V164*(1000/5)</f>
        <v>#VALUE!</v>
      </c>
      <c r="AB164" s="11">
        <f>1.2*2*D164*D164*H164</f>
        <v>38.102400000000003</v>
      </c>
    </row>
    <row r="165" spans="1:32" hidden="1" x14ac:dyDescent="0.45">
      <c r="A165" t="s">
        <v>32</v>
      </c>
      <c r="B165" t="str">
        <f>IF(MID(A165,1,1)="8",MID(A165,1,1),MID(A165,1,2))</f>
        <v>23</v>
      </c>
      <c r="D165" s="2">
        <v>4.2</v>
      </c>
      <c r="E165" s="2">
        <v>3.78</v>
      </c>
      <c r="F165" s="2">
        <v>3</v>
      </c>
      <c r="G165" s="2">
        <v>3.8</v>
      </c>
      <c r="H165" s="2">
        <v>0.9</v>
      </c>
      <c r="I165" s="2">
        <v>1.8</v>
      </c>
      <c r="J165" s="2">
        <v>175</v>
      </c>
      <c r="K165" s="2" t="s">
        <v>26</v>
      </c>
      <c r="L165" s="10">
        <f>$AA$1</f>
        <v>80</v>
      </c>
      <c r="M165" s="10">
        <f>360/I165</f>
        <v>200</v>
      </c>
      <c r="N165" s="10">
        <f>L165/((G165/1000)*2*D165)/M165</f>
        <v>12.531328320802004</v>
      </c>
      <c r="O165" s="10">
        <f>G165*D165*2/L165</f>
        <v>0.39899999999999997</v>
      </c>
      <c r="P165" s="10">
        <f>100*((F165-$AD$5)/F165)/IFERROR(J165+0,F165/0.08+0)</f>
        <v>0.56156838055297154</v>
      </c>
      <c r="Q165" s="10">
        <f>$B$4</f>
        <v>0</v>
      </c>
      <c r="R165" s="10">
        <f>100*M165*Q165/$AA$13</f>
        <v>0</v>
      </c>
      <c r="S165" s="4">
        <f>Y165/60000</f>
        <v>6.2656641604010022E-2</v>
      </c>
      <c r="T165" s="4">
        <f>60*S165/($AA$10/1000)</f>
        <v>469.9248120300752</v>
      </c>
      <c r="U165" s="4" t="e">
        <f>($AD$3+W165)*T165 / (X165 * 9.55)</f>
        <v>#VALUE!</v>
      </c>
      <c r="V165" s="4" t="e">
        <f>S165/U165</f>
        <v>#VALUE!</v>
      </c>
      <c r="W165" s="17" t="e">
        <f>IF(K165=0,Na,K165*0.0000001)</f>
        <v>#VALUE!</v>
      </c>
      <c r="X165" s="4">
        <f>P165/1000</f>
        <v>5.6156838055297154E-4</v>
      </c>
      <c r="Y165" s="11">
        <f>60*N165*$AA$13</f>
        <v>3759.3984962406012</v>
      </c>
      <c r="Z165" s="11">
        <f>D165*L165</f>
        <v>336</v>
      </c>
      <c r="AA165" s="5" t="e">
        <f>V165*(1000/5)</f>
        <v>#VALUE!</v>
      </c>
      <c r="AB165" s="11">
        <f>1.2*2*D165*D165*H165</f>
        <v>38.102400000000003</v>
      </c>
    </row>
    <row r="166" spans="1:32" x14ac:dyDescent="0.45">
      <c r="A166" t="s">
        <v>258</v>
      </c>
      <c r="B166" t="str">
        <f>IF(MID(A166,1,1)="8",MID(A166,1,1),MID(A166,1,2))</f>
        <v>34</v>
      </c>
      <c r="C166" t="s">
        <v>314</v>
      </c>
      <c r="D166" s="2">
        <v>5</v>
      </c>
      <c r="E166" s="2" t="s">
        <v>26</v>
      </c>
      <c r="F166" s="2">
        <v>5.8</v>
      </c>
      <c r="G166" s="2">
        <v>3.2</v>
      </c>
      <c r="H166" s="2">
        <v>0.75</v>
      </c>
      <c r="I166" s="2">
        <v>1.8</v>
      </c>
      <c r="J166" s="2" t="s">
        <v>26</v>
      </c>
      <c r="K166" s="2">
        <v>1800</v>
      </c>
      <c r="L166" s="10">
        <f>$AA$1</f>
        <v>80</v>
      </c>
      <c r="M166" s="10">
        <f>360/I166</f>
        <v>200</v>
      </c>
      <c r="N166" s="10">
        <f>L166/((G166/1000)*2*D166)/M166</f>
        <v>12.5</v>
      </c>
      <c r="O166" s="10">
        <f>G166*D166*2/L166</f>
        <v>0.4</v>
      </c>
      <c r="P166" s="10">
        <f>IFERROR(J166+0,F166/0.08+0)</f>
        <v>72.5</v>
      </c>
      <c r="Q166" s="10">
        <f>$B$4</f>
        <v>0</v>
      </c>
      <c r="R166" s="10">
        <f>100*M166*Q166/$AA$13</f>
        <v>0</v>
      </c>
      <c r="S166" s="4">
        <f>Y166/60000</f>
        <v>6.25E-2</v>
      </c>
      <c r="T166" s="4">
        <f>60*S166/($AA$10/1000)</f>
        <v>468.75</v>
      </c>
      <c r="U166" s="4">
        <f>($AD$3+W166)*T166 / (X166 * 9.55)</f>
        <v>0.15933881260805796</v>
      </c>
      <c r="V166" s="4">
        <f>S166/U166</f>
        <v>0.39224592537750153</v>
      </c>
      <c r="W166" s="17">
        <f>IF(K166=0,Na,K166*0.0000001)</f>
        <v>1.7999999999999998E-4</v>
      </c>
      <c r="X166" s="4">
        <f>P166/1000</f>
        <v>7.2499999999999995E-2</v>
      </c>
      <c r="Y166" s="11">
        <f>60*N166*$AA$13</f>
        <v>3750</v>
      </c>
      <c r="Z166" s="11">
        <f>D166*L166</f>
        <v>400</v>
      </c>
      <c r="AA166" s="5">
        <f>V166*(1000/5)</f>
        <v>78.44918507550031</v>
      </c>
      <c r="AB166" s="11">
        <f>1.2*2*D166*D166*H166</f>
        <v>45</v>
      </c>
    </row>
    <row r="167" spans="1:32" hidden="1" x14ac:dyDescent="0.45">
      <c r="A167" t="s">
        <v>205</v>
      </c>
      <c r="B167" t="str">
        <f>IF(MID(A167,1,1)="8",MID(A167,1,1),MID(A167,1,2))</f>
        <v>23</v>
      </c>
      <c r="D167" s="2">
        <v>0.62</v>
      </c>
      <c r="E167" s="2" t="s">
        <v>26</v>
      </c>
      <c r="F167" s="2">
        <v>0.8</v>
      </c>
      <c r="G167" s="2">
        <v>26</v>
      </c>
      <c r="H167" s="2">
        <v>12</v>
      </c>
      <c r="I167" s="2">
        <v>1.8</v>
      </c>
      <c r="J167" s="2" t="s">
        <v>26</v>
      </c>
      <c r="K167" s="2">
        <v>190</v>
      </c>
      <c r="L167" s="10">
        <f>$AA$1</f>
        <v>80</v>
      </c>
      <c r="M167" s="10">
        <f>360/I167</f>
        <v>200</v>
      </c>
      <c r="N167" s="10">
        <f>L167/((G167/1000)*2*D167)/M167</f>
        <v>12.406947890818861</v>
      </c>
      <c r="O167" s="10">
        <f>G167*D167*2/L167</f>
        <v>0.40300000000000002</v>
      </c>
      <c r="P167" s="10">
        <f>100*((F167-$AD$5)/F167)/IFERROR(J167+0,F167/0.08+0)</f>
        <v>9.3529249737887561</v>
      </c>
      <c r="Q167" s="10">
        <f>$B$4</f>
        <v>0</v>
      </c>
      <c r="R167" s="10">
        <f>100*M167*Q167/$AA$13</f>
        <v>0</v>
      </c>
      <c r="S167" s="4">
        <f>Y167/60000</f>
        <v>6.2034739454094309E-2</v>
      </c>
      <c r="T167" s="4">
        <f>60*S167/($AA$10/1000)</f>
        <v>465.26054590570732</v>
      </c>
      <c r="U167" s="4">
        <f>($AD$3+W167)*T167 / (X167 * 9.55)</f>
        <v>0.38730225530736051</v>
      </c>
      <c r="V167" s="4">
        <f>S167/U167</f>
        <v>0.16017138708594389</v>
      </c>
      <c r="W167" s="17">
        <f>IF(K167=0,Na,K167*0.0000001)</f>
        <v>1.8999999999999998E-5</v>
      </c>
      <c r="X167" s="4">
        <f>P167/1000</f>
        <v>9.3529249737887565E-3</v>
      </c>
      <c r="Y167" s="11">
        <f>60*N167*$AA$13</f>
        <v>3722.0843672456585</v>
      </c>
      <c r="Z167" s="11">
        <f>D167*L167</f>
        <v>49.6</v>
      </c>
      <c r="AA167" s="5">
        <f>V167*(1000/5)</f>
        <v>32.034277417188775</v>
      </c>
      <c r="AB167" s="11">
        <f>1.2*2*D167*D167*H167</f>
        <v>11.07072</v>
      </c>
      <c r="AD167" s="1"/>
      <c r="AE167" s="1"/>
      <c r="AF167" s="1"/>
    </row>
    <row r="168" spans="1:32" hidden="1" x14ac:dyDescent="0.45">
      <c r="A168" t="s">
        <v>219</v>
      </c>
      <c r="B168" t="str">
        <f>IF(MID(A168,1,1)="8",MID(A168,1,1),MID(A168,1,2))</f>
        <v>23</v>
      </c>
      <c r="D168" s="2">
        <v>2.5</v>
      </c>
      <c r="E168" s="2" t="s">
        <v>26</v>
      </c>
      <c r="F168" s="2">
        <v>1.8</v>
      </c>
      <c r="G168" s="2">
        <v>6.5</v>
      </c>
      <c r="H168" s="2">
        <v>1.8</v>
      </c>
      <c r="I168" s="2">
        <v>1.8</v>
      </c>
      <c r="J168" s="2" t="s">
        <v>26</v>
      </c>
      <c r="K168" s="2">
        <v>440</v>
      </c>
      <c r="L168" s="10">
        <f>$AA$1</f>
        <v>80</v>
      </c>
      <c r="M168" s="10">
        <f>360/I168</f>
        <v>200</v>
      </c>
      <c r="N168" s="10">
        <f>L168/((G168/1000)*2*D168)/M168</f>
        <v>12.307692307692307</v>
      </c>
      <c r="O168" s="10">
        <f>G168*D168*2/L168</f>
        <v>0.40625</v>
      </c>
      <c r="P168" s="10">
        <f>100*((F168-$AD$5)/F168)/IFERROR(J168+0,F168/0.08+0)</f>
        <v>4.316627155316298</v>
      </c>
      <c r="Q168" s="10">
        <f>$B$4</f>
        <v>0</v>
      </c>
      <c r="R168" s="10">
        <f>100*M168*Q168/$AA$13</f>
        <v>0</v>
      </c>
      <c r="S168" s="4">
        <f>Y168/60000</f>
        <v>6.1538461538461521E-2</v>
      </c>
      <c r="T168" s="4">
        <f>60*S168/($AA$10/1000)</f>
        <v>461.53846153846138</v>
      </c>
      <c r="U168" s="4">
        <f>($AD$3+W168)*T168 / (X168 * 9.55)</f>
        <v>1.1123604980727739</v>
      </c>
      <c r="V168" s="4">
        <f>S168/U168</f>
        <v>5.5322408198673283E-2</v>
      </c>
      <c r="W168" s="17">
        <f>IF(K168=0,Na,K168*0.0000001)</f>
        <v>4.3999999999999999E-5</v>
      </c>
      <c r="X168" s="4">
        <f>P168/1000</f>
        <v>4.316627155316298E-3</v>
      </c>
      <c r="Y168" s="11">
        <f>60*N168*$AA$13</f>
        <v>3692.3076923076915</v>
      </c>
      <c r="Z168" s="11">
        <f>D168*L168</f>
        <v>200</v>
      </c>
      <c r="AA168" s="5">
        <f>V168*(1000/5)</f>
        <v>11.064481639734657</v>
      </c>
      <c r="AB168" s="11">
        <f>1.2*2*D168*D168*H168</f>
        <v>27</v>
      </c>
    </row>
    <row r="169" spans="1:32" x14ac:dyDescent="0.45">
      <c r="A169" t="s">
        <v>254</v>
      </c>
      <c r="B169" t="str">
        <f>IF(MID(A169,1,1)="8",MID(A169,1,1),MID(A169,1,2))</f>
        <v>34</v>
      </c>
      <c r="C169" t="s">
        <v>314</v>
      </c>
      <c r="D169" s="2">
        <v>4</v>
      </c>
      <c r="E169" s="2" t="s">
        <v>26</v>
      </c>
      <c r="F169" s="2">
        <v>4.9000000000000004</v>
      </c>
      <c r="G169" s="2">
        <v>4.0999999999999996</v>
      </c>
      <c r="H169" s="2">
        <v>0.98</v>
      </c>
      <c r="I169" s="2">
        <v>1.8</v>
      </c>
      <c r="J169" s="2" t="s">
        <v>26</v>
      </c>
      <c r="K169" s="2">
        <v>1550</v>
      </c>
      <c r="L169" s="10">
        <f>$AA$1</f>
        <v>80</v>
      </c>
      <c r="M169" s="10">
        <f>360/I169</f>
        <v>200</v>
      </c>
      <c r="N169" s="10">
        <f>L169/((G169/1000)*2*D169)/M169</f>
        <v>12.195121951219514</v>
      </c>
      <c r="O169" s="10">
        <f>G169*D169*2/L169</f>
        <v>0.41</v>
      </c>
      <c r="P169" s="10">
        <f>IFERROR(J169+0,F169/0.08+0)</f>
        <v>61.25</v>
      </c>
      <c r="Q169" s="10">
        <f>$B$4</f>
        <v>0</v>
      </c>
      <c r="R169" s="10">
        <f>100*M169*Q169/$AA$13</f>
        <v>0</v>
      </c>
      <c r="S169" s="4">
        <f>Y169/60000</f>
        <v>6.0975609756097573E-2</v>
      </c>
      <c r="T169" s="4">
        <f>60*S169/($AA$10/1000)</f>
        <v>457.31707317073176</v>
      </c>
      <c r="U169" s="4">
        <f>($AD$3+W169)*T169 / (X169 * 9.55)</f>
        <v>0.16445944725927736</v>
      </c>
      <c r="V169" s="4">
        <f>S169/U169</f>
        <v>0.37076380087771371</v>
      </c>
      <c r="W169" s="17">
        <f>IF(K169=0,Na,K169*0.0000001)</f>
        <v>1.55E-4</v>
      </c>
      <c r="X169" s="4">
        <f>P169/1000</f>
        <v>6.1249999999999999E-2</v>
      </c>
      <c r="Y169" s="11">
        <f>60*N169*$AA$13</f>
        <v>3658.5365853658545</v>
      </c>
      <c r="Z169" s="11">
        <f>D169*L169</f>
        <v>320</v>
      </c>
      <c r="AA169" s="5">
        <f>V169*(1000/5)</f>
        <v>74.152760175542738</v>
      </c>
      <c r="AB169" s="11">
        <f>1.2*2*D169*D169*H169</f>
        <v>37.631999999999998</v>
      </c>
    </row>
    <row r="170" spans="1:32" hidden="1" x14ac:dyDescent="0.45">
      <c r="A170" t="s">
        <v>222</v>
      </c>
      <c r="B170" t="str">
        <f>IF(MID(A170,1,1)="8",MID(A170,1,1),MID(A170,1,2))</f>
        <v>23</v>
      </c>
      <c r="D170" s="2">
        <v>3</v>
      </c>
      <c r="E170" s="2" t="s">
        <v>26</v>
      </c>
      <c r="F170" s="2">
        <v>2.5</v>
      </c>
      <c r="G170" s="2">
        <v>5.5</v>
      </c>
      <c r="H170" s="2">
        <v>1.4</v>
      </c>
      <c r="I170" s="2">
        <v>1.8</v>
      </c>
      <c r="J170" s="2">
        <v>10</v>
      </c>
      <c r="K170" s="2">
        <v>680</v>
      </c>
      <c r="L170" s="10">
        <f>$AA$1</f>
        <v>80</v>
      </c>
      <c r="M170" s="10">
        <f>360/I170</f>
        <v>200</v>
      </c>
      <c r="N170" s="10">
        <f>L170/((G170/1000)*2*D170)/M170</f>
        <v>12.121212121212119</v>
      </c>
      <c r="O170" s="10">
        <f>G170*D170*2/L170</f>
        <v>0.41249999999999998</v>
      </c>
      <c r="P170" s="10">
        <f>100*((F170-$AD$5)/F170)/IFERROR(J170+0,F170/0.08+0)</f>
        <v>9.7929359916124028</v>
      </c>
      <c r="Q170" s="10">
        <f>$B$4</f>
        <v>0</v>
      </c>
      <c r="R170" s="10">
        <f>100*M170*Q170/$AA$13</f>
        <v>0</v>
      </c>
      <c r="S170" s="4">
        <f>Y170/60000</f>
        <v>6.0606060606060594E-2</v>
      </c>
      <c r="T170" s="4">
        <f>60*S170/($AA$10/1000)</f>
        <v>454.54545454545445</v>
      </c>
      <c r="U170" s="4">
        <f>($AD$3+W170)*T170 / (X170 * 9.55)</f>
        <v>0.59953486029839775</v>
      </c>
      <c r="V170" s="4">
        <f>S170/U170</f>
        <v>0.10108846810992111</v>
      </c>
      <c r="W170" s="17">
        <f>IF(K170=0,Na,K170*0.0000001)</f>
        <v>6.7999999999999999E-5</v>
      </c>
      <c r="X170" s="4">
        <f>P170/1000</f>
        <v>9.7929359916124024E-3</v>
      </c>
      <c r="Y170" s="11">
        <f>60*N170*$AA$13</f>
        <v>3636.3636363636356</v>
      </c>
      <c r="Z170" s="11">
        <f>D170*L170</f>
        <v>240</v>
      </c>
      <c r="AA170" s="5">
        <f>V170*(1000/5)</f>
        <v>20.217693621984225</v>
      </c>
      <c r="AB170" s="11">
        <f>1.2*2*D170*D170*H170</f>
        <v>30.239999999999995</v>
      </c>
    </row>
    <row r="171" spans="1:32" hidden="1" x14ac:dyDescent="0.45">
      <c r="A171" t="s">
        <v>192</v>
      </c>
      <c r="B171" t="str">
        <f>IF(MID(A171,1,1)="8",MID(A171,1,1),MID(A171,1,2))</f>
        <v>23</v>
      </c>
      <c r="D171" s="2">
        <v>3</v>
      </c>
      <c r="E171" s="2" t="s">
        <v>26</v>
      </c>
      <c r="F171" s="2">
        <v>1</v>
      </c>
      <c r="G171" s="2">
        <v>2.8</v>
      </c>
      <c r="H171" s="2">
        <v>0.8</v>
      </c>
      <c r="I171" s="2">
        <v>0.9</v>
      </c>
      <c r="J171" s="2" t="s">
        <v>26</v>
      </c>
      <c r="K171" s="2">
        <v>280</v>
      </c>
      <c r="L171" s="10">
        <f>$AA$1</f>
        <v>80</v>
      </c>
      <c r="M171" s="10">
        <f>360/I171</f>
        <v>400</v>
      </c>
      <c r="N171" s="10">
        <f>L171/((G171/1000)*2*D171)/M171</f>
        <v>11.904761904761905</v>
      </c>
      <c r="O171" s="10">
        <f>G171*D171*2/L171</f>
        <v>0.20999999999999996</v>
      </c>
      <c r="P171" s="10">
        <f>100*((F171-$AD$5)/F171)/IFERROR(J171+0,F171/0.08+0)</f>
        <v>7.5858719832248038</v>
      </c>
      <c r="Q171" s="10">
        <f>$B$4</f>
        <v>0</v>
      </c>
      <c r="R171" s="10">
        <f>100*M171*Q171/$AA$13</f>
        <v>0</v>
      </c>
      <c r="S171" s="4">
        <f>Y171/60000</f>
        <v>5.9523809523809527E-2</v>
      </c>
      <c r="T171" s="4">
        <f>60*S171/($AA$10/1000)</f>
        <v>446.42857142857144</v>
      </c>
      <c r="U171" s="4">
        <f>($AD$3+W171)*T171 / (X171 * 9.55)</f>
        <v>0.51365296646669456</v>
      </c>
      <c r="V171" s="4">
        <f>S171/U171</f>
        <v>0.1158833169664349</v>
      </c>
      <c r="W171" s="17">
        <f>IF(K171=0,Na,K171*0.0000001)</f>
        <v>2.8E-5</v>
      </c>
      <c r="X171" s="4">
        <f>P171/1000</f>
        <v>7.5858719832248038E-3</v>
      </c>
      <c r="Y171" s="11">
        <f>60*N171*$AA$13</f>
        <v>3571.4285714285716</v>
      </c>
      <c r="Z171" s="11">
        <f>D171*L171</f>
        <v>240</v>
      </c>
      <c r="AA171" s="5">
        <f>V171*(1000/5)</f>
        <v>23.176663393286979</v>
      </c>
      <c r="AB171" s="11">
        <f>1.2*2*D171*D171*H171</f>
        <v>17.279999999999998</v>
      </c>
    </row>
    <row r="172" spans="1:32" x14ac:dyDescent="0.45">
      <c r="A172" t="s">
        <v>261</v>
      </c>
      <c r="B172" t="str">
        <f>IF(MID(A172,1,1)="8",MID(A172,1,1),MID(A172,1,2))</f>
        <v>34</v>
      </c>
      <c r="C172" t="s">
        <v>314</v>
      </c>
      <c r="D172" s="2">
        <v>5</v>
      </c>
      <c r="E172" s="2" t="s">
        <v>26</v>
      </c>
      <c r="F172" s="2">
        <v>6.4</v>
      </c>
      <c r="G172" s="2">
        <v>3.4</v>
      </c>
      <c r="H172" s="2">
        <v>0.85</v>
      </c>
      <c r="I172" s="2">
        <v>1.8</v>
      </c>
      <c r="J172" s="2" t="s">
        <v>26</v>
      </c>
      <c r="K172" s="2">
        <v>2200</v>
      </c>
      <c r="L172" s="10">
        <f>$AA$1</f>
        <v>80</v>
      </c>
      <c r="M172" s="10">
        <f>360/I172</f>
        <v>200</v>
      </c>
      <c r="N172" s="10">
        <f>L172/((G172/1000)*2*D172)/M172</f>
        <v>11.764705882352944</v>
      </c>
      <c r="O172" s="10">
        <f>G172*D172*2/L172</f>
        <v>0.42499999999999999</v>
      </c>
      <c r="P172" s="10">
        <f>IFERROR(J172+0,F172/0.08+0)</f>
        <v>80</v>
      </c>
      <c r="Q172" s="10">
        <f>$B$4</f>
        <v>0</v>
      </c>
      <c r="R172" s="10">
        <f>100*M172*Q172/$AA$13</f>
        <v>0</v>
      </c>
      <c r="S172" s="4">
        <f>Y172/60000</f>
        <v>5.8823529411764712E-2</v>
      </c>
      <c r="T172" s="4">
        <f>60*S172/($AA$10/1000)</f>
        <v>441.1764705882353</v>
      </c>
      <c r="U172" s="4">
        <f>($AD$3+W172)*T172 / (X172 * 9.55)</f>
        <v>0.15900487881675901</v>
      </c>
      <c r="V172" s="4">
        <f>S172/U172</f>
        <v>0.36994795285215332</v>
      </c>
      <c r="W172" s="17">
        <f>IF(K172=0,Na,K172*0.0000001)</f>
        <v>2.1999999999999998E-4</v>
      </c>
      <c r="X172" s="4">
        <f>P172/1000</f>
        <v>0.08</v>
      </c>
      <c r="Y172" s="11">
        <f>60*N172*$AA$13</f>
        <v>3529.4117647058829</v>
      </c>
      <c r="Z172" s="11">
        <f>D172*L172</f>
        <v>400</v>
      </c>
      <c r="AA172" s="5">
        <f>V172*(1000/5)</f>
        <v>73.989590570430664</v>
      </c>
      <c r="AB172" s="11">
        <f>1.2*2*D172*D172*H172</f>
        <v>51</v>
      </c>
      <c r="AD172" s="1"/>
      <c r="AE172" s="1"/>
      <c r="AF172" s="1"/>
    </row>
    <row r="173" spans="1:32" hidden="1" x14ac:dyDescent="0.45">
      <c r="A173" t="s">
        <v>207</v>
      </c>
      <c r="B173" t="str">
        <f>IF(MID(A173,1,1)="8",MID(A173,1,1),MID(A173,1,2))</f>
        <v>23</v>
      </c>
      <c r="D173" s="2">
        <v>0.62</v>
      </c>
      <c r="E173" s="2" t="s">
        <v>26</v>
      </c>
      <c r="F173" s="2">
        <v>0.9</v>
      </c>
      <c r="G173" s="2">
        <v>28</v>
      </c>
      <c r="H173" s="2">
        <v>13</v>
      </c>
      <c r="I173" s="2">
        <v>1.8</v>
      </c>
      <c r="J173" s="2" t="s">
        <v>26</v>
      </c>
      <c r="K173" s="2">
        <v>190</v>
      </c>
      <c r="L173" s="10">
        <f>$AA$1</f>
        <v>80</v>
      </c>
      <c r="M173" s="10">
        <f>360/I173</f>
        <v>200</v>
      </c>
      <c r="N173" s="10">
        <f>L173/((G173/1000)*2*D173)/M173</f>
        <v>11.52073732718894</v>
      </c>
      <c r="O173" s="10">
        <f>G173*D173*2/L173</f>
        <v>0.434</v>
      </c>
      <c r="P173" s="10">
        <f>100*((F173-$AD$5)/F173)/IFERROR(J173+0,F173/0.08+0)</f>
        <v>8.3776197323763011</v>
      </c>
      <c r="Q173" s="10">
        <f>$B$4</f>
        <v>0</v>
      </c>
      <c r="R173" s="10">
        <f>100*M173*Q173/$AA$13</f>
        <v>0</v>
      </c>
      <c r="S173" s="4">
        <f>Y173/60000</f>
        <v>5.7603686635944694E-2</v>
      </c>
      <c r="T173" s="4">
        <f>60*S173/($AA$10/1000)</f>
        <v>432.0276497695852</v>
      </c>
      <c r="U173" s="4">
        <f>($AD$3+W173)*T173 / (X173 * 9.55)</f>
        <v>0.40150610174345142</v>
      </c>
      <c r="V173" s="4">
        <f>S173/U173</f>
        <v>0.14346901923984076</v>
      </c>
      <c r="W173" s="17">
        <f>IF(K173=0,Na,K173*0.0000001)</f>
        <v>1.8999999999999998E-5</v>
      </c>
      <c r="X173" s="4">
        <f>P173/1000</f>
        <v>8.3776197323763013E-3</v>
      </c>
      <c r="Y173" s="11">
        <f>60*N173*$AA$13</f>
        <v>3456.2211981566816</v>
      </c>
      <c r="Z173" s="11">
        <f>D173*L173</f>
        <v>49.6</v>
      </c>
      <c r="AA173" s="5">
        <f>V173*(1000/5)</f>
        <v>28.693803847968152</v>
      </c>
      <c r="AB173" s="11">
        <f>1.2*2*D173*D173*H173</f>
        <v>11.993279999999999</v>
      </c>
    </row>
    <row r="174" spans="1:32" hidden="1" x14ac:dyDescent="0.45">
      <c r="A174" t="s">
        <v>31</v>
      </c>
      <c r="B174" t="str">
        <f>IF(MID(A174,1,1)="8",MID(A174,1,1),MID(A174,1,2))</f>
        <v>23</v>
      </c>
      <c r="D174" s="2">
        <v>3.5</v>
      </c>
      <c r="F174" s="2">
        <v>3</v>
      </c>
      <c r="G174" s="2">
        <v>5</v>
      </c>
      <c r="H174" s="2">
        <v>1.2</v>
      </c>
      <c r="I174" s="2">
        <v>1.8</v>
      </c>
      <c r="J174" s="2">
        <v>120</v>
      </c>
      <c r="K174" s="2" t="s">
        <v>26</v>
      </c>
      <c r="L174" s="10">
        <f>$AA$1</f>
        <v>80</v>
      </c>
      <c r="M174" s="10">
        <f>360/I174</f>
        <v>200</v>
      </c>
      <c r="N174" s="10">
        <f>L174/((G174/1000)*2*D174)/M174</f>
        <v>11.428571428571427</v>
      </c>
      <c r="O174" s="10">
        <f>G174*D174*2/L174</f>
        <v>0.4375</v>
      </c>
      <c r="P174" s="10">
        <f>100*((F174-$AD$5)/F174)/IFERROR(J174+0,F174/0.08+0)</f>
        <v>0.81895388830641691</v>
      </c>
      <c r="Q174" s="10">
        <f>$B$4</f>
        <v>0</v>
      </c>
      <c r="R174" s="10">
        <f>100*M174*Q174/$AA$13</f>
        <v>0</v>
      </c>
      <c r="S174" s="4">
        <f>Y174/60000</f>
        <v>5.7142857142857141E-2</v>
      </c>
      <c r="T174" s="4">
        <f>60*S174/($AA$10/1000)</f>
        <v>428.57142857142856</v>
      </c>
      <c r="U174" s="4" t="e">
        <f>($AD$3+W174)*T174 / (X174 * 9.55)</f>
        <v>#VALUE!</v>
      </c>
      <c r="V174" s="4" t="e">
        <f>S174/U174</f>
        <v>#VALUE!</v>
      </c>
      <c r="W174" s="17" t="e">
        <f>IF(K174=0,Na,K174*0.0000001)</f>
        <v>#VALUE!</v>
      </c>
      <c r="X174" s="4">
        <f>P174/1000</f>
        <v>8.189538883064169E-4</v>
      </c>
      <c r="Y174" s="11">
        <f>60*N174*$AA$13</f>
        <v>3428.5714285714284</v>
      </c>
      <c r="Z174" s="11">
        <f>D174*L174</f>
        <v>280</v>
      </c>
      <c r="AA174" s="5" t="e">
        <f>V174*(1000/5)</f>
        <v>#VALUE!</v>
      </c>
      <c r="AB174" s="11">
        <f>1.2*2*D174*D174*H174</f>
        <v>35.28</v>
      </c>
    </row>
    <row r="175" spans="1:32" x14ac:dyDescent="0.45">
      <c r="A175" t="s">
        <v>45</v>
      </c>
      <c r="B175" t="str">
        <f>IF(MID(A175,1,1)="8",MID(A175,1,1),MID(A175,1,2))</f>
        <v>34</v>
      </c>
      <c r="C175" t="s">
        <v>315</v>
      </c>
      <c r="D175" s="2">
        <v>4</v>
      </c>
      <c r="E175" s="2">
        <v>2.8</v>
      </c>
      <c r="F175" s="2">
        <v>3.4</v>
      </c>
      <c r="G175" s="2">
        <v>4.4000000000000004</v>
      </c>
      <c r="H175" s="2">
        <v>0.7</v>
      </c>
      <c r="I175" s="2">
        <v>1.8</v>
      </c>
      <c r="J175" s="2" t="s">
        <v>26</v>
      </c>
      <c r="K175" s="2">
        <v>1000</v>
      </c>
      <c r="L175" s="10">
        <f>$AA$1</f>
        <v>80</v>
      </c>
      <c r="M175" s="10">
        <f>360/I175</f>
        <v>200</v>
      </c>
      <c r="N175" s="10">
        <f>L175/((G175/1000)*2*D175)/M175</f>
        <v>11.363636363636363</v>
      </c>
      <c r="O175" s="10">
        <f>G175*D175*2/L175</f>
        <v>0.44000000000000006</v>
      </c>
      <c r="P175" s="10">
        <f>IFERROR(J175+0,F175/0.08+0)</f>
        <v>42.5</v>
      </c>
      <c r="Q175" s="10">
        <f>$B$4</f>
        <v>0</v>
      </c>
      <c r="R175" s="10">
        <f>100*M175*Q175/$AA$13</f>
        <v>0</v>
      </c>
      <c r="S175" s="4">
        <f>Y175/60000</f>
        <v>5.6818181818181816E-2</v>
      </c>
      <c r="T175" s="4">
        <f>60*S175/($AA$10/1000)</f>
        <v>426.13636363636363</v>
      </c>
      <c r="U175" s="4">
        <f>($AD$3+W175)*T175 / (X175 * 9.55)</f>
        <v>0.16310935493911385</v>
      </c>
      <c r="V175" s="4">
        <f>S175/U175</f>
        <v>0.34834410227047458</v>
      </c>
      <c r="W175" s="17">
        <f>IF(K175=0,Na,K175*0.0000001)</f>
        <v>9.9999999999999991E-5</v>
      </c>
      <c r="X175" s="4">
        <f>P175/1000</f>
        <v>4.2500000000000003E-2</v>
      </c>
      <c r="Y175" s="11">
        <f>60*N175*$AA$13</f>
        <v>3409.090909090909</v>
      </c>
      <c r="Z175" s="11">
        <f>D175*L175</f>
        <v>320</v>
      </c>
      <c r="AA175" s="5">
        <f>V175*(1000/5)</f>
        <v>69.668820454094913</v>
      </c>
      <c r="AB175" s="11">
        <f>1.2*2*D175*D175*H175</f>
        <v>26.88</v>
      </c>
    </row>
    <row r="176" spans="1:32" x14ac:dyDescent="0.45">
      <c r="A176" t="s">
        <v>294</v>
      </c>
      <c r="B176" t="str">
        <f>IF(MID(A176,1,1)="8",MID(A176,1,1),MID(A176,1,2))</f>
        <v>34</v>
      </c>
      <c r="C176" t="s">
        <v>314</v>
      </c>
      <c r="D176" s="2">
        <v>5</v>
      </c>
      <c r="E176" s="2" t="s">
        <v>26</v>
      </c>
      <c r="F176" s="2">
        <v>4.5</v>
      </c>
      <c r="G176" s="2">
        <v>3.6</v>
      </c>
      <c r="H176" s="2">
        <v>0.82</v>
      </c>
      <c r="I176" s="2">
        <v>1.8</v>
      </c>
      <c r="J176" s="2" t="s">
        <v>26</v>
      </c>
      <c r="K176" s="2">
        <v>1900</v>
      </c>
      <c r="L176" s="10">
        <f>$AA$1</f>
        <v>80</v>
      </c>
      <c r="M176" s="10">
        <f>360/I176</f>
        <v>200</v>
      </c>
      <c r="N176" s="10">
        <f>L176/((G176/1000)*2*D176)/M176</f>
        <v>11.111111111111111</v>
      </c>
      <c r="O176" s="10">
        <f>G176*D176*2/L176</f>
        <v>0.45</v>
      </c>
      <c r="P176" s="10">
        <f>IFERROR(J176+0,F176/0.08+0)</f>
        <v>56.25</v>
      </c>
      <c r="Q176" s="10">
        <f>$B$4</f>
        <v>0</v>
      </c>
      <c r="R176" s="10">
        <f>100*M176*Q176/$AA$13</f>
        <v>0</v>
      </c>
      <c r="S176" s="4">
        <f>Y176/60000</f>
        <v>5.5555555555555552E-2</v>
      </c>
      <c r="T176" s="4">
        <f>60*S176/($AA$10/1000)</f>
        <v>416.66666666666663</v>
      </c>
      <c r="U176" s="4">
        <f>($AD$3+W176)*T176 / (X176 * 9.55)</f>
        <v>0.19030758100415648</v>
      </c>
      <c r="V176" s="4">
        <f>S176/U176</f>
        <v>0.29192507866695111</v>
      </c>
      <c r="W176" s="17">
        <f>IF(K176=0,Na,K176*0.0000001)</f>
        <v>1.8999999999999998E-4</v>
      </c>
      <c r="X176" s="4">
        <f>P176/1000</f>
        <v>5.6250000000000001E-2</v>
      </c>
      <c r="Y176" s="11">
        <f>60*N176*$AA$13</f>
        <v>3333.333333333333</v>
      </c>
      <c r="Z176" s="11">
        <f>D176*L176</f>
        <v>400</v>
      </c>
      <c r="AA176" s="5">
        <f>V176*(1000/5)</f>
        <v>58.385015733390219</v>
      </c>
      <c r="AB176" s="11">
        <f>1.2*2*D176*D176*H176</f>
        <v>49.199999999999996</v>
      </c>
    </row>
    <row r="177" spans="1:28" hidden="1" x14ac:dyDescent="0.45">
      <c r="A177" t="s">
        <v>196</v>
      </c>
      <c r="B177" t="str">
        <f>IF(MID(A177,1,1)="8",MID(A177,1,1),MID(A177,1,2))</f>
        <v>23</v>
      </c>
      <c r="D177" s="2">
        <v>3</v>
      </c>
      <c r="E177" s="2" t="s">
        <v>26</v>
      </c>
      <c r="F177" s="2">
        <v>1.1000000000000001</v>
      </c>
      <c r="G177" s="2">
        <v>3</v>
      </c>
      <c r="H177" s="2">
        <v>0.8</v>
      </c>
      <c r="I177" s="2">
        <v>0.9</v>
      </c>
      <c r="J177" s="2" t="s">
        <v>26</v>
      </c>
      <c r="K177" s="2">
        <v>380</v>
      </c>
      <c r="L177" s="10">
        <f>$AA$1</f>
        <v>80</v>
      </c>
      <c r="M177" s="10">
        <f>360/I177</f>
        <v>400</v>
      </c>
      <c r="N177" s="10">
        <f>L177/((G177/1000)*2*D177)/M177</f>
        <v>11.111111111111111</v>
      </c>
      <c r="O177" s="10">
        <f>G177*D177*2/L177</f>
        <v>0.22500000000000001</v>
      </c>
      <c r="P177" s="10">
        <f>100*((F177-$AD$5)/F177)/IFERROR(J177+0,F177/0.08+0)</f>
        <v>6.9304727134089292</v>
      </c>
      <c r="Q177" s="10">
        <f>$B$4</f>
        <v>0</v>
      </c>
      <c r="R177" s="10">
        <f>100*M177*Q177/$AA$13</f>
        <v>0</v>
      </c>
      <c r="S177" s="4">
        <f>Y177/60000</f>
        <v>5.5555555555555552E-2</v>
      </c>
      <c r="T177" s="4">
        <f>60*S177/($AA$10/1000)</f>
        <v>416.66666666666663</v>
      </c>
      <c r="U177" s="4">
        <f>($AD$3+W177)*T177 / (X177 * 9.55)</f>
        <v>0.58769999496546832</v>
      </c>
      <c r="V177" s="4">
        <f>S177/U177</f>
        <v>9.4530467979363944E-2</v>
      </c>
      <c r="W177" s="17">
        <f>IF(K177=0,Na,K177*0.0000001)</f>
        <v>3.7999999999999995E-5</v>
      </c>
      <c r="X177" s="4">
        <f>P177/1000</f>
        <v>6.9304727134089292E-3</v>
      </c>
      <c r="Y177" s="11">
        <f>60*N177*$AA$13</f>
        <v>3333.333333333333</v>
      </c>
      <c r="Z177" s="11">
        <f>D177*L177</f>
        <v>240</v>
      </c>
      <c r="AA177" s="5">
        <f>V177*(1000/5)</f>
        <v>18.90609359587279</v>
      </c>
      <c r="AB177" s="11">
        <f>1.2*2*D177*D177*H177</f>
        <v>17.279999999999998</v>
      </c>
    </row>
    <row r="178" spans="1:28" hidden="1" x14ac:dyDescent="0.45">
      <c r="A178" t="s">
        <v>201</v>
      </c>
      <c r="B178" t="str">
        <f>IF(MID(A178,1,1)="8",MID(A178,1,1),MID(A178,1,2))</f>
        <v>23</v>
      </c>
      <c r="D178" s="2">
        <v>4.2</v>
      </c>
      <c r="E178" s="2" t="s">
        <v>26</v>
      </c>
      <c r="F178" s="2">
        <v>1.5</v>
      </c>
      <c r="G178" s="2">
        <v>2.2000000000000002</v>
      </c>
      <c r="H178" s="2">
        <v>0.65</v>
      </c>
      <c r="I178" s="2">
        <v>0.9</v>
      </c>
      <c r="J178" s="2" t="s">
        <v>26</v>
      </c>
      <c r="K178" s="2">
        <v>440</v>
      </c>
      <c r="L178" s="10">
        <f>$AA$1</f>
        <v>80</v>
      </c>
      <c r="M178" s="10">
        <f>360/I178</f>
        <v>400</v>
      </c>
      <c r="N178" s="10">
        <f>L178/((G178/1000)*2*D178)/M178</f>
        <v>10.822510822510822</v>
      </c>
      <c r="O178" s="10">
        <f>G178*D178*2/L178</f>
        <v>0.23100000000000004</v>
      </c>
      <c r="P178" s="10">
        <f>100*((F178-$AD$5)/F178)/IFERROR(J178+0,F178/0.08+0)</f>
        <v>5.149276436988802</v>
      </c>
      <c r="Q178" s="10">
        <f>$B$4</f>
        <v>0</v>
      </c>
      <c r="R178" s="10">
        <f>100*M178*Q178/$AA$13</f>
        <v>0</v>
      </c>
      <c r="S178" s="4">
        <f>Y178/60000</f>
        <v>5.4112554112554105E-2</v>
      </c>
      <c r="T178" s="4">
        <f>60*S178/($AA$10/1000)</f>
        <v>405.84415584415575</v>
      </c>
      <c r="U178" s="4">
        <f>($AD$3+W178)*T178 / (X178 * 9.55)</f>
        <v>0.81996494786894236</v>
      </c>
      <c r="V178" s="4">
        <f>S178/U178</f>
        <v>6.5993740650976088E-2</v>
      </c>
      <c r="W178" s="17">
        <f>IF(K178=0,Na,K178*0.0000001)</f>
        <v>4.3999999999999999E-5</v>
      </c>
      <c r="X178" s="4">
        <f>P178/1000</f>
        <v>5.1492764369888023E-3</v>
      </c>
      <c r="Y178" s="11">
        <f>60*N178*$AA$13</f>
        <v>3246.7532467532465</v>
      </c>
      <c r="Z178" s="11">
        <f>D178*L178</f>
        <v>336</v>
      </c>
      <c r="AA178" s="5">
        <f>V178*(1000/5)</f>
        <v>13.198748130195218</v>
      </c>
      <c r="AB178" s="11">
        <f>1.2*2*D178*D178*H178</f>
        <v>27.518400000000003</v>
      </c>
    </row>
    <row r="179" spans="1:28" x14ac:dyDescent="0.45">
      <c r="A179" t="s">
        <v>269</v>
      </c>
      <c r="B179" t="str">
        <f>IF(MID(A179,1,1)="8",MID(A179,1,1),MID(A179,1,2))</f>
        <v>34</v>
      </c>
      <c r="C179" t="s">
        <v>314</v>
      </c>
      <c r="D179" s="2">
        <v>2.7</v>
      </c>
      <c r="E179" s="2" t="s">
        <v>26</v>
      </c>
      <c r="F179" s="2">
        <v>2</v>
      </c>
      <c r="G179" s="2">
        <v>3.5</v>
      </c>
      <c r="H179" s="2">
        <v>1.2</v>
      </c>
      <c r="I179" s="2">
        <v>0.9</v>
      </c>
      <c r="J179" s="2" t="s">
        <v>26</v>
      </c>
      <c r="K179" s="2">
        <v>850</v>
      </c>
      <c r="L179" s="10">
        <f>$AA$1</f>
        <v>80</v>
      </c>
      <c r="M179" s="10">
        <f>360/I179</f>
        <v>400</v>
      </c>
      <c r="N179" s="10">
        <f>L179/((G179/1000)*2*D179)/M179</f>
        <v>10.582010582010582</v>
      </c>
      <c r="O179" s="10">
        <f>G179*D179*2/L179</f>
        <v>0.23625000000000002</v>
      </c>
      <c r="P179" s="10">
        <f>IFERROR(J179+0,F179/0.08+0)</f>
        <v>25</v>
      </c>
      <c r="Q179" s="10">
        <f>$B$4</f>
        <v>0</v>
      </c>
      <c r="R179" s="10">
        <f>100*M179*Q179/$AA$13</f>
        <v>0</v>
      </c>
      <c r="S179" s="4">
        <f>Y179/60000</f>
        <v>5.2910052910052914E-2</v>
      </c>
      <c r="T179" s="4">
        <f>60*S179/($AA$10/1000)</f>
        <v>396.82539682539687</v>
      </c>
      <c r="U179" s="4">
        <f>($AD$3+W179)*T179 / (X179 * 9.55)</f>
        <v>0.2332818894865932</v>
      </c>
      <c r="V179" s="4">
        <f>S179/U179</f>
        <v>0.22680737465946182</v>
      </c>
      <c r="W179" s="17">
        <f>IF(K179=0,Na,K179*0.0000001)</f>
        <v>8.4999999999999993E-5</v>
      </c>
      <c r="X179" s="4">
        <f>P179/1000</f>
        <v>2.5000000000000001E-2</v>
      </c>
      <c r="Y179" s="11">
        <f>60*N179*$AA$13</f>
        <v>3174.6031746031749</v>
      </c>
      <c r="Z179" s="11">
        <f>D179*L179</f>
        <v>216</v>
      </c>
      <c r="AA179" s="5">
        <f>V179*(1000/5)</f>
        <v>45.361474931892367</v>
      </c>
      <c r="AB179" s="11">
        <f>1.2*2*D179*D179*H179</f>
        <v>20.995200000000001</v>
      </c>
    </row>
    <row r="180" spans="1:28" hidden="1" x14ac:dyDescent="0.45">
      <c r="A180" t="s">
        <v>189</v>
      </c>
      <c r="B180" t="str">
        <f>IF(MID(A180,1,1)="8",MID(A180,1,1),MID(A180,1,2))</f>
        <v>23</v>
      </c>
      <c r="D180" s="2">
        <v>2.5</v>
      </c>
      <c r="E180" s="2" t="s">
        <v>26</v>
      </c>
      <c r="F180" s="2">
        <v>0.7</v>
      </c>
      <c r="G180" s="2">
        <v>3.8</v>
      </c>
      <c r="H180" s="2">
        <v>1.2</v>
      </c>
      <c r="I180" s="2">
        <v>0.9</v>
      </c>
      <c r="J180" s="2" t="s">
        <v>26</v>
      </c>
      <c r="K180" s="2">
        <v>230</v>
      </c>
      <c r="L180" s="10">
        <f>$AA$1</f>
        <v>80</v>
      </c>
      <c r="M180" s="10">
        <f>360/I180</f>
        <v>400</v>
      </c>
      <c r="N180" s="10">
        <f>L180/((G180/1000)*2*D180)/M180</f>
        <v>10.526315789473685</v>
      </c>
      <c r="O180" s="10">
        <f>G180*D180*2/L180</f>
        <v>0.23749999999999999</v>
      </c>
      <c r="P180" s="10">
        <f>100*((F180-$AD$5)/F180)/IFERROR(J180+0,F180/0.08+0)</f>
        <v>10.583412210662866</v>
      </c>
      <c r="Q180" s="10">
        <f>$B$4</f>
        <v>0</v>
      </c>
      <c r="R180" s="10">
        <f>100*M180*Q180/$AA$13</f>
        <v>0</v>
      </c>
      <c r="S180" s="4">
        <f>Y180/60000</f>
        <v>5.2631578947368418E-2</v>
      </c>
      <c r="T180" s="4">
        <f>60*S180/($AA$10/1000)</f>
        <v>394.73684210526318</v>
      </c>
      <c r="U180" s="4">
        <f>($AD$3+W180)*T180 / (X180 * 9.55)</f>
        <v>0.30601310249587377</v>
      </c>
      <c r="V180" s="4">
        <f>S180/U180</f>
        <v>0.17199125958365816</v>
      </c>
      <c r="W180" s="17">
        <f>IF(K180=0,Na,K180*0.0000001)</f>
        <v>2.3E-5</v>
      </c>
      <c r="X180" s="4">
        <f>P180/1000</f>
        <v>1.0583412210662866E-2</v>
      </c>
      <c r="Y180" s="11">
        <f>60*N180*$AA$13</f>
        <v>3157.894736842105</v>
      </c>
      <c r="Z180" s="11">
        <f>D180*L180</f>
        <v>200</v>
      </c>
      <c r="AA180" s="5">
        <f>V180*(1000/5)</f>
        <v>34.398251916731631</v>
      </c>
      <c r="AB180" s="11">
        <f>1.2*2*D180*D180*H180</f>
        <v>18</v>
      </c>
    </row>
    <row r="181" spans="1:28" hidden="1" x14ac:dyDescent="0.45">
      <c r="A181" t="s">
        <v>16</v>
      </c>
      <c r="B181" t="str">
        <f>IF(MID(A181,1,1)="8",MID(A181,1,1),MID(A181,1,2))</f>
        <v>23</v>
      </c>
      <c r="D181" s="2">
        <v>0.88</v>
      </c>
      <c r="F181" s="2">
        <v>0</v>
      </c>
      <c r="G181" s="2">
        <v>21.7</v>
      </c>
      <c r="H181" s="2">
        <v>7.5</v>
      </c>
      <c r="I181" s="2">
        <v>1.8</v>
      </c>
      <c r="J181" s="2">
        <v>10</v>
      </c>
      <c r="K181" s="2">
        <v>120</v>
      </c>
      <c r="L181" s="10">
        <f>$AA$1</f>
        <v>80</v>
      </c>
      <c r="M181" s="10">
        <f>360/I181</f>
        <v>200</v>
      </c>
      <c r="N181" s="10">
        <f>L181/((G181/1000)*2*D181)/M181</f>
        <v>10.473397570171763</v>
      </c>
      <c r="O181" s="10">
        <f>G181*D181*2/L181</f>
        <v>0.47739999999999999</v>
      </c>
      <c r="P181" s="10" t="e">
        <f>100*((F181-$AD$5)/F181)/IFERROR(J181+0,F181/0.08+0)</f>
        <v>#DIV/0!</v>
      </c>
      <c r="Q181" s="10">
        <f>$B$4</f>
        <v>0</v>
      </c>
      <c r="R181" s="10">
        <f>100*M181*Q181/$AA$13</f>
        <v>0</v>
      </c>
      <c r="S181" s="4">
        <f>Y181/60000</f>
        <v>5.2366987850858818E-2</v>
      </c>
      <c r="T181" s="4">
        <f>60*S181/($AA$10/1000)</f>
        <v>392.75240888144111</v>
      </c>
      <c r="U181" s="4" t="e">
        <f>($AD$3+W181)*T181 / (X181 * 9.55)</f>
        <v>#DIV/0!</v>
      </c>
      <c r="V181" s="4" t="e">
        <f>S181/U181</f>
        <v>#DIV/0!</v>
      </c>
      <c r="W181" s="17">
        <f>IF(K181=0,Na,K181*0.0000001)</f>
        <v>1.2E-5</v>
      </c>
      <c r="X181" s="4" t="e">
        <f>P181/1000</f>
        <v>#DIV/0!</v>
      </c>
      <c r="Y181" s="11">
        <f>60*N181*$AA$13</f>
        <v>3142.0192710515289</v>
      </c>
      <c r="Z181" s="11">
        <f>D181*L181</f>
        <v>70.400000000000006</v>
      </c>
      <c r="AA181" s="5" t="e">
        <f>V181*(1000/5)</f>
        <v>#DIV/0!</v>
      </c>
      <c r="AB181" s="11">
        <f>1.2*2*D181*D181*H181</f>
        <v>13.9392</v>
      </c>
    </row>
    <row r="182" spans="1:28" x14ac:dyDescent="0.45">
      <c r="A182" t="s">
        <v>46</v>
      </c>
      <c r="B182" t="str">
        <f>IF(MID(A182,1,1)="8",MID(A182,1,1),MID(A182,1,2))</f>
        <v>34</v>
      </c>
      <c r="C182" t="s">
        <v>315</v>
      </c>
      <c r="D182" s="2">
        <v>5.5</v>
      </c>
      <c r="E182" s="2">
        <v>2.2000000000000002</v>
      </c>
      <c r="F182" s="2">
        <v>4.5</v>
      </c>
      <c r="G182" s="2">
        <v>3.5</v>
      </c>
      <c r="H182" s="2">
        <v>0.4</v>
      </c>
      <c r="I182" s="2">
        <v>1.8</v>
      </c>
      <c r="J182" s="2" t="s">
        <v>26</v>
      </c>
      <c r="K182" s="2" t="s">
        <v>26</v>
      </c>
      <c r="L182" s="10">
        <f>$AA$1</f>
        <v>80</v>
      </c>
      <c r="M182" s="10">
        <f>360/I182</f>
        <v>200</v>
      </c>
      <c r="N182" s="10">
        <f>L182/((G182/1000)*2*D182)/M182</f>
        <v>10.38961038961039</v>
      </c>
      <c r="O182" s="10">
        <f>G182*D182*2/L182</f>
        <v>0.48125000000000001</v>
      </c>
      <c r="P182" s="10">
        <f>IFERROR(J182+0,F182/0.08+0)</f>
        <v>56.25</v>
      </c>
      <c r="Q182" s="10">
        <f>$B$4</f>
        <v>0</v>
      </c>
      <c r="R182" s="10">
        <f>100*M182*Q182/$AA$13</f>
        <v>0</v>
      </c>
      <c r="S182" s="4">
        <f>Y182/60000</f>
        <v>5.1948051948051945E-2</v>
      </c>
      <c r="T182" s="4">
        <f>60*S182/($AA$10/1000)</f>
        <v>389.61038961038957</v>
      </c>
      <c r="U182" s="4" t="e">
        <f>($AD$3+W182)*T182 / (X182 * 9.55)</f>
        <v>#VALUE!</v>
      </c>
      <c r="V182" s="4" t="e">
        <f>S182/U182</f>
        <v>#VALUE!</v>
      </c>
      <c r="W182" s="17" t="e">
        <f>IF(K182=0,Na,K182*0.0000001)</f>
        <v>#VALUE!</v>
      </c>
      <c r="X182" s="4">
        <f>P182/1000</f>
        <v>5.6250000000000001E-2</v>
      </c>
      <c r="Y182" s="11">
        <f>60*N182*$AA$13</f>
        <v>3116.8831168831166</v>
      </c>
      <c r="Z182" s="11">
        <f>D182*L182</f>
        <v>440</v>
      </c>
      <c r="AA182" s="5" t="e">
        <f>V182*(1000/5)</f>
        <v>#VALUE!</v>
      </c>
      <c r="AB182" s="11">
        <f>1.2*2*D182*D182*H182</f>
        <v>29.04</v>
      </c>
    </row>
    <row r="183" spans="1:28" hidden="1" x14ac:dyDescent="0.45">
      <c r="A183" t="s">
        <v>190</v>
      </c>
      <c r="B183" t="str">
        <f>IF(MID(A183,1,1)="8",MID(A183,1,1),MID(A183,1,2))</f>
        <v>23</v>
      </c>
      <c r="D183" s="2">
        <v>1.5</v>
      </c>
      <c r="E183" s="2" t="s">
        <v>26</v>
      </c>
      <c r="F183" s="2">
        <v>0.82</v>
      </c>
      <c r="G183" s="2">
        <v>6.5</v>
      </c>
      <c r="H183" s="2">
        <v>3.2</v>
      </c>
      <c r="I183" s="2">
        <v>0.9</v>
      </c>
      <c r="J183" s="2" t="s">
        <v>26</v>
      </c>
      <c r="K183" s="2">
        <v>280</v>
      </c>
      <c r="L183" s="10">
        <f>$AA$1</f>
        <v>80</v>
      </c>
      <c r="M183" s="10">
        <f>360/I183</f>
        <v>400</v>
      </c>
      <c r="N183" s="10">
        <f>L183/((G183/1000)*2*D183)/M183</f>
        <v>10.256410256410255</v>
      </c>
      <c r="O183" s="10">
        <f>G183*D183*2/L183</f>
        <v>0.24374999999999999</v>
      </c>
      <c r="P183" s="10">
        <f>100*((F183-$AD$5)/F183)/IFERROR(J183+0,F183/0.08+0)</f>
        <v>9.1402022356109516</v>
      </c>
      <c r="Q183" s="10">
        <f>$B$4</f>
        <v>0</v>
      </c>
      <c r="R183" s="10">
        <f>100*M183*Q183/$AA$13</f>
        <v>0</v>
      </c>
      <c r="S183" s="4">
        <f>Y183/60000</f>
        <v>5.128205128205128E-2</v>
      </c>
      <c r="T183" s="4">
        <f>60*S183/($AA$10/1000)</f>
        <v>384.61538461538458</v>
      </c>
      <c r="U183" s="4">
        <f>($AD$3+W183)*T183 / (X183 * 9.55)</f>
        <v>0.36727737464878663</v>
      </c>
      <c r="V183" s="4">
        <f>S183/U183</f>
        <v>0.13962758073810116</v>
      </c>
      <c r="W183" s="17">
        <f>IF(K183=0,Na,K183*0.0000001)</f>
        <v>2.8E-5</v>
      </c>
      <c r="X183" s="4">
        <f>P183/1000</f>
        <v>9.1402022356109509E-3</v>
      </c>
      <c r="Y183" s="11">
        <f>60*N183*$AA$13</f>
        <v>3076.9230769230767</v>
      </c>
      <c r="Z183" s="11">
        <f>D183*L183</f>
        <v>120</v>
      </c>
      <c r="AA183" s="5">
        <f>V183*(1000/5)</f>
        <v>27.925516147620232</v>
      </c>
      <c r="AB183" s="11">
        <f>1.2*2*D183*D183*H183</f>
        <v>17.279999999999998</v>
      </c>
    </row>
    <row r="184" spans="1:28" hidden="1" x14ac:dyDescent="0.45">
      <c r="A184" t="s">
        <v>17</v>
      </c>
      <c r="B184" t="str">
        <f>IF(MID(A184,1,1)="8",MID(A184,1,1),MID(A184,1,2))</f>
        <v>23</v>
      </c>
      <c r="D184" s="2">
        <v>1.5</v>
      </c>
      <c r="E184" s="2">
        <v>5.4</v>
      </c>
      <c r="F184" s="2">
        <v>1.1599999999999999</v>
      </c>
      <c r="G184" s="2">
        <v>13</v>
      </c>
      <c r="H184" s="2">
        <v>3.6</v>
      </c>
      <c r="I184" s="2">
        <v>1.8</v>
      </c>
      <c r="J184" s="2">
        <v>20</v>
      </c>
      <c r="K184" s="2">
        <v>280</v>
      </c>
      <c r="L184" s="10">
        <f>$AA$1</f>
        <v>80</v>
      </c>
      <c r="M184" s="10">
        <f>360/I184</f>
        <v>200</v>
      </c>
      <c r="N184" s="10">
        <f>L184/((G184/1000)*2*D184)/M184</f>
        <v>10.256410256410255</v>
      </c>
      <c r="O184" s="10">
        <f>G184*D184*2/L184</f>
        <v>0.48749999999999999</v>
      </c>
      <c r="P184" s="10">
        <f>100*((F184-$AD$5)/F184)/IFERROR(J184+0,F184/0.08+0)</f>
        <v>4.7768706806168124</v>
      </c>
      <c r="Q184" s="10">
        <f>$B$4</f>
        <v>0</v>
      </c>
      <c r="R184" s="10">
        <f>100*M184*Q184/$AA$13</f>
        <v>0</v>
      </c>
      <c r="S184" s="4">
        <f>Y184/60000</f>
        <v>5.128205128205128E-2</v>
      </c>
      <c r="T184" s="4">
        <f>60*S184/($AA$10/1000)</f>
        <v>384.61538461538458</v>
      </c>
      <c r="U184" s="4">
        <f>($AD$3+W184)*T184 / (X184 * 9.55)</f>
        <v>0.70275912941831808</v>
      </c>
      <c r="V184" s="4">
        <f>S184/U184</f>
        <v>7.297244409261254E-2</v>
      </c>
      <c r="W184" s="17">
        <f>IF(K184=0,Na,K184*0.0000001)</f>
        <v>2.8E-5</v>
      </c>
      <c r="X184" s="4">
        <f>P184/1000</f>
        <v>4.7768706806168128E-3</v>
      </c>
      <c r="Y184" s="11">
        <f>60*N184*$AA$13</f>
        <v>3076.9230769230767</v>
      </c>
      <c r="Z184" s="11">
        <f>D184*L184</f>
        <v>120</v>
      </c>
      <c r="AA184" s="5">
        <f>V184*(1000/5)</f>
        <v>14.594488818522509</v>
      </c>
      <c r="AB184" s="11">
        <f>1.2*2*D184*D184*H184</f>
        <v>19.439999999999998</v>
      </c>
    </row>
    <row r="185" spans="1:28" hidden="1" x14ac:dyDescent="0.45">
      <c r="A185" t="s">
        <v>37</v>
      </c>
      <c r="B185" t="str">
        <f>IF(MID(A185,1,1)="8",MID(A185,1,1),MID(A185,1,2))</f>
        <v>24</v>
      </c>
      <c r="D185" s="2">
        <v>3.5</v>
      </c>
      <c r="E185" s="2">
        <v>3.85</v>
      </c>
      <c r="F185" s="2">
        <v>3.1</v>
      </c>
      <c r="G185" s="2">
        <v>5.6</v>
      </c>
      <c r="H185" s="2">
        <v>1.1000000000000001</v>
      </c>
      <c r="I185" s="2">
        <v>1.8</v>
      </c>
      <c r="J185" s="2">
        <v>50</v>
      </c>
      <c r="K185" s="2">
        <v>840</v>
      </c>
      <c r="L185" s="10">
        <f>$AA$1</f>
        <v>80</v>
      </c>
      <c r="M185" s="10">
        <f>360/I185</f>
        <v>200</v>
      </c>
      <c r="N185" s="10">
        <f>L185/((G185/1000)*2*D185)/M185</f>
        <v>10.204081632653061</v>
      </c>
      <c r="O185" s="10">
        <f>G185*D185*2/L185</f>
        <v>0.48999999999999994</v>
      </c>
      <c r="P185" s="10">
        <f>IFERROR(J185+1,F185/0.08+1)-1</f>
        <v>50</v>
      </c>
      <c r="Q185" s="10">
        <f>$B$4</f>
        <v>0</v>
      </c>
      <c r="R185" s="10">
        <f>100*M185*Q185/$AA$13</f>
        <v>0</v>
      </c>
      <c r="S185" s="4">
        <f>Y185/60000</f>
        <v>5.10204081632653E-2</v>
      </c>
      <c r="T185" s="4">
        <f>60*S185/($AA$10/1000)</f>
        <v>382.65306122448976</v>
      </c>
      <c r="U185" s="4">
        <f>($AD$3+W185)*T185 / (X185 * 9.55)</f>
        <v>0.11167382904926444</v>
      </c>
      <c r="V185" s="4">
        <f>S185/U185</f>
        <v>0.45686987360984876</v>
      </c>
      <c r="W185" s="17">
        <f>IF(K185=0,Na,K185*0.0000001)</f>
        <v>8.3999999999999995E-5</v>
      </c>
      <c r="X185" s="4">
        <f>P185/1000</f>
        <v>0.05</v>
      </c>
      <c r="Y185" s="11">
        <f>60*N185*$AA$13</f>
        <v>3061.2244897959181</v>
      </c>
      <c r="Z185" s="11">
        <f>D185*L185</f>
        <v>280</v>
      </c>
      <c r="AA185" s="5">
        <f>V185*(1000/5)</f>
        <v>91.373974721969759</v>
      </c>
      <c r="AB185" s="11">
        <f>1.2*2*D185*D185*H185</f>
        <v>32.340000000000003</v>
      </c>
    </row>
    <row r="186" spans="1:28" hidden="1" x14ac:dyDescent="0.45">
      <c r="A186" t="s">
        <v>214</v>
      </c>
      <c r="B186" t="str">
        <f>IF(MID(A186,1,1)="8",MID(A186,1,1),MID(A186,1,2))</f>
        <v>23</v>
      </c>
      <c r="D186" s="2">
        <v>1</v>
      </c>
      <c r="E186" s="2" t="s">
        <v>26</v>
      </c>
      <c r="F186" s="2">
        <v>1.5</v>
      </c>
      <c r="G186" s="2">
        <v>20</v>
      </c>
      <c r="H186" s="2">
        <v>7.5</v>
      </c>
      <c r="I186" s="2">
        <v>1.8</v>
      </c>
      <c r="J186" s="2" t="s">
        <v>26</v>
      </c>
      <c r="K186" s="2">
        <v>380</v>
      </c>
      <c r="L186" s="10">
        <f>$AA$1</f>
        <v>80</v>
      </c>
      <c r="M186" s="10">
        <f>360/I186</f>
        <v>200</v>
      </c>
      <c r="N186" s="10">
        <f>L186/((G186/1000)*2*D186)/M186</f>
        <v>10</v>
      </c>
      <c r="O186" s="10">
        <f>G186*D186*2/L186</f>
        <v>0.5</v>
      </c>
      <c r="P186" s="10">
        <f>100*((F186-$AD$5)/F186)/IFERROR(J186+0,F186/0.08+0)</f>
        <v>5.149276436988802</v>
      </c>
      <c r="Q186" s="10">
        <f>$B$4</f>
        <v>0</v>
      </c>
      <c r="R186" s="10">
        <f>100*M186*Q186/$AA$13</f>
        <v>0</v>
      </c>
      <c r="S186" s="4">
        <f>Y186/60000</f>
        <v>0.05</v>
      </c>
      <c r="T186" s="4">
        <f>60*S186/($AA$10/1000)</f>
        <v>375</v>
      </c>
      <c r="U186" s="4">
        <f>($AD$3+W186)*T186 / (X186 * 9.55)</f>
        <v>0.71189320397887212</v>
      </c>
      <c r="V186" s="4">
        <f>S186/U186</f>
        <v>7.0235253996727184E-2</v>
      </c>
      <c r="W186" s="17">
        <f>IF(K186=0,Na,K186*0.0000001)</f>
        <v>3.7999999999999995E-5</v>
      </c>
      <c r="X186" s="4">
        <f>P186/1000</f>
        <v>5.1492764369888023E-3</v>
      </c>
      <c r="Y186" s="11">
        <f>60*N186*$AA$13</f>
        <v>3000</v>
      </c>
      <c r="Z186" s="11">
        <f>D186*L186</f>
        <v>80</v>
      </c>
      <c r="AA186" s="5">
        <f>V186*(1000/5)</f>
        <v>14.047050799345437</v>
      </c>
      <c r="AB186" s="11">
        <f>1.2*2*D186*D186*H186</f>
        <v>18</v>
      </c>
    </row>
    <row r="187" spans="1:28" hidden="1" x14ac:dyDescent="0.45">
      <c r="A187" t="s">
        <v>224</v>
      </c>
      <c r="B187" t="str">
        <f>IF(MID(A187,1,1)="8",MID(A187,1,1),MID(A187,1,2))</f>
        <v>23</v>
      </c>
      <c r="D187" s="2">
        <v>3</v>
      </c>
      <c r="E187" s="2" t="s">
        <v>26</v>
      </c>
      <c r="F187" s="2">
        <v>2.8</v>
      </c>
      <c r="G187" s="2">
        <v>6.8</v>
      </c>
      <c r="H187" s="2">
        <v>1.6</v>
      </c>
      <c r="I187" s="2">
        <v>1.8</v>
      </c>
      <c r="J187" s="2">
        <v>12</v>
      </c>
      <c r="K187" s="2">
        <v>800</v>
      </c>
      <c r="L187" s="10">
        <f>$AA$1</f>
        <v>80</v>
      </c>
      <c r="M187" s="10">
        <f>360/I187</f>
        <v>200</v>
      </c>
      <c r="N187" s="10">
        <f>L187/((G187/1000)*2*D187)/M187</f>
        <v>9.8039215686274517</v>
      </c>
      <c r="O187" s="10">
        <f>G187*D187*2/L187</f>
        <v>0.51</v>
      </c>
      <c r="P187" s="10">
        <f>100*((F187-$AD$5)/F187)/IFERROR(J187+0,F187/0.08+0)</f>
        <v>8.1792678509020842</v>
      </c>
      <c r="Q187" s="10">
        <f>$B$4</f>
        <v>0</v>
      </c>
      <c r="R187" s="10">
        <f>100*M187*Q187/$AA$13</f>
        <v>0</v>
      </c>
      <c r="S187" s="4">
        <f>Y187/60000</f>
        <v>4.9019607843137254E-2</v>
      </c>
      <c r="T187" s="4">
        <f>60*S187/($AA$10/1000)</f>
        <v>367.64705882352939</v>
      </c>
      <c r="U187" s="4">
        <f>($AD$3+W187)*T187 / (X187 * 9.55)</f>
        <v>0.63706617246256814</v>
      </c>
      <c r="V187" s="4">
        <f>S187/U187</f>
        <v>7.694586522095942E-2</v>
      </c>
      <c r="W187" s="17">
        <f>IF(K187=0,Na,K187*0.0000001)</f>
        <v>7.9999999999999993E-5</v>
      </c>
      <c r="X187" s="4">
        <f>P187/1000</f>
        <v>8.1792678509020837E-3</v>
      </c>
      <c r="Y187" s="11">
        <f>60*N187*$AA$13</f>
        <v>2941.1764705882351</v>
      </c>
      <c r="Z187" s="11">
        <f>D187*L187</f>
        <v>240</v>
      </c>
      <c r="AA187" s="5">
        <f>V187*(1000/5)</f>
        <v>15.389173044191883</v>
      </c>
      <c r="AB187" s="11">
        <f>1.2*2*D187*D187*H187</f>
        <v>34.559999999999995</v>
      </c>
    </row>
    <row r="188" spans="1:28" x14ac:dyDescent="0.45">
      <c r="A188" t="s">
        <v>39</v>
      </c>
      <c r="B188" t="str">
        <f>IF(MID(A188,1,1)="8",MID(A188,1,1),MID(A188,1,2))</f>
        <v>34</v>
      </c>
      <c r="C188" t="s">
        <v>315</v>
      </c>
      <c r="D188" s="2">
        <v>6</v>
      </c>
      <c r="F188" s="2">
        <v>4.8</v>
      </c>
      <c r="G188" s="2">
        <v>3.5</v>
      </c>
      <c r="H188" s="2">
        <v>0.42</v>
      </c>
      <c r="I188" s="2">
        <v>1.8</v>
      </c>
      <c r="J188" s="2">
        <v>100</v>
      </c>
      <c r="K188" s="2" t="s">
        <v>26</v>
      </c>
      <c r="L188" s="10">
        <f>$AA$1</f>
        <v>80</v>
      </c>
      <c r="M188" s="10">
        <f>360/I188</f>
        <v>200</v>
      </c>
      <c r="N188" s="10">
        <f>L188/((G188/1000)*2*D188)/M188</f>
        <v>9.5238095238095237</v>
      </c>
      <c r="O188" s="10">
        <f>G188*D188*2/L188</f>
        <v>0.52500000000000002</v>
      </c>
      <c r="P188" s="10">
        <f>IFERROR(J188+0,F188/0.08+0)</f>
        <v>100</v>
      </c>
      <c r="Q188" s="10">
        <f>$B$4</f>
        <v>0</v>
      </c>
      <c r="R188" s="10">
        <f>100*M188*Q188/$AA$13</f>
        <v>0</v>
      </c>
      <c r="S188" s="4">
        <f>Y188/60000</f>
        <v>4.7619047619047623E-2</v>
      </c>
      <c r="T188" s="4">
        <f>60*S188/($AA$10/1000)</f>
        <v>357.14285714285717</v>
      </c>
      <c r="U188" s="4" t="e">
        <f>($AD$3+W188)*T188 / (X188 * 9.55)</f>
        <v>#VALUE!</v>
      </c>
      <c r="V188" s="4" t="e">
        <f>S188/U188</f>
        <v>#VALUE!</v>
      </c>
      <c r="W188" s="17" t="e">
        <f>IF(K188=0,Na,K188*0.0000001)</f>
        <v>#VALUE!</v>
      </c>
      <c r="X188" s="4">
        <f>P188/1000</f>
        <v>0.1</v>
      </c>
      <c r="Y188" s="11">
        <f>60*N188*$AA$13</f>
        <v>2857.1428571428573</v>
      </c>
      <c r="Z188" s="11">
        <f>D188*L188</f>
        <v>480</v>
      </c>
      <c r="AA188" s="5" t="e">
        <f>V188*(1000/5)</f>
        <v>#VALUE!</v>
      </c>
      <c r="AB188" s="11">
        <f>1.2*2*D188*D188*H188</f>
        <v>36.287999999999997</v>
      </c>
    </row>
    <row r="189" spans="1:28" hidden="1" x14ac:dyDescent="0.45">
      <c r="A189" t="s">
        <v>29</v>
      </c>
      <c r="B189" t="str">
        <f>IF(MID(A189,1,1)="8",MID(A189,1,1),MID(A189,1,2))</f>
        <v>23</v>
      </c>
      <c r="D189" s="2">
        <v>1.8</v>
      </c>
      <c r="E189" s="2">
        <v>4.95</v>
      </c>
      <c r="F189" s="2">
        <v>2.4</v>
      </c>
      <c r="G189" s="2">
        <v>12</v>
      </c>
      <c r="H189" s="2">
        <v>2.75</v>
      </c>
      <c r="I189" s="2">
        <v>1.8</v>
      </c>
      <c r="J189" s="2">
        <v>40</v>
      </c>
      <c r="K189" s="2">
        <v>680</v>
      </c>
      <c r="L189" s="10">
        <f>$AA$1</f>
        <v>80</v>
      </c>
      <c r="M189" s="10">
        <f>360/I189</f>
        <v>200</v>
      </c>
      <c r="N189" s="10">
        <f>L189/((G189/1000)*2*D189)/M189</f>
        <v>9.2592592592592595</v>
      </c>
      <c r="O189" s="10">
        <f>G189*D189*2/L189</f>
        <v>0.54</v>
      </c>
      <c r="P189" s="10">
        <f>100*((F189-$AD$5)/F189)/IFERROR(J189+0,F189/0.08+0)</f>
        <v>2.4460770811490633</v>
      </c>
      <c r="Q189" s="10">
        <f>$B$4</f>
        <v>0</v>
      </c>
      <c r="R189" s="10">
        <f>100*M189*Q189/$AA$13</f>
        <v>0</v>
      </c>
      <c r="S189" s="4">
        <f>Y189/60000</f>
        <v>4.6296296296296294E-2</v>
      </c>
      <c r="T189" s="4">
        <f>60*S189/($AA$10/1000)</f>
        <v>347.22222222222223</v>
      </c>
      <c r="U189" s="4">
        <f>($AD$3+W189)*T189 / (X189 * 9.55)</f>
        <v>1.8335274277247855</v>
      </c>
      <c r="V189" s="4">
        <f>S189/U189</f>
        <v>2.5249852059069072E-2</v>
      </c>
      <c r="W189" s="17">
        <f>IF(K189=0,Na,K189*0.0000001)</f>
        <v>6.7999999999999999E-5</v>
      </c>
      <c r="X189" s="4">
        <f>P189/1000</f>
        <v>2.4460770811490632E-3</v>
      </c>
      <c r="Y189" s="11">
        <f>60*N189*$AA$13</f>
        <v>2777.7777777777778</v>
      </c>
      <c r="Z189" s="11">
        <f>D189*L189</f>
        <v>144</v>
      </c>
      <c r="AA189" s="5">
        <f>V189*(1000/5)</f>
        <v>5.0499704118138142</v>
      </c>
      <c r="AB189" s="11">
        <f>1.2*2*D189*D189*H189</f>
        <v>21.384</v>
      </c>
    </row>
    <row r="190" spans="1:28" x14ac:dyDescent="0.45">
      <c r="A190" t="s">
        <v>257</v>
      </c>
      <c r="B190" t="str">
        <f>IF(MID(A190,1,1)="8",MID(A190,1,1),MID(A190,1,2))</f>
        <v>34</v>
      </c>
      <c r="C190" t="s">
        <v>314</v>
      </c>
      <c r="D190" s="2">
        <v>4</v>
      </c>
      <c r="E190" s="2" t="s">
        <v>26</v>
      </c>
      <c r="F190" s="2">
        <v>5.8</v>
      </c>
      <c r="G190" s="2">
        <v>5.5</v>
      </c>
      <c r="H190" s="2">
        <v>1.1000000000000001</v>
      </c>
      <c r="I190" s="2">
        <v>1.8</v>
      </c>
      <c r="J190" s="2" t="s">
        <v>26</v>
      </c>
      <c r="K190" s="2">
        <v>1800</v>
      </c>
      <c r="L190" s="10">
        <f>$AA$1</f>
        <v>80</v>
      </c>
      <c r="M190" s="10">
        <f>360/I190</f>
        <v>200</v>
      </c>
      <c r="N190" s="10">
        <f>L190/((G190/1000)*2*D190)/M190</f>
        <v>9.0909090909090917</v>
      </c>
      <c r="O190" s="10">
        <f>G190*D190*2/L190</f>
        <v>0.55000000000000004</v>
      </c>
      <c r="P190" s="10">
        <f>IFERROR(J190+0,F190/0.08+0)</f>
        <v>72.5</v>
      </c>
      <c r="Q190" s="10">
        <f>$B$4</f>
        <v>0</v>
      </c>
      <c r="R190" s="10">
        <f>100*M190*Q190/$AA$13</f>
        <v>0</v>
      </c>
      <c r="S190" s="4">
        <f>Y190/60000</f>
        <v>4.5454545454545456E-2</v>
      </c>
      <c r="T190" s="4">
        <f>60*S190/($AA$10/1000)</f>
        <v>340.90909090909093</v>
      </c>
      <c r="U190" s="4">
        <f>($AD$3+W190)*T190 / (X190 * 9.55)</f>
        <v>0.11588277280586033</v>
      </c>
      <c r="V190" s="4">
        <f>S190/U190</f>
        <v>0.39224592537750153</v>
      </c>
      <c r="W190" s="17">
        <f>IF(K190=0,Na,K190*0.0000001)</f>
        <v>1.7999999999999998E-4</v>
      </c>
      <c r="X190" s="4">
        <f>P190/1000</f>
        <v>7.2499999999999995E-2</v>
      </c>
      <c r="Y190" s="11">
        <f>60*N190*$AA$13</f>
        <v>2727.2727272727275</v>
      </c>
      <c r="Z190" s="11">
        <f>D190*L190</f>
        <v>320</v>
      </c>
      <c r="AA190" s="5">
        <f>V190*(1000/5)</f>
        <v>78.44918507550031</v>
      </c>
      <c r="AB190" s="11">
        <f>1.2*2*D190*D190*H190</f>
        <v>42.24</v>
      </c>
    </row>
    <row r="191" spans="1:28" x14ac:dyDescent="0.45">
      <c r="A191" t="s">
        <v>293</v>
      </c>
      <c r="B191" t="str">
        <f>IF(MID(A191,1,1)="8",MID(A191,1,1),MID(A191,1,2))</f>
        <v>34</v>
      </c>
      <c r="C191" t="s">
        <v>314</v>
      </c>
      <c r="D191" s="2">
        <v>4</v>
      </c>
      <c r="E191" s="2" t="s">
        <v>26</v>
      </c>
      <c r="F191" s="2">
        <v>4.5</v>
      </c>
      <c r="G191" s="2">
        <v>5.6</v>
      </c>
      <c r="H191" s="2">
        <v>1.1000000000000001</v>
      </c>
      <c r="I191" s="2">
        <v>1.8</v>
      </c>
      <c r="J191" s="2" t="s">
        <v>26</v>
      </c>
      <c r="K191" s="2">
        <v>1900</v>
      </c>
      <c r="L191" s="10">
        <f>$AA$1</f>
        <v>80</v>
      </c>
      <c r="M191" s="10">
        <f>360/I191</f>
        <v>200</v>
      </c>
      <c r="N191" s="10">
        <f>L191/((G191/1000)*2*D191)/M191</f>
        <v>8.9285714285714288</v>
      </c>
      <c r="O191" s="10">
        <f>G191*D191*2/L191</f>
        <v>0.55999999999999994</v>
      </c>
      <c r="P191" s="10">
        <f>IFERROR(J191+0,F191/0.08+0)</f>
        <v>56.25</v>
      </c>
      <c r="Q191" s="10">
        <f>$B$4</f>
        <v>0</v>
      </c>
      <c r="R191" s="10">
        <f>100*M191*Q191/$AA$13</f>
        <v>0</v>
      </c>
      <c r="S191" s="4">
        <f>Y191/60000</f>
        <v>4.4642857142857151E-2</v>
      </c>
      <c r="T191" s="4">
        <f>60*S191/($AA$10/1000)</f>
        <v>334.82142857142861</v>
      </c>
      <c r="U191" s="4">
        <f>($AD$3+W191)*T191 / (X191 * 9.55)</f>
        <v>0.15292573473548293</v>
      </c>
      <c r="V191" s="4">
        <f>S191/U191</f>
        <v>0.29192507866695111</v>
      </c>
      <c r="W191" s="17">
        <f>IF(K191=0,Na,K191*0.0000001)</f>
        <v>1.8999999999999998E-4</v>
      </c>
      <c r="X191" s="4">
        <f>P191/1000</f>
        <v>5.6250000000000001E-2</v>
      </c>
      <c r="Y191" s="11">
        <f>60*N191*$AA$13</f>
        <v>2678.5714285714289</v>
      </c>
      <c r="Z191" s="11">
        <f>D191*L191</f>
        <v>320</v>
      </c>
      <c r="AA191" s="5">
        <f>V191*(1000/5)</f>
        <v>58.385015733390219</v>
      </c>
      <c r="AB191" s="11">
        <f>1.2*2*D191*D191*H191</f>
        <v>42.24</v>
      </c>
    </row>
    <row r="192" spans="1:28" x14ac:dyDescent="0.45">
      <c r="A192" t="s">
        <v>260</v>
      </c>
      <c r="B192" t="str">
        <f>IF(MID(A192,1,1)="8",MID(A192,1,1),MID(A192,1,2))</f>
        <v>34</v>
      </c>
      <c r="C192" t="s">
        <v>314</v>
      </c>
      <c r="D192" s="2">
        <v>4</v>
      </c>
      <c r="E192" s="2" t="s">
        <v>26</v>
      </c>
      <c r="F192" s="2">
        <v>6.4</v>
      </c>
      <c r="G192" s="2">
        <v>5.8</v>
      </c>
      <c r="H192" s="2">
        <v>1.3</v>
      </c>
      <c r="I192" s="2">
        <v>1.8</v>
      </c>
      <c r="J192" s="2" t="s">
        <v>26</v>
      </c>
      <c r="K192" s="2">
        <v>2200</v>
      </c>
      <c r="L192" s="10">
        <f>$AA$1</f>
        <v>80</v>
      </c>
      <c r="M192" s="10">
        <f>360/I192</f>
        <v>200</v>
      </c>
      <c r="N192" s="10">
        <f>L192/((G192/1000)*2*D192)/M192</f>
        <v>8.6206896551724146</v>
      </c>
      <c r="O192" s="10">
        <f>G192*D192*2/L192</f>
        <v>0.57999999999999996</v>
      </c>
      <c r="P192" s="10">
        <f>IFERROR(J192+0,F192/0.08+0)</f>
        <v>80</v>
      </c>
      <c r="Q192" s="10">
        <f>$B$4</f>
        <v>0</v>
      </c>
      <c r="R192" s="10">
        <f>100*M192*Q192/$AA$13</f>
        <v>0</v>
      </c>
      <c r="S192" s="4">
        <f>Y192/60000</f>
        <v>4.3103448275862079E-2</v>
      </c>
      <c r="T192" s="4">
        <f>60*S192/($AA$10/1000)</f>
        <v>323.27586206896558</v>
      </c>
      <c r="U192" s="4">
        <f>($AD$3+W192)*T192 / (X192 * 9.55)</f>
        <v>0.11651219568469412</v>
      </c>
      <c r="V192" s="4">
        <f>S192/U192</f>
        <v>0.36994795285215332</v>
      </c>
      <c r="W192" s="17">
        <f>IF(K192=0,Na,K192*0.0000001)</f>
        <v>2.1999999999999998E-4</v>
      </c>
      <c r="X192" s="4">
        <f>P192/1000</f>
        <v>0.08</v>
      </c>
      <c r="Y192" s="11">
        <f>60*N192*$AA$13</f>
        <v>2586.2068965517246</v>
      </c>
      <c r="Z192" s="11">
        <f>D192*L192</f>
        <v>320</v>
      </c>
      <c r="AA192" s="5">
        <f>V192*(1000/5)</f>
        <v>73.989590570430664</v>
      </c>
      <c r="AB192" s="11">
        <f>1.2*2*D192*D192*H192</f>
        <v>49.92</v>
      </c>
    </row>
    <row r="193" spans="1:28" x14ac:dyDescent="0.45">
      <c r="A193" t="s">
        <v>256</v>
      </c>
      <c r="B193" t="str">
        <f>IF(MID(A193,1,1)="8",MID(A193,1,1),MID(A193,1,2))</f>
        <v>34</v>
      </c>
      <c r="C193" t="s">
        <v>314</v>
      </c>
      <c r="D193" s="2">
        <v>2.7</v>
      </c>
      <c r="E193" s="2" t="s">
        <v>26</v>
      </c>
      <c r="F193" s="2">
        <v>4.9000000000000004</v>
      </c>
      <c r="G193" s="2">
        <v>8.6</v>
      </c>
      <c r="H193" s="2">
        <v>1.9</v>
      </c>
      <c r="I193" s="2">
        <v>1.8</v>
      </c>
      <c r="J193" s="2" t="s">
        <v>26</v>
      </c>
      <c r="K193" s="2">
        <v>1550</v>
      </c>
      <c r="L193" s="10">
        <f>$AA$1</f>
        <v>80</v>
      </c>
      <c r="M193" s="10">
        <f>360/I193</f>
        <v>200</v>
      </c>
      <c r="N193" s="10">
        <f>L193/((G193/1000)*2*D193)/M193</f>
        <v>8.6132644272179153</v>
      </c>
      <c r="O193" s="10">
        <f>G193*D193*2/L193</f>
        <v>0.58050000000000002</v>
      </c>
      <c r="P193" s="10">
        <f>IFERROR(J193+0,F193/0.08+0)</f>
        <v>61.25</v>
      </c>
      <c r="Q193" s="10">
        <f>$B$4</f>
        <v>0</v>
      </c>
      <c r="R193" s="10">
        <f>100*M193*Q193/$AA$13</f>
        <v>0</v>
      </c>
      <c r="S193" s="4">
        <f>Y193/60000</f>
        <v>4.3066322136089567E-2</v>
      </c>
      <c r="T193" s="4">
        <f>60*S193/($AA$10/1000)</f>
        <v>322.99741602067178</v>
      </c>
      <c r="U193" s="4">
        <f>($AD$3+W193)*T193 / (X193 * 9.55)</f>
        <v>0.11615568195745683</v>
      </c>
      <c r="V193" s="4">
        <f>S193/U193</f>
        <v>0.37076380087771371</v>
      </c>
      <c r="W193" s="17">
        <f>IF(K193=0,Na,K193*0.0000001)</f>
        <v>1.55E-4</v>
      </c>
      <c r="X193" s="4">
        <f>P193/1000</f>
        <v>6.1249999999999999E-2</v>
      </c>
      <c r="Y193" s="11">
        <f>60*N193*$AA$13</f>
        <v>2583.9793281653742</v>
      </c>
      <c r="Z193" s="11">
        <f>D193*L193</f>
        <v>216</v>
      </c>
      <c r="AA193" s="5">
        <f>V193*(1000/5)</f>
        <v>74.152760175542738</v>
      </c>
      <c r="AB193" s="11">
        <f>1.2*2*D193*D193*H193</f>
        <v>33.242400000000004</v>
      </c>
    </row>
    <row r="194" spans="1:28" x14ac:dyDescent="0.45">
      <c r="A194" t="s">
        <v>274</v>
      </c>
      <c r="B194" t="str">
        <f>IF(MID(A194,1,1)="8",MID(A194,1,1),MID(A194,1,2))</f>
        <v>34</v>
      </c>
      <c r="C194" t="s">
        <v>314</v>
      </c>
      <c r="D194" s="2">
        <v>5</v>
      </c>
      <c r="E194" s="2" t="s">
        <v>26</v>
      </c>
      <c r="F194" s="2">
        <v>4.5</v>
      </c>
      <c r="G194" s="2">
        <v>2.4</v>
      </c>
      <c r="H194" s="2">
        <v>0.65</v>
      </c>
      <c r="I194" s="2">
        <v>0.9</v>
      </c>
      <c r="J194" s="2" t="s">
        <v>26</v>
      </c>
      <c r="K194" s="2">
        <v>1550</v>
      </c>
      <c r="L194" s="10">
        <f>$AA$1</f>
        <v>80</v>
      </c>
      <c r="M194" s="10">
        <f>360/I194</f>
        <v>400</v>
      </c>
      <c r="N194" s="10">
        <f>L194/((G194/1000)*2*D194)/M194</f>
        <v>8.3333333333333357</v>
      </c>
      <c r="O194" s="10">
        <f>G194*D194*2/L194</f>
        <v>0.3</v>
      </c>
      <c r="P194" s="10">
        <f>IFERROR(J194+0,F194/0.08+0)</f>
        <v>56.25</v>
      </c>
      <c r="Q194" s="10">
        <f>$B$4</f>
        <v>0</v>
      </c>
      <c r="R194" s="10">
        <f>100*M194*Q194/$AA$13</f>
        <v>0</v>
      </c>
      <c r="S194" s="4">
        <f>Y194/60000</f>
        <v>4.1666666666666671E-2</v>
      </c>
      <c r="T194" s="4">
        <f>60*S194/($AA$10/1000)</f>
        <v>312.50000000000006</v>
      </c>
      <c r="U194" s="4">
        <f>($AD$3+W194)*T194 / (X194 * 9.55)</f>
        <v>0.12237001094218083</v>
      </c>
      <c r="V194" s="4">
        <f>S194/U194</f>
        <v>0.34049736815300236</v>
      </c>
      <c r="W194" s="17">
        <f>IF(K194=0,Na,K194*0.0000001)</f>
        <v>1.55E-4</v>
      </c>
      <c r="X194" s="4">
        <f>P194/1000</f>
        <v>5.6250000000000001E-2</v>
      </c>
      <c r="Y194" s="11">
        <f>60*N194*$AA$13</f>
        <v>2500.0000000000005</v>
      </c>
      <c r="Z194" s="11">
        <f>D194*L194</f>
        <v>400</v>
      </c>
      <c r="AA194" s="5">
        <f>V194*(1000/5)</f>
        <v>68.099473630600471</v>
      </c>
      <c r="AB194" s="11">
        <f>1.2*2*D194*D194*H194</f>
        <v>39</v>
      </c>
    </row>
    <row r="195" spans="1:28" x14ac:dyDescent="0.45">
      <c r="A195" t="s">
        <v>270</v>
      </c>
      <c r="B195" t="str">
        <f>IF(MID(A195,1,1)="8",MID(A195,1,1),MID(A195,1,2))</f>
        <v>34</v>
      </c>
      <c r="C195" t="s">
        <v>314</v>
      </c>
      <c r="D195" s="2">
        <v>4</v>
      </c>
      <c r="E195" s="2" t="s">
        <v>26</v>
      </c>
      <c r="F195" s="2">
        <v>2.7</v>
      </c>
      <c r="G195" s="2">
        <v>3</v>
      </c>
      <c r="H195" s="2">
        <v>0.7</v>
      </c>
      <c r="I195" s="2">
        <v>0.9</v>
      </c>
      <c r="J195" s="2" t="s">
        <v>26</v>
      </c>
      <c r="K195" s="2">
        <v>1050</v>
      </c>
      <c r="L195" s="10">
        <f>$AA$1</f>
        <v>80</v>
      </c>
      <c r="M195" s="10">
        <f>360/I195</f>
        <v>400</v>
      </c>
      <c r="N195" s="10">
        <f>L195/((G195/1000)*2*D195)/M195</f>
        <v>8.3333333333333339</v>
      </c>
      <c r="O195" s="10">
        <f>G195*D195*2/L195</f>
        <v>0.3</v>
      </c>
      <c r="P195" s="10">
        <f>IFERROR(J195+0,F195/0.08+0)</f>
        <v>33.75</v>
      </c>
      <c r="Q195" s="10">
        <f>$B$4</f>
        <v>0</v>
      </c>
      <c r="R195" s="10">
        <f>100*M195*Q195/$AA$13</f>
        <v>0</v>
      </c>
      <c r="S195" s="4">
        <f>Y195/60000</f>
        <v>4.1666666666666671E-2</v>
      </c>
      <c r="T195" s="4">
        <f>60*S195/($AA$10/1000)</f>
        <v>312.50000000000006</v>
      </c>
      <c r="U195" s="4">
        <f>($AD$3+W195)*T195 / (X195 * 9.55)</f>
        <v>0.15547222106807135</v>
      </c>
      <c r="V195" s="4">
        <f>S195/U195</f>
        <v>0.26800071665808067</v>
      </c>
      <c r="W195" s="17">
        <f>IF(K195=0,Na,K195*0.0000001)</f>
        <v>1.0499999999999999E-4</v>
      </c>
      <c r="X195" s="4">
        <f>P195/1000</f>
        <v>3.3750000000000002E-2</v>
      </c>
      <c r="Y195" s="11">
        <f>60*N195*$AA$13</f>
        <v>2500.0000000000005</v>
      </c>
      <c r="Z195" s="11">
        <f>D195*L195</f>
        <v>320</v>
      </c>
      <c r="AA195" s="5">
        <f>V195*(1000/5)</f>
        <v>53.600143331616138</v>
      </c>
      <c r="AB195" s="11">
        <f>1.2*2*D195*D195*H195</f>
        <v>26.88</v>
      </c>
    </row>
    <row r="196" spans="1:28" x14ac:dyDescent="0.45">
      <c r="A196" t="s">
        <v>42</v>
      </c>
      <c r="B196" t="str">
        <f>IF(MID(A196,1,1)="8",MID(A196,1,1),MID(A196,1,2))</f>
        <v>34</v>
      </c>
      <c r="C196" t="s">
        <v>315</v>
      </c>
      <c r="D196" s="2">
        <v>6</v>
      </c>
      <c r="F196" s="2">
        <v>7.2</v>
      </c>
      <c r="G196" s="2">
        <v>4</v>
      </c>
      <c r="H196" s="2">
        <v>0.52</v>
      </c>
      <c r="I196" s="2">
        <v>1.8</v>
      </c>
      <c r="J196" s="2">
        <v>90</v>
      </c>
      <c r="K196" s="2">
        <v>2800</v>
      </c>
      <c r="L196" s="10">
        <f>$AA$1</f>
        <v>80</v>
      </c>
      <c r="M196" s="10">
        <f>360/I196</f>
        <v>200</v>
      </c>
      <c r="N196" s="10">
        <f>L196/((G196/1000)*2*D196)/M196</f>
        <v>8.3333333333333339</v>
      </c>
      <c r="O196" s="10">
        <f>G196*D196*2/L196</f>
        <v>0.6</v>
      </c>
      <c r="P196" s="10">
        <f>IFERROR(J196+0,F196/0.08+0)</f>
        <v>90</v>
      </c>
      <c r="Q196" s="10">
        <f>$B$4</f>
        <v>0</v>
      </c>
      <c r="R196" s="10">
        <f>100*M196*Q196/$AA$13</f>
        <v>0</v>
      </c>
      <c r="S196" s="4">
        <f>Y196/60000</f>
        <v>4.1666666666666671E-2</v>
      </c>
      <c r="T196" s="4">
        <f>60*S196/($AA$10/1000)</f>
        <v>312.50000000000006</v>
      </c>
      <c r="U196" s="4">
        <f>($AD$3+W196)*T196 / (X196 * 9.55)</f>
        <v>0.12192919168470361</v>
      </c>
      <c r="V196" s="4">
        <f>S196/U196</f>
        <v>0.34172839244610431</v>
      </c>
      <c r="W196" s="17">
        <f>IF(K196=0,Na,K196*0.0000001)</f>
        <v>2.7999999999999998E-4</v>
      </c>
      <c r="X196" s="4">
        <f>P196/1000</f>
        <v>0.09</v>
      </c>
      <c r="Y196" s="11">
        <f>60*N196*$AA$13</f>
        <v>2500.0000000000005</v>
      </c>
      <c r="Z196" s="11">
        <f>D196*L196</f>
        <v>480</v>
      </c>
      <c r="AA196" s="5">
        <f>V196*(1000/5)</f>
        <v>68.345678489220859</v>
      </c>
      <c r="AB196" s="11">
        <f>1.2*2*D196*D196*H196</f>
        <v>44.927999999999997</v>
      </c>
    </row>
    <row r="197" spans="1:28" x14ac:dyDescent="0.45">
      <c r="A197" t="s">
        <v>291</v>
      </c>
      <c r="B197" t="str">
        <f>IF(MID(A197,1,1)="8",MID(A197,1,1),MID(A197,1,2))</f>
        <v>34</v>
      </c>
      <c r="C197" t="s">
        <v>314</v>
      </c>
      <c r="D197" s="2">
        <v>2.7</v>
      </c>
      <c r="E197" s="2" t="s">
        <v>26</v>
      </c>
      <c r="F197" s="2">
        <v>3.2</v>
      </c>
      <c r="G197" s="2">
        <v>9</v>
      </c>
      <c r="H197" s="2">
        <v>1.7</v>
      </c>
      <c r="I197" s="2">
        <v>1.8</v>
      </c>
      <c r="J197" s="2" t="s">
        <v>26</v>
      </c>
      <c r="K197" s="2">
        <v>1300</v>
      </c>
      <c r="L197" s="10">
        <f>$AA$1</f>
        <v>80</v>
      </c>
      <c r="M197" s="10">
        <f>360/I197</f>
        <v>200</v>
      </c>
      <c r="N197" s="10">
        <f>L197/((G197/1000)*2*D197)/M197</f>
        <v>8.2304526748971192</v>
      </c>
      <c r="O197" s="10">
        <f>G197*D197*2/L197</f>
        <v>0.60750000000000004</v>
      </c>
      <c r="P197" s="10">
        <f>IFERROR(J197+0,F197/0.08+0)</f>
        <v>40</v>
      </c>
      <c r="Q197" s="10">
        <f>$B$4</f>
        <v>0</v>
      </c>
      <c r="R197" s="10">
        <f>100*M197*Q197/$AA$13</f>
        <v>0</v>
      </c>
      <c r="S197" s="4">
        <f>Y197/60000</f>
        <v>4.1152263374485597E-2</v>
      </c>
      <c r="T197" s="4">
        <f>60*S197/($AA$10/1000)</f>
        <v>308.64197530864197</v>
      </c>
      <c r="U197" s="4">
        <f>($AD$3+W197)*T197 / (X197 * 9.55)</f>
        <v>0.14975926637709971</v>
      </c>
      <c r="V197" s="4">
        <f>S197/U197</f>
        <v>0.27478942952927254</v>
      </c>
      <c r="W197" s="17">
        <f>IF(K197=0,Na,K197*0.0000001)</f>
        <v>1.2999999999999999E-4</v>
      </c>
      <c r="X197" s="4">
        <f>P197/1000</f>
        <v>0.04</v>
      </c>
      <c r="Y197" s="11">
        <f>60*N197*$AA$13</f>
        <v>2469.1358024691358</v>
      </c>
      <c r="Z197" s="11">
        <f>D197*L197</f>
        <v>216</v>
      </c>
      <c r="AA197" s="5">
        <f>V197*(1000/5)</f>
        <v>54.957885905854511</v>
      </c>
      <c r="AB197" s="11">
        <f>1.2*2*D197*D197*H197</f>
        <v>29.743200000000002</v>
      </c>
    </row>
    <row r="198" spans="1:28" hidden="1" x14ac:dyDescent="0.45">
      <c r="A198" t="s">
        <v>200</v>
      </c>
      <c r="B198" t="str">
        <f>IF(MID(A198,1,1)="8",MID(A198,1,1),MID(A198,1,2))</f>
        <v>23</v>
      </c>
      <c r="D198" s="2">
        <v>3</v>
      </c>
      <c r="E198" s="2" t="s">
        <v>26</v>
      </c>
      <c r="F198" s="2">
        <v>1.5</v>
      </c>
      <c r="G198" s="2">
        <v>4.3</v>
      </c>
      <c r="H198" s="2">
        <v>1</v>
      </c>
      <c r="I198" s="2">
        <v>0.9</v>
      </c>
      <c r="J198" s="2" t="s">
        <v>26</v>
      </c>
      <c r="K198" s="2">
        <v>440</v>
      </c>
      <c r="L198" s="10">
        <f>$AA$1</f>
        <v>80</v>
      </c>
      <c r="M198" s="10">
        <f>360/I198</f>
        <v>400</v>
      </c>
      <c r="N198" s="10">
        <f>L198/((G198/1000)*2*D198)/M198</f>
        <v>7.7519379844961236</v>
      </c>
      <c r="O198" s="10">
        <f>G198*D198*2/L198</f>
        <v>0.32249999999999995</v>
      </c>
      <c r="P198" s="10">
        <f>100*((F198-$AD$5)/F198)/IFERROR(J198+0,F198/0.08+0)</f>
        <v>5.149276436988802</v>
      </c>
      <c r="Q198" s="10">
        <f>$B$4</f>
        <v>0</v>
      </c>
      <c r="R198" s="10">
        <f>100*M198*Q198/$AA$13</f>
        <v>0</v>
      </c>
      <c r="S198" s="4">
        <f>Y198/60000</f>
        <v>3.8759689922480613E-2</v>
      </c>
      <c r="T198" s="4">
        <f>60*S198/($AA$10/1000)</f>
        <v>290.69767441860461</v>
      </c>
      <c r="U198" s="4">
        <f>($AD$3+W198)*T198 / (X198 * 9.55)</f>
        <v>0.58732373010147498</v>
      </c>
      <c r="V198" s="4">
        <f>S198/U198</f>
        <v>6.5993740650976074E-2</v>
      </c>
      <c r="W198" s="17">
        <f>IF(K198=0,Na,K198*0.0000001)</f>
        <v>4.3999999999999999E-5</v>
      </c>
      <c r="X198" s="4">
        <f>P198/1000</f>
        <v>5.1492764369888023E-3</v>
      </c>
      <c r="Y198" s="11">
        <f>60*N198*$AA$13</f>
        <v>2325.5813953488368</v>
      </c>
      <c r="Z198" s="11">
        <f>D198*L198</f>
        <v>240</v>
      </c>
      <c r="AA198" s="5">
        <f>V198*(1000/5)</f>
        <v>13.198748130195215</v>
      </c>
      <c r="AB198" s="11">
        <f>1.2*2*D198*D198*H198</f>
        <v>21.599999999999998</v>
      </c>
    </row>
    <row r="199" spans="1:28" hidden="1" x14ac:dyDescent="0.45">
      <c r="A199" t="s">
        <v>191</v>
      </c>
      <c r="B199" t="str">
        <f>IF(MID(A199,1,1)="8",MID(A199,1,1),MID(A199,1,2))</f>
        <v>23</v>
      </c>
      <c r="D199" s="2">
        <v>2.5</v>
      </c>
      <c r="E199" s="2" t="s">
        <v>26</v>
      </c>
      <c r="F199" s="2">
        <v>1</v>
      </c>
      <c r="G199" s="2">
        <v>5.2</v>
      </c>
      <c r="H199" s="2">
        <v>1.3</v>
      </c>
      <c r="I199" s="2">
        <v>0.9</v>
      </c>
      <c r="J199" s="2" t="s">
        <v>26</v>
      </c>
      <c r="K199" s="2">
        <v>280</v>
      </c>
      <c r="L199" s="10">
        <f>$AA$1</f>
        <v>80</v>
      </c>
      <c r="M199" s="10">
        <f>360/I199</f>
        <v>400</v>
      </c>
      <c r="N199" s="10">
        <f>L199/((G199/1000)*2*D199)/M199</f>
        <v>7.6923076923076925</v>
      </c>
      <c r="O199" s="10">
        <f>G199*D199*2/L199</f>
        <v>0.32500000000000001</v>
      </c>
      <c r="P199" s="10">
        <f>100*((F199-$AD$5)/F199)/IFERROR(J199+0,F199/0.08+0)</f>
        <v>7.5858719832248038</v>
      </c>
      <c r="Q199" s="10">
        <f>$B$4</f>
        <v>0</v>
      </c>
      <c r="R199" s="10">
        <f>100*M199*Q199/$AA$13</f>
        <v>0</v>
      </c>
      <c r="S199" s="4">
        <f>Y199/60000</f>
        <v>3.8461538461538464E-2</v>
      </c>
      <c r="T199" s="4">
        <f>60*S199/($AA$10/1000)</f>
        <v>288.46153846153851</v>
      </c>
      <c r="U199" s="4">
        <f>($AD$3+W199)*T199 / (X199 * 9.55)</f>
        <v>0.33189883987078728</v>
      </c>
      <c r="V199" s="4">
        <f>S199/U199</f>
        <v>0.1158833169664349</v>
      </c>
      <c r="W199" s="17">
        <f>IF(K199=0,Na,K199*0.0000001)</f>
        <v>2.8E-5</v>
      </c>
      <c r="X199" s="4">
        <f>P199/1000</f>
        <v>7.5858719832248038E-3</v>
      </c>
      <c r="Y199" s="11">
        <f>60*N199*$AA$13</f>
        <v>2307.6923076923076</v>
      </c>
      <c r="Z199" s="11">
        <f>D199*L199</f>
        <v>200</v>
      </c>
      <c r="AA199" s="5">
        <f>V199*(1000/5)</f>
        <v>23.176663393286979</v>
      </c>
      <c r="AB199" s="11">
        <f>1.2*2*D199*D199*H199</f>
        <v>19.5</v>
      </c>
    </row>
    <row r="200" spans="1:28" x14ac:dyDescent="0.45">
      <c r="A200" t="s">
        <v>264</v>
      </c>
      <c r="B200" t="str">
        <f>IF(MID(A200,1,1)="8",MID(A200,1,1),MID(A200,1,2))</f>
        <v>34</v>
      </c>
      <c r="C200" t="s">
        <v>314</v>
      </c>
      <c r="D200" s="2">
        <v>5</v>
      </c>
      <c r="E200" s="2" t="s">
        <v>26</v>
      </c>
      <c r="F200" s="2">
        <v>8.5</v>
      </c>
      <c r="G200" s="2">
        <v>5.2</v>
      </c>
      <c r="H200" s="2">
        <v>0.9</v>
      </c>
      <c r="I200" s="2">
        <v>1.8</v>
      </c>
      <c r="J200" s="2" t="s">
        <v>26</v>
      </c>
      <c r="K200" s="2">
        <v>2500</v>
      </c>
      <c r="L200" s="10">
        <f>$AA$1</f>
        <v>80</v>
      </c>
      <c r="M200" s="10">
        <f>360/I200</f>
        <v>200</v>
      </c>
      <c r="N200" s="10">
        <f>L200/((G200/1000)*2*D200)/M200</f>
        <v>7.6923076923076925</v>
      </c>
      <c r="O200" s="10">
        <f>G200*D200*2/L200</f>
        <v>0.65</v>
      </c>
      <c r="P200" s="10">
        <f>IFERROR(J200+0,F200/0.08+0)</f>
        <v>106.25</v>
      </c>
      <c r="Q200" s="10">
        <f>$B$4</f>
        <v>0</v>
      </c>
      <c r="R200" s="10">
        <f>100*M200*Q200/$AA$13</f>
        <v>0</v>
      </c>
      <c r="S200" s="4">
        <f>Y200/60000</f>
        <v>3.8461538461538464E-2</v>
      </c>
      <c r="T200" s="4">
        <f>60*S200/($AA$10/1000)</f>
        <v>288.46153846153851</v>
      </c>
      <c r="U200" s="4">
        <f>($AD$3+W200)*T200 / (X200 * 9.55)</f>
        <v>8.6807907552896316E-2</v>
      </c>
      <c r="V200" s="4">
        <f>S200/U200</f>
        <v>0.44306491822881416</v>
      </c>
      <c r="W200" s="17">
        <f>IF(K200=0,Na,K200*0.0000001)</f>
        <v>2.5000000000000001E-4</v>
      </c>
      <c r="X200" s="4">
        <f>P200/1000</f>
        <v>0.10625</v>
      </c>
      <c r="Y200" s="11">
        <f>60*N200*$AA$13</f>
        <v>2307.6923076923076</v>
      </c>
      <c r="Z200" s="11">
        <f>D200*L200</f>
        <v>400</v>
      </c>
      <c r="AA200" s="5">
        <f>V200*(1000/5)</f>
        <v>88.612983645762839</v>
      </c>
      <c r="AB200" s="11">
        <f>1.2*2*D200*D200*H200</f>
        <v>54</v>
      </c>
    </row>
    <row r="201" spans="1:28" x14ac:dyDescent="0.45">
      <c r="A201" t="s">
        <v>49</v>
      </c>
      <c r="B201" t="str">
        <f>IF(MID(A201,1,1)="8",MID(A201,1,1),MID(A201,1,2))</f>
        <v>34</v>
      </c>
      <c r="C201" t="s">
        <v>315</v>
      </c>
      <c r="D201" s="2">
        <v>6</v>
      </c>
      <c r="F201" s="2">
        <v>4.8</v>
      </c>
      <c r="G201" s="2">
        <v>4.8</v>
      </c>
      <c r="H201" s="2">
        <v>0.48</v>
      </c>
      <c r="I201" s="2">
        <v>1.8</v>
      </c>
      <c r="J201" s="2" t="s">
        <v>26</v>
      </c>
      <c r="K201" s="2" t="s">
        <v>26</v>
      </c>
      <c r="L201" s="10">
        <f>$AA$1</f>
        <v>80</v>
      </c>
      <c r="M201" s="10">
        <f>360/I201</f>
        <v>200</v>
      </c>
      <c r="N201" s="10">
        <f>L201/((G201/1000)*2*D201)/M201</f>
        <v>6.9444444444444446</v>
      </c>
      <c r="O201" s="10">
        <f>G201*D201*2/L201</f>
        <v>0.72</v>
      </c>
      <c r="P201" s="10">
        <f>IFERROR(J201+0,F201/0.08+0)</f>
        <v>60</v>
      </c>
      <c r="Q201" s="10">
        <f>$B$4</f>
        <v>0</v>
      </c>
      <c r="R201" s="10">
        <f>100*M201*Q201/$AA$13</f>
        <v>0</v>
      </c>
      <c r="S201" s="4">
        <f>Y201/60000</f>
        <v>3.4722222222222224E-2</v>
      </c>
      <c r="T201" s="4">
        <f>60*S201/($AA$10/1000)</f>
        <v>260.41666666666669</v>
      </c>
      <c r="U201" s="4" t="e">
        <f>($AD$3+W201)*T201 / (X201 * 9.55)</f>
        <v>#VALUE!</v>
      </c>
      <c r="V201" s="4" t="e">
        <f>S201/U201</f>
        <v>#VALUE!</v>
      </c>
      <c r="W201" s="17" t="e">
        <f>IF(K201=0,Na,K201*0.0000001)</f>
        <v>#VALUE!</v>
      </c>
      <c r="X201" s="4">
        <f>P201/1000</f>
        <v>0.06</v>
      </c>
      <c r="Y201" s="11">
        <f>60*N201*$AA$13</f>
        <v>2083.3333333333335</v>
      </c>
      <c r="Z201" s="11">
        <f>D201*L201</f>
        <v>480</v>
      </c>
      <c r="AA201" s="5" t="e">
        <f>V201*(1000/5)</f>
        <v>#VALUE!</v>
      </c>
      <c r="AB201" s="11">
        <f>1.2*2*D201*D201*H201</f>
        <v>41.471999999999994</v>
      </c>
    </row>
    <row r="202" spans="1:28" hidden="1" x14ac:dyDescent="0.45">
      <c r="A202" t="s">
        <v>195</v>
      </c>
      <c r="B202" t="str">
        <f>IF(MID(A202,1,1)="8",MID(A202,1,1),MID(A202,1,2))</f>
        <v>23</v>
      </c>
      <c r="D202" s="2">
        <v>2.5</v>
      </c>
      <c r="E202" s="2" t="s">
        <v>26</v>
      </c>
      <c r="F202" s="2">
        <v>1.1000000000000001</v>
      </c>
      <c r="G202" s="2">
        <v>5.8</v>
      </c>
      <c r="H202" s="2">
        <v>1.5</v>
      </c>
      <c r="I202" s="2">
        <v>0.9</v>
      </c>
      <c r="J202" s="2" t="s">
        <v>26</v>
      </c>
      <c r="K202" s="2">
        <v>380</v>
      </c>
      <c r="L202" s="10">
        <f>$AA$1</f>
        <v>80</v>
      </c>
      <c r="M202" s="10">
        <f>360/I202</f>
        <v>400</v>
      </c>
      <c r="N202" s="10">
        <f>L202/((G202/1000)*2*D202)/M202</f>
        <v>6.8965517241379315</v>
      </c>
      <c r="O202" s="10">
        <f>G202*D202*2/L202</f>
        <v>0.36249999999999999</v>
      </c>
      <c r="P202" s="10">
        <f>100*((F202-$AD$5)/F202)/IFERROR(J202+0,F202/0.08+0)</f>
        <v>6.9304727134089292</v>
      </c>
      <c r="Q202" s="10">
        <f>$B$4</f>
        <v>0</v>
      </c>
      <c r="R202" s="10">
        <f>100*M202*Q202/$AA$13</f>
        <v>0</v>
      </c>
      <c r="S202" s="4">
        <f>Y202/60000</f>
        <v>3.4482758620689662E-2</v>
      </c>
      <c r="T202" s="4">
        <f>60*S202/($AA$10/1000)</f>
        <v>258.6206896551725</v>
      </c>
      <c r="U202" s="4">
        <f>($AD$3+W202)*T202 / (X202 * 9.55)</f>
        <v>0.364779307219946</v>
      </c>
      <c r="V202" s="4">
        <f>S202/U202</f>
        <v>9.453046797936393E-2</v>
      </c>
      <c r="W202" s="17">
        <f>IF(K202=0,Na,K202*0.0000001)</f>
        <v>3.7999999999999995E-5</v>
      </c>
      <c r="X202" s="4">
        <f>P202/1000</f>
        <v>6.9304727134089292E-3</v>
      </c>
      <c r="Y202" s="11">
        <f>60*N202*$AA$13</f>
        <v>2068.9655172413795</v>
      </c>
      <c r="Z202" s="11">
        <f>D202*L202</f>
        <v>200</v>
      </c>
      <c r="AA202" s="5">
        <f>V202*(1000/5)</f>
        <v>18.906093595872786</v>
      </c>
      <c r="AB202" s="11">
        <f>1.2*2*D202*D202*H202</f>
        <v>22.5</v>
      </c>
    </row>
    <row r="203" spans="1:28" hidden="1" x14ac:dyDescent="0.45">
      <c r="A203" t="s">
        <v>198</v>
      </c>
      <c r="B203" t="str">
        <f>IF(MID(A203,1,1)="8",MID(A203,1,1),MID(A203,1,2))</f>
        <v>23</v>
      </c>
      <c r="D203" s="2">
        <v>1.5</v>
      </c>
      <c r="E203" s="2" t="s">
        <v>26</v>
      </c>
      <c r="F203" s="2">
        <v>1.25</v>
      </c>
      <c r="G203" s="2">
        <v>10</v>
      </c>
      <c r="H203" s="2">
        <v>4.5</v>
      </c>
      <c r="I203" s="2">
        <v>0.9</v>
      </c>
      <c r="J203" s="2" t="s">
        <v>26</v>
      </c>
      <c r="K203" s="2">
        <v>440</v>
      </c>
      <c r="L203" s="10">
        <f>$AA$1</f>
        <v>80</v>
      </c>
      <c r="M203" s="10">
        <f>360/I203</f>
        <v>400</v>
      </c>
      <c r="N203" s="10">
        <f>L203/((G203/1000)*2*D203)/M203</f>
        <v>6.6666666666666679</v>
      </c>
      <c r="O203" s="10">
        <f>G203*D203*2/L203</f>
        <v>0.375</v>
      </c>
      <c r="P203" s="10">
        <f>100*((F203-$AD$5)/F203)/IFERROR(J203+0,F203/0.08+0)</f>
        <v>6.1349580692638748</v>
      </c>
      <c r="Q203" s="10">
        <f>$B$4</f>
        <v>0</v>
      </c>
      <c r="R203" s="10">
        <f>100*M203*Q203/$AA$13</f>
        <v>0</v>
      </c>
      <c r="S203" s="4">
        <f>Y203/60000</f>
        <v>3.333333333333334E-2</v>
      </c>
      <c r="T203" s="4">
        <f>60*S203/($AA$10/1000)</f>
        <v>250.00000000000006</v>
      </c>
      <c r="U203" s="4">
        <f>($AD$3+W203)*T203 / (X203 * 9.55)</f>
        <v>0.42394606462347822</v>
      </c>
      <c r="V203" s="4">
        <f>S203/U203</f>
        <v>7.862635395126942E-2</v>
      </c>
      <c r="W203" s="17">
        <f>IF(K203=0,Na,K203*0.0000001)</f>
        <v>4.3999999999999999E-5</v>
      </c>
      <c r="X203" s="4">
        <f>P203/1000</f>
        <v>6.1349580692638744E-3</v>
      </c>
      <c r="Y203" s="11">
        <f>60*N203*$AA$13</f>
        <v>2000.0000000000002</v>
      </c>
      <c r="Z203" s="11">
        <f>D203*L203</f>
        <v>120</v>
      </c>
      <c r="AA203" s="5">
        <f>V203*(1000/5)</f>
        <v>15.725270790253884</v>
      </c>
      <c r="AB203" s="11">
        <f>1.2*2*D203*D203*H203</f>
        <v>24.299999999999997</v>
      </c>
    </row>
    <row r="204" spans="1:28" x14ac:dyDescent="0.45">
      <c r="A204" t="s">
        <v>43</v>
      </c>
      <c r="B204" t="str">
        <f>IF(MID(A204,1,1)="8",MID(A204,1,1),MID(A204,1,2))</f>
        <v>34</v>
      </c>
      <c r="C204" t="s">
        <v>315</v>
      </c>
      <c r="D204" s="2">
        <v>6</v>
      </c>
      <c r="F204" s="2">
        <v>8.1999999999999993</v>
      </c>
      <c r="G204" s="2">
        <v>5</v>
      </c>
      <c r="H204" s="2">
        <v>0.55000000000000004</v>
      </c>
      <c r="I204" s="2">
        <v>1.8</v>
      </c>
      <c r="J204" s="2">
        <v>100</v>
      </c>
      <c r="K204" s="2">
        <v>3600</v>
      </c>
      <c r="L204" s="10">
        <f>$AA$1</f>
        <v>80</v>
      </c>
      <c r="M204" s="10">
        <f>360/I204</f>
        <v>200</v>
      </c>
      <c r="N204" s="10">
        <f>L204/((G204/1000)*2*D204)/M204</f>
        <v>6.6666666666666679</v>
      </c>
      <c r="O204" s="10">
        <f>G204*D204*2/L204</f>
        <v>0.75</v>
      </c>
      <c r="P204" s="10">
        <f>IFERROR(J204+0,F204/0.08+0)</f>
        <v>100</v>
      </c>
      <c r="Q204" s="10">
        <f>$B$4</f>
        <v>0</v>
      </c>
      <c r="R204" s="10">
        <f>100*M204*Q204/$AA$13</f>
        <v>0</v>
      </c>
      <c r="S204" s="4">
        <f>Y204/60000</f>
        <v>3.333333333333334E-2</v>
      </c>
      <c r="T204" s="4">
        <f>60*S204/($AA$10/1000)</f>
        <v>250.00000000000006</v>
      </c>
      <c r="U204" s="4">
        <f>($AD$3+W204)*T204 / (X204 * 9.55)</f>
        <v>0.10873142638994995</v>
      </c>
      <c r="V204" s="4">
        <f>S204/U204</f>
        <v>0.30656576888624665</v>
      </c>
      <c r="W204" s="17">
        <f>IF(K204=0,Na,K204*0.0000001)</f>
        <v>3.5999999999999997E-4</v>
      </c>
      <c r="X204" s="4">
        <f>P204/1000</f>
        <v>0.1</v>
      </c>
      <c r="Y204" s="11">
        <f>60*N204*$AA$13</f>
        <v>2000.0000000000002</v>
      </c>
      <c r="Z204" s="11">
        <f>D204*L204</f>
        <v>480</v>
      </c>
      <c r="AA204" s="5">
        <f>V204*(1000/5)</f>
        <v>61.313153777249326</v>
      </c>
      <c r="AB204" s="11">
        <f>1.2*2*D204*D204*H204</f>
        <v>47.519999999999996</v>
      </c>
    </row>
    <row r="205" spans="1:28" x14ac:dyDescent="0.45">
      <c r="A205" t="s">
        <v>272</v>
      </c>
      <c r="B205" t="str">
        <f>IF(MID(A205,1,1)="8",MID(A205,1,1),MID(A205,1,2))</f>
        <v>34</v>
      </c>
      <c r="C205" t="s">
        <v>314</v>
      </c>
      <c r="D205" s="2">
        <v>2.7</v>
      </c>
      <c r="E205" s="2" t="s">
        <v>26</v>
      </c>
      <c r="F205" s="2">
        <v>2.7</v>
      </c>
      <c r="G205" s="2">
        <v>5.6</v>
      </c>
      <c r="H205" s="2">
        <v>1.6</v>
      </c>
      <c r="I205" s="2">
        <v>0.9</v>
      </c>
      <c r="J205" s="2" t="s">
        <v>26</v>
      </c>
      <c r="K205" s="2">
        <v>1050</v>
      </c>
      <c r="L205" s="10">
        <f>$AA$1</f>
        <v>80</v>
      </c>
      <c r="M205" s="10">
        <f>360/I205</f>
        <v>400</v>
      </c>
      <c r="N205" s="10">
        <f>L205/((G205/1000)*2*D205)/M205</f>
        <v>6.6137566137566139</v>
      </c>
      <c r="O205" s="10">
        <f>G205*D205*2/L205</f>
        <v>0.378</v>
      </c>
      <c r="P205" s="10">
        <f>IFERROR(J205+0,F205/0.08+0)</f>
        <v>33.75</v>
      </c>
      <c r="Q205" s="10">
        <f>$B$4</f>
        <v>0</v>
      </c>
      <c r="R205" s="10">
        <f>100*M205*Q205/$AA$13</f>
        <v>0</v>
      </c>
      <c r="S205" s="4">
        <f>Y205/60000</f>
        <v>3.3068783068783074E-2</v>
      </c>
      <c r="T205" s="4">
        <f>60*S205/($AA$10/1000)</f>
        <v>248.01587301587304</v>
      </c>
      <c r="U205" s="4">
        <f>($AD$3+W205)*T205 / (X205 * 9.55)</f>
        <v>0.12339065164132644</v>
      </c>
      <c r="V205" s="4">
        <f>S205/U205</f>
        <v>0.26800071665808073</v>
      </c>
      <c r="W205" s="17">
        <f>IF(K205=0,Na,K205*0.0000001)</f>
        <v>1.0499999999999999E-4</v>
      </c>
      <c r="X205" s="4">
        <f>P205/1000</f>
        <v>3.3750000000000002E-2</v>
      </c>
      <c r="Y205" s="11">
        <f>60*N205*$AA$13</f>
        <v>1984.1269841269843</v>
      </c>
      <c r="Z205" s="11">
        <f>D205*L205</f>
        <v>216</v>
      </c>
      <c r="AA205" s="5">
        <f>V205*(1000/5)</f>
        <v>53.600143331616145</v>
      </c>
      <c r="AB205" s="11">
        <f>1.2*2*D205*D205*H205</f>
        <v>27.993600000000004</v>
      </c>
    </row>
    <row r="206" spans="1:28" x14ac:dyDescent="0.45">
      <c r="A206" t="s">
        <v>40</v>
      </c>
      <c r="B206" t="str">
        <f>IF(MID(A206,1,1)="8",MID(A206,1,1),MID(A206,1,2))</f>
        <v>34</v>
      </c>
      <c r="C206" t="s">
        <v>315</v>
      </c>
      <c r="D206" s="2">
        <v>6</v>
      </c>
      <c r="F206" s="2">
        <v>8.1999999999999993</v>
      </c>
      <c r="G206" s="2">
        <v>5.0999999999999996</v>
      </c>
      <c r="H206" s="2">
        <v>0.51</v>
      </c>
      <c r="I206" s="2">
        <v>1.8</v>
      </c>
      <c r="J206" s="2">
        <v>120</v>
      </c>
      <c r="K206" s="2" t="s">
        <v>26</v>
      </c>
      <c r="L206" s="10">
        <f>$AA$1</f>
        <v>80</v>
      </c>
      <c r="M206" s="10">
        <f>360/I206</f>
        <v>200</v>
      </c>
      <c r="N206" s="10">
        <f>L206/((G206/1000)*2*D206)/M206</f>
        <v>6.5359477124183014</v>
      </c>
      <c r="O206" s="10">
        <f>G206*D206*2/L206</f>
        <v>0.7649999999999999</v>
      </c>
      <c r="P206" s="10">
        <f>IFERROR(J206+0,F206/0.08+0)</f>
        <v>120</v>
      </c>
      <c r="Q206" s="10">
        <f>$B$4</f>
        <v>0</v>
      </c>
      <c r="R206" s="10">
        <f>100*M206*Q206/$AA$13</f>
        <v>0</v>
      </c>
      <c r="S206" s="4">
        <f>Y206/60000</f>
        <v>3.2679738562091505E-2</v>
      </c>
      <c r="T206" s="4">
        <f>60*S206/($AA$10/1000)</f>
        <v>245.0980392156863</v>
      </c>
      <c r="U206" s="4" t="e">
        <f>($AD$3+W206)*T206 / (X206 * 9.55)</f>
        <v>#VALUE!</v>
      </c>
      <c r="V206" s="4" t="e">
        <f>S206/U206</f>
        <v>#VALUE!</v>
      </c>
      <c r="W206" s="17" t="e">
        <f>IF(K206=0,Na,K206*0.0000001)</f>
        <v>#VALUE!</v>
      </c>
      <c r="X206" s="4">
        <f>P206/1000</f>
        <v>0.12</v>
      </c>
      <c r="Y206" s="11">
        <f>60*N206*$AA$13</f>
        <v>1960.7843137254904</v>
      </c>
      <c r="Z206" s="11">
        <f>D206*L206</f>
        <v>480</v>
      </c>
      <c r="AA206" s="5" t="e">
        <f>V206*(1000/5)</f>
        <v>#VALUE!</v>
      </c>
      <c r="AB206" s="11">
        <f>1.2*2*D206*D206*H206</f>
        <v>44.063999999999993</v>
      </c>
    </row>
    <row r="207" spans="1:28" x14ac:dyDescent="0.45">
      <c r="A207" t="s">
        <v>259</v>
      </c>
      <c r="B207" t="str">
        <f>IF(MID(A207,1,1)="8",MID(A207,1,1),MID(A207,1,2))</f>
        <v>34</v>
      </c>
      <c r="C207" t="s">
        <v>314</v>
      </c>
      <c r="D207" s="2">
        <v>2.7</v>
      </c>
      <c r="E207" s="2" t="s">
        <v>26</v>
      </c>
      <c r="F207" s="2">
        <v>5.8</v>
      </c>
      <c r="G207" s="2">
        <v>11.5</v>
      </c>
      <c r="H207" s="2">
        <v>2</v>
      </c>
      <c r="I207" s="2">
        <v>1.8</v>
      </c>
      <c r="J207" s="2" t="s">
        <v>26</v>
      </c>
      <c r="K207" s="2">
        <v>1800</v>
      </c>
      <c r="L207" s="10">
        <f>$AA$1</f>
        <v>80</v>
      </c>
      <c r="M207" s="10">
        <f>360/I207</f>
        <v>200</v>
      </c>
      <c r="N207" s="10">
        <f>L207/((G207/1000)*2*D207)/M207</f>
        <v>6.4412238325281805</v>
      </c>
      <c r="O207" s="10">
        <f>G207*D207*2/L207</f>
        <v>0.77625</v>
      </c>
      <c r="P207" s="10">
        <f>IFERROR(J207+0,F207/0.08+0)</f>
        <v>72.5</v>
      </c>
      <c r="Q207" s="10">
        <f>$B$4</f>
        <v>0</v>
      </c>
      <c r="R207" s="10">
        <f>100*M207*Q207/$AA$13</f>
        <v>0</v>
      </c>
      <c r="S207" s="4">
        <f>Y207/60000</f>
        <v>3.2206119162640906E-2</v>
      </c>
      <c r="T207" s="4">
        <f>60*S207/($AA$10/1000)</f>
        <v>241.54589371980677</v>
      </c>
      <c r="U207" s="4">
        <f>($AD$3+W207)*T207 / (X207 * 9.55)</f>
        <v>8.2106956577421175E-2</v>
      </c>
      <c r="V207" s="4">
        <f>S207/U207</f>
        <v>0.39224592537750153</v>
      </c>
      <c r="W207" s="17">
        <f>IF(K207=0,Na,K207*0.0000001)</f>
        <v>1.7999999999999998E-4</v>
      </c>
      <c r="X207" s="4">
        <f>P207/1000</f>
        <v>7.2499999999999995E-2</v>
      </c>
      <c r="Y207" s="11">
        <f>60*N207*$AA$13</f>
        <v>1932.3671497584542</v>
      </c>
      <c r="Z207" s="11">
        <f>D207*L207</f>
        <v>216</v>
      </c>
      <c r="AA207" s="5">
        <f>V207*(1000/5)</f>
        <v>78.44918507550031</v>
      </c>
      <c r="AB207" s="11">
        <f>1.2*2*D207*D207*H207</f>
        <v>34.992000000000004</v>
      </c>
    </row>
    <row r="208" spans="1:28" x14ac:dyDescent="0.45">
      <c r="A208" t="s">
        <v>292</v>
      </c>
      <c r="B208" t="str">
        <f>IF(MID(A208,1,1)="8",MID(A208,1,1),MID(A208,1,2))</f>
        <v>34</v>
      </c>
      <c r="C208" t="s">
        <v>314</v>
      </c>
      <c r="D208" s="2">
        <v>2.1</v>
      </c>
      <c r="E208" s="2" t="s">
        <v>26</v>
      </c>
      <c r="F208" s="2">
        <v>3.2</v>
      </c>
      <c r="G208" s="2">
        <v>15</v>
      </c>
      <c r="H208" s="2">
        <v>2.7</v>
      </c>
      <c r="I208" s="2">
        <v>1.8</v>
      </c>
      <c r="J208" s="2" t="s">
        <v>26</v>
      </c>
      <c r="K208" s="2">
        <v>1300</v>
      </c>
      <c r="L208" s="10">
        <f>$AA$1</f>
        <v>80</v>
      </c>
      <c r="M208" s="10">
        <f>360/I208</f>
        <v>200</v>
      </c>
      <c r="N208" s="10">
        <f>L208/((G208/1000)*2*D208)/M208</f>
        <v>6.3492063492063497</v>
      </c>
      <c r="O208" s="10">
        <f>G208*D208*2/L208</f>
        <v>0.78749999999999998</v>
      </c>
      <c r="P208" s="10">
        <f>IFERROR(J208+0,F208/0.08+0)</f>
        <v>40</v>
      </c>
      <c r="Q208" s="10">
        <f>$B$4</f>
        <v>0</v>
      </c>
      <c r="R208" s="10">
        <f>100*M208*Q208/$AA$13</f>
        <v>0</v>
      </c>
      <c r="S208" s="4">
        <f>Y208/60000</f>
        <v>3.1746031746031744E-2</v>
      </c>
      <c r="T208" s="4">
        <f>60*S208/($AA$10/1000)</f>
        <v>238.09523809523807</v>
      </c>
      <c r="U208" s="4">
        <f>($AD$3+W208)*T208 / (X208 * 9.55)</f>
        <v>0.11552857691947691</v>
      </c>
      <c r="V208" s="4">
        <f>S208/U208</f>
        <v>0.27478942952927254</v>
      </c>
      <c r="W208" s="17">
        <f>IF(K208=0,Na,K208*0.0000001)</f>
        <v>1.2999999999999999E-4</v>
      </c>
      <c r="X208" s="4">
        <f>P208/1000</f>
        <v>0.04</v>
      </c>
      <c r="Y208" s="11">
        <f>60*N208*$AA$13</f>
        <v>1904.7619047619048</v>
      </c>
      <c r="Z208" s="11">
        <f>D208*L208</f>
        <v>168</v>
      </c>
      <c r="AA208" s="5">
        <f>V208*(1000/5)</f>
        <v>54.957885905854511</v>
      </c>
      <c r="AB208" s="11">
        <f>1.2*2*D208*D208*H208</f>
        <v>28.576800000000006</v>
      </c>
    </row>
    <row r="209" spans="1:28" x14ac:dyDescent="0.45">
      <c r="A209" t="s">
        <v>277</v>
      </c>
      <c r="B209" t="str">
        <f>IF(MID(A209,1,1)="8",MID(A209,1,1),MID(A209,1,2))</f>
        <v>34</v>
      </c>
      <c r="C209" t="s">
        <v>314</v>
      </c>
      <c r="D209" s="2">
        <v>5</v>
      </c>
      <c r="E209" s="2" t="s">
        <v>26</v>
      </c>
      <c r="F209" s="2">
        <v>5.2</v>
      </c>
      <c r="G209" s="2">
        <v>3.2</v>
      </c>
      <c r="H209" s="2">
        <v>0.75</v>
      </c>
      <c r="I209" s="2">
        <v>0.9</v>
      </c>
      <c r="J209" s="2" t="s">
        <v>26</v>
      </c>
      <c r="K209" s="2">
        <v>1800</v>
      </c>
      <c r="L209" s="10">
        <f>$AA$1</f>
        <v>80</v>
      </c>
      <c r="M209" s="10">
        <f>360/I209</f>
        <v>400</v>
      </c>
      <c r="N209" s="10">
        <f>L209/((G209/1000)*2*D209)/M209</f>
        <v>6.25</v>
      </c>
      <c r="O209" s="10">
        <f>G209*D209*2/L209</f>
        <v>0.4</v>
      </c>
      <c r="P209" s="10">
        <f>IFERROR(J209+0,F209/0.08+0)</f>
        <v>65</v>
      </c>
      <c r="Q209" s="10">
        <f>$B$4</f>
        <v>0</v>
      </c>
      <c r="R209" s="10">
        <f>100*M209*Q209/$AA$13</f>
        <v>0</v>
      </c>
      <c r="S209" s="4">
        <f>Y209/60000</f>
        <v>3.125E-2</v>
      </c>
      <c r="T209" s="4">
        <f>60*S209/($AA$10/1000)</f>
        <v>234.375</v>
      </c>
      <c r="U209" s="4">
        <f>($AD$3+W209)*T209 / (X209 * 9.55)</f>
        <v>8.8862030108340012E-2</v>
      </c>
      <c r="V209" s="4">
        <f>S209/U209</f>
        <v>0.35166876068327724</v>
      </c>
      <c r="W209" s="17">
        <f>IF(K209=0,Na,K209*0.0000001)</f>
        <v>1.7999999999999998E-4</v>
      </c>
      <c r="X209" s="4">
        <f>P209/1000</f>
        <v>6.5000000000000002E-2</v>
      </c>
      <c r="Y209" s="11">
        <f>60*N209*$AA$13</f>
        <v>1875</v>
      </c>
      <c r="Z209" s="11">
        <f>D209*L209</f>
        <v>400</v>
      </c>
      <c r="AA209" s="5">
        <f>V209*(1000/5)</f>
        <v>70.333752136655448</v>
      </c>
      <c r="AB209" s="11">
        <f>1.2*2*D209*D209*H209</f>
        <v>45</v>
      </c>
    </row>
    <row r="210" spans="1:28" x14ac:dyDescent="0.45">
      <c r="A210" t="s">
        <v>273</v>
      </c>
      <c r="B210" t="str">
        <f>IF(MID(A210,1,1)="8",MID(A210,1,1),MID(A210,1,2))</f>
        <v>34</v>
      </c>
      <c r="C210" t="s">
        <v>314</v>
      </c>
      <c r="D210" s="2">
        <v>4</v>
      </c>
      <c r="E210" s="2" t="s">
        <v>26</v>
      </c>
      <c r="F210" s="2">
        <v>4.5</v>
      </c>
      <c r="G210" s="2">
        <v>4.0999999999999996</v>
      </c>
      <c r="H210" s="2">
        <v>0.98</v>
      </c>
      <c r="I210" s="2">
        <v>0.9</v>
      </c>
      <c r="J210" s="2" t="s">
        <v>26</v>
      </c>
      <c r="K210" s="2">
        <v>1550</v>
      </c>
      <c r="L210" s="10">
        <f>$AA$1</f>
        <v>80</v>
      </c>
      <c r="M210" s="10">
        <f>360/I210</f>
        <v>400</v>
      </c>
      <c r="N210" s="10">
        <f>L210/((G210/1000)*2*D210)/M210</f>
        <v>6.0975609756097571</v>
      </c>
      <c r="O210" s="10">
        <f>G210*D210*2/L210</f>
        <v>0.41</v>
      </c>
      <c r="P210" s="10">
        <f>IFERROR(J210+0,F210/0.08+0)</f>
        <v>56.25</v>
      </c>
      <c r="Q210" s="10">
        <f>$B$4</f>
        <v>0</v>
      </c>
      <c r="R210" s="10">
        <f>100*M210*Q210/$AA$13</f>
        <v>0</v>
      </c>
      <c r="S210" s="4">
        <f>Y210/60000</f>
        <v>3.0487804878048787E-2</v>
      </c>
      <c r="T210" s="4">
        <f>60*S210/($AA$10/1000)</f>
        <v>228.65853658536588</v>
      </c>
      <c r="U210" s="4">
        <f>($AD$3+W210)*T210 / (X210 * 9.55)</f>
        <v>8.9539032396717663E-2</v>
      </c>
      <c r="V210" s="4">
        <f>S210/U210</f>
        <v>0.34049736815300247</v>
      </c>
      <c r="W210" s="17">
        <f>IF(K210=0,Na,K210*0.0000001)</f>
        <v>1.55E-4</v>
      </c>
      <c r="X210" s="4">
        <f>P210/1000</f>
        <v>5.6250000000000001E-2</v>
      </c>
      <c r="Y210" s="11">
        <f>60*N210*$AA$13</f>
        <v>1829.2682926829273</v>
      </c>
      <c r="Z210" s="11">
        <f>D210*L210</f>
        <v>320</v>
      </c>
      <c r="AA210" s="5">
        <f>V210*(1000/5)</f>
        <v>68.0994736306005</v>
      </c>
      <c r="AB210" s="11">
        <f>1.2*2*D210*D210*H210</f>
        <v>37.631999999999998</v>
      </c>
    </row>
    <row r="211" spans="1:28" x14ac:dyDescent="0.45">
      <c r="A211" t="s">
        <v>262</v>
      </c>
      <c r="B211" t="str">
        <f>IF(MID(A211,1,1)="8",MID(A211,1,1),MID(A211,1,2))</f>
        <v>34</v>
      </c>
      <c r="C211" t="s">
        <v>314</v>
      </c>
      <c r="D211" s="2">
        <v>2.7</v>
      </c>
      <c r="E211" s="2" t="s">
        <v>26</v>
      </c>
      <c r="F211" s="2">
        <v>6.4</v>
      </c>
      <c r="G211" s="2">
        <v>12.5</v>
      </c>
      <c r="H211" s="2">
        <v>2.5</v>
      </c>
      <c r="I211" s="2">
        <v>1.8</v>
      </c>
      <c r="J211" s="2" t="s">
        <v>26</v>
      </c>
      <c r="K211" s="2">
        <v>2200</v>
      </c>
      <c r="L211" s="10">
        <f>$AA$1</f>
        <v>80</v>
      </c>
      <c r="M211" s="10">
        <f>360/I211</f>
        <v>200</v>
      </c>
      <c r="N211" s="10">
        <f>L211/((G211/1000)*2*D211)/M211</f>
        <v>5.9259259259259265</v>
      </c>
      <c r="O211" s="10">
        <f>G211*D211*2/L211</f>
        <v>0.84375</v>
      </c>
      <c r="P211" s="10">
        <f>IFERROR(J211+0,F211/0.08+0)</f>
        <v>80</v>
      </c>
      <c r="Q211" s="10">
        <f>$B$4</f>
        <v>0</v>
      </c>
      <c r="R211" s="10">
        <f>100*M211*Q211/$AA$13</f>
        <v>0</v>
      </c>
      <c r="S211" s="4">
        <f>Y211/60000</f>
        <v>2.9629629629629634E-2</v>
      </c>
      <c r="T211" s="4">
        <f>60*S211/($AA$10/1000)</f>
        <v>222.22222222222226</v>
      </c>
      <c r="U211" s="4">
        <f>($AD$3+W211)*T211 / (X211 * 9.55)</f>
        <v>8.0091346366960095E-2</v>
      </c>
      <c r="V211" s="4">
        <f>S211/U211</f>
        <v>0.36994795285215332</v>
      </c>
      <c r="W211" s="17">
        <f>IF(K211=0,Na,K211*0.0000001)</f>
        <v>2.1999999999999998E-4</v>
      </c>
      <c r="X211" s="4">
        <f>P211/1000</f>
        <v>0.08</v>
      </c>
      <c r="Y211" s="11">
        <f>60*N211*$AA$13</f>
        <v>1777.7777777777781</v>
      </c>
      <c r="Z211" s="11">
        <f>D211*L211</f>
        <v>216</v>
      </c>
      <c r="AA211" s="5">
        <f>V211*(1000/5)</f>
        <v>73.989590570430664</v>
      </c>
      <c r="AB211" s="11">
        <f>1.2*2*D211*D211*H211</f>
        <v>43.740000000000009</v>
      </c>
    </row>
    <row r="212" spans="1:28" x14ac:dyDescent="0.45">
      <c r="A212" t="s">
        <v>295</v>
      </c>
      <c r="B212" t="str">
        <f>IF(MID(A212,1,1)="8",MID(A212,1,1),MID(A212,1,2))</f>
        <v>34</v>
      </c>
      <c r="C212" t="s">
        <v>314</v>
      </c>
      <c r="D212" s="2">
        <v>2.7</v>
      </c>
      <c r="E212" s="2" t="s">
        <v>26</v>
      </c>
      <c r="F212" s="2">
        <v>4.5</v>
      </c>
      <c r="G212" s="2">
        <v>12.5</v>
      </c>
      <c r="H212" s="2">
        <v>2.5</v>
      </c>
      <c r="I212" s="2">
        <v>1.8</v>
      </c>
      <c r="J212" s="2" t="s">
        <v>26</v>
      </c>
      <c r="K212" s="2">
        <v>1900</v>
      </c>
      <c r="L212" s="10">
        <f>$AA$1</f>
        <v>80</v>
      </c>
      <c r="M212" s="10">
        <f>360/I212</f>
        <v>200</v>
      </c>
      <c r="N212" s="10">
        <f>L212/((G212/1000)*2*D212)/M212</f>
        <v>5.9259259259259265</v>
      </c>
      <c r="O212" s="10">
        <f>G212*D212*2/L212</f>
        <v>0.84375</v>
      </c>
      <c r="P212" s="10">
        <f>IFERROR(J212+0,F212/0.08+0)</f>
        <v>56.25</v>
      </c>
      <c r="Q212" s="10">
        <f>$B$4</f>
        <v>0</v>
      </c>
      <c r="R212" s="10">
        <f>100*M212*Q212/$AA$13</f>
        <v>0</v>
      </c>
      <c r="S212" s="4">
        <f>Y212/60000</f>
        <v>2.9629629629629634E-2</v>
      </c>
      <c r="T212" s="4">
        <f>60*S212/($AA$10/1000)</f>
        <v>222.22222222222226</v>
      </c>
      <c r="U212" s="4">
        <f>($AD$3+W212)*T212 / (X212 * 9.55)</f>
        <v>0.10149737653555015</v>
      </c>
      <c r="V212" s="4">
        <f>S212/U212</f>
        <v>0.29192507866695111</v>
      </c>
      <c r="W212" s="17">
        <f>IF(K212=0,Na,K212*0.0000001)</f>
        <v>1.8999999999999998E-4</v>
      </c>
      <c r="X212" s="4">
        <f>P212/1000</f>
        <v>5.6250000000000001E-2</v>
      </c>
      <c r="Y212" s="11">
        <f>60*N212*$AA$13</f>
        <v>1777.7777777777781</v>
      </c>
      <c r="Z212" s="11">
        <f>D212*L212</f>
        <v>216</v>
      </c>
      <c r="AA212" s="5">
        <f>V212*(1000/5)</f>
        <v>58.385015733390219</v>
      </c>
      <c r="AB212" s="11">
        <f>1.2*2*D212*D212*H212</f>
        <v>43.740000000000009</v>
      </c>
    </row>
    <row r="213" spans="1:28" x14ac:dyDescent="0.45">
      <c r="A213" t="s">
        <v>280</v>
      </c>
      <c r="B213" t="str">
        <f>IF(MID(A213,1,1)="8",MID(A213,1,1),MID(A213,1,2))</f>
        <v>34</v>
      </c>
      <c r="C213" t="s">
        <v>314</v>
      </c>
      <c r="D213" s="2">
        <v>5</v>
      </c>
      <c r="E213" s="2" t="s">
        <v>26</v>
      </c>
      <c r="F213" s="2">
        <v>5.8</v>
      </c>
      <c r="G213" s="2">
        <v>3.4</v>
      </c>
      <c r="H213" s="2">
        <v>0.85</v>
      </c>
      <c r="I213" s="2">
        <v>0.9</v>
      </c>
      <c r="J213" s="2" t="s">
        <v>26</v>
      </c>
      <c r="K213" s="2">
        <v>2200</v>
      </c>
      <c r="L213" s="10">
        <f>$AA$1</f>
        <v>80</v>
      </c>
      <c r="M213" s="10">
        <f>360/I213</f>
        <v>400</v>
      </c>
      <c r="N213" s="10">
        <f>L213/((G213/1000)*2*D213)/M213</f>
        <v>5.8823529411764719</v>
      </c>
      <c r="O213" s="10">
        <f>G213*D213*2/L213</f>
        <v>0.42499999999999999</v>
      </c>
      <c r="P213" s="10">
        <f>IFERROR(J213+0,F213/0.08+0)</f>
        <v>72.5</v>
      </c>
      <c r="Q213" s="10">
        <f>$B$4</f>
        <v>0</v>
      </c>
      <c r="R213" s="10">
        <f>100*M213*Q213/$AA$13</f>
        <v>0</v>
      </c>
      <c r="S213" s="4">
        <f>Y213/60000</f>
        <v>2.9411764705882356E-2</v>
      </c>
      <c r="T213" s="4">
        <f>60*S213/($AA$10/1000)</f>
        <v>220.58823529411765</v>
      </c>
      <c r="U213" s="4">
        <f>($AD$3+W213)*T213 / (X213 * 9.55)</f>
        <v>8.7726829692004987E-2</v>
      </c>
      <c r="V213" s="4">
        <f>S213/U213</f>
        <v>0.33526533227226385</v>
      </c>
      <c r="W213" s="17">
        <f>IF(K213=0,Na,K213*0.0000001)</f>
        <v>2.1999999999999998E-4</v>
      </c>
      <c r="X213" s="4">
        <f>P213/1000</f>
        <v>7.2499999999999995E-2</v>
      </c>
      <c r="Y213" s="11">
        <f>60*N213*$AA$13</f>
        <v>1764.7058823529414</v>
      </c>
      <c r="Z213" s="11">
        <f>D213*L213</f>
        <v>400</v>
      </c>
      <c r="AA213" s="5">
        <f>V213*(1000/5)</f>
        <v>67.053066454452775</v>
      </c>
      <c r="AB213" s="11">
        <f>1.2*2*D213*D213*H213</f>
        <v>51</v>
      </c>
    </row>
    <row r="214" spans="1:28" hidden="1" x14ac:dyDescent="0.45">
      <c r="A214" t="s">
        <v>185</v>
      </c>
      <c r="B214" t="str">
        <f>IF(MID(A214,1,1)="8",MID(A214,1,1),MID(A214,1,2))</f>
        <v>23</v>
      </c>
      <c r="D214" s="2">
        <v>0.62</v>
      </c>
      <c r="E214" s="2" t="s">
        <v>26</v>
      </c>
      <c r="F214" s="2">
        <v>0.32</v>
      </c>
      <c r="G214" s="2">
        <v>28</v>
      </c>
      <c r="H214" s="2">
        <v>12</v>
      </c>
      <c r="I214" s="2">
        <v>0.9</v>
      </c>
      <c r="J214" s="2" t="s">
        <v>26</v>
      </c>
      <c r="K214" s="2">
        <v>150</v>
      </c>
      <c r="L214" s="10">
        <f>$AA$1</f>
        <v>80</v>
      </c>
      <c r="M214" s="10">
        <f>360/I214</f>
        <v>400</v>
      </c>
      <c r="N214" s="10">
        <f>L214/((G214/1000)*2*D214)/M214</f>
        <v>5.7603686635944698</v>
      </c>
      <c r="O214" s="10">
        <f>G214*D214*2/L214</f>
        <v>0.434</v>
      </c>
      <c r="P214" s="10">
        <f>100*((F214-$AD$5)/F214)/IFERROR(J214+0,F214/0.08+0)</f>
        <v>20.955781086179726</v>
      </c>
      <c r="Q214" s="10">
        <f>$B$4</f>
        <v>0</v>
      </c>
      <c r="R214" s="10">
        <f>100*M214*Q214/$AA$13</f>
        <v>0</v>
      </c>
      <c r="S214" s="4">
        <f>Y214/60000</f>
        <v>2.8801843317972347E-2</v>
      </c>
      <c r="T214" s="4">
        <f>60*S214/($AA$10/1000)</f>
        <v>216.0138248847926</v>
      </c>
      <c r="U214" s="4">
        <f>($AD$3+W214)*T214 / (X214 * 9.55)</f>
        <v>7.5938745449629808E-2</v>
      </c>
      <c r="V214" s="4">
        <f>S214/U214</f>
        <v>0.37927731288471994</v>
      </c>
      <c r="W214" s="17">
        <f>IF(K214=0,Na,K214*0.0000001)</f>
        <v>1.4999999999999999E-5</v>
      </c>
      <c r="X214" s="4">
        <f>P214/1000</f>
        <v>2.0955781086179726E-2</v>
      </c>
      <c r="Y214" s="11">
        <f>60*N214*$AA$13</f>
        <v>1728.1105990783408</v>
      </c>
      <c r="Z214" s="11">
        <f>D214*L214</f>
        <v>49.6</v>
      </c>
      <c r="AA214" s="5">
        <f>V214*(1000/5)</f>
        <v>75.855462576943992</v>
      </c>
      <c r="AB214" s="11">
        <f>1.2*2*D214*D214*H214</f>
        <v>11.07072</v>
      </c>
    </row>
    <row r="215" spans="1:28" x14ac:dyDescent="0.45">
      <c r="A215" t="s">
        <v>50</v>
      </c>
      <c r="B215" t="str">
        <f>IF(MID(A215,1,1)="8",MID(A215,1,1),MID(A215,1,2))</f>
        <v>34</v>
      </c>
      <c r="C215" t="s">
        <v>315</v>
      </c>
      <c r="D215" s="2">
        <v>6</v>
      </c>
      <c r="F215" s="2">
        <v>8.5</v>
      </c>
      <c r="G215" s="2">
        <v>5.8</v>
      </c>
      <c r="H215" s="2">
        <v>0.7</v>
      </c>
      <c r="I215" s="2">
        <v>1.8</v>
      </c>
      <c r="J215" s="2" t="s">
        <v>26</v>
      </c>
      <c r="K215" s="2" t="s">
        <v>26</v>
      </c>
      <c r="L215" s="10">
        <f>$AA$1</f>
        <v>80</v>
      </c>
      <c r="M215" s="10">
        <f>360/I215</f>
        <v>200</v>
      </c>
      <c r="N215" s="10">
        <f>L215/((G215/1000)*2*D215)/M215</f>
        <v>5.7471264367816097</v>
      </c>
      <c r="O215" s="10">
        <f>G215*D215*2/L215</f>
        <v>0.86999999999999988</v>
      </c>
      <c r="P215" s="10">
        <f>IFERROR(J215+0,F215/0.08+0)</f>
        <v>106.25</v>
      </c>
      <c r="Q215" s="10">
        <f>$B$4</f>
        <v>0</v>
      </c>
      <c r="R215" s="10">
        <f>100*M215*Q215/$AA$13</f>
        <v>0</v>
      </c>
      <c r="S215" s="4">
        <f>Y215/60000</f>
        <v>2.8735632183908046E-2</v>
      </c>
      <c r="T215" s="4">
        <f>60*S215/($AA$10/1000)</f>
        <v>215.51724137931032</v>
      </c>
      <c r="U215" s="4" t="e">
        <f>($AD$3+W215)*T215 / (X215 * 9.55)</f>
        <v>#VALUE!</v>
      </c>
      <c r="V215" s="4" t="e">
        <f>S215/U215</f>
        <v>#VALUE!</v>
      </c>
      <c r="W215" s="17" t="e">
        <f>IF(K215=0,Na,K215*0.0000001)</f>
        <v>#VALUE!</v>
      </c>
      <c r="X215" s="4">
        <f>P215/1000</f>
        <v>0.10625</v>
      </c>
      <c r="Y215" s="11">
        <f>60*N215*$AA$13</f>
        <v>1724.1379310344828</v>
      </c>
      <c r="Z215" s="11">
        <f>D215*L215</f>
        <v>480</v>
      </c>
      <c r="AA215" s="5" t="e">
        <f>V215*(1000/5)</f>
        <v>#VALUE!</v>
      </c>
      <c r="AB215" s="11">
        <f>1.2*2*D215*D215*H215</f>
        <v>60.47999999999999</v>
      </c>
    </row>
    <row r="216" spans="1:28" x14ac:dyDescent="0.45">
      <c r="A216" t="s">
        <v>263</v>
      </c>
      <c r="B216" t="str">
        <f>IF(MID(A216,1,1)="8",MID(A216,1,1),MID(A216,1,2))</f>
        <v>34</v>
      </c>
      <c r="C216" t="s">
        <v>314</v>
      </c>
      <c r="D216" s="2">
        <v>4</v>
      </c>
      <c r="E216" s="2" t="s">
        <v>26</v>
      </c>
      <c r="F216" s="2">
        <v>8.5</v>
      </c>
      <c r="G216" s="2">
        <v>9.1999999999999993</v>
      </c>
      <c r="H216" s="2">
        <v>1.4</v>
      </c>
      <c r="I216" s="2">
        <v>1.8</v>
      </c>
      <c r="J216" s="2" t="s">
        <v>26</v>
      </c>
      <c r="K216" s="2">
        <v>2500</v>
      </c>
      <c r="L216" s="10">
        <f>$AA$1</f>
        <v>80</v>
      </c>
      <c r="M216" s="10">
        <f>360/I216</f>
        <v>200</v>
      </c>
      <c r="N216" s="10">
        <f>L216/((G216/1000)*2*D216)/M216</f>
        <v>5.4347826086956523</v>
      </c>
      <c r="O216" s="10">
        <f>G216*D216*2/L216</f>
        <v>0.91999999999999993</v>
      </c>
      <c r="P216" s="10">
        <f>IFERROR(J216+0,F216/0.08+0)</f>
        <v>106.25</v>
      </c>
      <c r="Q216" s="10">
        <f>$B$4</f>
        <v>0</v>
      </c>
      <c r="R216" s="10">
        <f>100*M216*Q216/$AA$13</f>
        <v>0</v>
      </c>
      <c r="S216" s="4">
        <f>Y216/60000</f>
        <v>2.717391304347826E-2</v>
      </c>
      <c r="T216" s="4">
        <f>60*S216/($AA$10/1000)</f>
        <v>203.80434782608694</v>
      </c>
      <c r="U216" s="4">
        <f>($AD$3+W216)*T216 / (X216 * 9.55)</f>
        <v>6.1331673814546295E-2</v>
      </c>
      <c r="V216" s="4">
        <f>S216/U216</f>
        <v>0.44306491822881422</v>
      </c>
      <c r="W216" s="17">
        <f>IF(K216=0,Na,K216*0.0000001)</f>
        <v>2.5000000000000001E-4</v>
      </c>
      <c r="X216" s="4">
        <f>P216/1000</f>
        <v>0.10625</v>
      </c>
      <c r="Y216" s="11">
        <f>60*N216*$AA$13</f>
        <v>1630.4347826086955</v>
      </c>
      <c r="Z216" s="11">
        <f>D216*L216</f>
        <v>320</v>
      </c>
      <c r="AA216" s="5">
        <f>V216*(1000/5)</f>
        <v>88.612983645762839</v>
      </c>
      <c r="AB216" s="11">
        <f>1.2*2*D216*D216*H216</f>
        <v>53.76</v>
      </c>
    </row>
    <row r="217" spans="1:28" x14ac:dyDescent="0.45">
      <c r="A217" t="s">
        <v>44</v>
      </c>
      <c r="B217" t="str">
        <f>IF(MID(A217,1,1)="8",MID(A217,1,1),MID(A217,1,2))</f>
        <v>34</v>
      </c>
      <c r="C217" t="s">
        <v>315</v>
      </c>
      <c r="D217" s="2">
        <v>6</v>
      </c>
      <c r="F217" s="2">
        <v>12</v>
      </c>
      <c r="G217" s="2">
        <v>6.5</v>
      </c>
      <c r="H217" s="2">
        <v>0.72</v>
      </c>
      <c r="I217" s="2">
        <v>1.8</v>
      </c>
      <c r="J217" s="2">
        <v>150</v>
      </c>
      <c r="K217" s="2">
        <v>5400</v>
      </c>
      <c r="L217" s="10">
        <f>$AA$1</f>
        <v>80</v>
      </c>
      <c r="M217" s="10">
        <f>360/I217</f>
        <v>200</v>
      </c>
      <c r="N217" s="10">
        <f>L217/((G217/1000)*2*D217)/M217</f>
        <v>5.1282051282051277</v>
      </c>
      <c r="O217" s="10">
        <f>G217*D217*2/L217</f>
        <v>0.97499999999999998</v>
      </c>
      <c r="P217" s="10">
        <f>IFERROR(J217+0,F217/0.08+0)</f>
        <v>150</v>
      </c>
      <c r="Q217" s="10">
        <f>$B$4</f>
        <v>0</v>
      </c>
      <c r="R217" s="10">
        <f>100*M217*Q217/$AA$13</f>
        <v>0</v>
      </c>
      <c r="S217" s="4">
        <f>Y217/60000</f>
        <v>2.564102564102564E-2</v>
      </c>
      <c r="T217" s="4">
        <f>60*S217/($AA$10/1000)</f>
        <v>192.30769230769229</v>
      </c>
      <c r="U217" s="4">
        <f>($AD$3+W217)*T217 / (X217 * 9.55)</f>
        <v>7.9924023199034605E-2</v>
      </c>
      <c r="V217" s="4">
        <f>S217/U217</f>
        <v>0.32081750410851884</v>
      </c>
      <c r="W217" s="17">
        <f>IF(K217=0,Na,K217*0.0000001)</f>
        <v>5.4000000000000001E-4</v>
      </c>
      <c r="X217" s="4">
        <f>P217/1000</f>
        <v>0.15</v>
      </c>
      <c r="Y217" s="11">
        <f>60*N217*$AA$13</f>
        <v>1538.4615384615383</v>
      </c>
      <c r="Z217" s="11">
        <f>D217*L217</f>
        <v>480</v>
      </c>
      <c r="AA217" s="5">
        <f>V217*(1000/5)</f>
        <v>64.163500821703764</v>
      </c>
      <c r="AB217" s="11">
        <f>1.2*2*D217*D217*H217</f>
        <v>62.207999999999991</v>
      </c>
    </row>
    <row r="218" spans="1:28" x14ac:dyDescent="0.45">
      <c r="A218" t="s">
        <v>266</v>
      </c>
      <c r="B218" t="str">
        <f>IF(MID(A218,1,1)="8",MID(A218,1,1),MID(A218,1,2))</f>
        <v>34</v>
      </c>
      <c r="C218" t="s">
        <v>314</v>
      </c>
      <c r="D218" s="2">
        <v>4.7</v>
      </c>
      <c r="E218" s="2" t="s">
        <v>26</v>
      </c>
      <c r="F218" s="2">
        <v>9.3000000000000007</v>
      </c>
      <c r="G218" s="2">
        <v>8.4</v>
      </c>
      <c r="H218" s="2">
        <v>0.75</v>
      </c>
      <c r="I218" s="2">
        <v>1.8</v>
      </c>
      <c r="J218" s="2" t="s">
        <v>26</v>
      </c>
      <c r="K218" s="2">
        <v>3700</v>
      </c>
      <c r="L218" s="10">
        <f>$AA$1</f>
        <v>80</v>
      </c>
      <c r="M218" s="10">
        <f>360/I218</f>
        <v>200</v>
      </c>
      <c r="N218" s="10">
        <f>L218/((G218/1000)*2*D218)/M218</f>
        <v>5.0658561296859155</v>
      </c>
      <c r="O218" s="10">
        <f>G218*D218*2/L218</f>
        <v>0.9870000000000001</v>
      </c>
      <c r="P218" s="10">
        <f>IFERROR(J218+0,F218/0.08+0)</f>
        <v>116.25</v>
      </c>
      <c r="Q218" s="10">
        <f>$B$4</f>
        <v>0</v>
      </c>
      <c r="R218" s="10">
        <f>100*M218*Q218/$AA$13</f>
        <v>0</v>
      </c>
      <c r="S218" s="4">
        <f>Y218/60000</f>
        <v>2.5329280648429577E-2</v>
      </c>
      <c r="T218" s="4">
        <f>60*S218/($AA$10/1000)</f>
        <v>189.9696048632218</v>
      </c>
      <c r="U218" s="4">
        <f>($AD$3+W218)*T218 / (X218 * 9.55)</f>
        <v>7.2784408561015992E-2</v>
      </c>
      <c r="V218" s="4">
        <f>S218/U218</f>
        <v>0.34800421064348902</v>
      </c>
      <c r="W218" s="17">
        <f>IF(K218=0,Na,K218*0.0000001)</f>
        <v>3.6999999999999999E-4</v>
      </c>
      <c r="X218" s="4">
        <f>P218/1000</f>
        <v>0.11625000000000001</v>
      </c>
      <c r="Y218" s="11">
        <f>60*N218*$AA$13</f>
        <v>1519.7568389057747</v>
      </c>
      <c r="Z218" s="11">
        <f>D218*L218</f>
        <v>376</v>
      </c>
      <c r="AA218" s="5">
        <f>V218*(1000/5)</f>
        <v>69.600842128697806</v>
      </c>
      <c r="AB218" s="11">
        <f>1.2*2*D218*D218*H218</f>
        <v>39.762</v>
      </c>
    </row>
    <row r="219" spans="1:28" hidden="1" x14ac:dyDescent="0.45">
      <c r="A219" t="s">
        <v>199</v>
      </c>
      <c r="B219" t="str">
        <f>IF(MID(A219,1,1)="8",MID(A219,1,1),MID(A219,1,2))</f>
        <v>23</v>
      </c>
      <c r="D219" s="2">
        <v>2.5</v>
      </c>
      <c r="E219" s="2" t="s">
        <v>26</v>
      </c>
      <c r="F219" s="2">
        <v>1.5</v>
      </c>
      <c r="G219" s="2">
        <v>8.1999999999999993</v>
      </c>
      <c r="H219" s="2">
        <v>1.8</v>
      </c>
      <c r="I219" s="2">
        <v>0.9</v>
      </c>
      <c r="J219" s="2" t="s">
        <v>26</v>
      </c>
      <c r="K219" s="2">
        <v>440</v>
      </c>
      <c r="L219" s="10">
        <f>$AA$1</f>
        <v>80</v>
      </c>
      <c r="M219" s="10">
        <f>360/I219</f>
        <v>400</v>
      </c>
      <c r="N219" s="10">
        <f>L219/((G219/1000)*2*D219)/M219</f>
        <v>4.8780487804878057</v>
      </c>
      <c r="O219" s="10">
        <f>G219*D219*2/L219</f>
        <v>0.51249999999999996</v>
      </c>
      <c r="P219" s="10">
        <f>100*((F219-$AD$5)/F219)/IFERROR(J219+0,F219/0.08+0)</f>
        <v>5.149276436988802</v>
      </c>
      <c r="Q219" s="10">
        <f>$B$4</f>
        <v>0</v>
      </c>
      <c r="R219" s="10">
        <f>100*M219*Q219/$AA$13</f>
        <v>0</v>
      </c>
      <c r="S219" s="4">
        <f>Y219/60000</f>
        <v>2.4390243902439029E-2</v>
      </c>
      <c r="T219" s="4">
        <f>60*S219/($AA$10/1000)</f>
        <v>182.92682926829269</v>
      </c>
      <c r="U219" s="4">
        <f>($AD$3+W219)*T219 / (X219 * 9.55)</f>
        <v>0.36958420089312333</v>
      </c>
      <c r="V219" s="4">
        <f>S219/U219</f>
        <v>6.5993740650976102E-2</v>
      </c>
      <c r="W219" s="17">
        <f>IF(K219=0,Na,K219*0.0000001)</f>
        <v>4.3999999999999999E-5</v>
      </c>
      <c r="X219" s="4">
        <f>P219/1000</f>
        <v>5.1492764369888023E-3</v>
      </c>
      <c r="Y219" s="11">
        <f>60*N219*$AA$13</f>
        <v>1463.4146341463418</v>
      </c>
      <c r="Z219" s="11">
        <f>D219*L219</f>
        <v>200</v>
      </c>
      <c r="AA219" s="5">
        <f>V219*(1000/5)</f>
        <v>13.19874813019522</v>
      </c>
      <c r="AB219" s="11">
        <f>1.2*2*D219*D219*H219</f>
        <v>27</v>
      </c>
    </row>
    <row r="220" spans="1:28" hidden="1" x14ac:dyDescent="0.45">
      <c r="A220" t="s">
        <v>188</v>
      </c>
      <c r="B220" t="str">
        <f>IF(MID(A220,1,1)="8",MID(A220,1,1),MID(A220,1,2))</f>
        <v>23</v>
      </c>
      <c r="D220" s="2">
        <v>0.62</v>
      </c>
      <c r="E220" s="2" t="s">
        <v>26</v>
      </c>
      <c r="F220" s="2">
        <v>0.7</v>
      </c>
      <c r="G220" s="2">
        <v>34</v>
      </c>
      <c r="H220" s="2">
        <v>13</v>
      </c>
      <c r="I220" s="2">
        <v>0.9</v>
      </c>
      <c r="J220" s="2" t="s">
        <v>26</v>
      </c>
      <c r="K220" s="2">
        <v>230</v>
      </c>
      <c r="L220" s="10">
        <f>$AA$1</f>
        <v>80</v>
      </c>
      <c r="M220" s="10">
        <f>360/I220</f>
        <v>400</v>
      </c>
      <c r="N220" s="10">
        <f>L220/((G220/1000)*2*D220)/M220</f>
        <v>4.7438330170777991</v>
      </c>
      <c r="O220" s="10">
        <f>G220*D220*2/L220</f>
        <v>0.52699999999999991</v>
      </c>
      <c r="P220" s="10">
        <f>100*((F220-$AD$5)/F220)/IFERROR(J220+0,F220/0.08+0)</f>
        <v>10.583412210662866</v>
      </c>
      <c r="Q220" s="10">
        <f>$B$4</f>
        <v>0</v>
      </c>
      <c r="R220" s="10">
        <f>100*M220*Q220/$AA$13</f>
        <v>0</v>
      </c>
      <c r="S220" s="4">
        <f>Y220/60000</f>
        <v>2.3719165085388991E-2</v>
      </c>
      <c r="T220" s="4">
        <f>60*S220/($AA$10/1000)</f>
        <v>177.89373814041741</v>
      </c>
      <c r="U220" s="4">
        <f>($AD$3+W220)*T220 / (X220 * 9.55)</f>
        <v>0.13790913063144214</v>
      </c>
      <c r="V220" s="4">
        <f>S220/U220</f>
        <v>0.17199125958365818</v>
      </c>
      <c r="W220" s="17">
        <f>IF(K220=0,Na,K220*0.0000001)</f>
        <v>2.3E-5</v>
      </c>
      <c r="X220" s="4">
        <f>P220/1000</f>
        <v>1.0583412210662866E-2</v>
      </c>
      <c r="Y220" s="11">
        <f>60*N220*$AA$13</f>
        <v>1423.1499051233395</v>
      </c>
      <c r="Z220" s="11">
        <f>D220*L220</f>
        <v>49.6</v>
      </c>
      <c r="AA220" s="5">
        <f>V220*(1000/5)</f>
        <v>34.398251916731638</v>
      </c>
      <c r="AB220" s="11">
        <f>1.2*2*D220*D220*H220</f>
        <v>11.993279999999999</v>
      </c>
    </row>
    <row r="221" spans="1:28" x14ac:dyDescent="0.45">
      <c r="A221" t="s">
        <v>276</v>
      </c>
      <c r="B221" t="str">
        <f>IF(MID(A221,1,1)="8",MID(A221,1,1),MID(A221,1,2))</f>
        <v>34</v>
      </c>
      <c r="C221" t="s">
        <v>314</v>
      </c>
      <c r="D221" s="2">
        <v>4</v>
      </c>
      <c r="E221" s="2" t="s">
        <v>26</v>
      </c>
      <c r="F221" s="2">
        <v>5.2</v>
      </c>
      <c r="G221" s="2">
        <v>5.5</v>
      </c>
      <c r="H221" s="2">
        <v>1.1000000000000001</v>
      </c>
      <c r="I221" s="2">
        <v>0.9</v>
      </c>
      <c r="J221" s="2" t="s">
        <v>26</v>
      </c>
      <c r="K221" s="2">
        <v>1800</v>
      </c>
      <c r="L221" s="10">
        <f>$AA$1</f>
        <v>80</v>
      </c>
      <c r="M221" s="10">
        <f>360/I221</f>
        <v>400</v>
      </c>
      <c r="N221" s="10">
        <f>L221/((G221/1000)*2*D221)/M221</f>
        <v>4.5454545454545459</v>
      </c>
      <c r="O221" s="10">
        <f>G221*D221*2/L221</f>
        <v>0.55000000000000004</v>
      </c>
      <c r="P221" s="10">
        <f>IFERROR(J221+0,F221/0.08+0)</f>
        <v>65</v>
      </c>
      <c r="Q221" s="10">
        <f>$B$4</f>
        <v>0</v>
      </c>
      <c r="R221" s="10">
        <f>100*M221*Q221/$AA$13</f>
        <v>0</v>
      </c>
      <c r="S221" s="4">
        <f>Y221/60000</f>
        <v>2.2727272727272728E-2</v>
      </c>
      <c r="T221" s="4">
        <f>60*S221/($AA$10/1000)</f>
        <v>170.45454545454547</v>
      </c>
      <c r="U221" s="4">
        <f>($AD$3+W221)*T221 / (X221 * 9.55)</f>
        <v>6.4626930987883649E-2</v>
      </c>
      <c r="V221" s="4">
        <f>S221/U221</f>
        <v>0.35166876068327724</v>
      </c>
      <c r="W221" s="17">
        <f>IF(K221=0,Na,K221*0.0000001)</f>
        <v>1.7999999999999998E-4</v>
      </c>
      <c r="X221" s="4">
        <f>P221/1000</f>
        <v>6.5000000000000002E-2</v>
      </c>
      <c r="Y221" s="11">
        <f>60*N221*$AA$13</f>
        <v>1363.6363636363637</v>
      </c>
      <c r="Z221" s="11">
        <f>D221*L221</f>
        <v>320</v>
      </c>
      <c r="AA221" s="5">
        <f>V221*(1000/5)</f>
        <v>70.333752136655448</v>
      </c>
      <c r="AB221" s="11">
        <f>1.2*2*D221*D221*H221</f>
        <v>42.24</v>
      </c>
    </row>
    <row r="222" spans="1:28" hidden="1" x14ac:dyDescent="0.45">
      <c r="A222" t="s">
        <v>232</v>
      </c>
      <c r="B222" t="str">
        <f>IF(MID(A222,1,1)="8",MID(A222,1,1),MID(A222,1,2))</f>
        <v>23</v>
      </c>
      <c r="D222" s="2">
        <v>1.4</v>
      </c>
      <c r="E222" s="2" t="s">
        <v>26</v>
      </c>
      <c r="F222" s="2">
        <v>0.45</v>
      </c>
      <c r="G222" s="2">
        <v>32</v>
      </c>
      <c r="H222" s="2">
        <v>2.5</v>
      </c>
      <c r="I222" s="2">
        <v>1.8</v>
      </c>
      <c r="J222" s="2" t="s">
        <v>26</v>
      </c>
      <c r="K222" s="2">
        <v>118</v>
      </c>
      <c r="L222" s="10">
        <f>$AA$1</f>
        <v>80</v>
      </c>
      <c r="M222" s="10">
        <f>360/I222</f>
        <v>200</v>
      </c>
      <c r="N222" s="10">
        <f>L222/((G222/1000)*2*D222)/M222</f>
        <v>4.4642857142857144</v>
      </c>
      <c r="O222" s="10">
        <f>G222*D222*2/L222</f>
        <v>1.1199999999999999</v>
      </c>
      <c r="P222" s="10">
        <f>100*((F222-$AD$5)/F222)/IFERROR(J222+0,F222/0.08+0)</f>
        <v>15.732701151727426</v>
      </c>
      <c r="Q222" s="10">
        <f>$B$4</f>
        <v>0</v>
      </c>
      <c r="R222" s="10">
        <f>100*M222*Q222/$AA$13</f>
        <v>0</v>
      </c>
      <c r="S222" s="4">
        <f>Y222/60000</f>
        <v>2.2321428571428575E-2</v>
      </c>
      <c r="T222" s="4">
        <f>60*S222/($AA$10/1000)</f>
        <v>167.41071428571431</v>
      </c>
      <c r="U222" s="4">
        <f>($AD$3+W222)*T222 / (X222 * 9.55)</f>
        <v>7.4825355116336922E-2</v>
      </c>
      <c r="V222" s="4">
        <f>S222/U222</f>
        <v>0.29831370043915834</v>
      </c>
      <c r="W222" s="17">
        <f>IF(K222=0,Na,K222*0.0000001)</f>
        <v>1.1799999999999999E-5</v>
      </c>
      <c r="X222" s="4">
        <f>P222/1000</f>
        <v>1.5732701151727427E-2</v>
      </c>
      <c r="Y222" s="11">
        <f>60*N222*$AA$13</f>
        <v>1339.2857142857144</v>
      </c>
      <c r="Z222" s="11">
        <f>D222*L222</f>
        <v>112</v>
      </c>
      <c r="AA222" s="5">
        <f>V222*(1000/5)</f>
        <v>59.662740087831665</v>
      </c>
      <c r="AB222" s="11">
        <f>1.2*2*D222*D222*H222</f>
        <v>11.76</v>
      </c>
    </row>
    <row r="223" spans="1:28" x14ac:dyDescent="0.45">
      <c r="A223" t="s">
        <v>48</v>
      </c>
      <c r="B223" t="str">
        <f>IF(MID(A223,1,1)="8",MID(A223,1,1),MID(A223,1,2))</f>
        <v>34</v>
      </c>
      <c r="C223" t="s">
        <v>315</v>
      </c>
      <c r="D223" s="2">
        <v>6</v>
      </c>
      <c r="F223" s="2">
        <v>13</v>
      </c>
      <c r="G223" s="2">
        <v>7.5</v>
      </c>
      <c r="H223" s="2">
        <v>0.9</v>
      </c>
      <c r="I223" s="2">
        <v>1.8</v>
      </c>
      <c r="J223" s="2" t="s">
        <v>26</v>
      </c>
      <c r="K223" s="2" t="s">
        <v>26</v>
      </c>
      <c r="L223" s="10">
        <f>$AA$1</f>
        <v>80</v>
      </c>
      <c r="M223" s="10">
        <f>360/I223</f>
        <v>200</v>
      </c>
      <c r="N223" s="10">
        <f>L223/((G223/1000)*2*D223)/M223</f>
        <v>4.4444444444444446</v>
      </c>
      <c r="O223" s="10">
        <f>G223*D223*2/L223</f>
        <v>1.125</v>
      </c>
      <c r="P223" s="10">
        <f>IFERROR(J223+0,F223/0.08+0)</f>
        <v>162.5</v>
      </c>
      <c r="Q223" s="10">
        <f>$B$4</f>
        <v>0</v>
      </c>
      <c r="R223" s="10">
        <f>100*M223*Q223/$AA$13</f>
        <v>0</v>
      </c>
      <c r="S223" s="4">
        <f>Y223/60000</f>
        <v>2.2222222222222223E-2</v>
      </c>
      <c r="T223" s="4">
        <f>60*S223/($AA$10/1000)</f>
        <v>166.66666666666669</v>
      </c>
      <c r="U223" s="4" t="e">
        <f>($AD$3+W223)*T223 / (X223 * 9.55)</f>
        <v>#VALUE!</v>
      </c>
      <c r="V223" s="4" t="e">
        <f>S223/U223</f>
        <v>#VALUE!</v>
      </c>
      <c r="W223" s="17" t="e">
        <f>IF(K223=0,Na,K223*0.0000001)</f>
        <v>#VALUE!</v>
      </c>
      <c r="X223" s="4">
        <f>P223/1000</f>
        <v>0.16250000000000001</v>
      </c>
      <c r="Y223" s="11">
        <f>60*N223*$AA$13</f>
        <v>1333.3333333333335</v>
      </c>
      <c r="Z223" s="11">
        <f>D223*L223</f>
        <v>480</v>
      </c>
      <c r="AA223" s="5" t="e">
        <f>V223*(1000/5)</f>
        <v>#VALUE!</v>
      </c>
      <c r="AB223" s="11">
        <f>1.2*2*D223*D223*H223</f>
        <v>77.759999999999991</v>
      </c>
    </row>
    <row r="224" spans="1:28" x14ac:dyDescent="0.45">
      <c r="A224" t="s">
        <v>279</v>
      </c>
      <c r="B224" t="str">
        <f>IF(MID(A224,1,1)="8",MID(A224,1,1),MID(A224,1,2))</f>
        <v>34</v>
      </c>
      <c r="C224" t="s">
        <v>314</v>
      </c>
      <c r="D224" s="2">
        <v>4</v>
      </c>
      <c r="E224" s="2" t="s">
        <v>26</v>
      </c>
      <c r="F224" s="2">
        <v>5.8</v>
      </c>
      <c r="G224" s="2">
        <v>5.8</v>
      </c>
      <c r="H224" s="2">
        <v>1.3</v>
      </c>
      <c r="I224" s="2">
        <v>0.9</v>
      </c>
      <c r="J224" s="2" t="s">
        <v>26</v>
      </c>
      <c r="K224" s="2">
        <v>2200</v>
      </c>
      <c r="L224" s="10">
        <f>$AA$1</f>
        <v>80</v>
      </c>
      <c r="M224" s="10">
        <f>360/I224</f>
        <v>400</v>
      </c>
      <c r="N224" s="10">
        <f>L224/((G224/1000)*2*D224)/M224</f>
        <v>4.3103448275862073</v>
      </c>
      <c r="O224" s="10">
        <f>G224*D224*2/L224</f>
        <v>0.57999999999999996</v>
      </c>
      <c r="P224" s="10">
        <f>IFERROR(J224+0,F224/0.08+0)</f>
        <v>72.5</v>
      </c>
      <c r="Q224" s="10">
        <f>$B$4</f>
        <v>0</v>
      </c>
      <c r="R224" s="10">
        <f>100*M224*Q224/$AA$13</f>
        <v>0</v>
      </c>
      <c r="S224" s="4">
        <f>Y224/60000</f>
        <v>2.1551724137931039E-2</v>
      </c>
      <c r="T224" s="4">
        <f>60*S224/($AA$10/1000)</f>
        <v>161.63793103448279</v>
      </c>
      <c r="U224" s="4">
        <f>($AD$3+W224)*T224 / (X224 * 9.55)</f>
        <v>6.4282590722589864E-2</v>
      </c>
      <c r="V224" s="4">
        <f>S224/U224</f>
        <v>0.33526533227226391</v>
      </c>
      <c r="W224" s="17">
        <f>IF(K224=0,Na,K224*0.0000001)</f>
        <v>2.1999999999999998E-4</v>
      </c>
      <c r="X224" s="4">
        <f>P224/1000</f>
        <v>7.2499999999999995E-2</v>
      </c>
      <c r="Y224" s="11">
        <f>60*N224*$AA$13</f>
        <v>1293.1034482758623</v>
      </c>
      <c r="Z224" s="11">
        <f>D224*L224</f>
        <v>320</v>
      </c>
      <c r="AA224" s="5">
        <f>V224*(1000/5)</f>
        <v>67.053066454452775</v>
      </c>
      <c r="AB224" s="11">
        <f>1.2*2*D224*D224*H224</f>
        <v>49.92</v>
      </c>
    </row>
    <row r="225" spans="1:28" x14ac:dyDescent="0.45">
      <c r="A225" t="s">
        <v>275</v>
      </c>
      <c r="B225" t="str">
        <f>IF(MID(A225,1,1)="8",MID(A225,1,1),MID(A225,1,2))</f>
        <v>34</v>
      </c>
      <c r="C225" t="s">
        <v>314</v>
      </c>
      <c r="D225" s="2">
        <v>2.7</v>
      </c>
      <c r="E225" s="2" t="s">
        <v>26</v>
      </c>
      <c r="F225" s="2">
        <v>4.5</v>
      </c>
      <c r="G225" s="2">
        <v>8.6</v>
      </c>
      <c r="H225" s="2">
        <v>1.9</v>
      </c>
      <c r="I225" s="2">
        <v>0.9</v>
      </c>
      <c r="J225" s="2" t="s">
        <v>26</v>
      </c>
      <c r="K225" s="2">
        <v>1550</v>
      </c>
      <c r="L225" s="10">
        <f>$AA$1</f>
        <v>80</v>
      </c>
      <c r="M225" s="10">
        <f>360/I225</f>
        <v>400</v>
      </c>
      <c r="N225" s="10">
        <f>L225/((G225/1000)*2*D225)/M225</f>
        <v>4.3066322136089576</v>
      </c>
      <c r="O225" s="10">
        <f>G225*D225*2/L225</f>
        <v>0.58050000000000002</v>
      </c>
      <c r="P225" s="10">
        <f>IFERROR(J225+0,F225/0.08+0)</f>
        <v>56.25</v>
      </c>
      <c r="Q225" s="10">
        <f>$B$4</f>
        <v>0</v>
      </c>
      <c r="R225" s="10">
        <f>100*M225*Q225/$AA$13</f>
        <v>0</v>
      </c>
      <c r="S225" s="4">
        <f>Y225/60000</f>
        <v>2.1533161068044784E-2</v>
      </c>
      <c r="T225" s="4">
        <f>60*S225/($AA$10/1000)</f>
        <v>161.49870801033589</v>
      </c>
      <c r="U225" s="4">
        <f>($AD$3+W225)*T225 / (X225 * 9.55)</f>
        <v>6.3240315732393165E-2</v>
      </c>
      <c r="V225" s="4">
        <f>S225/U225</f>
        <v>0.34049736815300236</v>
      </c>
      <c r="W225" s="17">
        <f>IF(K225=0,Na,K225*0.0000001)</f>
        <v>1.55E-4</v>
      </c>
      <c r="X225" s="4">
        <f>P225/1000</f>
        <v>5.6250000000000001E-2</v>
      </c>
      <c r="Y225" s="11">
        <f>60*N225*$AA$13</f>
        <v>1291.9896640826871</v>
      </c>
      <c r="Z225" s="11">
        <f>D225*L225</f>
        <v>216</v>
      </c>
      <c r="AA225" s="5">
        <f>V225*(1000/5)</f>
        <v>68.099473630600471</v>
      </c>
      <c r="AB225" s="11">
        <f>1.2*2*D225*D225*H225</f>
        <v>33.242400000000004</v>
      </c>
    </row>
    <row r="226" spans="1:28" x14ac:dyDescent="0.45">
      <c r="A226" t="s">
        <v>265</v>
      </c>
      <c r="B226" t="str">
        <f>IF(MID(A226,1,1)="8",MID(A226,1,1),MID(A226,1,2))</f>
        <v>34</v>
      </c>
      <c r="C226" t="s">
        <v>314</v>
      </c>
      <c r="D226" s="2">
        <v>2.7</v>
      </c>
      <c r="E226" s="2" t="s">
        <v>26</v>
      </c>
      <c r="F226" s="2">
        <v>8.5</v>
      </c>
      <c r="G226" s="2">
        <v>17.5</v>
      </c>
      <c r="H226" s="2">
        <v>2.9</v>
      </c>
      <c r="I226" s="2">
        <v>1.8</v>
      </c>
      <c r="J226" s="2" t="s">
        <v>26</v>
      </c>
      <c r="K226" s="2">
        <v>2500</v>
      </c>
      <c r="L226" s="10">
        <f>$AA$1</f>
        <v>80</v>
      </c>
      <c r="M226" s="10">
        <f>360/I226</f>
        <v>200</v>
      </c>
      <c r="N226" s="10">
        <f>L226/((G226/1000)*2*D226)/M226</f>
        <v>4.2328042328042326</v>
      </c>
      <c r="O226" s="10">
        <f>G226*D226*2/L226</f>
        <v>1.1812499999999999</v>
      </c>
      <c r="P226" s="10">
        <f>IFERROR(J226+0,F226/0.08+0)</f>
        <v>106.25</v>
      </c>
      <c r="Q226" s="10">
        <f>$B$4</f>
        <v>0</v>
      </c>
      <c r="R226" s="10">
        <f>100*M226*Q226/$AA$13</f>
        <v>0</v>
      </c>
      <c r="S226" s="4">
        <f>Y226/60000</f>
        <v>2.1164021164021159E-2</v>
      </c>
      <c r="T226" s="4">
        <f>60*S226/($AA$10/1000)</f>
        <v>158.73015873015868</v>
      </c>
      <c r="U226" s="4">
        <f>($AD$3+W226)*T226 / (X226 * 9.55)</f>
        <v>4.776731420900112E-2</v>
      </c>
      <c r="V226" s="4">
        <f>S226/U226</f>
        <v>0.44306491822881428</v>
      </c>
      <c r="W226" s="17">
        <f>IF(K226=0,Na,K226*0.0000001)</f>
        <v>2.5000000000000001E-4</v>
      </c>
      <c r="X226" s="4">
        <f>P226/1000</f>
        <v>0.10625</v>
      </c>
      <c r="Y226" s="11">
        <f>60*N226*$AA$13</f>
        <v>1269.8412698412696</v>
      </c>
      <c r="Z226" s="11">
        <f>D226*L226</f>
        <v>216</v>
      </c>
      <c r="AA226" s="5">
        <f>V226*(1000/5)</f>
        <v>88.612983645762853</v>
      </c>
      <c r="AB226" s="11">
        <f>1.2*2*D226*D226*H226</f>
        <v>50.738400000000006</v>
      </c>
    </row>
    <row r="227" spans="1:28" x14ac:dyDescent="0.45">
      <c r="A227" t="s">
        <v>53</v>
      </c>
      <c r="B227" t="str">
        <f>IF(MID(A227,1,1)="8",MID(A227,1,1),MID(A227,1,2))</f>
        <v>34</v>
      </c>
      <c r="C227" t="s">
        <v>315</v>
      </c>
      <c r="D227" s="2">
        <v>6</v>
      </c>
      <c r="F227" s="2">
        <v>12</v>
      </c>
      <c r="G227" s="2">
        <v>7.9</v>
      </c>
      <c r="H227" s="2">
        <v>0.7</v>
      </c>
      <c r="I227" s="2">
        <v>1.8</v>
      </c>
      <c r="J227" s="2">
        <v>150</v>
      </c>
      <c r="K227" s="2" t="s">
        <v>26</v>
      </c>
      <c r="L227" s="10">
        <f>$AA$1</f>
        <v>80</v>
      </c>
      <c r="M227" s="10">
        <f>360/I227</f>
        <v>200</v>
      </c>
      <c r="N227" s="10">
        <f>L227/((G227/1000)*2*D227)/M227</f>
        <v>4.2194092827004219</v>
      </c>
      <c r="O227" s="10">
        <f>G227*D227*2/L227</f>
        <v>1.1850000000000001</v>
      </c>
      <c r="P227" s="10">
        <f>IFERROR(J227+0,F227/0.08+0)</f>
        <v>150</v>
      </c>
      <c r="Q227" s="10">
        <f>$B$4</f>
        <v>0</v>
      </c>
      <c r="R227" s="10">
        <f>100*M227*Q227/$AA$13</f>
        <v>0</v>
      </c>
      <c r="S227" s="4">
        <f>Y227/60000</f>
        <v>2.1097046413502109E-2</v>
      </c>
      <c r="T227" s="4">
        <f>60*S227/($AA$10/1000)</f>
        <v>158.22784810126581</v>
      </c>
      <c r="U227" s="4" t="e">
        <f>($AD$3+W227)*T227 / (X227 * 9.55)</f>
        <v>#VALUE!</v>
      </c>
      <c r="V227" s="4" t="e">
        <f>S227/U227</f>
        <v>#VALUE!</v>
      </c>
      <c r="W227" s="17" t="e">
        <f>IF(K227=0,Na,K227*0.0000001)</f>
        <v>#VALUE!</v>
      </c>
      <c r="X227" s="4">
        <f>P227/1000</f>
        <v>0.15</v>
      </c>
      <c r="Y227" s="11">
        <f>60*N227*$AA$13</f>
        <v>1265.8227848101264</v>
      </c>
      <c r="Z227" s="11">
        <f>D227*L227</f>
        <v>480</v>
      </c>
      <c r="AA227" s="5" t="e">
        <f>V227*(1000/5)</f>
        <v>#VALUE!</v>
      </c>
      <c r="AB227" s="11">
        <f>1.2*2*D227*D227*H227</f>
        <v>60.47999999999999</v>
      </c>
    </row>
    <row r="228" spans="1:28" x14ac:dyDescent="0.45">
      <c r="A228" t="s">
        <v>41</v>
      </c>
      <c r="B228" t="str">
        <f>IF(MID(A228,1,1)="8",MID(A228,1,1),MID(A228,1,2))</f>
        <v>34</v>
      </c>
      <c r="C228" t="s">
        <v>315</v>
      </c>
      <c r="D228" s="2">
        <v>6</v>
      </c>
      <c r="F228" s="2">
        <v>12</v>
      </c>
      <c r="G228" s="2">
        <v>7.9</v>
      </c>
      <c r="H228" s="2">
        <v>0.34</v>
      </c>
      <c r="I228" s="2">
        <v>1.8</v>
      </c>
      <c r="J228" s="2">
        <v>100</v>
      </c>
      <c r="K228" s="2">
        <v>1800</v>
      </c>
      <c r="L228" s="10">
        <f>$AA$1</f>
        <v>80</v>
      </c>
      <c r="M228" s="10">
        <f>360/I228</f>
        <v>200</v>
      </c>
      <c r="N228" s="10">
        <f>L228/((G228/1000)*2*D228)/M228</f>
        <v>4.2194092827004219</v>
      </c>
      <c r="O228" s="10">
        <f>G228*D228*2/L228</f>
        <v>1.1850000000000001</v>
      </c>
      <c r="P228" s="10">
        <f>IFERROR(J228+0,F228/0.08+0)</f>
        <v>100</v>
      </c>
      <c r="Q228" s="10">
        <f>$B$4</f>
        <v>0</v>
      </c>
      <c r="R228" s="10">
        <f>100*M228*Q228/$AA$13</f>
        <v>0</v>
      </c>
      <c r="S228" s="4">
        <f>Y228/60000</f>
        <v>2.1097046413502109E-2</v>
      </c>
      <c r="T228" s="4">
        <f>60*S228/($AA$10/1000)</f>
        <v>158.22784810126581</v>
      </c>
      <c r="U228" s="4">
        <f>($AD$3+W228)*T228 / (X228 * 9.55)</f>
        <v>3.8994308570748357E-2</v>
      </c>
      <c r="V228" s="4">
        <f>S228/U228</f>
        <v>0.54102886258965732</v>
      </c>
      <c r="W228" s="17">
        <f>IF(K228=0,Na,K228*0.0000001)</f>
        <v>1.7999999999999998E-4</v>
      </c>
      <c r="X228" s="4">
        <f>P228/1000</f>
        <v>0.1</v>
      </c>
      <c r="Y228" s="11">
        <f>60*N228*$AA$13</f>
        <v>1265.8227848101264</v>
      </c>
      <c r="Z228" s="11">
        <f>D228*L228</f>
        <v>480</v>
      </c>
      <c r="AA228" s="5">
        <f>V228*(1000/5)</f>
        <v>108.20577251793146</v>
      </c>
      <c r="AB228" s="11">
        <f>1.2*2*D228*D228*H228</f>
        <v>29.375999999999998</v>
      </c>
    </row>
    <row r="229" spans="1:28" hidden="1" x14ac:dyDescent="0.45">
      <c r="A229" t="s">
        <v>237</v>
      </c>
      <c r="B229" t="str">
        <f>IF(MID(A229,1,1)="8",MID(A229,1,1),MID(A229,1,2))</f>
        <v>23</v>
      </c>
      <c r="D229" s="2">
        <v>1.6</v>
      </c>
      <c r="E229" s="2" t="s">
        <v>26</v>
      </c>
      <c r="F229" s="2">
        <v>0.6</v>
      </c>
      <c r="G229" s="2">
        <v>30</v>
      </c>
      <c r="H229" s="2">
        <v>5.2</v>
      </c>
      <c r="I229" s="2">
        <v>1.8</v>
      </c>
      <c r="J229" s="2" t="s">
        <v>26</v>
      </c>
      <c r="K229" s="2">
        <v>145</v>
      </c>
      <c r="L229" s="10">
        <f>$AA$1</f>
        <v>80</v>
      </c>
      <c r="M229" s="10">
        <f>360/I229</f>
        <v>200</v>
      </c>
      <c r="N229" s="10">
        <f>L229/((G229/1000)*2*D229)/M229</f>
        <v>4.166666666666667</v>
      </c>
      <c r="O229" s="10">
        <f>G229*D229*2/L229</f>
        <v>1.2</v>
      </c>
      <c r="P229" s="10">
        <f>100*((F229-$AD$5)/F229)/IFERROR(J229+0,F229/0.08+0)</f>
        <v>12.182977731180012</v>
      </c>
      <c r="Q229" s="10">
        <f>$B$4</f>
        <v>0</v>
      </c>
      <c r="R229" s="10">
        <f>100*M229*Q229/$AA$13</f>
        <v>0</v>
      </c>
      <c r="S229" s="4">
        <f>Y229/60000</f>
        <v>2.0833333333333336E-2</v>
      </c>
      <c r="T229" s="4">
        <f>60*S229/($AA$10/1000)</f>
        <v>156.25000000000003</v>
      </c>
      <c r="U229" s="4">
        <f>($AD$3+W229)*T229 / (X229 * 9.55)</f>
        <v>9.3811220742953713E-2</v>
      </c>
      <c r="V229" s="4">
        <f>S229/U229</f>
        <v>0.22207720108895562</v>
      </c>
      <c r="W229" s="17">
        <f>IF(K229=0,Na,K229*0.0000001)</f>
        <v>1.45E-5</v>
      </c>
      <c r="X229" s="4">
        <f>P229/1000</f>
        <v>1.2182977731180012E-2</v>
      </c>
      <c r="Y229" s="11">
        <f>60*N229*$AA$13</f>
        <v>1250.0000000000002</v>
      </c>
      <c r="Z229" s="11">
        <f>D229*L229</f>
        <v>128</v>
      </c>
      <c r="AA229" s="5">
        <f>V229*(1000/5)</f>
        <v>44.415440217791122</v>
      </c>
      <c r="AB229" s="11">
        <f>1.2*2*D229*D229*H229</f>
        <v>31.948800000000002</v>
      </c>
    </row>
    <row r="230" spans="1:28" x14ac:dyDescent="0.45">
      <c r="A230" t="s">
        <v>283</v>
      </c>
      <c r="B230" t="str">
        <f>IF(MID(A230,1,1)="8",MID(A230,1,1),MID(A230,1,2))</f>
        <v>34</v>
      </c>
      <c r="C230" t="s">
        <v>314</v>
      </c>
      <c r="D230" s="2">
        <v>5</v>
      </c>
      <c r="E230" s="2" t="s">
        <v>26</v>
      </c>
      <c r="F230" s="2">
        <v>7.8</v>
      </c>
      <c r="G230" s="2">
        <v>5.2</v>
      </c>
      <c r="H230" s="2">
        <v>0.9</v>
      </c>
      <c r="I230" s="2">
        <v>0.9</v>
      </c>
      <c r="J230" s="2" t="s">
        <v>26</v>
      </c>
      <c r="K230" s="2">
        <v>2500</v>
      </c>
      <c r="L230" s="10">
        <f>$AA$1</f>
        <v>80</v>
      </c>
      <c r="M230" s="10">
        <f>360/I230</f>
        <v>400</v>
      </c>
      <c r="N230" s="10">
        <f>L230/((G230/1000)*2*D230)/M230</f>
        <v>3.8461538461538463</v>
      </c>
      <c r="O230" s="10">
        <f>G230*D230*2/L230</f>
        <v>0.65</v>
      </c>
      <c r="P230" s="10">
        <f>IFERROR(J230+0,F230/0.08+0)</f>
        <v>97.5</v>
      </c>
      <c r="Q230" s="10">
        <f>$B$4</f>
        <v>0</v>
      </c>
      <c r="R230" s="10">
        <f>100*M230*Q230/$AA$13</f>
        <v>0</v>
      </c>
      <c r="S230" s="4">
        <f>Y230/60000</f>
        <v>1.9230769230769232E-2</v>
      </c>
      <c r="T230" s="4">
        <f>60*S230/($AA$10/1000)</f>
        <v>144.23076923076925</v>
      </c>
      <c r="U230" s="4">
        <f>($AD$3+W230)*T230 / (X230 * 9.55)</f>
        <v>4.7299180397411447E-2</v>
      </c>
      <c r="V230" s="4">
        <f>S230/U230</f>
        <v>0.40657721908055894</v>
      </c>
      <c r="W230" s="17">
        <f>IF(K230=0,Na,K230*0.0000001)</f>
        <v>2.5000000000000001E-4</v>
      </c>
      <c r="X230" s="4">
        <f>P230/1000</f>
        <v>9.7500000000000003E-2</v>
      </c>
      <c r="Y230" s="11">
        <f>60*N230*$AA$13</f>
        <v>1153.8461538461538</v>
      </c>
      <c r="Z230" s="11">
        <f>D230*L230</f>
        <v>400</v>
      </c>
      <c r="AA230" s="5">
        <f>V230*(1000/5)</f>
        <v>81.315443816111781</v>
      </c>
      <c r="AB230" s="11">
        <f>1.2*2*D230*D230*H230</f>
        <v>54</v>
      </c>
    </row>
    <row r="231" spans="1:28" x14ac:dyDescent="0.45">
      <c r="A231" t="s">
        <v>102</v>
      </c>
      <c r="B231" t="str">
        <f>IF(MID(A231,1,1)="8",MID(A231,1,1),MID(A231,1,2))</f>
        <v>34</v>
      </c>
      <c r="C231" t="s">
        <v>315</v>
      </c>
      <c r="D231" s="2">
        <v>5</v>
      </c>
      <c r="E231" s="2">
        <v>5</v>
      </c>
      <c r="F231" s="2">
        <v>8.5</v>
      </c>
      <c r="G231" s="2">
        <v>11</v>
      </c>
      <c r="H231" s="2">
        <v>1</v>
      </c>
      <c r="I231" s="2">
        <v>1.8</v>
      </c>
      <c r="J231" s="2" t="s">
        <v>26</v>
      </c>
      <c r="K231" s="2">
        <v>2700</v>
      </c>
      <c r="L231" s="10">
        <f>$AA$1</f>
        <v>80</v>
      </c>
      <c r="M231" s="10">
        <f>360/I231</f>
        <v>200</v>
      </c>
      <c r="N231" s="10">
        <f>L231/((G231/1000)*2*D231)/M231</f>
        <v>3.6363636363636367</v>
      </c>
      <c r="O231" s="10">
        <f>G231*D231*2/L231</f>
        <v>1.375</v>
      </c>
      <c r="P231" s="10">
        <f>IFERROR(J231+0,F231/0.08+0)</f>
        <v>106.25</v>
      </c>
      <c r="Q231" s="10">
        <f>$B$4</f>
        <v>0</v>
      </c>
      <c r="R231" s="10">
        <f>100*M231*Q231/$AA$13</f>
        <v>0</v>
      </c>
      <c r="S231" s="4">
        <f>Y231/60000</f>
        <v>1.8181818181818184E-2</v>
      </c>
      <c r="T231" s="4">
        <f>60*S231/($AA$10/1000)</f>
        <v>136.36363636363637</v>
      </c>
      <c r="U231" s="4">
        <f>($AD$3+W231)*T231 / (X231 * 9.55)</f>
        <v>4.3724261116166604E-2</v>
      </c>
      <c r="V231" s="4">
        <f>S231/U231</f>
        <v>0.41582905502994633</v>
      </c>
      <c r="W231" s="17">
        <f>IF(K231=0,Na,K231*0.0000001)</f>
        <v>2.7E-4</v>
      </c>
      <c r="X231" s="4">
        <f>P231/1000</f>
        <v>0.10625</v>
      </c>
      <c r="Y231" s="11">
        <f>60*N231*$AA$13</f>
        <v>1090.909090909091</v>
      </c>
      <c r="Z231" s="11">
        <f>D231*L231</f>
        <v>400</v>
      </c>
      <c r="AA231" s="5">
        <f>V231*(1000/5)</f>
        <v>83.165811005989269</v>
      </c>
      <c r="AB231" s="11">
        <f>1.2*2*D231*D231*H231</f>
        <v>60</v>
      </c>
    </row>
    <row r="232" spans="1:28" x14ac:dyDescent="0.45">
      <c r="A232" t="s">
        <v>52</v>
      </c>
      <c r="B232" t="str">
        <f>IF(MID(A232,1,1)="8",MID(A232,1,1),MID(A232,1,2))</f>
        <v>34</v>
      </c>
      <c r="C232" t="s">
        <v>315</v>
      </c>
      <c r="D232" s="2">
        <v>5</v>
      </c>
      <c r="E232" s="2">
        <v>5</v>
      </c>
      <c r="F232" s="2">
        <v>13</v>
      </c>
      <c r="G232" s="2">
        <v>11</v>
      </c>
      <c r="H232" s="2">
        <v>1</v>
      </c>
      <c r="I232" s="2">
        <v>1.8</v>
      </c>
      <c r="J232" s="2" t="s">
        <v>26</v>
      </c>
      <c r="K232" s="2">
        <v>3600</v>
      </c>
      <c r="L232" s="10">
        <f>$AA$1</f>
        <v>80</v>
      </c>
      <c r="M232" s="10">
        <f>360/I232</f>
        <v>200</v>
      </c>
      <c r="N232" s="10">
        <f>L232/((G232/1000)*2*D232)/M232</f>
        <v>3.6363636363636367</v>
      </c>
      <c r="O232" s="10">
        <f>G232*D232*2/L232</f>
        <v>1.375</v>
      </c>
      <c r="P232" s="10">
        <f>IFERROR(J232+0,F232/0.08+0)</f>
        <v>162.5</v>
      </c>
      <c r="Q232" s="10">
        <f>$B$4</f>
        <v>0</v>
      </c>
      <c r="R232" s="10">
        <f>100*M232*Q232/$AA$13</f>
        <v>0</v>
      </c>
      <c r="S232" s="4">
        <f>Y232/60000</f>
        <v>1.8181818181818184E-2</v>
      </c>
      <c r="T232" s="4">
        <f>60*S232/($AA$10/1000)</f>
        <v>136.36363636363637</v>
      </c>
      <c r="U232" s="4">
        <f>($AD$3+W232)*T232 / (X232 * 9.55)</f>
        <v>3.6497262005018162E-2</v>
      </c>
      <c r="V232" s="4">
        <f>S232/U232</f>
        <v>0.49816937444015086</v>
      </c>
      <c r="W232" s="17">
        <f>IF(K232=0,Na,K232*0.0000001)</f>
        <v>3.5999999999999997E-4</v>
      </c>
      <c r="X232" s="4">
        <f>P232/1000</f>
        <v>0.16250000000000001</v>
      </c>
      <c r="Y232" s="11">
        <f>60*N232*$AA$13</f>
        <v>1090.909090909091</v>
      </c>
      <c r="Z232" s="11">
        <f>D232*L232</f>
        <v>400</v>
      </c>
      <c r="AA232" s="5">
        <f>V232*(1000/5)</f>
        <v>99.633874888030178</v>
      </c>
      <c r="AB232" s="11">
        <f>1.2*2*D232*D232*H232</f>
        <v>60</v>
      </c>
    </row>
    <row r="233" spans="1:28" x14ac:dyDescent="0.45">
      <c r="A233" t="s">
        <v>51</v>
      </c>
      <c r="B233" t="str">
        <f>IF(MID(A233,1,1)="8",MID(A233,1,1),MID(A233,1,2))</f>
        <v>34</v>
      </c>
      <c r="C233" t="s">
        <v>315</v>
      </c>
      <c r="D233" s="2">
        <v>5</v>
      </c>
      <c r="E233" s="2">
        <v>5</v>
      </c>
      <c r="F233" s="2">
        <v>13</v>
      </c>
      <c r="G233" s="2">
        <v>11</v>
      </c>
      <c r="H233" s="2">
        <v>1</v>
      </c>
      <c r="I233" s="2">
        <v>1.8</v>
      </c>
      <c r="J233" s="2">
        <v>150</v>
      </c>
      <c r="K233" s="2">
        <v>3600</v>
      </c>
      <c r="L233" s="10">
        <f>$AA$1</f>
        <v>80</v>
      </c>
      <c r="M233" s="10">
        <f>360/I233</f>
        <v>200</v>
      </c>
      <c r="N233" s="10">
        <f>L233/((G233/1000)*2*D233)/M233</f>
        <v>3.6363636363636367</v>
      </c>
      <c r="O233" s="10">
        <f>G233*D233*2/L233</f>
        <v>1.375</v>
      </c>
      <c r="P233" s="10">
        <f>IFERROR(J233+0,F233/0.08+0)</f>
        <v>150</v>
      </c>
      <c r="Q233" s="10">
        <f>$B$4</f>
        <v>0</v>
      </c>
      <c r="R233" s="10">
        <f>100*M233*Q233/$AA$13</f>
        <v>0</v>
      </c>
      <c r="S233" s="4">
        <f>Y233/60000</f>
        <v>1.8181818181818184E-2</v>
      </c>
      <c r="T233" s="4">
        <f>60*S233/($AA$10/1000)</f>
        <v>136.36363636363637</v>
      </c>
      <c r="U233" s="4">
        <f>($AD$3+W233)*T233 / (X233 * 9.55)</f>
        <v>3.9538700505436342E-2</v>
      </c>
      <c r="V233" s="4">
        <f>S233/U233</f>
        <v>0.45984865332937003</v>
      </c>
      <c r="W233" s="17">
        <f>IF(K233=0,Na,K233*0.0000001)</f>
        <v>3.5999999999999997E-4</v>
      </c>
      <c r="X233" s="4">
        <f>P233/1000</f>
        <v>0.15</v>
      </c>
      <c r="Y233" s="11">
        <f>60*N233*$AA$13</f>
        <v>1090.909090909091</v>
      </c>
      <c r="Z233" s="11">
        <f>D233*L233</f>
        <v>400</v>
      </c>
      <c r="AA233" s="5">
        <f>V233*(1000/5)</f>
        <v>91.96973066587401</v>
      </c>
      <c r="AB233" s="11">
        <f>1.2*2*D233*D233*H233</f>
        <v>60</v>
      </c>
    </row>
    <row r="234" spans="1:28" hidden="1" x14ac:dyDescent="0.45">
      <c r="A234" t="s">
        <v>194</v>
      </c>
      <c r="B234" t="str">
        <f>IF(MID(A234,1,1)="8",MID(A234,1,1),MID(A234,1,2))</f>
        <v>23</v>
      </c>
      <c r="D234" s="2">
        <v>1</v>
      </c>
      <c r="E234" s="2" t="s">
        <v>26</v>
      </c>
      <c r="F234" s="2">
        <v>1.1000000000000001</v>
      </c>
      <c r="G234" s="2">
        <v>28</v>
      </c>
      <c r="H234" s="2">
        <v>7.5</v>
      </c>
      <c r="I234" s="2">
        <v>0.9</v>
      </c>
      <c r="J234" s="2" t="s">
        <v>26</v>
      </c>
      <c r="K234" s="2">
        <v>380</v>
      </c>
      <c r="L234" s="10">
        <f>$AA$1</f>
        <v>80</v>
      </c>
      <c r="M234" s="10">
        <f>360/I234</f>
        <v>400</v>
      </c>
      <c r="N234" s="10">
        <f>L234/((G234/1000)*2*D234)/M234</f>
        <v>3.5714285714285712</v>
      </c>
      <c r="O234" s="10">
        <f>G234*D234*2/L234</f>
        <v>0.7</v>
      </c>
      <c r="P234" s="10">
        <f>100*((F234-$AD$5)/F234)/IFERROR(J234+0,F234/0.08+0)</f>
        <v>6.9304727134089292</v>
      </c>
      <c r="Q234" s="10">
        <f>$B$4</f>
        <v>0</v>
      </c>
      <c r="R234" s="10">
        <f>100*M234*Q234/$AA$13</f>
        <v>0</v>
      </c>
      <c r="S234" s="4">
        <f>Y234/60000</f>
        <v>1.7857142857142856E-2</v>
      </c>
      <c r="T234" s="4">
        <f>60*S234/($AA$10/1000)</f>
        <v>133.92857142857142</v>
      </c>
      <c r="U234" s="4">
        <f>($AD$3+W234)*T234 / (X234 * 9.55)</f>
        <v>0.18890356981032913</v>
      </c>
      <c r="V234" s="4">
        <f>S234/U234</f>
        <v>9.453046797936393E-2</v>
      </c>
      <c r="W234" s="17">
        <f>IF(K234=0,Na,K234*0.0000001)</f>
        <v>3.7999999999999995E-5</v>
      </c>
      <c r="X234" s="4">
        <f>P234/1000</f>
        <v>6.9304727134089292E-3</v>
      </c>
      <c r="Y234" s="11">
        <f>60*N234*$AA$13</f>
        <v>1071.4285714285713</v>
      </c>
      <c r="Z234" s="11">
        <f>D234*L234</f>
        <v>80</v>
      </c>
      <c r="AA234" s="5">
        <f>V234*(1000/5)</f>
        <v>18.906093595872786</v>
      </c>
      <c r="AB234" s="11">
        <f>1.2*2*D234*D234*H234</f>
        <v>18</v>
      </c>
    </row>
    <row r="235" spans="1:28" x14ac:dyDescent="0.45">
      <c r="A235" t="s">
        <v>278</v>
      </c>
      <c r="B235" t="str">
        <f>IF(MID(A235,1,1)="8",MID(A235,1,1),MID(A235,1,2))</f>
        <v>34</v>
      </c>
      <c r="C235" t="s">
        <v>314</v>
      </c>
      <c r="D235" s="2">
        <v>2.7</v>
      </c>
      <c r="E235" s="2" t="s">
        <v>26</v>
      </c>
      <c r="F235" s="2">
        <v>5.2</v>
      </c>
      <c r="G235" s="2">
        <v>11.5</v>
      </c>
      <c r="H235" s="2">
        <v>2</v>
      </c>
      <c r="I235" s="2">
        <v>0.9</v>
      </c>
      <c r="J235" s="2" t="s">
        <v>26</v>
      </c>
      <c r="K235" s="2">
        <v>1800</v>
      </c>
      <c r="L235" s="10">
        <f>$AA$1</f>
        <v>80</v>
      </c>
      <c r="M235" s="10">
        <f>360/I235</f>
        <v>400</v>
      </c>
      <c r="N235" s="10">
        <f>L235/((G235/1000)*2*D235)/M235</f>
        <v>3.2206119162640903</v>
      </c>
      <c r="O235" s="10">
        <f>G235*D235*2/L235</f>
        <v>0.77625</v>
      </c>
      <c r="P235" s="10">
        <f>IFERROR(J235+0,F235/0.08+0)</f>
        <v>65</v>
      </c>
      <c r="Q235" s="10">
        <f>$B$4</f>
        <v>0</v>
      </c>
      <c r="R235" s="10">
        <f>100*M235*Q235/$AA$13</f>
        <v>0</v>
      </c>
      <c r="S235" s="4">
        <f>Y235/60000</f>
        <v>1.6103059581320453E-2</v>
      </c>
      <c r="T235" s="4">
        <f>60*S235/($AA$10/1000)</f>
        <v>120.77294685990339</v>
      </c>
      <c r="U235" s="4">
        <f>($AD$3+W235)*T235 / (X235 * 9.55)</f>
        <v>4.5790418091254115E-2</v>
      </c>
      <c r="V235" s="4">
        <f>S235/U235</f>
        <v>0.35166876068327724</v>
      </c>
      <c r="W235" s="17">
        <f>IF(K235=0,Na,K235*0.0000001)</f>
        <v>1.7999999999999998E-4</v>
      </c>
      <c r="X235" s="4">
        <f>P235/1000</f>
        <v>6.5000000000000002E-2</v>
      </c>
      <c r="Y235" s="11">
        <f>60*N235*$AA$13</f>
        <v>966.18357487922708</v>
      </c>
      <c r="Z235" s="11">
        <f>D235*L235</f>
        <v>216</v>
      </c>
      <c r="AA235" s="5">
        <f>V235*(1000/5)</f>
        <v>70.333752136655448</v>
      </c>
      <c r="AB235" s="11">
        <f>1.2*2*D235*D235*H235</f>
        <v>34.992000000000004</v>
      </c>
    </row>
    <row r="236" spans="1:28" x14ac:dyDescent="0.45">
      <c r="A236" t="s">
        <v>281</v>
      </c>
      <c r="B236" t="str">
        <f>IF(MID(A236,1,1)="8",MID(A236,1,1),MID(A236,1,2))</f>
        <v>34</v>
      </c>
      <c r="C236" t="s">
        <v>314</v>
      </c>
      <c r="D236" s="2">
        <v>2.7</v>
      </c>
      <c r="E236" s="2" t="s">
        <v>26</v>
      </c>
      <c r="F236" s="2">
        <v>5.8</v>
      </c>
      <c r="G236" s="2">
        <v>12.5</v>
      </c>
      <c r="H236" s="2">
        <v>2.5</v>
      </c>
      <c r="I236" s="2">
        <v>0.9</v>
      </c>
      <c r="J236" s="2" t="s">
        <v>26</v>
      </c>
      <c r="K236" s="2">
        <v>2200</v>
      </c>
      <c r="L236" s="10">
        <f>$AA$1</f>
        <v>80</v>
      </c>
      <c r="M236" s="10">
        <f>360/I236</f>
        <v>400</v>
      </c>
      <c r="N236" s="10">
        <f>L236/((G236/1000)*2*D236)/M236</f>
        <v>2.9629629629629632</v>
      </c>
      <c r="O236" s="10">
        <f>G236*D236*2/L236</f>
        <v>0.84375</v>
      </c>
      <c r="P236" s="10">
        <f>IFERROR(J236+0,F236/0.08+0)</f>
        <v>72.5</v>
      </c>
      <c r="Q236" s="10">
        <f>$B$4</f>
        <v>0</v>
      </c>
      <c r="R236" s="10">
        <f>100*M236*Q236/$AA$13</f>
        <v>0</v>
      </c>
      <c r="S236" s="4">
        <f>Y236/60000</f>
        <v>1.4814814814814817E-2</v>
      </c>
      <c r="T236" s="4">
        <f>60*S236/($AA$10/1000)</f>
        <v>111.11111111111113</v>
      </c>
      <c r="U236" s="4">
        <f>($AD$3+W236)*T236 / (X236 * 9.55)</f>
        <v>4.4188329030046963E-2</v>
      </c>
      <c r="V236" s="4">
        <f>S236/U236</f>
        <v>0.33526533227226385</v>
      </c>
      <c r="W236" s="17">
        <f>IF(K236=0,Na,K236*0.0000001)</f>
        <v>2.1999999999999998E-4</v>
      </c>
      <c r="X236" s="4">
        <f>P236/1000</f>
        <v>7.2499999999999995E-2</v>
      </c>
      <c r="Y236" s="11">
        <f>60*N236*$AA$13</f>
        <v>888.88888888888903</v>
      </c>
      <c r="Z236" s="11">
        <f>D236*L236</f>
        <v>216</v>
      </c>
      <c r="AA236" s="5">
        <f>V236*(1000/5)</f>
        <v>67.053066454452775</v>
      </c>
      <c r="AB236" s="11">
        <f>1.2*2*D236*D236*H236</f>
        <v>43.740000000000009</v>
      </c>
    </row>
    <row r="237" spans="1:28" x14ac:dyDescent="0.45">
      <c r="A237" t="s">
        <v>282</v>
      </c>
      <c r="B237" t="str">
        <f>IF(MID(A237,1,1)="8",MID(A237,1,1),MID(A237,1,2))</f>
        <v>34</v>
      </c>
      <c r="C237" t="s">
        <v>314</v>
      </c>
      <c r="D237" s="2">
        <v>4</v>
      </c>
      <c r="E237" s="2" t="s">
        <v>26</v>
      </c>
      <c r="F237" s="2">
        <v>7.8</v>
      </c>
      <c r="G237" s="2">
        <v>9.1999999999999993</v>
      </c>
      <c r="H237" s="2">
        <v>1.4</v>
      </c>
      <c r="I237" s="2">
        <v>0.9</v>
      </c>
      <c r="J237" s="2" t="s">
        <v>26</v>
      </c>
      <c r="K237" s="2">
        <v>2500</v>
      </c>
      <c r="L237" s="10">
        <f>$AA$1</f>
        <v>80</v>
      </c>
      <c r="M237" s="10">
        <f>360/I237</f>
        <v>400</v>
      </c>
      <c r="N237" s="10">
        <f>L237/((G237/1000)*2*D237)/M237</f>
        <v>2.7173913043478262</v>
      </c>
      <c r="O237" s="10">
        <f>G237*D237*2/L237</f>
        <v>0.91999999999999993</v>
      </c>
      <c r="P237" s="10">
        <f>IFERROR(J237+0,F237/0.08+0)</f>
        <v>97.5</v>
      </c>
      <c r="Q237" s="10">
        <f>$B$4</f>
        <v>0</v>
      </c>
      <c r="R237" s="10">
        <f>100*M237*Q237/$AA$13</f>
        <v>0</v>
      </c>
      <c r="S237" s="4">
        <f>Y237/60000</f>
        <v>1.358695652173913E-2</v>
      </c>
      <c r="T237" s="4">
        <f>60*S237/($AA$10/1000)</f>
        <v>101.90217391304347</v>
      </c>
      <c r="U237" s="4">
        <f>($AD$3+W237)*T237 / (X237 * 9.55)</f>
        <v>3.3417899193823299E-2</v>
      </c>
      <c r="V237" s="4">
        <f>S237/U237</f>
        <v>0.40657721908055894</v>
      </c>
      <c r="W237" s="17">
        <f>IF(K237=0,Na,K237*0.0000001)</f>
        <v>2.5000000000000001E-4</v>
      </c>
      <c r="X237" s="4">
        <f>P237/1000</f>
        <v>9.7500000000000003E-2</v>
      </c>
      <c r="Y237" s="11">
        <f>60*N237*$AA$13</f>
        <v>815.21739130434776</v>
      </c>
      <c r="Z237" s="11">
        <f>D237*L237</f>
        <v>320</v>
      </c>
      <c r="AA237" s="5">
        <f>V237*(1000/5)</f>
        <v>81.315443816111781</v>
      </c>
      <c r="AB237" s="11">
        <f>1.2*2*D237*D237*H237</f>
        <v>53.76</v>
      </c>
    </row>
    <row r="238" spans="1:28" x14ac:dyDescent="0.45">
      <c r="A238" t="s">
        <v>284</v>
      </c>
      <c r="B238" t="str">
        <f>IF(MID(A238,1,1)="8",MID(A238,1,1),MID(A238,1,2))</f>
        <v>34</v>
      </c>
      <c r="C238" t="s">
        <v>314</v>
      </c>
      <c r="D238" s="2">
        <v>2.7</v>
      </c>
      <c r="E238" s="2" t="s">
        <v>26</v>
      </c>
      <c r="F238" s="2">
        <v>7.8</v>
      </c>
      <c r="G238" s="2">
        <v>17.5</v>
      </c>
      <c r="H238" s="2">
        <v>2.9</v>
      </c>
      <c r="I238" s="2">
        <v>0.9</v>
      </c>
      <c r="J238" s="2" t="s">
        <v>26</v>
      </c>
      <c r="K238" s="2">
        <v>2500</v>
      </c>
      <c r="L238" s="10">
        <f>$AA$1</f>
        <v>80</v>
      </c>
      <c r="M238" s="10">
        <f>360/I238</f>
        <v>400</v>
      </c>
      <c r="N238" s="10">
        <f>L238/((G238/1000)*2*D238)/M238</f>
        <v>2.1164021164021163</v>
      </c>
      <c r="O238" s="10">
        <f>G238*D238*2/L238</f>
        <v>1.1812499999999999</v>
      </c>
      <c r="P238" s="10">
        <f>IFERROR(J238+0,F238/0.08+0)</f>
        <v>97.5</v>
      </c>
      <c r="Q238" s="10">
        <f>$B$4</f>
        <v>0</v>
      </c>
      <c r="R238" s="10">
        <f>100*M238*Q238/$AA$13</f>
        <v>0</v>
      </c>
      <c r="S238" s="4">
        <f>Y238/60000</f>
        <v>1.058201058201058E-2</v>
      </c>
      <c r="T238" s="4">
        <f>60*S238/($AA$10/1000)</f>
        <v>79.365079365079339</v>
      </c>
      <c r="U238" s="4">
        <f>($AD$3+W238)*T238 / (X238 * 9.55)</f>
        <v>2.6027062229263428E-2</v>
      </c>
      <c r="V238" s="4">
        <f>S238/U238</f>
        <v>0.40657721908055905</v>
      </c>
      <c r="W238" s="17">
        <f>IF(K238=0,Na,K238*0.0000001)</f>
        <v>2.5000000000000001E-4</v>
      </c>
      <c r="X238" s="4">
        <f>P238/1000</f>
        <v>9.7500000000000003E-2</v>
      </c>
      <c r="Y238" s="11">
        <f>60*N238*$AA$13</f>
        <v>634.92063492063482</v>
      </c>
      <c r="Z238" s="11">
        <f>D238*L238</f>
        <v>216</v>
      </c>
      <c r="AA238" s="5">
        <f>V238*(1000/5)</f>
        <v>81.315443816111809</v>
      </c>
      <c r="AB238" s="11">
        <f>1.2*2*D238*D238*H238</f>
        <v>50.738400000000006</v>
      </c>
    </row>
    <row r="239" spans="1:28" hidden="1" x14ac:dyDescent="0.45">
      <c r="A239" t="s">
        <v>54</v>
      </c>
      <c r="B239" t="str">
        <f t="shared" ref="B210:B248" si="2">IF(MID(A239,1,1)="8",MID(A239,1,1),MID(A239,1,2))</f>
        <v>42</v>
      </c>
      <c r="D239" s="2">
        <v>6</v>
      </c>
      <c r="E239" s="2">
        <v>4.8</v>
      </c>
      <c r="F239" s="2">
        <v>22</v>
      </c>
      <c r="G239" s="2">
        <v>14</v>
      </c>
      <c r="H239" s="2">
        <v>0.8</v>
      </c>
      <c r="I239" s="2">
        <v>1.8</v>
      </c>
      <c r="J239" s="2" t="s">
        <v>26</v>
      </c>
      <c r="K239" s="2">
        <v>13000</v>
      </c>
      <c r="L239" s="10">
        <f>$AA$1</f>
        <v>80</v>
      </c>
      <c r="M239" s="10">
        <f>360/I239</f>
        <v>200</v>
      </c>
      <c r="N239" s="10">
        <f>L239/((G239/1000)*2*D239)/M239</f>
        <v>2.3809523809523809</v>
      </c>
      <c r="O239" s="10">
        <f>G239*D239*2/L239</f>
        <v>2.1</v>
      </c>
      <c r="P239" s="10">
        <f>IFERROR(J239+1,F239/0.08+1)-1</f>
        <v>275</v>
      </c>
      <c r="Q239" s="10">
        <f>$B$4</f>
        <v>0</v>
      </c>
      <c r="R239" s="10">
        <f>100*M239*Q239/$AA$13</f>
        <v>0</v>
      </c>
      <c r="S239" s="4">
        <f>Y239/60000</f>
        <v>1.1904761904761906E-2</v>
      </c>
      <c r="T239" s="4">
        <f>60*S239/($AA$10/1000)</f>
        <v>89.285714285714292</v>
      </c>
      <c r="U239" s="4">
        <f>($AD$3+W239)*T239 / (X239 * 9.55)</f>
        <v>4.6078535690814194E-2</v>
      </c>
      <c r="V239" s="4">
        <f>S239/U239</f>
        <v>0.25835807770981606</v>
      </c>
      <c r="W239" s="17">
        <f>IF(K239=0,Na,K239*0.0000001)</f>
        <v>1.2999999999999999E-3</v>
      </c>
      <c r="X239" s="4">
        <f>P239/1000</f>
        <v>0.27500000000000002</v>
      </c>
      <c r="Y239" s="11">
        <f>60*N239*$AA$13</f>
        <v>714.28571428571433</v>
      </c>
      <c r="Z239" s="11">
        <f>D239*L239</f>
        <v>480</v>
      </c>
      <c r="AA239" s="5">
        <f>V239*(1000/5)</f>
        <v>51.671615541963213</v>
      </c>
      <c r="AB239" s="11">
        <f>1.2*2*D239*D239*H239</f>
        <v>69.11999999999999</v>
      </c>
    </row>
    <row r="240" spans="1:28" hidden="1" x14ac:dyDescent="0.45">
      <c r="A240" t="s">
        <v>55</v>
      </c>
      <c r="B240" t="str">
        <f t="shared" si="2"/>
        <v>42</v>
      </c>
      <c r="D240" s="2">
        <v>6</v>
      </c>
      <c r="E240" s="2">
        <v>4.8</v>
      </c>
      <c r="F240" s="2">
        <v>18</v>
      </c>
      <c r="G240" s="2">
        <v>15.5</v>
      </c>
      <c r="H240" s="2">
        <v>0.75</v>
      </c>
      <c r="I240" s="2">
        <v>1.8</v>
      </c>
      <c r="J240" s="2" t="s">
        <v>26</v>
      </c>
      <c r="K240" s="2">
        <v>13000</v>
      </c>
      <c r="L240" s="10">
        <f>$AA$1</f>
        <v>80</v>
      </c>
      <c r="M240" s="10">
        <f>360/I240</f>
        <v>200</v>
      </c>
      <c r="N240" s="10">
        <f>L240/((G240/1000)*2*D240)/M240</f>
        <v>2.150537634408602</v>
      </c>
      <c r="O240" s="10">
        <f>G240*D240*2/L240</f>
        <v>2.3250000000000002</v>
      </c>
      <c r="P240" s="10">
        <f>IFERROR(J240+1,F240/0.08+1)-1</f>
        <v>225</v>
      </c>
      <c r="Q240" s="10">
        <f>$B$4</f>
        <v>0</v>
      </c>
      <c r="R240" s="10">
        <f>100*M240*Q240/$AA$13</f>
        <v>0</v>
      </c>
      <c r="S240" s="4">
        <f>Y240/60000</f>
        <v>1.075268817204301E-2</v>
      </c>
      <c r="T240" s="4">
        <f>60*S240/($AA$10/1000)</f>
        <v>80.645161290322577</v>
      </c>
      <c r="U240" s="4">
        <f>($AD$3+W240)*T240 / (X240 * 9.55)</f>
        <v>5.0868060905988423E-2</v>
      </c>
      <c r="V240" s="4">
        <f>S240/U240</f>
        <v>0.21138388176257675</v>
      </c>
      <c r="W240" s="17">
        <f>IF(K240=0,Na,K240*0.0000001)</f>
        <v>1.2999999999999999E-3</v>
      </c>
      <c r="X240" s="4">
        <f>P240/1000</f>
        <v>0.22500000000000001</v>
      </c>
      <c r="Y240" s="11">
        <f>60*N240*$AA$13</f>
        <v>645.16129032258061</v>
      </c>
      <c r="Z240" s="11">
        <f>D240*L240</f>
        <v>480</v>
      </c>
      <c r="AA240" s="5">
        <f>V240*(1000/5)</f>
        <v>42.276776352515348</v>
      </c>
      <c r="AB240" s="11">
        <f>1.2*2*D240*D240*H240</f>
        <v>64.8</v>
      </c>
    </row>
    <row r="241" spans="1:28" hidden="1" x14ac:dyDescent="0.45">
      <c r="A241" t="s">
        <v>57</v>
      </c>
      <c r="B241" t="str">
        <f t="shared" si="2"/>
        <v>42</v>
      </c>
      <c r="D241" s="2">
        <v>8</v>
      </c>
      <c r="E241" s="2">
        <v>5.36</v>
      </c>
      <c r="F241" s="2">
        <v>30</v>
      </c>
      <c r="G241" s="2">
        <v>11</v>
      </c>
      <c r="H241" s="2">
        <v>0.67</v>
      </c>
      <c r="I241" s="2">
        <v>1.8</v>
      </c>
      <c r="J241" s="2" t="s">
        <v>26</v>
      </c>
      <c r="K241" s="2">
        <v>16200</v>
      </c>
      <c r="L241" s="10">
        <f>$AA$1</f>
        <v>80</v>
      </c>
      <c r="M241" s="10">
        <f>360/I241</f>
        <v>200</v>
      </c>
      <c r="N241" s="10">
        <f>L241/((G241/1000)*2*D241)/M241</f>
        <v>2.2727272727272729</v>
      </c>
      <c r="O241" s="10">
        <f>G241*D241*2/L241</f>
        <v>2.2000000000000002</v>
      </c>
      <c r="P241" s="10">
        <f>IFERROR(J241+1,F241/0.08+1)-1</f>
        <v>375</v>
      </c>
      <c r="Q241" s="10">
        <f>$B$4</f>
        <v>0</v>
      </c>
      <c r="R241" s="10">
        <f>100*M241*Q241/$AA$13</f>
        <v>0</v>
      </c>
      <c r="S241" s="4">
        <f>Y241/60000</f>
        <v>1.1363636363636364E-2</v>
      </c>
      <c r="T241" s="4">
        <f>60*S241/($AA$10/1000)</f>
        <v>85.227272727272734</v>
      </c>
      <c r="U241" s="4">
        <f>($AD$3+W241)*T241 / (X241 * 9.55)</f>
        <v>3.9870396211556608E-2</v>
      </c>
      <c r="V241" s="4">
        <f>S241/U241</f>
        <v>0.28501438268482931</v>
      </c>
      <c r="W241" s="17">
        <f>IF(K241=0,Na,K241*0.0000001)</f>
        <v>1.6199999999999999E-3</v>
      </c>
      <c r="X241" s="4">
        <f>P241/1000</f>
        <v>0.375</v>
      </c>
      <c r="Y241" s="11">
        <f>60*N241*$AA$13</f>
        <v>681.81818181818187</v>
      </c>
      <c r="Z241" s="11">
        <f>D241*L241</f>
        <v>640</v>
      </c>
      <c r="AA241" s="5">
        <f>V241*(1000/5)</f>
        <v>57.002876536965864</v>
      </c>
      <c r="AB241" s="11">
        <f>1.2*2*D241*D241*H241</f>
        <v>102.91200000000001</v>
      </c>
    </row>
    <row r="242" spans="1:28" hidden="1" x14ac:dyDescent="0.45">
      <c r="A242" t="s">
        <v>56</v>
      </c>
      <c r="B242" t="str">
        <f t="shared" si="2"/>
        <v>42</v>
      </c>
      <c r="D242" s="2">
        <v>8</v>
      </c>
      <c r="E242" s="2">
        <v>5.36</v>
      </c>
      <c r="F242" s="2">
        <v>30</v>
      </c>
      <c r="G242" s="2">
        <v>11</v>
      </c>
      <c r="H242" s="2">
        <v>0.67</v>
      </c>
      <c r="I242" s="2">
        <v>1.8</v>
      </c>
      <c r="J242" s="2" t="s">
        <v>26</v>
      </c>
      <c r="K242" s="2">
        <v>16200</v>
      </c>
      <c r="L242" s="10">
        <f>$AA$1</f>
        <v>80</v>
      </c>
      <c r="M242" s="10">
        <f>360/I242</f>
        <v>200</v>
      </c>
      <c r="N242" s="10">
        <f>L242/((G242/1000)*2*D242)/M242</f>
        <v>2.2727272727272729</v>
      </c>
      <c r="O242" s="10">
        <f>G242*D242*2/L242</f>
        <v>2.2000000000000002</v>
      </c>
      <c r="P242" s="10">
        <f>IFERROR(J242+1,F242/0.08+1)-1</f>
        <v>375</v>
      </c>
      <c r="Q242" s="10">
        <f>$B$4</f>
        <v>0</v>
      </c>
      <c r="R242" s="10">
        <f>100*M242*Q242/$AA$13</f>
        <v>0</v>
      </c>
      <c r="S242" s="4">
        <f>Y242/60000</f>
        <v>1.1363636363636364E-2</v>
      </c>
      <c r="T242" s="4">
        <f>60*S242/($AA$10/1000)</f>
        <v>85.227272727272734</v>
      </c>
      <c r="U242" s="4">
        <f>($AD$3+W242)*T242 / (X242 * 9.55)</f>
        <v>3.9870396211556608E-2</v>
      </c>
      <c r="V242" s="4">
        <f>S242/U242</f>
        <v>0.28501438268482931</v>
      </c>
      <c r="W242" s="17">
        <f>IF(K242=0,Na,K242*0.0000001)</f>
        <v>1.6199999999999999E-3</v>
      </c>
      <c r="X242" s="4">
        <f>P242/1000</f>
        <v>0.375</v>
      </c>
      <c r="Y242" s="11">
        <f>60*N242*$AA$13</f>
        <v>681.81818181818187</v>
      </c>
      <c r="Z242" s="11">
        <f>D242*L242</f>
        <v>640</v>
      </c>
      <c r="AA242" s="5">
        <f>V242*(1000/5)</f>
        <v>57.002876536965864</v>
      </c>
      <c r="AB242" s="11">
        <f>1.2*2*D242*D242*H242</f>
        <v>102.91200000000001</v>
      </c>
    </row>
    <row r="243" spans="1:28" hidden="1" x14ac:dyDescent="0.45">
      <c r="A243" t="s">
        <v>106</v>
      </c>
      <c r="B243" t="str">
        <f t="shared" si="2"/>
        <v>43</v>
      </c>
      <c r="D243" s="2">
        <v>6</v>
      </c>
      <c r="E243" s="2" t="s">
        <v>26</v>
      </c>
      <c r="F243" s="2">
        <v>12.5</v>
      </c>
      <c r="G243" s="2">
        <v>6</v>
      </c>
      <c r="H243" s="2">
        <v>0.5</v>
      </c>
      <c r="I243" s="2">
        <v>1.8</v>
      </c>
      <c r="J243" s="2" t="s">
        <v>26</v>
      </c>
      <c r="K243" s="2">
        <v>3500</v>
      </c>
      <c r="L243" s="10">
        <f>$AA$1</f>
        <v>80</v>
      </c>
      <c r="M243" s="10">
        <f>360/I243</f>
        <v>200</v>
      </c>
      <c r="N243" s="10">
        <f>L243/((G243/1000)*2*D243)/M243</f>
        <v>5.5555555555555554</v>
      </c>
      <c r="O243" s="10">
        <f>G243*D243*2/L243</f>
        <v>0.9</v>
      </c>
      <c r="P243" s="10">
        <f>IFERROR(J243+1,F243/0.08+1)-1</f>
        <v>156.25</v>
      </c>
      <c r="Q243" s="10">
        <f>$B$4</f>
        <v>0</v>
      </c>
      <c r="R243" s="10">
        <f>100*M243*Q243/$AA$13</f>
        <v>0</v>
      </c>
      <c r="S243" s="4">
        <f>Y243/60000</f>
        <v>2.7777777777777776E-2</v>
      </c>
      <c r="T243" s="4">
        <f>60*S243/($AA$10/1000)</f>
        <v>208.33333333333331</v>
      </c>
      <c r="U243" s="4">
        <f>($AD$3+W243)*T243 / (X243 * 9.55)</f>
        <v>5.6593933516175747E-2</v>
      </c>
      <c r="V243" s="4">
        <f>S243/U243</f>
        <v>0.49082606654012301</v>
      </c>
      <c r="W243" s="17">
        <f>IF(K243=0,Na,K243*0.0000001)</f>
        <v>3.5E-4</v>
      </c>
      <c r="X243" s="4">
        <f>P243/1000</f>
        <v>0.15625</v>
      </c>
      <c r="Y243" s="11">
        <f>60*N243*$AA$13</f>
        <v>1666.6666666666665</v>
      </c>
      <c r="Z243" s="11">
        <f>D243*L243</f>
        <v>480</v>
      </c>
      <c r="AA243" s="5">
        <f>V243*(1000/5)</f>
        <v>98.165213308024605</v>
      </c>
      <c r="AB243" s="11">
        <f>1.2*2*D243*D243*H243</f>
        <v>43.199999999999996</v>
      </c>
    </row>
    <row r="244" spans="1:28" hidden="1" x14ac:dyDescent="0.45">
      <c r="A244" t="s">
        <v>107</v>
      </c>
      <c r="B244" t="str">
        <f t="shared" si="2"/>
        <v>43</v>
      </c>
      <c r="D244" s="2">
        <v>6</v>
      </c>
      <c r="E244" s="2" t="s">
        <v>26</v>
      </c>
      <c r="F244" s="2">
        <v>14</v>
      </c>
      <c r="G244" s="2">
        <v>15</v>
      </c>
      <c r="H244" s="2">
        <v>0.95</v>
      </c>
      <c r="I244" s="2">
        <v>1.8</v>
      </c>
      <c r="J244" s="2" t="s">
        <v>26</v>
      </c>
      <c r="K244" s="2">
        <v>5500</v>
      </c>
      <c r="L244" s="10">
        <f>$AA$1</f>
        <v>80</v>
      </c>
      <c r="M244" s="10">
        <f>360/I244</f>
        <v>200</v>
      </c>
      <c r="N244" s="10">
        <f>L244/((G244/1000)*2*D244)/M244</f>
        <v>2.2222222222222223</v>
      </c>
      <c r="O244" s="10">
        <f>G244*D244*2/L244</f>
        <v>2.25</v>
      </c>
      <c r="P244" s="10">
        <f>IFERROR(J244+1,F244/0.08+1)-1</f>
        <v>175</v>
      </c>
      <c r="Q244" s="10">
        <f>$B$4</f>
        <v>0</v>
      </c>
      <c r="R244" s="10">
        <f>100*M244*Q244/$AA$13</f>
        <v>0</v>
      </c>
      <c r="S244" s="4">
        <f>Y244/60000</f>
        <v>1.1111111111111112E-2</v>
      </c>
      <c r="T244" s="4">
        <f>60*S244/($AA$10/1000)</f>
        <v>83.333333333333343</v>
      </c>
      <c r="U244" s="4">
        <f>($AD$3+W244)*T244 / (X244 * 9.55)</f>
        <v>3.0184694530521503E-2</v>
      </c>
      <c r="V244" s="4">
        <f>S244/U244</f>
        <v>0.36810414297471256</v>
      </c>
      <c r="W244" s="17">
        <f>IF(K244=0,Na,K244*0.0000001)</f>
        <v>5.4999999999999992E-4</v>
      </c>
      <c r="X244" s="4">
        <f>P244/1000</f>
        <v>0.17499999999999999</v>
      </c>
      <c r="Y244" s="11">
        <f>60*N244*$AA$13</f>
        <v>666.66666666666674</v>
      </c>
      <c r="Z244" s="11">
        <f>D244*L244</f>
        <v>480</v>
      </c>
      <c r="AA244" s="5">
        <f>V244*(1000/5)</f>
        <v>73.620828594942509</v>
      </c>
      <c r="AB244" s="11">
        <f>1.2*2*D244*D244*H244</f>
        <v>82.079999999999984</v>
      </c>
    </row>
    <row r="245" spans="1:28" hidden="1" x14ac:dyDescent="0.45">
      <c r="A245" t="s">
        <v>108</v>
      </c>
      <c r="B245" t="str">
        <f t="shared" si="2"/>
        <v>43</v>
      </c>
      <c r="D245" s="2">
        <v>6.5</v>
      </c>
      <c r="E245" s="2" t="s">
        <v>26</v>
      </c>
      <c r="F245" s="2">
        <v>20</v>
      </c>
      <c r="G245" s="2">
        <v>11</v>
      </c>
      <c r="H245" s="2">
        <v>0.66</v>
      </c>
      <c r="I245" s="2">
        <v>1.8</v>
      </c>
      <c r="J245" s="2" t="s">
        <v>26</v>
      </c>
      <c r="K245" s="2">
        <v>8500</v>
      </c>
      <c r="L245" s="10">
        <f>$AA$1</f>
        <v>80</v>
      </c>
      <c r="M245" s="10">
        <f>360/I245</f>
        <v>200</v>
      </c>
      <c r="N245" s="10">
        <f>L245/((G245/1000)*2*D245)/M245</f>
        <v>2.7972027972027975</v>
      </c>
      <c r="O245" s="10">
        <f>G245*D245*2/L245</f>
        <v>1.7875000000000001</v>
      </c>
      <c r="P245" s="10">
        <f>IFERROR(J245+1,F245/0.08+1)-1</f>
        <v>250</v>
      </c>
      <c r="Q245" s="10">
        <f>$B$4</f>
        <v>0</v>
      </c>
      <c r="R245" s="10">
        <f>100*M245*Q245/$AA$13</f>
        <v>0</v>
      </c>
      <c r="S245" s="4">
        <f>Y245/60000</f>
        <v>1.3986013986013988E-2</v>
      </c>
      <c r="T245" s="4">
        <f>60*S245/($AA$10/1000)</f>
        <v>104.89510489510491</v>
      </c>
      <c r="U245" s="4">
        <f>($AD$3+W245)*T245 / (X245 * 9.55)</f>
        <v>3.9776841012394482E-2</v>
      </c>
      <c r="V245" s="4">
        <f>S245/U245</f>
        <v>0.35161198400989008</v>
      </c>
      <c r="W245" s="17">
        <f>IF(K245=0,Na,K245*0.0000001)</f>
        <v>8.4999999999999995E-4</v>
      </c>
      <c r="X245" s="4">
        <f>P245/1000</f>
        <v>0.25</v>
      </c>
      <c r="Y245" s="11">
        <f>60*N245*$AA$13</f>
        <v>839.16083916083926</v>
      </c>
      <c r="Z245" s="11">
        <f>D245*L245</f>
        <v>520</v>
      </c>
      <c r="AA245" s="5">
        <f>V245*(1000/5)</f>
        <v>70.322396801978016</v>
      </c>
      <c r="AB245" s="11">
        <f>1.2*2*D245*D245*H245</f>
        <v>66.923999999999992</v>
      </c>
    </row>
    <row r="246" spans="1:28" hidden="1" x14ac:dyDescent="0.45">
      <c r="A246" t="s">
        <v>109</v>
      </c>
      <c r="B246" t="str">
        <f t="shared" si="2"/>
        <v>43</v>
      </c>
      <c r="D246" s="2">
        <v>6.5</v>
      </c>
      <c r="E246" s="2" t="s">
        <v>26</v>
      </c>
      <c r="F246" s="2">
        <v>23</v>
      </c>
      <c r="G246" s="2">
        <v>18.899999999999999</v>
      </c>
      <c r="H246" s="2">
        <v>1.1499999999999999</v>
      </c>
      <c r="I246" s="2">
        <v>1.8</v>
      </c>
      <c r="J246" s="2" t="s">
        <v>26</v>
      </c>
      <c r="K246" s="2">
        <v>11000</v>
      </c>
      <c r="L246" s="10">
        <f>$AA$1</f>
        <v>80</v>
      </c>
      <c r="M246" s="10">
        <f>360/I246</f>
        <v>200</v>
      </c>
      <c r="N246" s="10">
        <f>L246/((G246/1000)*2*D246)/M246</f>
        <v>1.6280016280016281</v>
      </c>
      <c r="O246" s="10">
        <f>G246*D246*2/L246</f>
        <v>3.07125</v>
      </c>
      <c r="P246" s="10">
        <f>IFERROR(J246+1,F246/0.08+1)-1</f>
        <v>287.5</v>
      </c>
      <c r="Q246" s="10">
        <f>$B$4</f>
        <v>0</v>
      </c>
      <c r="R246" s="10">
        <f>100*M246*Q246/$AA$13</f>
        <v>0</v>
      </c>
      <c r="S246" s="4">
        <f>Y246/60000</f>
        <v>8.1400081400081412E-3</v>
      </c>
      <c r="T246" s="4">
        <f>60*S246/($AA$10/1000)</f>
        <v>61.050061050061053</v>
      </c>
      <c r="U246" s="4">
        <f>($AD$3+W246)*T246 / (X246 * 9.55)</f>
        <v>2.5689755598183227E-2</v>
      </c>
      <c r="V246" s="4">
        <f>S246/U246</f>
        <v>0.31685813860307027</v>
      </c>
      <c r="W246" s="17">
        <f>IF(K246=0,Na,K246*0.0000001)</f>
        <v>1.0999999999999998E-3</v>
      </c>
      <c r="X246" s="4">
        <f>P246/1000</f>
        <v>0.28749999999999998</v>
      </c>
      <c r="Y246" s="11">
        <f>60*N246*$AA$13</f>
        <v>488.40048840048843</v>
      </c>
      <c r="Z246" s="11">
        <f>D246*L246</f>
        <v>520</v>
      </c>
      <c r="AA246" s="5">
        <f>V246*(1000/5)</f>
        <v>63.371627720614057</v>
      </c>
      <c r="AB246" s="11">
        <f>1.2*2*D246*D246*H246</f>
        <v>116.60999999999999</v>
      </c>
    </row>
    <row r="247" spans="1:28" hidden="1" x14ac:dyDescent="0.45">
      <c r="A247" t="s">
        <v>110</v>
      </c>
      <c r="B247" t="str">
        <f t="shared" si="2"/>
        <v>43</v>
      </c>
      <c r="D247" s="2">
        <v>6.5</v>
      </c>
      <c r="E247" s="2" t="s">
        <v>26</v>
      </c>
      <c r="F247" s="2">
        <v>26</v>
      </c>
      <c r="G247" s="2">
        <v>14</v>
      </c>
      <c r="H247" s="2">
        <v>0.65</v>
      </c>
      <c r="I247" s="2">
        <v>1.8</v>
      </c>
      <c r="J247" s="2" t="s">
        <v>26</v>
      </c>
      <c r="K247" s="2">
        <v>13000</v>
      </c>
      <c r="L247" s="10">
        <f>$AA$1</f>
        <v>80</v>
      </c>
      <c r="M247" s="10">
        <f>360/I247</f>
        <v>200</v>
      </c>
      <c r="N247" s="10">
        <f>L247/((G247/1000)*2*D247)/M247</f>
        <v>2.197802197802198</v>
      </c>
      <c r="O247" s="10">
        <f>G247*D247*2/L247</f>
        <v>2.2749999999999999</v>
      </c>
      <c r="P247" s="10">
        <f>IFERROR(J247+1,F247/0.08+1)-1</f>
        <v>325</v>
      </c>
      <c r="Q247" s="10">
        <f>$B$4</f>
        <v>0</v>
      </c>
      <c r="R247" s="10">
        <f>100*M247*Q247/$AA$13</f>
        <v>0</v>
      </c>
      <c r="S247" s="4">
        <f>Y247/60000</f>
        <v>1.098901098901099E-2</v>
      </c>
      <c r="T247" s="4">
        <f>60*S247/($AA$10/1000)</f>
        <v>82.417582417582423</v>
      </c>
      <c r="U247" s="4">
        <f>($AD$3+W247)*T247 / (X247 * 9.55)</f>
        <v>3.5990335569156651E-2</v>
      </c>
      <c r="V247" s="4">
        <f>S247/U247</f>
        <v>0.30533227365705529</v>
      </c>
      <c r="W247" s="17">
        <f>IF(K247=0,Na,K247*0.0000001)</f>
        <v>1.2999999999999999E-3</v>
      </c>
      <c r="X247" s="4">
        <f>P247/1000</f>
        <v>0.32500000000000001</v>
      </c>
      <c r="Y247" s="11">
        <f>60*N247*$AA$13</f>
        <v>659.34065934065939</v>
      </c>
      <c r="Z247" s="11">
        <f>D247*L247</f>
        <v>520</v>
      </c>
      <c r="AA247" s="5">
        <f>V247*(1000/5)</f>
        <v>61.066454731411056</v>
      </c>
      <c r="AB247" s="11">
        <f>1.2*2*D247*D247*H247</f>
        <v>65.91</v>
      </c>
    </row>
    <row r="248" spans="1:28" hidden="1" x14ac:dyDescent="0.45">
      <c r="A248" t="s">
        <v>111</v>
      </c>
      <c r="B248" t="str">
        <f t="shared" si="2"/>
        <v>43</v>
      </c>
      <c r="D248" s="2">
        <v>6.5</v>
      </c>
      <c r="E248" s="2" t="s">
        <v>26</v>
      </c>
      <c r="F248" s="2">
        <v>30</v>
      </c>
      <c r="G248" s="2">
        <v>21</v>
      </c>
      <c r="H248" s="2">
        <v>1</v>
      </c>
      <c r="I248" s="2">
        <v>1.8</v>
      </c>
      <c r="J248" s="2" t="s">
        <v>26</v>
      </c>
      <c r="K248" s="2">
        <v>15000</v>
      </c>
      <c r="L248" s="10">
        <f>$AA$1</f>
        <v>80</v>
      </c>
      <c r="M248" s="10">
        <f>360/I248</f>
        <v>200</v>
      </c>
      <c r="N248" s="10">
        <f>L248/((G248/1000)*2*D248)/M248</f>
        <v>1.4652014652014651</v>
      </c>
      <c r="O248" s="10">
        <f>G248*D248*2/L248</f>
        <v>3.4125000000000001</v>
      </c>
      <c r="P248" s="10">
        <f>IFERROR(J248+1,F248/0.08+1)-1</f>
        <v>375</v>
      </c>
      <c r="Q248" s="10">
        <f>$B$4</f>
        <v>0</v>
      </c>
      <c r="R248" s="10">
        <f>100*M248*Q248/$AA$13</f>
        <v>0</v>
      </c>
      <c r="S248" s="4">
        <f>Y248/60000</f>
        <v>7.3260073260073269E-3</v>
      </c>
      <c r="T248" s="4">
        <f>60*S248/($AA$10/1000)</f>
        <v>54.945054945054949</v>
      </c>
      <c r="U248" s="4">
        <f>($AD$3+W248)*T248 / (X248 * 9.55)</f>
        <v>2.3862900850501256E-2</v>
      </c>
      <c r="V248" s="4">
        <f>S248/U248</f>
        <v>0.30700405503522171</v>
      </c>
      <c r="W248" s="17">
        <f>IF(K248=0,Na,K248*0.0000001)</f>
        <v>1.5E-3</v>
      </c>
      <c r="X248" s="4">
        <f>P248/1000</f>
        <v>0.375</v>
      </c>
      <c r="Y248" s="11">
        <f>60*N248*$AA$13</f>
        <v>439.56043956043959</v>
      </c>
      <c r="Z248" s="11">
        <f>D248*L248</f>
        <v>520</v>
      </c>
      <c r="AA248" s="5">
        <f>V248*(1000/5)</f>
        <v>61.400811007044339</v>
      </c>
      <c r="AB248" s="11">
        <f>1.2*2*D248*D248*H248</f>
        <v>101.39999999999999</v>
      </c>
    </row>
    <row r="249" spans="1:28" hidden="1" x14ac:dyDescent="0.45">
      <c r="A249" t="s">
        <v>112</v>
      </c>
      <c r="B249" t="str">
        <f>IF(MID(A249,1,1)="8",MID(A249,1,1),MID(A249,1,2))</f>
        <v>8</v>
      </c>
      <c r="D249" s="2">
        <v>0.2</v>
      </c>
      <c r="E249" s="2">
        <v>4</v>
      </c>
      <c r="F249" s="2">
        <v>1.6</v>
      </c>
      <c r="G249" s="2">
        <v>8.1999999999999993</v>
      </c>
      <c r="H249" s="2">
        <v>23</v>
      </c>
      <c r="I249" s="2">
        <v>1.8</v>
      </c>
      <c r="J249" s="2" t="s">
        <v>26</v>
      </c>
      <c r="K249" s="2" t="s">
        <v>26</v>
      </c>
      <c r="L249" s="10">
        <f>$AA$1</f>
        <v>80</v>
      </c>
      <c r="M249" s="10">
        <f>360/I249</f>
        <v>200</v>
      </c>
      <c r="N249" s="10">
        <f>L249/((G249/1000)*2*D249)/M249</f>
        <v>121.95121951219512</v>
      </c>
      <c r="O249" s="10">
        <f>G249*D249*2/L249</f>
        <v>4.0999999999999995E-2</v>
      </c>
      <c r="P249" s="10">
        <f>IFERROR(J249+1,F249/0.08+1)-1</f>
        <v>20</v>
      </c>
      <c r="Q249" s="10">
        <f>$B$4</f>
        <v>0</v>
      </c>
      <c r="R249" s="10">
        <f>100*M249*Q249/$AA$13</f>
        <v>0</v>
      </c>
      <c r="S249" s="4">
        <f>Y249/60000</f>
        <v>0.6097560975609756</v>
      </c>
      <c r="T249" s="4">
        <f>60*S249/($AA$10/1000)</f>
        <v>4573.1707317073169</v>
      </c>
      <c r="U249" s="4" t="e">
        <f>($AD$3+W249)*T249 / (X249 * 9.55)</f>
        <v>#VALUE!</v>
      </c>
      <c r="V249" s="4" t="e">
        <f>S249/U249</f>
        <v>#VALUE!</v>
      </c>
      <c r="W249" s="17" t="e">
        <f>IF(K249=0,Na,K249*0.0000001)</f>
        <v>#VALUE!</v>
      </c>
      <c r="X249" s="4">
        <f>P249/1000</f>
        <v>0.02</v>
      </c>
      <c r="Y249" s="11">
        <f>60*N249*$AA$13</f>
        <v>36585.365853658535</v>
      </c>
      <c r="Z249" s="11">
        <f>D249*L249</f>
        <v>16</v>
      </c>
      <c r="AA249" s="5" t="e">
        <f>V249*(1000/5)</f>
        <v>#VALUE!</v>
      </c>
      <c r="AB249" s="11">
        <f>1.2*2*D249*D249*H249</f>
        <v>2.2080000000000002</v>
      </c>
    </row>
    <row r="250" spans="1:28" hidden="1" x14ac:dyDescent="0.45">
      <c r="A250" t="s">
        <v>113</v>
      </c>
      <c r="B250" t="str">
        <f t="shared" ref="B250:B266" si="3">IF(MID(A250,1,1)="8",MID(A250,1,1),MID(A250,1,2))</f>
        <v>8</v>
      </c>
      <c r="D250" s="2">
        <v>0.2</v>
      </c>
      <c r="E250" s="2">
        <v>12</v>
      </c>
      <c r="F250" s="2">
        <v>1.6</v>
      </c>
      <c r="G250" s="2">
        <v>8.1999999999999993</v>
      </c>
      <c r="H250" s="2">
        <v>23</v>
      </c>
      <c r="I250" s="2">
        <v>1.8</v>
      </c>
      <c r="J250" s="2" t="s">
        <v>26</v>
      </c>
      <c r="K250" s="2" t="s">
        <v>26</v>
      </c>
      <c r="L250" s="10">
        <f>$AA$1</f>
        <v>80</v>
      </c>
      <c r="M250" s="10">
        <f>360/I250</f>
        <v>200</v>
      </c>
      <c r="N250" s="10">
        <f>L250/((G250/1000)*2*D250)/M250</f>
        <v>121.95121951219512</v>
      </c>
      <c r="O250" s="10">
        <f>G250*D250*2/L250</f>
        <v>4.0999999999999995E-2</v>
      </c>
      <c r="P250" s="10">
        <f>IFERROR(J250+1,F250/0.08+1)-1</f>
        <v>20</v>
      </c>
      <c r="Q250" s="10">
        <f>$B$4</f>
        <v>0</v>
      </c>
      <c r="R250" s="10">
        <f>100*M250*Q250/$AA$13</f>
        <v>0</v>
      </c>
      <c r="S250" s="4">
        <f>Y250/60000</f>
        <v>0.6097560975609756</v>
      </c>
      <c r="T250" s="4">
        <f>60*S250/($AA$10/1000)</f>
        <v>4573.1707317073169</v>
      </c>
      <c r="U250" s="4" t="e">
        <f>($AD$3+W250)*T250 / (X250 * 9.55)</f>
        <v>#VALUE!</v>
      </c>
      <c r="V250" s="4" t="e">
        <f>S250/U250</f>
        <v>#VALUE!</v>
      </c>
      <c r="W250" s="17" t="e">
        <f>IF(K250=0,Na,K250*0.0000001)</f>
        <v>#VALUE!</v>
      </c>
      <c r="X250" s="4">
        <f>P250/1000</f>
        <v>0.02</v>
      </c>
      <c r="Y250" s="11">
        <f>60*N250*$AA$13</f>
        <v>36585.365853658535</v>
      </c>
      <c r="Z250" s="11">
        <f>D250*L250</f>
        <v>16</v>
      </c>
      <c r="AA250" s="5" t="e">
        <f>V250*(1000/5)</f>
        <v>#VALUE!</v>
      </c>
      <c r="AB250" s="11">
        <f>1.2*2*D250*D250*H250</f>
        <v>2.2080000000000002</v>
      </c>
    </row>
    <row r="251" spans="1:28" hidden="1" x14ac:dyDescent="0.45">
      <c r="A251" t="s">
        <v>114</v>
      </c>
      <c r="B251" t="str">
        <f t="shared" si="3"/>
        <v>8</v>
      </c>
      <c r="D251" s="2">
        <v>0.6</v>
      </c>
      <c r="E251" s="2">
        <v>1.9</v>
      </c>
      <c r="F251" s="2">
        <v>1.6</v>
      </c>
      <c r="G251" s="2">
        <v>0.9</v>
      </c>
      <c r="H251" s="2">
        <v>3</v>
      </c>
      <c r="I251" s="2">
        <v>1.8</v>
      </c>
      <c r="J251" s="2" t="s">
        <v>26</v>
      </c>
      <c r="K251" s="2" t="s">
        <v>26</v>
      </c>
      <c r="L251" s="10">
        <f>$AA$1</f>
        <v>80</v>
      </c>
      <c r="M251" s="10">
        <f>360/I251</f>
        <v>200</v>
      </c>
      <c r="N251" s="10">
        <f>L251/((G251/1000)*2*D251)/M251</f>
        <v>370.37037037037038</v>
      </c>
      <c r="O251" s="10">
        <f>G251*D251*2/L251</f>
        <v>1.3500000000000002E-2</v>
      </c>
      <c r="P251" s="10">
        <f>IFERROR(J251+1,F251/0.08+1)-1</f>
        <v>20</v>
      </c>
      <c r="Q251" s="10">
        <f>$B$4</f>
        <v>0</v>
      </c>
      <c r="R251" s="10">
        <f>100*M251*Q251/$AA$13</f>
        <v>0</v>
      </c>
      <c r="S251" s="4">
        <f>Y251/60000</f>
        <v>1.8518518518518519</v>
      </c>
      <c r="T251" s="4">
        <f>60*S251/($AA$10/1000)</f>
        <v>13888.888888888889</v>
      </c>
      <c r="U251" s="4" t="e">
        <f>($AD$3+W251)*T251 / (X251 * 9.55)</f>
        <v>#VALUE!</v>
      </c>
      <c r="V251" s="4" t="e">
        <f>S251/U251</f>
        <v>#VALUE!</v>
      </c>
      <c r="W251" s="17" t="e">
        <f>IF(K251=0,Na,K251*0.0000001)</f>
        <v>#VALUE!</v>
      </c>
      <c r="X251" s="4">
        <f>P251/1000</f>
        <v>0.02</v>
      </c>
      <c r="Y251" s="11">
        <f>60*N251*$AA$13</f>
        <v>111111.11111111111</v>
      </c>
      <c r="Z251" s="11">
        <f>D251*L251</f>
        <v>48</v>
      </c>
      <c r="AA251" s="5" t="e">
        <f>V251*(1000/5)</f>
        <v>#VALUE!</v>
      </c>
      <c r="AB251" s="11">
        <f>1.2*2*D251*D251*H251</f>
        <v>2.5920000000000001</v>
      </c>
    </row>
    <row r="252" spans="1:28" hidden="1" x14ac:dyDescent="0.45">
      <c r="A252" t="s">
        <v>115</v>
      </c>
      <c r="B252" t="str">
        <f t="shared" si="3"/>
        <v>8</v>
      </c>
      <c r="D252" s="2">
        <v>0.2</v>
      </c>
      <c r="E252" s="2">
        <v>5</v>
      </c>
      <c r="F252" s="2">
        <v>2</v>
      </c>
      <c r="G252" s="2">
        <v>8.4</v>
      </c>
      <c r="H252" s="2">
        <v>25</v>
      </c>
      <c r="I252" s="2">
        <v>1.8</v>
      </c>
      <c r="J252" s="2" t="s">
        <v>26</v>
      </c>
      <c r="K252" s="2" t="s">
        <v>26</v>
      </c>
      <c r="L252" s="10">
        <f>$AA$1</f>
        <v>80</v>
      </c>
      <c r="M252" s="10">
        <f>360/I252</f>
        <v>200</v>
      </c>
      <c r="N252" s="10">
        <f>L252/((G252/1000)*2*D252)/M252</f>
        <v>119.04761904761902</v>
      </c>
      <c r="O252" s="10">
        <f>G252*D252*2/L252</f>
        <v>4.2000000000000003E-2</v>
      </c>
      <c r="P252" s="10">
        <f>IFERROR(J252+1,F252/0.08+1)-1</f>
        <v>25</v>
      </c>
      <c r="Q252" s="10">
        <f>$B$4</f>
        <v>0</v>
      </c>
      <c r="R252" s="10">
        <f>100*M252*Q252/$AA$13</f>
        <v>0</v>
      </c>
      <c r="S252" s="4">
        <f>Y252/60000</f>
        <v>0.59523809523809512</v>
      </c>
      <c r="T252" s="4">
        <f>60*S252/($AA$10/1000)</f>
        <v>4464.2857142857138</v>
      </c>
      <c r="U252" s="4" t="e">
        <f>($AD$3+W252)*T252 / (X252 * 9.55)</f>
        <v>#VALUE!</v>
      </c>
      <c r="V252" s="4" t="e">
        <f>S252/U252</f>
        <v>#VALUE!</v>
      </c>
      <c r="W252" s="17" t="e">
        <f>IF(K252=0,Na,K252*0.0000001)</f>
        <v>#VALUE!</v>
      </c>
      <c r="X252" s="4">
        <f>P252/1000</f>
        <v>2.5000000000000001E-2</v>
      </c>
      <c r="Y252" s="11">
        <f>60*N252*$AA$13</f>
        <v>35714.28571428571</v>
      </c>
      <c r="Z252" s="11">
        <f>D252*L252</f>
        <v>16</v>
      </c>
      <c r="AA252" s="5" t="e">
        <f>V252*(1000/5)</f>
        <v>#VALUE!</v>
      </c>
      <c r="AB252" s="11">
        <f>1.2*2*D252*D252*H252</f>
        <v>2.4</v>
      </c>
    </row>
    <row r="253" spans="1:28" hidden="1" x14ac:dyDescent="0.45">
      <c r="A253" t="s">
        <v>116</v>
      </c>
      <c r="B253" t="str">
        <f t="shared" si="3"/>
        <v>8</v>
      </c>
      <c r="D253" s="2">
        <v>0.6</v>
      </c>
      <c r="E253" s="2">
        <v>2.7</v>
      </c>
      <c r="F253" s="2">
        <v>2</v>
      </c>
      <c r="G253" s="2">
        <v>1.2</v>
      </c>
      <c r="H253" s="2">
        <v>5</v>
      </c>
      <c r="I253" s="2">
        <v>1.8</v>
      </c>
      <c r="J253" s="2" t="s">
        <v>26</v>
      </c>
      <c r="K253" s="2" t="s">
        <v>26</v>
      </c>
      <c r="L253" s="10">
        <f>$AA$1</f>
        <v>80</v>
      </c>
      <c r="M253" s="10">
        <f>360/I253</f>
        <v>200</v>
      </c>
      <c r="N253" s="10">
        <f>L253/((G253/1000)*2*D253)/M253</f>
        <v>277.77777777777783</v>
      </c>
      <c r="O253" s="10">
        <f>G253*D253*2/L253</f>
        <v>1.7999999999999999E-2</v>
      </c>
      <c r="P253" s="10">
        <f>IFERROR(J253+1,F253/0.08+1)-1</f>
        <v>25</v>
      </c>
      <c r="Q253" s="10">
        <f>$B$4</f>
        <v>0</v>
      </c>
      <c r="R253" s="10">
        <f>100*M253*Q253/$AA$13</f>
        <v>0</v>
      </c>
      <c r="S253" s="4">
        <f>Y253/60000</f>
        <v>1.3888888888888893</v>
      </c>
      <c r="T253" s="4">
        <f>60*S253/($AA$10/1000)</f>
        <v>10416.66666666667</v>
      </c>
      <c r="U253" s="4" t="e">
        <f>($AD$3+W253)*T253 / (X253 * 9.55)</f>
        <v>#VALUE!</v>
      </c>
      <c r="V253" s="4" t="e">
        <f>S253/U253</f>
        <v>#VALUE!</v>
      </c>
      <c r="W253" s="17" t="e">
        <f>IF(K253=0,Na,K253*0.0000001)</f>
        <v>#VALUE!</v>
      </c>
      <c r="X253" s="4">
        <f>P253/1000</f>
        <v>2.5000000000000001E-2</v>
      </c>
      <c r="Y253" s="11">
        <f>60*N253*$AA$13</f>
        <v>83333.333333333358</v>
      </c>
      <c r="Z253" s="11">
        <f>D253*L253</f>
        <v>48</v>
      </c>
      <c r="AA253" s="5" t="e">
        <f>V253*(1000/5)</f>
        <v>#VALUE!</v>
      </c>
      <c r="AB253" s="11">
        <f>1.2*2*D253*D253*H253</f>
        <v>4.32</v>
      </c>
    </row>
    <row r="254" spans="1:28" hidden="1" x14ac:dyDescent="0.45">
      <c r="A254" t="s">
        <v>117</v>
      </c>
      <c r="B254" t="str">
        <f t="shared" si="3"/>
        <v>8</v>
      </c>
      <c r="D254" s="2">
        <v>0.2</v>
      </c>
      <c r="E254" s="2">
        <v>6.4</v>
      </c>
      <c r="F254" s="2">
        <v>2.8</v>
      </c>
      <c r="G254" s="2">
        <v>8.8000000000000007</v>
      </c>
      <c r="H254" s="2">
        <v>32</v>
      </c>
      <c r="I254" s="2">
        <v>1.8</v>
      </c>
      <c r="J254" s="2" t="s">
        <v>26</v>
      </c>
      <c r="K254" s="2" t="s">
        <v>26</v>
      </c>
      <c r="L254" s="10">
        <f>$AA$1</f>
        <v>80</v>
      </c>
      <c r="M254" s="10">
        <f>360/I254</f>
        <v>200</v>
      </c>
      <c r="N254" s="10">
        <f>L254/((G254/1000)*2*D254)/M254</f>
        <v>113.63636363636363</v>
      </c>
      <c r="O254" s="10">
        <f>G254*D254*2/L254</f>
        <v>4.4000000000000004E-2</v>
      </c>
      <c r="P254" s="10">
        <f>IFERROR(J254+1,F254/0.08+1)-1</f>
        <v>35</v>
      </c>
      <c r="Q254" s="10">
        <f>$B$4</f>
        <v>0</v>
      </c>
      <c r="R254" s="10">
        <f>100*M254*Q254/$AA$13</f>
        <v>0</v>
      </c>
      <c r="S254" s="4">
        <f>Y254/60000</f>
        <v>0.56818181818181812</v>
      </c>
      <c r="T254" s="4">
        <f>60*S254/($AA$10/1000)</f>
        <v>4261.363636363636</v>
      </c>
      <c r="U254" s="4" t="e">
        <f>($AD$3+W254)*T254 / (X254 * 9.55)</f>
        <v>#VALUE!</v>
      </c>
      <c r="V254" s="4" t="e">
        <f>S254/U254</f>
        <v>#VALUE!</v>
      </c>
      <c r="W254" s="17" t="e">
        <f>IF(K254=0,Na,K254*0.0000001)</f>
        <v>#VALUE!</v>
      </c>
      <c r="X254" s="4">
        <f>P254/1000</f>
        <v>3.5000000000000003E-2</v>
      </c>
      <c r="Y254" s="11">
        <f>60*N254*$AA$13</f>
        <v>34090.909090909088</v>
      </c>
      <c r="Z254" s="11">
        <f>D254*L254</f>
        <v>16</v>
      </c>
      <c r="AA254" s="5" t="e">
        <f>V254*(1000/5)</f>
        <v>#VALUE!</v>
      </c>
      <c r="AB254" s="11">
        <f>1.2*2*D254*D254*H254</f>
        <v>3.0720000000000001</v>
      </c>
    </row>
    <row r="255" spans="1:28" x14ac:dyDescent="0.45">
      <c r="A255" t="s">
        <v>310</v>
      </c>
      <c r="B255" t="str">
        <f t="shared" si="3"/>
        <v>34</v>
      </c>
      <c r="C255" t="s">
        <v>313</v>
      </c>
      <c r="D255" s="2">
        <v>4.2</v>
      </c>
      <c r="E255" s="2" t="s">
        <v>26</v>
      </c>
      <c r="F255" s="2">
        <v>4.5</v>
      </c>
      <c r="G255" s="2">
        <v>2.85</v>
      </c>
      <c r="H255" s="2">
        <v>0.41</v>
      </c>
      <c r="I255" s="2">
        <v>1.8</v>
      </c>
      <c r="J255" s="2" t="s">
        <v>26</v>
      </c>
      <c r="K255" s="2">
        <v>1400</v>
      </c>
      <c r="L255" s="10">
        <f t="shared" ref="L255:L318" si="4">$AA$1</f>
        <v>80</v>
      </c>
      <c r="M255" s="10">
        <f t="shared" ref="M255:M318" si="5">360/I255</f>
        <v>200</v>
      </c>
      <c r="N255" s="10">
        <f t="shared" ref="N255:N318" si="6">L255/((G255/1000)*2*D255)/M255</f>
        <v>16.708437761069337</v>
      </c>
      <c r="O255" s="10">
        <f t="shared" ref="O255:O318" si="7">G255*D255*2/L255</f>
        <v>0.29925000000000002</v>
      </c>
      <c r="P255" s="10">
        <f t="shared" ref="P255:P318" si="8">IFERROR(J255+0,F255/0.08+0)</f>
        <v>56.25</v>
      </c>
      <c r="Q255" s="10">
        <f t="shared" ref="Q255:Q318" si="9">$B$4</f>
        <v>0</v>
      </c>
      <c r="R255" s="10">
        <f t="shared" ref="R255:R318" si="10">100*M255*Q255/$AA$13</f>
        <v>0</v>
      </c>
      <c r="S255" s="4">
        <f t="shared" ref="S255:S318" si="11">Y255/60000</f>
        <v>8.3542188805346682E-2</v>
      </c>
      <c r="T255" s="4">
        <f t="shared" ref="T255:T318" si="12">60*S255/($AA$10/1000)</f>
        <v>626.56641604010008</v>
      </c>
      <c r="U255" s="4">
        <f t="shared" ref="U255:U318" si="13">($AD$3+W255)*T255 / (X255 * 9.55)</f>
        <v>0.22785765905118671</v>
      </c>
      <c r="V255" s="4">
        <f t="shared" ref="V255:V318" si="14">S255/U255</f>
        <v>0.36664200428118804</v>
      </c>
      <c r="W255" s="17">
        <f>IF(K255=0,Na,K255*0.0000001)</f>
        <v>1.3999999999999999E-4</v>
      </c>
      <c r="X255" s="4">
        <f t="shared" ref="X255:X318" si="15">P255/1000</f>
        <v>5.6250000000000001E-2</v>
      </c>
      <c r="Y255" s="11">
        <f t="shared" ref="Y255:Y318" si="16">60*N255*$AA$13</f>
        <v>5012.5313283208006</v>
      </c>
      <c r="Z255" s="11">
        <f t="shared" ref="Z255:Z318" si="17">D255*L255</f>
        <v>336</v>
      </c>
      <c r="AA255" s="5">
        <f t="shared" ref="AA255:AA318" si="18">V255*(1000/5)</f>
        <v>73.328400856237607</v>
      </c>
      <c r="AB255" s="11">
        <f t="shared" ref="AB255:AB318" si="19">1.2*2*D255*D255*H255</f>
        <v>17.357760000000003</v>
      </c>
    </row>
    <row r="256" spans="1:28" x14ac:dyDescent="0.45">
      <c r="A256" t="s">
        <v>311</v>
      </c>
      <c r="B256" t="str">
        <f t="shared" si="3"/>
        <v>34</v>
      </c>
      <c r="C256" t="s">
        <v>313</v>
      </c>
      <c r="D256" s="2">
        <v>4.9000000000000004</v>
      </c>
      <c r="E256" s="2" t="s">
        <v>26</v>
      </c>
      <c r="F256" s="2">
        <v>8.5</v>
      </c>
      <c r="G256" s="2">
        <v>5.54</v>
      </c>
      <c r="H256" s="2">
        <v>0.53</v>
      </c>
      <c r="I256" s="2">
        <v>1.8</v>
      </c>
      <c r="J256" s="2" t="s">
        <v>26</v>
      </c>
      <c r="K256" s="2">
        <v>2800</v>
      </c>
      <c r="L256" s="10">
        <f t="shared" si="4"/>
        <v>80</v>
      </c>
      <c r="M256" s="10">
        <f t="shared" si="5"/>
        <v>200</v>
      </c>
      <c r="N256" s="10">
        <f t="shared" si="6"/>
        <v>7.3675679658144846</v>
      </c>
      <c r="O256" s="10">
        <f t="shared" si="7"/>
        <v>0.67864999999999998</v>
      </c>
      <c r="P256" s="10">
        <f t="shared" si="8"/>
        <v>106.25</v>
      </c>
      <c r="Q256" s="10">
        <f t="shared" si="9"/>
        <v>0</v>
      </c>
      <c r="R256" s="10">
        <f t="shared" si="10"/>
        <v>0</v>
      </c>
      <c r="S256" s="4">
        <f t="shared" si="11"/>
        <v>3.6837839829072419E-2</v>
      </c>
      <c r="T256" s="4">
        <f t="shared" si="12"/>
        <v>276.28379871804316</v>
      </c>
      <c r="U256" s="4">
        <f t="shared" si="13"/>
        <v>9.1311749204158688E-2</v>
      </c>
      <c r="V256" s="4">
        <f t="shared" si="14"/>
        <v>0.40342935219331755</v>
      </c>
      <c r="W256" s="17">
        <f>IF(K256=0,Na,K256*0.0000001)</f>
        <v>2.7999999999999998E-4</v>
      </c>
      <c r="X256" s="4">
        <f t="shared" si="15"/>
        <v>0.10625</v>
      </c>
      <c r="Y256" s="11">
        <f t="shared" si="16"/>
        <v>2210.2703897443453</v>
      </c>
      <c r="Z256" s="11">
        <f t="shared" si="17"/>
        <v>392</v>
      </c>
      <c r="AA256" s="5">
        <f t="shared" si="18"/>
        <v>80.685870438663514</v>
      </c>
      <c r="AB256" s="11">
        <f t="shared" si="19"/>
        <v>30.540720000000004</v>
      </c>
    </row>
    <row r="257" spans="1:28" x14ac:dyDescent="0.45">
      <c r="A257" t="s">
        <v>316</v>
      </c>
      <c r="B257" t="str">
        <f t="shared" si="3"/>
        <v>34</v>
      </c>
      <c r="C257" t="s">
        <v>313</v>
      </c>
      <c r="D257" s="2">
        <v>2.8</v>
      </c>
      <c r="E257" s="2" t="s">
        <v>26</v>
      </c>
      <c r="F257" s="2">
        <v>3.5</v>
      </c>
      <c r="G257" s="2">
        <v>3.87</v>
      </c>
      <c r="H257" s="2">
        <v>0.81</v>
      </c>
      <c r="I257" s="2">
        <v>1.8</v>
      </c>
      <c r="J257" s="2" t="s">
        <v>26</v>
      </c>
      <c r="K257" s="2">
        <v>800</v>
      </c>
      <c r="L257" s="10">
        <f t="shared" si="4"/>
        <v>80</v>
      </c>
      <c r="M257" s="10">
        <f t="shared" si="5"/>
        <v>200</v>
      </c>
      <c r="N257" s="10">
        <f t="shared" si="6"/>
        <v>18.456995201181247</v>
      </c>
      <c r="O257" s="10">
        <f t="shared" si="7"/>
        <v>0.27090000000000003</v>
      </c>
      <c r="P257" s="10">
        <f t="shared" si="8"/>
        <v>43.75</v>
      </c>
      <c r="Q257" s="10">
        <f t="shared" si="9"/>
        <v>0</v>
      </c>
      <c r="R257" s="10">
        <f t="shared" si="10"/>
        <v>0</v>
      </c>
      <c r="S257" s="4">
        <f t="shared" si="11"/>
        <v>9.2284976005906239E-2</v>
      </c>
      <c r="T257" s="4">
        <f t="shared" si="12"/>
        <v>692.13732004429687</v>
      </c>
      <c r="U257" s="4">
        <f t="shared" si="13"/>
        <v>0.22422399664975937</v>
      </c>
      <c r="V257" s="4">
        <f t="shared" si="14"/>
        <v>0.41157493125080857</v>
      </c>
      <c r="W257" s="17">
        <f>IF(K257=0,Na,K257*0.0000001)</f>
        <v>7.9999999999999993E-5</v>
      </c>
      <c r="X257" s="4">
        <f t="shared" si="15"/>
        <v>4.3749999999999997E-2</v>
      </c>
      <c r="Y257" s="11">
        <f t="shared" si="16"/>
        <v>5537.0985603543741</v>
      </c>
      <c r="Z257" s="11">
        <f t="shared" si="17"/>
        <v>224</v>
      </c>
      <c r="AA257" s="5">
        <f t="shared" si="18"/>
        <v>82.314986250161709</v>
      </c>
      <c r="AB257" s="11">
        <f t="shared" si="19"/>
        <v>15.240959999999999</v>
      </c>
    </row>
    <row r="258" spans="1:28" x14ac:dyDescent="0.45">
      <c r="A258" t="s">
        <v>309</v>
      </c>
      <c r="B258" t="str">
        <f t="shared" si="3"/>
        <v>34</v>
      </c>
      <c r="C258" t="s">
        <v>313</v>
      </c>
      <c r="D258" s="2">
        <v>4.2</v>
      </c>
      <c r="E258" s="2" t="s">
        <v>26</v>
      </c>
      <c r="F258" s="2">
        <v>4.5</v>
      </c>
      <c r="G258" s="2">
        <v>2.82</v>
      </c>
      <c r="H258" s="2">
        <v>0.41</v>
      </c>
      <c r="I258" s="2">
        <v>1.8</v>
      </c>
      <c r="J258" s="2" t="s">
        <v>26</v>
      </c>
      <c r="K258" s="2">
        <v>1400</v>
      </c>
      <c r="L258" s="10">
        <f t="shared" si="4"/>
        <v>80</v>
      </c>
      <c r="M258" s="10">
        <f t="shared" si="5"/>
        <v>200</v>
      </c>
      <c r="N258" s="10">
        <f t="shared" si="6"/>
        <v>16.886187098953055</v>
      </c>
      <c r="O258" s="10">
        <f t="shared" si="7"/>
        <v>0.29609999999999997</v>
      </c>
      <c r="P258" s="10">
        <f t="shared" si="8"/>
        <v>56.25</v>
      </c>
      <c r="Q258" s="10">
        <f t="shared" si="9"/>
        <v>0</v>
      </c>
      <c r="R258" s="10">
        <f t="shared" si="10"/>
        <v>0</v>
      </c>
      <c r="S258" s="4">
        <f t="shared" si="11"/>
        <v>8.4430935494765269E-2</v>
      </c>
      <c r="T258" s="4">
        <f t="shared" si="12"/>
        <v>633.23201621073952</v>
      </c>
      <c r="U258" s="4">
        <f t="shared" si="13"/>
        <v>0.23028167670066743</v>
      </c>
      <c r="V258" s="4">
        <f t="shared" si="14"/>
        <v>0.36664200428118804</v>
      </c>
      <c r="W258" s="17">
        <f>IF(K258=0,Na,K258*0.0000001)</f>
        <v>1.3999999999999999E-4</v>
      </c>
      <c r="X258" s="4">
        <f t="shared" si="15"/>
        <v>5.6250000000000001E-2</v>
      </c>
      <c r="Y258" s="11">
        <f t="shared" si="16"/>
        <v>5065.8561296859161</v>
      </c>
      <c r="Z258" s="11">
        <f t="shared" si="17"/>
        <v>336</v>
      </c>
      <c r="AA258" s="5">
        <f t="shared" si="18"/>
        <v>73.328400856237607</v>
      </c>
      <c r="AB258" s="11">
        <f t="shared" si="19"/>
        <v>17.357760000000003</v>
      </c>
    </row>
    <row r="259" spans="1:28" x14ac:dyDescent="0.45">
      <c r="A259" t="s">
        <v>317</v>
      </c>
      <c r="B259" t="str">
        <f t="shared" si="3"/>
        <v>34</v>
      </c>
      <c r="C259" t="s">
        <v>313</v>
      </c>
      <c r="D259" s="2">
        <v>4.5999999999999996</v>
      </c>
      <c r="E259" s="2" t="s">
        <v>26</v>
      </c>
      <c r="F259" s="2">
        <v>6.5</v>
      </c>
      <c r="G259" s="2">
        <v>4.18</v>
      </c>
      <c r="H259" s="2">
        <v>0.47</v>
      </c>
      <c r="I259" s="2">
        <v>1.8</v>
      </c>
      <c r="J259" s="2" t="s">
        <v>26</v>
      </c>
      <c r="K259" s="2">
        <v>1600</v>
      </c>
      <c r="L259" s="10">
        <f t="shared" si="4"/>
        <v>80</v>
      </c>
      <c r="M259" s="10">
        <f t="shared" si="5"/>
        <v>200</v>
      </c>
      <c r="N259" s="10">
        <f t="shared" si="6"/>
        <v>10.40149781568546</v>
      </c>
      <c r="O259" s="10">
        <f t="shared" si="7"/>
        <v>0.48069999999999996</v>
      </c>
      <c r="P259" s="10">
        <f t="shared" si="8"/>
        <v>81.25</v>
      </c>
      <c r="Q259" s="10">
        <f t="shared" si="9"/>
        <v>0</v>
      </c>
      <c r="R259" s="10">
        <f t="shared" si="10"/>
        <v>0</v>
      </c>
      <c r="S259" s="4">
        <f t="shared" si="11"/>
        <v>5.2007489078427303E-2</v>
      </c>
      <c r="T259" s="4">
        <f t="shared" si="12"/>
        <v>390.05616808820474</v>
      </c>
      <c r="U259" s="4">
        <f t="shared" si="13"/>
        <v>0.10825636737618198</v>
      </c>
      <c r="V259" s="4">
        <f t="shared" si="14"/>
        <v>0.48041043994858568</v>
      </c>
      <c r="W259" s="17">
        <f>IF(K259=0,Na,K259*0.0000001)</f>
        <v>1.5999999999999999E-4</v>
      </c>
      <c r="X259" s="4">
        <f t="shared" si="15"/>
        <v>8.1250000000000003E-2</v>
      </c>
      <c r="Y259" s="11">
        <f t="shared" si="16"/>
        <v>3120.4493447056384</v>
      </c>
      <c r="Z259" s="11">
        <f t="shared" si="17"/>
        <v>368</v>
      </c>
      <c r="AA259" s="5">
        <f t="shared" si="18"/>
        <v>96.082087989717138</v>
      </c>
      <c r="AB259" s="11">
        <f t="shared" si="19"/>
        <v>23.868479999999995</v>
      </c>
    </row>
    <row r="260" spans="1:28" x14ac:dyDescent="0.45">
      <c r="A260" t="s">
        <v>308</v>
      </c>
      <c r="B260" t="str">
        <f t="shared" si="3"/>
        <v>34</v>
      </c>
      <c r="C260" t="s">
        <v>313</v>
      </c>
      <c r="D260" s="2">
        <v>4.9000000000000004</v>
      </c>
      <c r="E260" s="2" t="s">
        <v>26</v>
      </c>
      <c r="F260" s="2">
        <v>8.5</v>
      </c>
      <c r="G260" s="2">
        <v>5.54</v>
      </c>
      <c r="H260" s="2">
        <v>0.53</v>
      </c>
      <c r="I260" s="2">
        <v>1.8</v>
      </c>
      <c r="J260" s="2" t="s">
        <v>26</v>
      </c>
      <c r="K260" s="2">
        <v>2800</v>
      </c>
      <c r="L260" s="10">
        <f t="shared" si="4"/>
        <v>80</v>
      </c>
      <c r="M260" s="10">
        <f t="shared" si="5"/>
        <v>200</v>
      </c>
      <c r="N260" s="10">
        <f t="shared" si="6"/>
        <v>7.3675679658144846</v>
      </c>
      <c r="O260" s="10">
        <f t="shared" si="7"/>
        <v>0.67864999999999998</v>
      </c>
      <c r="P260" s="10">
        <f t="shared" si="8"/>
        <v>106.25</v>
      </c>
      <c r="Q260" s="10">
        <f t="shared" si="9"/>
        <v>0</v>
      </c>
      <c r="R260" s="10">
        <f t="shared" si="10"/>
        <v>0</v>
      </c>
      <c r="S260" s="4">
        <f t="shared" si="11"/>
        <v>3.6837839829072419E-2</v>
      </c>
      <c r="T260" s="4">
        <f t="shared" si="12"/>
        <v>276.28379871804316</v>
      </c>
      <c r="U260" s="4">
        <f t="shared" si="13"/>
        <v>9.1311749204158688E-2</v>
      </c>
      <c r="V260" s="4">
        <f t="shared" si="14"/>
        <v>0.40342935219331755</v>
      </c>
      <c r="W260" s="17">
        <f>IF(K260=0,Na,K260*0.0000001)</f>
        <v>2.7999999999999998E-4</v>
      </c>
      <c r="X260" s="4">
        <f t="shared" si="15"/>
        <v>0.10625</v>
      </c>
      <c r="Y260" s="11">
        <f t="shared" si="16"/>
        <v>2210.2703897443453</v>
      </c>
      <c r="Z260" s="11">
        <f t="shared" si="17"/>
        <v>392</v>
      </c>
      <c r="AA260" s="5">
        <f t="shared" si="18"/>
        <v>80.685870438663514</v>
      </c>
      <c r="AB260" s="11">
        <f t="shared" si="19"/>
        <v>30.540720000000004</v>
      </c>
    </row>
    <row r="261" spans="1:28" x14ac:dyDescent="0.45">
      <c r="A261" t="s">
        <v>318</v>
      </c>
      <c r="B261" t="str">
        <f t="shared" si="3"/>
        <v>34</v>
      </c>
      <c r="C261" t="s">
        <v>313</v>
      </c>
      <c r="D261" s="2">
        <v>6</v>
      </c>
      <c r="E261" s="2" t="s">
        <v>26</v>
      </c>
      <c r="F261" s="2">
        <v>12</v>
      </c>
      <c r="G261" s="2">
        <v>8.3000000000000007</v>
      </c>
      <c r="H261" s="2">
        <v>1.72</v>
      </c>
      <c r="I261" s="2">
        <v>1.8</v>
      </c>
      <c r="J261" s="2" t="s">
        <v>26</v>
      </c>
      <c r="K261" s="2">
        <v>4000</v>
      </c>
      <c r="L261" s="10">
        <f t="shared" si="4"/>
        <v>80</v>
      </c>
      <c r="M261" s="10">
        <f t="shared" si="5"/>
        <v>200</v>
      </c>
      <c r="N261" s="10">
        <f t="shared" si="6"/>
        <v>4.0160642570281126</v>
      </c>
      <c r="O261" s="10">
        <f t="shared" si="7"/>
        <v>1.2450000000000001</v>
      </c>
      <c r="P261" s="10">
        <f t="shared" si="8"/>
        <v>150</v>
      </c>
      <c r="Q261" s="10">
        <f t="shared" si="9"/>
        <v>0</v>
      </c>
      <c r="R261" s="10">
        <f t="shared" si="10"/>
        <v>0</v>
      </c>
      <c r="S261" s="4">
        <f t="shared" si="11"/>
        <v>2.0080321285140566E-2</v>
      </c>
      <c r="T261" s="4">
        <f t="shared" si="12"/>
        <v>150.60240963855424</v>
      </c>
      <c r="U261" s="4">
        <f t="shared" si="13"/>
        <v>4.7872542400976548E-2</v>
      </c>
      <c r="V261" s="4">
        <f t="shared" si="14"/>
        <v>0.41945383048490337</v>
      </c>
      <c r="W261" s="17">
        <f>IF(K261=0,Na,K261*0.0000001)</f>
        <v>3.9999999999999996E-4</v>
      </c>
      <c r="X261" s="4">
        <f t="shared" si="15"/>
        <v>0.15</v>
      </c>
      <c r="Y261" s="11">
        <f t="shared" si="16"/>
        <v>1204.8192771084339</v>
      </c>
      <c r="Z261" s="11">
        <f t="shared" si="17"/>
        <v>480</v>
      </c>
      <c r="AA261" s="5">
        <f t="shared" si="18"/>
        <v>83.89076609698067</v>
      </c>
      <c r="AB261" s="11">
        <f t="shared" si="19"/>
        <v>148.60799999999998</v>
      </c>
    </row>
    <row r="262" spans="1:28" x14ac:dyDescent="0.45">
      <c r="A262" t="s">
        <v>319</v>
      </c>
      <c r="B262" t="str">
        <f t="shared" si="3"/>
        <v>34</v>
      </c>
      <c r="C262" t="s">
        <v>313</v>
      </c>
      <c r="D262" s="2">
        <v>4.2</v>
      </c>
      <c r="E262" s="2" t="s">
        <v>26</v>
      </c>
      <c r="F262" s="2">
        <v>4.5</v>
      </c>
      <c r="G262" s="2">
        <v>2.82</v>
      </c>
      <c r="H262" s="2">
        <v>0.41</v>
      </c>
      <c r="I262" s="2">
        <v>1.8</v>
      </c>
      <c r="J262" s="2" t="s">
        <v>26</v>
      </c>
      <c r="K262" s="2">
        <v>1400</v>
      </c>
      <c r="L262" s="10">
        <f t="shared" si="4"/>
        <v>80</v>
      </c>
      <c r="M262" s="10">
        <f t="shared" si="5"/>
        <v>200</v>
      </c>
      <c r="N262" s="10">
        <f t="shared" si="6"/>
        <v>16.886187098953055</v>
      </c>
      <c r="O262" s="10">
        <f t="shared" si="7"/>
        <v>0.29609999999999997</v>
      </c>
      <c r="P262" s="10">
        <f t="shared" si="8"/>
        <v>56.25</v>
      </c>
      <c r="Q262" s="10">
        <f t="shared" si="9"/>
        <v>0</v>
      </c>
      <c r="R262" s="10">
        <f t="shared" si="10"/>
        <v>0</v>
      </c>
      <c r="S262" s="4">
        <f t="shared" si="11"/>
        <v>8.4430935494765269E-2</v>
      </c>
      <c r="T262" s="4">
        <f t="shared" si="12"/>
        <v>633.23201621073952</v>
      </c>
      <c r="U262" s="4">
        <f t="shared" si="13"/>
        <v>0.23028167670066743</v>
      </c>
      <c r="V262" s="4">
        <f t="shared" si="14"/>
        <v>0.36664200428118804</v>
      </c>
      <c r="W262" s="17">
        <f>IF(K262=0,Na,K262*0.0000001)</f>
        <v>1.3999999999999999E-4</v>
      </c>
      <c r="X262" s="4">
        <f t="shared" si="15"/>
        <v>5.6250000000000001E-2</v>
      </c>
      <c r="Y262" s="11">
        <f t="shared" si="16"/>
        <v>5065.8561296859161</v>
      </c>
      <c r="Z262" s="11">
        <f t="shared" si="17"/>
        <v>336</v>
      </c>
      <c r="AA262" s="5">
        <f t="shared" si="18"/>
        <v>73.328400856237607</v>
      </c>
      <c r="AB262" s="11">
        <f t="shared" si="19"/>
        <v>17.357760000000003</v>
      </c>
    </row>
    <row r="263" spans="1:28" x14ac:dyDescent="0.45">
      <c r="A263" t="s">
        <v>320</v>
      </c>
      <c r="B263" t="str">
        <f t="shared" si="3"/>
        <v>24</v>
      </c>
      <c r="C263" t="s">
        <v>313</v>
      </c>
      <c r="D263" s="2">
        <v>4</v>
      </c>
      <c r="E263" s="2" t="s">
        <v>26</v>
      </c>
      <c r="F263" s="2">
        <v>2.2000000000000002</v>
      </c>
      <c r="G263" s="2">
        <v>1.3</v>
      </c>
      <c r="H263" s="2">
        <v>0.35</v>
      </c>
      <c r="I263" s="2">
        <v>1.8</v>
      </c>
      <c r="J263" s="2" t="s">
        <v>26</v>
      </c>
      <c r="K263" s="2">
        <v>490</v>
      </c>
      <c r="L263" s="10">
        <f t="shared" si="4"/>
        <v>80</v>
      </c>
      <c r="M263" s="10">
        <f t="shared" si="5"/>
        <v>200</v>
      </c>
      <c r="N263" s="10">
        <f t="shared" si="6"/>
        <v>38.46153846153846</v>
      </c>
      <c r="O263" s="10">
        <f t="shared" si="7"/>
        <v>0.13</v>
      </c>
      <c r="P263" s="10">
        <f t="shared" si="8"/>
        <v>27.5</v>
      </c>
      <c r="Q263" s="10">
        <f t="shared" si="9"/>
        <v>0</v>
      </c>
      <c r="R263" s="10">
        <f t="shared" si="10"/>
        <v>0</v>
      </c>
      <c r="S263" s="4">
        <f t="shared" si="11"/>
        <v>0.19230769230769232</v>
      </c>
      <c r="T263" s="4">
        <f t="shared" si="12"/>
        <v>1442.3076923076922</v>
      </c>
      <c r="U263" s="4">
        <f t="shared" si="13"/>
        <v>0.57310098932527809</v>
      </c>
      <c r="V263" s="4">
        <f t="shared" si="14"/>
        <v>0.33555637817708106</v>
      </c>
      <c r="W263" s="17">
        <f>IF(K263=0,Na,K263*0.0000001)</f>
        <v>4.8999999999999998E-5</v>
      </c>
      <c r="X263" s="4">
        <f t="shared" si="15"/>
        <v>2.75E-2</v>
      </c>
      <c r="Y263" s="11">
        <f t="shared" si="16"/>
        <v>11538.461538461539</v>
      </c>
      <c r="Z263" s="11">
        <f t="shared" si="17"/>
        <v>320</v>
      </c>
      <c r="AA263" s="5">
        <f t="shared" si="18"/>
        <v>67.111275635416206</v>
      </c>
      <c r="AB263" s="11">
        <f t="shared" si="19"/>
        <v>13.44</v>
      </c>
    </row>
    <row r="264" spans="1:28" x14ac:dyDescent="0.45">
      <c r="A264" t="s">
        <v>321</v>
      </c>
      <c r="B264" t="str">
        <f t="shared" si="3"/>
        <v>24</v>
      </c>
      <c r="C264" t="s">
        <v>313</v>
      </c>
      <c r="D264" s="2">
        <v>5</v>
      </c>
      <c r="E264" s="2" t="s">
        <v>26</v>
      </c>
      <c r="F264" s="2">
        <v>3</v>
      </c>
      <c r="G264" s="2">
        <v>2.2200000000000002</v>
      </c>
      <c r="H264" s="2">
        <v>0.5</v>
      </c>
      <c r="I264" s="2">
        <v>1.8</v>
      </c>
      <c r="J264" s="2" t="s">
        <v>26</v>
      </c>
      <c r="K264" s="2">
        <v>690</v>
      </c>
      <c r="L264" s="10">
        <f t="shared" si="4"/>
        <v>80</v>
      </c>
      <c r="M264" s="10">
        <f t="shared" si="5"/>
        <v>200</v>
      </c>
      <c r="N264" s="10">
        <f t="shared" si="6"/>
        <v>18.018018018018019</v>
      </c>
      <c r="O264" s="10">
        <f t="shared" si="7"/>
        <v>0.27750000000000002</v>
      </c>
      <c r="P264" s="10">
        <f t="shared" si="8"/>
        <v>37.5</v>
      </c>
      <c r="Q264" s="10">
        <f t="shared" si="9"/>
        <v>0</v>
      </c>
      <c r="R264" s="10">
        <f t="shared" si="10"/>
        <v>0</v>
      </c>
      <c r="S264" s="4">
        <f t="shared" si="11"/>
        <v>9.0090090090090086E-2</v>
      </c>
      <c r="T264" s="4">
        <f t="shared" si="12"/>
        <v>675.67567567567562</v>
      </c>
      <c r="U264" s="4">
        <f t="shared" si="13"/>
        <v>0.23461921382879825</v>
      </c>
      <c r="V264" s="4">
        <f t="shared" si="14"/>
        <v>0.38398428082633024</v>
      </c>
      <c r="W264" s="17">
        <f>IF(K264=0,Na,K264*0.0000001)</f>
        <v>6.8999999999999997E-5</v>
      </c>
      <c r="X264" s="4">
        <f t="shared" si="15"/>
        <v>3.7499999999999999E-2</v>
      </c>
      <c r="Y264" s="11">
        <f t="shared" si="16"/>
        <v>5405.405405405405</v>
      </c>
      <c r="Z264" s="11">
        <f t="shared" si="17"/>
        <v>400</v>
      </c>
      <c r="AA264" s="5">
        <f t="shared" si="18"/>
        <v>76.79685616526605</v>
      </c>
      <c r="AB264" s="11">
        <f t="shared" si="19"/>
        <v>30</v>
      </c>
    </row>
    <row r="265" spans="1:28" x14ac:dyDescent="0.45">
      <c r="A265" t="s">
        <v>322</v>
      </c>
      <c r="B265" t="str">
        <f t="shared" si="3"/>
        <v>24</v>
      </c>
      <c r="C265" t="s">
        <v>313</v>
      </c>
      <c r="D265" s="2">
        <v>5</v>
      </c>
      <c r="E265" s="2" t="s">
        <v>26</v>
      </c>
      <c r="F265" s="2">
        <v>4</v>
      </c>
      <c r="G265" s="2">
        <v>4.4000000000000004</v>
      </c>
      <c r="H265" s="2">
        <v>2.2000000000000002</v>
      </c>
      <c r="I265" s="2">
        <v>1.8</v>
      </c>
      <c r="J265" s="2" t="s">
        <v>26</v>
      </c>
      <c r="K265" s="2">
        <v>880</v>
      </c>
      <c r="L265" s="10">
        <f t="shared" si="4"/>
        <v>80</v>
      </c>
      <c r="M265" s="10">
        <f t="shared" si="5"/>
        <v>200</v>
      </c>
      <c r="N265" s="10">
        <f t="shared" si="6"/>
        <v>9.0909090909090899</v>
      </c>
      <c r="O265" s="10">
        <f t="shared" si="7"/>
        <v>0.55000000000000004</v>
      </c>
      <c r="P265" s="10">
        <f t="shared" si="8"/>
        <v>50</v>
      </c>
      <c r="Q265" s="10">
        <f t="shared" si="9"/>
        <v>0</v>
      </c>
      <c r="R265" s="10">
        <f t="shared" si="10"/>
        <v>0</v>
      </c>
      <c r="S265" s="4">
        <f t="shared" si="11"/>
        <v>4.5454545454545449E-2</v>
      </c>
      <c r="T265" s="4">
        <f t="shared" si="12"/>
        <v>340.90909090909088</v>
      </c>
      <c r="U265" s="4">
        <f t="shared" si="13"/>
        <v>0.10234701247711241</v>
      </c>
      <c r="V265" s="4">
        <f t="shared" si="14"/>
        <v>0.44412185909882157</v>
      </c>
      <c r="W265" s="17">
        <f>IF(K265=0,Na,K265*0.0000001)</f>
        <v>8.7999999999999998E-5</v>
      </c>
      <c r="X265" s="4">
        <f t="shared" si="15"/>
        <v>0.05</v>
      </c>
      <c r="Y265" s="11">
        <f t="shared" si="16"/>
        <v>2727.272727272727</v>
      </c>
      <c r="Z265" s="11">
        <f t="shared" si="17"/>
        <v>400</v>
      </c>
      <c r="AA265" s="5">
        <f t="shared" si="18"/>
        <v>88.824371819764309</v>
      </c>
      <c r="AB265" s="11">
        <f t="shared" si="19"/>
        <v>132</v>
      </c>
    </row>
    <row r="266" spans="1:28" x14ac:dyDescent="0.45">
      <c r="L266" s="10">
        <f t="shared" si="4"/>
        <v>80</v>
      </c>
      <c r="M266" s="10" t="e">
        <f t="shared" si="5"/>
        <v>#DIV/0!</v>
      </c>
      <c r="N266" s="10" t="e">
        <f t="shared" si="6"/>
        <v>#DIV/0!</v>
      </c>
      <c r="O266" s="10">
        <f t="shared" si="7"/>
        <v>0</v>
      </c>
      <c r="P266" s="10">
        <f t="shared" si="8"/>
        <v>0</v>
      </c>
      <c r="Q266" s="10">
        <f t="shared" si="9"/>
        <v>0</v>
      </c>
      <c r="R266" s="10" t="e">
        <f t="shared" si="10"/>
        <v>#DIV/0!</v>
      </c>
      <c r="S266" s="4" t="e">
        <f t="shared" si="11"/>
        <v>#DIV/0!</v>
      </c>
      <c r="T266" s="4" t="e">
        <f t="shared" si="12"/>
        <v>#DIV/0!</v>
      </c>
      <c r="U266" s="4" t="e">
        <f t="shared" si="13"/>
        <v>#NAME?</v>
      </c>
      <c r="V266" s="4" t="e">
        <f t="shared" si="14"/>
        <v>#DIV/0!</v>
      </c>
      <c r="W266" s="17" t="e">
        <f>IF(K266=0,Na,K266*0.0000001)</f>
        <v>#NAME?</v>
      </c>
      <c r="X266" s="4">
        <f t="shared" si="15"/>
        <v>0</v>
      </c>
      <c r="Y266" s="11" t="e">
        <f t="shared" si="16"/>
        <v>#DIV/0!</v>
      </c>
      <c r="Z266" s="11">
        <f t="shared" si="17"/>
        <v>0</v>
      </c>
      <c r="AA266" s="5" t="e">
        <f t="shared" si="18"/>
        <v>#DIV/0!</v>
      </c>
      <c r="AB266" s="11">
        <f t="shared" si="19"/>
        <v>0</v>
      </c>
    </row>
    <row r="267" spans="1:28" x14ac:dyDescent="0.45">
      <c r="L267" s="10">
        <f t="shared" si="4"/>
        <v>80</v>
      </c>
      <c r="M267" s="10" t="e">
        <f t="shared" si="5"/>
        <v>#DIV/0!</v>
      </c>
      <c r="N267" s="10" t="e">
        <f t="shared" si="6"/>
        <v>#DIV/0!</v>
      </c>
      <c r="O267" s="10">
        <f t="shared" si="7"/>
        <v>0</v>
      </c>
      <c r="P267" s="10">
        <f t="shared" si="8"/>
        <v>0</v>
      </c>
      <c r="Q267" s="10">
        <f t="shared" si="9"/>
        <v>0</v>
      </c>
      <c r="R267" s="10" t="e">
        <f t="shared" si="10"/>
        <v>#DIV/0!</v>
      </c>
      <c r="S267" s="4" t="e">
        <f t="shared" si="11"/>
        <v>#DIV/0!</v>
      </c>
      <c r="T267" s="4" t="e">
        <f t="shared" si="12"/>
        <v>#DIV/0!</v>
      </c>
      <c r="U267" s="4" t="e">
        <f t="shared" si="13"/>
        <v>#NAME?</v>
      </c>
      <c r="V267" s="4" t="e">
        <f t="shared" si="14"/>
        <v>#DIV/0!</v>
      </c>
      <c r="W267" s="17" t="e">
        <f>IF(K267=0,Na,K267*0.0000001)</f>
        <v>#NAME?</v>
      </c>
      <c r="X267" s="4">
        <f t="shared" si="15"/>
        <v>0</v>
      </c>
      <c r="Y267" s="11" t="e">
        <f t="shared" si="16"/>
        <v>#DIV/0!</v>
      </c>
      <c r="Z267" s="11">
        <f t="shared" si="17"/>
        <v>0</v>
      </c>
      <c r="AA267" s="5" t="e">
        <f t="shared" si="18"/>
        <v>#DIV/0!</v>
      </c>
      <c r="AB267" s="11">
        <f t="shared" si="19"/>
        <v>0</v>
      </c>
    </row>
    <row r="268" spans="1:28" x14ac:dyDescent="0.45">
      <c r="L268" s="10">
        <f t="shared" si="4"/>
        <v>80</v>
      </c>
      <c r="M268" s="10" t="e">
        <f t="shared" si="5"/>
        <v>#DIV/0!</v>
      </c>
      <c r="N268" s="10" t="e">
        <f t="shared" si="6"/>
        <v>#DIV/0!</v>
      </c>
      <c r="O268" s="10">
        <f t="shared" si="7"/>
        <v>0</v>
      </c>
      <c r="P268" s="10">
        <f t="shared" si="8"/>
        <v>0</v>
      </c>
      <c r="Q268" s="10">
        <f t="shared" si="9"/>
        <v>0</v>
      </c>
      <c r="R268" s="10" t="e">
        <f t="shared" si="10"/>
        <v>#DIV/0!</v>
      </c>
      <c r="S268" s="4" t="e">
        <f t="shared" si="11"/>
        <v>#DIV/0!</v>
      </c>
      <c r="T268" s="4" t="e">
        <f t="shared" si="12"/>
        <v>#DIV/0!</v>
      </c>
      <c r="U268" s="4" t="e">
        <f t="shared" si="13"/>
        <v>#NAME?</v>
      </c>
      <c r="V268" s="4" t="e">
        <f t="shared" si="14"/>
        <v>#DIV/0!</v>
      </c>
      <c r="W268" s="17" t="e">
        <f>IF(K268=0,Na,K268*0.0000001)</f>
        <v>#NAME?</v>
      </c>
      <c r="X268" s="4">
        <f t="shared" si="15"/>
        <v>0</v>
      </c>
      <c r="Y268" s="11" t="e">
        <f t="shared" si="16"/>
        <v>#DIV/0!</v>
      </c>
      <c r="Z268" s="11">
        <f t="shared" si="17"/>
        <v>0</v>
      </c>
      <c r="AA268" s="5" t="e">
        <f t="shared" si="18"/>
        <v>#DIV/0!</v>
      </c>
      <c r="AB268" s="11">
        <f t="shared" si="19"/>
        <v>0</v>
      </c>
    </row>
    <row r="269" spans="1:28" x14ac:dyDescent="0.45">
      <c r="L269" s="10">
        <f t="shared" si="4"/>
        <v>80</v>
      </c>
      <c r="M269" s="10" t="e">
        <f t="shared" si="5"/>
        <v>#DIV/0!</v>
      </c>
      <c r="N269" s="10" t="e">
        <f t="shared" si="6"/>
        <v>#DIV/0!</v>
      </c>
      <c r="O269" s="10">
        <f t="shared" si="7"/>
        <v>0</v>
      </c>
      <c r="P269" s="10">
        <f t="shared" si="8"/>
        <v>0</v>
      </c>
      <c r="Q269" s="10">
        <f t="shared" si="9"/>
        <v>0</v>
      </c>
      <c r="R269" s="10" t="e">
        <f t="shared" si="10"/>
        <v>#DIV/0!</v>
      </c>
      <c r="S269" s="4" t="e">
        <f t="shared" si="11"/>
        <v>#DIV/0!</v>
      </c>
      <c r="T269" s="4" t="e">
        <f t="shared" si="12"/>
        <v>#DIV/0!</v>
      </c>
      <c r="U269" s="4" t="e">
        <f t="shared" si="13"/>
        <v>#NAME?</v>
      </c>
      <c r="V269" s="4" t="e">
        <f t="shared" si="14"/>
        <v>#DIV/0!</v>
      </c>
      <c r="W269" s="17" t="e">
        <f>IF(K269=0,Na,K269*0.0000001)</f>
        <v>#NAME?</v>
      </c>
      <c r="X269" s="4">
        <f t="shared" si="15"/>
        <v>0</v>
      </c>
      <c r="Y269" s="11" t="e">
        <f t="shared" si="16"/>
        <v>#DIV/0!</v>
      </c>
      <c r="Z269" s="11">
        <f t="shared" si="17"/>
        <v>0</v>
      </c>
      <c r="AA269" s="5" t="e">
        <f t="shared" si="18"/>
        <v>#DIV/0!</v>
      </c>
      <c r="AB269" s="11">
        <f t="shared" si="19"/>
        <v>0</v>
      </c>
    </row>
    <row r="270" spans="1:28" x14ac:dyDescent="0.45">
      <c r="L270" s="10">
        <f t="shared" si="4"/>
        <v>80</v>
      </c>
      <c r="M270" s="10" t="e">
        <f t="shared" si="5"/>
        <v>#DIV/0!</v>
      </c>
      <c r="N270" s="10" t="e">
        <f t="shared" si="6"/>
        <v>#DIV/0!</v>
      </c>
      <c r="O270" s="10">
        <f t="shared" si="7"/>
        <v>0</v>
      </c>
      <c r="P270" s="10">
        <f t="shared" si="8"/>
        <v>0</v>
      </c>
      <c r="Q270" s="10">
        <f t="shared" si="9"/>
        <v>0</v>
      </c>
      <c r="R270" s="10" t="e">
        <f t="shared" si="10"/>
        <v>#DIV/0!</v>
      </c>
      <c r="S270" s="4" t="e">
        <f t="shared" si="11"/>
        <v>#DIV/0!</v>
      </c>
      <c r="T270" s="4" t="e">
        <f t="shared" si="12"/>
        <v>#DIV/0!</v>
      </c>
      <c r="U270" s="4" t="e">
        <f t="shared" si="13"/>
        <v>#NAME?</v>
      </c>
      <c r="V270" s="4" t="e">
        <f t="shared" si="14"/>
        <v>#DIV/0!</v>
      </c>
      <c r="W270" s="17" t="e">
        <f>IF(K270=0,Na,K270*0.0000001)</f>
        <v>#NAME?</v>
      </c>
      <c r="X270" s="4">
        <f t="shared" si="15"/>
        <v>0</v>
      </c>
      <c r="Y270" s="11" t="e">
        <f t="shared" si="16"/>
        <v>#DIV/0!</v>
      </c>
      <c r="Z270" s="11">
        <f t="shared" si="17"/>
        <v>0</v>
      </c>
      <c r="AA270" s="5" t="e">
        <f t="shared" si="18"/>
        <v>#DIV/0!</v>
      </c>
      <c r="AB270" s="11">
        <f t="shared" si="19"/>
        <v>0</v>
      </c>
    </row>
    <row r="271" spans="1:28" x14ac:dyDescent="0.45">
      <c r="L271" s="10">
        <f t="shared" si="4"/>
        <v>80</v>
      </c>
      <c r="M271" s="10" t="e">
        <f t="shared" si="5"/>
        <v>#DIV/0!</v>
      </c>
      <c r="N271" s="10" t="e">
        <f t="shared" si="6"/>
        <v>#DIV/0!</v>
      </c>
      <c r="O271" s="10">
        <f t="shared" si="7"/>
        <v>0</v>
      </c>
      <c r="P271" s="10">
        <f t="shared" si="8"/>
        <v>0</v>
      </c>
      <c r="Q271" s="10">
        <f t="shared" si="9"/>
        <v>0</v>
      </c>
      <c r="R271" s="10" t="e">
        <f t="shared" si="10"/>
        <v>#DIV/0!</v>
      </c>
      <c r="S271" s="4" t="e">
        <f t="shared" si="11"/>
        <v>#DIV/0!</v>
      </c>
      <c r="T271" s="4" t="e">
        <f t="shared" si="12"/>
        <v>#DIV/0!</v>
      </c>
      <c r="U271" s="4" t="e">
        <f t="shared" si="13"/>
        <v>#NAME?</v>
      </c>
      <c r="V271" s="4" t="e">
        <f t="shared" si="14"/>
        <v>#DIV/0!</v>
      </c>
      <c r="W271" s="17" t="e">
        <f>IF(K271=0,Na,K271*0.0000001)</f>
        <v>#NAME?</v>
      </c>
      <c r="X271" s="4">
        <f t="shared" si="15"/>
        <v>0</v>
      </c>
      <c r="Y271" s="11" t="e">
        <f t="shared" si="16"/>
        <v>#DIV/0!</v>
      </c>
      <c r="Z271" s="11">
        <f t="shared" si="17"/>
        <v>0</v>
      </c>
      <c r="AA271" s="5" t="e">
        <f t="shared" si="18"/>
        <v>#DIV/0!</v>
      </c>
      <c r="AB271" s="11">
        <f t="shared" si="19"/>
        <v>0</v>
      </c>
    </row>
    <row r="272" spans="1:28" x14ac:dyDescent="0.45">
      <c r="L272" s="10">
        <f t="shared" si="4"/>
        <v>80</v>
      </c>
      <c r="M272" s="10" t="e">
        <f t="shared" si="5"/>
        <v>#DIV/0!</v>
      </c>
      <c r="N272" s="10" t="e">
        <f t="shared" si="6"/>
        <v>#DIV/0!</v>
      </c>
      <c r="O272" s="10">
        <f t="shared" si="7"/>
        <v>0</v>
      </c>
      <c r="P272" s="10">
        <f t="shared" si="8"/>
        <v>0</v>
      </c>
      <c r="Q272" s="10">
        <f t="shared" si="9"/>
        <v>0</v>
      </c>
      <c r="R272" s="10" t="e">
        <f t="shared" si="10"/>
        <v>#DIV/0!</v>
      </c>
      <c r="S272" s="4" t="e">
        <f t="shared" si="11"/>
        <v>#DIV/0!</v>
      </c>
      <c r="T272" s="4" t="e">
        <f t="shared" si="12"/>
        <v>#DIV/0!</v>
      </c>
      <c r="U272" s="4" t="e">
        <f t="shared" si="13"/>
        <v>#NAME?</v>
      </c>
      <c r="V272" s="4" t="e">
        <f t="shared" si="14"/>
        <v>#DIV/0!</v>
      </c>
      <c r="W272" s="17" t="e">
        <f>IF(K272=0,Na,K272*0.0000001)</f>
        <v>#NAME?</v>
      </c>
      <c r="X272" s="4">
        <f t="shared" si="15"/>
        <v>0</v>
      </c>
      <c r="Y272" s="11" t="e">
        <f t="shared" si="16"/>
        <v>#DIV/0!</v>
      </c>
      <c r="Z272" s="11">
        <f t="shared" si="17"/>
        <v>0</v>
      </c>
      <c r="AA272" s="5" t="e">
        <f t="shared" si="18"/>
        <v>#DIV/0!</v>
      </c>
      <c r="AB272" s="11">
        <f t="shared" si="19"/>
        <v>0</v>
      </c>
    </row>
    <row r="273" spans="12:28" x14ac:dyDescent="0.45">
      <c r="L273" s="10">
        <f t="shared" si="4"/>
        <v>80</v>
      </c>
      <c r="M273" s="10" t="e">
        <f t="shared" si="5"/>
        <v>#DIV/0!</v>
      </c>
      <c r="N273" s="10" t="e">
        <f t="shared" si="6"/>
        <v>#DIV/0!</v>
      </c>
      <c r="O273" s="10">
        <f t="shared" si="7"/>
        <v>0</v>
      </c>
      <c r="P273" s="10">
        <f t="shared" si="8"/>
        <v>0</v>
      </c>
      <c r="Q273" s="10">
        <f t="shared" si="9"/>
        <v>0</v>
      </c>
      <c r="R273" s="10" t="e">
        <f t="shared" si="10"/>
        <v>#DIV/0!</v>
      </c>
      <c r="S273" s="4" t="e">
        <f t="shared" si="11"/>
        <v>#DIV/0!</v>
      </c>
      <c r="T273" s="4" t="e">
        <f t="shared" si="12"/>
        <v>#DIV/0!</v>
      </c>
      <c r="U273" s="4" t="e">
        <f t="shared" si="13"/>
        <v>#NAME?</v>
      </c>
      <c r="V273" s="4" t="e">
        <f t="shared" si="14"/>
        <v>#DIV/0!</v>
      </c>
      <c r="W273" s="17" t="e">
        <f>IF(K273=0,Na,K273*0.0000001)</f>
        <v>#NAME?</v>
      </c>
      <c r="X273" s="4">
        <f t="shared" si="15"/>
        <v>0</v>
      </c>
      <c r="Y273" s="11" t="e">
        <f t="shared" si="16"/>
        <v>#DIV/0!</v>
      </c>
      <c r="Z273" s="11">
        <f t="shared" si="17"/>
        <v>0</v>
      </c>
      <c r="AA273" s="5" t="e">
        <f t="shared" si="18"/>
        <v>#DIV/0!</v>
      </c>
      <c r="AB273" s="11">
        <f t="shared" si="19"/>
        <v>0</v>
      </c>
    </row>
    <row r="274" spans="12:28" x14ac:dyDescent="0.45">
      <c r="L274" s="10">
        <f t="shared" si="4"/>
        <v>80</v>
      </c>
      <c r="M274" s="10" t="e">
        <f t="shared" si="5"/>
        <v>#DIV/0!</v>
      </c>
      <c r="N274" s="10" t="e">
        <f t="shared" si="6"/>
        <v>#DIV/0!</v>
      </c>
      <c r="O274" s="10">
        <f t="shared" si="7"/>
        <v>0</v>
      </c>
      <c r="P274" s="10">
        <f t="shared" si="8"/>
        <v>0</v>
      </c>
      <c r="Q274" s="10">
        <f t="shared" si="9"/>
        <v>0</v>
      </c>
      <c r="R274" s="10" t="e">
        <f t="shared" si="10"/>
        <v>#DIV/0!</v>
      </c>
      <c r="S274" s="4" t="e">
        <f t="shared" si="11"/>
        <v>#DIV/0!</v>
      </c>
      <c r="T274" s="4" t="e">
        <f t="shared" si="12"/>
        <v>#DIV/0!</v>
      </c>
      <c r="U274" s="4" t="e">
        <f t="shared" si="13"/>
        <v>#NAME?</v>
      </c>
      <c r="V274" s="4" t="e">
        <f t="shared" si="14"/>
        <v>#DIV/0!</v>
      </c>
      <c r="W274" s="17" t="e">
        <f>IF(K274=0,Na,K274*0.0000001)</f>
        <v>#NAME?</v>
      </c>
      <c r="X274" s="4">
        <f t="shared" si="15"/>
        <v>0</v>
      </c>
      <c r="Y274" s="11" t="e">
        <f t="shared" si="16"/>
        <v>#DIV/0!</v>
      </c>
      <c r="Z274" s="11">
        <f t="shared" si="17"/>
        <v>0</v>
      </c>
      <c r="AA274" s="5" t="e">
        <f t="shared" si="18"/>
        <v>#DIV/0!</v>
      </c>
      <c r="AB274" s="11">
        <f t="shared" si="19"/>
        <v>0</v>
      </c>
    </row>
    <row r="275" spans="12:28" x14ac:dyDescent="0.45">
      <c r="L275" s="10">
        <f t="shared" si="4"/>
        <v>80</v>
      </c>
      <c r="M275" s="10" t="e">
        <f t="shared" si="5"/>
        <v>#DIV/0!</v>
      </c>
      <c r="N275" s="10" t="e">
        <f t="shared" si="6"/>
        <v>#DIV/0!</v>
      </c>
      <c r="O275" s="10">
        <f t="shared" si="7"/>
        <v>0</v>
      </c>
      <c r="P275" s="10">
        <f t="shared" si="8"/>
        <v>0</v>
      </c>
      <c r="Q275" s="10">
        <f t="shared" si="9"/>
        <v>0</v>
      </c>
      <c r="R275" s="10" t="e">
        <f t="shared" si="10"/>
        <v>#DIV/0!</v>
      </c>
      <c r="S275" s="4" t="e">
        <f t="shared" si="11"/>
        <v>#DIV/0!</v>
      </c>
      <c r="T275" s="4" t="e">
        <f t="shared" si="12"/>
        <v>#DIV/0!</v>
      </c>
      <c r="U275" s="4" t="e">
        <f t="shared" si="13"/>
        <v>#NAME?</v>
      </c>
      <c r="V275" s="4" t="e">
        <f t="shared" si="14"/>
        <v>#DIV/0!</v>
      </c>
      <c r="W275" s="17" t="e">
        <f>IF(K275=0,Na,K275*0.0000001)</f>
        <v>#NAME?</v>
      </c>
      <c r="X275" s="4">
        <f t="shared" si="15"/>
        <v>0</v>
      </c>
      <c r="Y275" s="11" t="e">
        <f t="shared" si="16"/>
        <v>#DIV/0!</v>
      </c>
      <c r="Z275" s="11">
        <f t="shared" si="17"/>
        <v>0</v>
      </c>
      <c r="AA275" s="5" t="e">
        <f t="shared" si="18"/>
        <v>#DIV/0!</v>
      </c>
      <c r="AB275" s="11">
        <f t="shared" si="19"/>
        <v>0</v>
      </c>
    </row>
    <row r="276" spans="12:28" x14ac:dyDescent="0.45">
      <c r="L276" s="10">
        <f t="shared" si="4"/>
        <v>80</v>
      </c>
      <c r="M276" s="10" t="e">
        <f t="shared" si="5"/>
        <v>#DIV/0!</v>
      </c>
      <c r="N276" s="10" t="e">
        <f t="shared" si="6"/>
        <v>#DIV/0!</v>
      </c>
      <c r="O276" s="10">
        <f t="shared" si="7"/>
        <v>0</v>
      </c>
      <c r="P276" s="10">
        <f t="shared" si="8"/>
        <v>0</v>
      </c>
      <c r="Q276" s="10">
        <f t="shared" si="9"/>
        <v>0</v>
      </c>
      <c r="R276" s="10" t="e">
        <f t="shared" si="10"/>
        <v>#DIV/0!</v>
      </c>
      <c r="S276" s="4" t="e">
        <f t="shared" si="11"/>
        <v>#DIV/0!</v>
      </c>
      <c r="T276" s="4" t="e">
        <f t="shared" si="12"/>
        <v>#DIV/0!</v>
      </c>
      <c r="U276" s="4" t="e">
        <f t="shared" si="13"/>
        <v>#NAME?</v>
      </c>
      <c r="V276" s="4" t="e">
        <f t="shared" si="14"/>
        <v>#DIV/0!</v>
      </c>
      <c r="W276" s="17" t="e">
        <f>IF(K276=0,Na,K276*0.0000001)</f>
        <v>#NAME?</v>
      </c>
      <c r="X276" s="4">
        <f t="shared" si="15"/>
        <v>0</v>
      </c>
      <c r="Y276" s="11" t="e">
        <f t="shared" si="16"/>
        <v>#DIV/0!</v>
      </c>
      <c r="Z276" s="11">
        <f t="shared" si="17"/>
        <v>0</v>
      </c>
      <c r="AA276" s="5" t="e">
        <f t="shared" si="18"/>
        <v>#DIV/0!</v>
      </c>
      <c r="AB276" s="11">
        <f t="shared" si="19"/>
        <v>0</v>
      </c>
    </row>
    <row r="277" spans="12:28" x14ac:dyDescent="0.45">
      <c r="L277" s="10">
        <f t="shared" si="4"/>
        <v>80</v>
      </c>
      <c r="M277" s="10" t="e">
        <f t="shared" si="5"/>
        <v>#DIV/0!</v>
      </c>
      <c r="N277" s="10" t="e">
        <f t="shared" si="6"/>
        <v>#DIV/0!</v>
      </c>
      <c r="O277" s="10">
        <f t="shared" si="7"/>
        <v>0</v>
      </c>
      <c r="P277" s="10">
        <f t="shared" si="8"/>
        <v>0</v>
      </c>
      <c r="Q277" s="10">
        <f t="shared" si="9"/>
        <v>0</v>
      </c>
      <c r="R277" s="10" t="e">
        <f t="shared" si="10"/>
        <v>#DIV/0!</v>
      </c>
      <c r="S277" s="4" t="e">
        <f t="shared" si="11"/>
        <v>#DIV/0!</v>
      </c>
      <c r="T277" s="4" t="e">
        <f t="shared" si="12"/>
        <v>#DIV/0!</v>
      </c>
      <c r="U277" s="4" t="e">
        <f t="shared" si="13"/>
        <v>#NAME?</v>
      </c>
      <c r="V277" s="4" t="e">
        <f t="shared" si="14"/>
        <v>#DIV/0!</v>
      </c>
      <c r="W277" s="17" t="e">
        <f>IF(K277=0,Na,K277*0.0000001)</f>
        <v>#NAME?</v>
      </c>
      <c r="X277" s="4">
        <f t="shared" si="15"/>
        <v>0</v>
      </c>
      <c r="Y277" s="11" t="e">
        <f t="shared" si="16"/>
        <v>#DIV/0!</v>
      </c>
      <c r="Z277" s="11">
        <f t="shared" si="17"/>
        <v>0</v>
      </c>
      <c r="AA277" s="5" t="e">
        <f t="shared" si="18"/>
        <v>#DIV/0!</v>
      </c>
      <c r="AB277" s="11">
        <f t="shared" si="19"/>
        <v>0</v>
      </c>
    </row>
    <row r="278" spans="12:28" x14ac:dyDescent="0.45">
      <c r="L278" s="10">
        <f t="shared" si="4"/>
        <v>80</v>
      </c>
      <c r="M278" s="10" t="e">
        <f t="shared" si="5"/>
        <v>#DIV/0!</v>
      </c>
      <c r="N278" s="10" t="e">
        <f t="shared" si="6"/>
        <v>#DIV/0!</v>
      </c>
      <c r="O278" s="10">
        <f t="shared" si="7"/>
        <v>0</v>
      </c>
      <c r="P278" s="10">
        <f t="shared" si="8"/>
        <v>0</v>
      </c>
      <c r="Q278" s="10">
        <f t="shared" si="9"/>
        <v>0</v>
      </c>
      <c r="R278" s="10" t="e">
        <f t="shared" si="10"/>
        <v>#DIV/0!</v>
      </c>
      <c r="S278" s="4" t="e">
        <f t="shared" si="11"/>
        <v>#DIV/0!</v>
      </c>
      <c r="T278" s="4" t="e">
        <f t="shared" si="12"/>
        <v>#DIV/0!</v>
      </c>
      <c r="U278" s="4" t="e">
        <f t="shared" si="13"/>
        <v>#NAME?</v>
      </c>
      <c r="V278" s="4" t="e">
        <f t="shared" si="14"/>
        <v>#DIV/0!</v>
      </c>
      <c r="W278" s="17" t="e">
        <f>IF(K278=0,Na,K278*0.0000001)</f>
        <v>#NAME?</v>
      </c>
      <c r="X278" s="4">
        <f t="shared" si="15"/>
        <v>0</v>
      </c>
      <c r="Y278" s="11" t="e">
        <f t="shared" si="16"/>
        <v>#DIV/0!</v>
      </c>
      <c r="Z278" s="11">
        <f t="shared" si="17"/>
        <v>0</v>
      </c>
      <c r="AA278" s="5" t="e">
        <f t="shared" si="18"/>
        <v>#DIV/0!</v>
      </c>
      <c r="AB278" s="11">
        <f t="shared" si="19"/>
        <v>0</v>
      </c>
    </row>
    <row r="279" spans="12:28" x14ac:dyDescent="0.45">
      <c r="L279" s="10">
        <f t="shared" si="4"/>
        <v>80</v>
      </c>
      <c r="M279" s="10" t="e">
        <f t="shared" si="5"/>
        <v>#DIV/0!</v>
      </c>
      <c r="N279" s="10" t="e">
        <f t="shared" si="6"/>
        <v>#DIV/0!</v>
      </c>
      <c r="O279" s="10">
        <f t="shared" si="7"/>
        <v>0</v>
      </c>
      <c r="P279" s="10">
        <f t="shared" si="8"/>
        <v>0</v>
      </c>
      <c r="Q279" s="10">
        <f t="shared" si="9"/>
        <v>0</v>
      </c>
      <c r="R279" s="10" t="e">
        <f t="shared" si="10"/>
        <v>#DIV/0!</v>
      </c>
      <c r="S279" s="4" t="e">
        <f t="shared" si="11"/>
        <v>#DIV/0!</v>
      </c>
      <c r="T279" s="4" t="e">
        <f t="shared" si="12"/>
        <v>#DIV/0!</v>
      </c>
      <c r="U279" s="4" t="e">
        <f t="shared" si="13"/>
        <v>#NAME?</v>
      </c>
      <c r="V279" s="4" t="e">
        <f t="shared" si="14"/>
        <v>#DIV/0!</v>
      </c>
      <c r="W279" s="17" t="e">
        <f>IF(K279=0,Na,K279*0.0000001)</f>
        <v>#NAME?</v>
      </c>
      <c r="X279" s="4">
        <f t="shared" si="15"/>
        <v>0</v>
      </c>
      <c r="Y279" s="11" t="e">
        <f t="shared" si="16"/>
        <v>#DIV/0!</v>
      </c>
      <c r="Z279" s="11">
        <f t="shared" si="17"/>
        <v>0</v>
      </c>
      <c r="AA279" s="5" t="e">
        <f t="shared" si="18"/>
        <v>#DIV/0!</v>
      </c>
      <c r="AB279" s="11">
        <f t="shared" si="19"/>
        <v>0</v>
      </c>
    </row>
    <row r="280" spans="12:28" x14ac:dyDescent="0.45">
      <c r="L280" s="10">
        <f t="shared" si="4"/>
        <v>80</v>
      </c>
      <c r="M280" s="10" t="e">
        <f t="shared" si="5"/>
        <v>#DIV/0!</v>
      </c>
      <c r="N280" s="10" t="e">
        <f t="shared" si="6"/>
        <v>#DIV/0!</v>
      </c>
      <c r="O280" s="10">
        <f t="shared" si="7"/>
        <v>0</v>
      </c>
      <c r="P280" s="10">
        <f t="shared" si="8"/>
        <v>0</v>
      </c>
      <c r="Q280" s="10">
        <f t="shared" si="9"/>
        <v>0</v>
      </c>
      <c r="R280" s="10" t="e">
        <f t="shared" si="10"/>
        <v>#DIV/0!</v>
      </c>
      <c r="S280" s="4" t="e">
        <f t="shared" si="11"/>
        <v>#DIV/0!</v>
      </c>
      <c r="T280" s="4" t="e">
        <f t="shared" si="12"/>
        <v>#DIV/0!</v>
      </c>
      <c r="U280" s="4" t="e">
        <f t="shared" si="13"/>
        <v>#NAME?</v>
      </c>
      <c r="V280" s="4" t="e">
        <f t="shared" si="14"/>
        <v>#DIV/0!</v>
      </c>
      <c r="W280" s="17" t="e">
        <f>IF(K280=0,Na,K280*0.0000001)</f>
        <v>#NAME?</v>
      </c>
      <c r="X280" s="4">
        <f t="shared" si="15"/>
        <v>0</v>
      </c>
      <c r="Y280" s="11" t="e">
        <f t="shared" si="16"/>
        <v>#DIV/0!</v>
      </c>
      <c r="Z280" s="11">
        <f t="shared" si="17"/>
        <v>0</v>
      </c>
      <c r="AA280" s="5" t="e">
        <f t="shared" si="18"/>
        <v>#DIV/0!</v>
      </c>
      <c r="AB280" s="11">
        <f t="shared" si="19"/>
        <v>0</v>
      </c>
    </row>
    <row r="281" spans="12:28" x14ac:dyDescent="0.45">
      <c r="L281" s="10">
        <f t="shared" si="4"/>
        <v>80</v>
      </c>
      <c r="M281" s="10" t="e">
        <f t="shared" si="5"/>
        <v>#DIV/0!</v>
      </c>
      <c r="N281" s="10" t="e">
        <f t="shared" si="6"/>
        <v>#DIV/0!</v>
      </c>
      <c r="O281" s="10">
        <f t="shared" si="7"/>
        <v>0</v>
      </c>
      <c r="P281" s="10">
        <f t="shared" si="8"/>
        <v>0</v>
      </c>
      <c r="Q281" s="10">
        <f t="shared" si="9"/>
        <v>0</v>
      </c>
      <c r="R281" s="10" t="e">
        <f t="shared" si="10"/>
        <v>#DIV/0!</v>
      </c>
      <c r="S281" s="4" t="e">
        <f t="shared" si="11"/>
        <v>#DIV/0!</v>
      </c>
      <c r="T281" s="4" t="e">
        <f t="shared" si="12"/>
        <v>#DIV/0!</v>
      </c>
      <c r="U281" s="4" t="e">
        <f t="shared" si="13"/>
        <v>#NAME?</v>
      </c>
      <c r="V281" s="4" t="e">
        <f t="shared" si="14"/>
        <v>#DIV/0!</v>
      </c>
      <c r="W281" s="17" t="e">
        <f>IF(K281=0,Na,K281*0.0000001)</f>
        <v>#NAME?</v>
      </c>
      <c r="X281" s="4">
        <f t="shared" si="15"/>
        <v>0</v>
      </c>
      <c r="Y281" s="11" t="e">
        <f t="shared" si="16"/>
        <v>#DIV/0!</v>
      </c>
      <c r="Z281" s="11">
        <f t="shared" si="17"/>
        <v>0</v>
      </c>
      <c r="AA281" s="5" t="e">
        <f t="shared" si="18"/>
        <v>#DIV/0!</v>
      </c>
      <c r="AB281" s="11">
        <f t="shared" si="19"/>
        <v>0</v>
      </c>
    </row>
    <row r="282" spans="12:28" x14ac:dyDescent="0.45">
      <c r="L282" s="10">
        <f t="shared" si="4"/>
        <v>80</v>
      </c>
      <c r="M282" s="10" t="e">
        <f t="shared" si="5"/>
        <v>#DIV/0!</v>
      </c>
      <c r="N282" s="10" t="e">
        <f t="shared" si="6"/>
        <v>#DIV/0!</v>
      </c>
      <c r="O282" s="10">
        <f t="shared" si="7"/>
        <v>0</v>
      </c>
      <c r="P282" s="10">
        <f t="shared" si="8"/>
        <v>0</v>
      </c>
      <c r="Q282" s="10">
        <f t="shared" si="9"/>
        <v>0</v>
      </c>
      <c r="R282" s="10" t="e">
        <f t="shared" si="10"/>
        <v>#DIV/0!</v>
      </c>
      <c r="S282" s="4" t="e">
        <f t="shared" si="11"/>
        <v>#DIV/0!</v>
      </c>
      <c r="T282" s="4" t="e">
        <f t="shared" si="12"/>
        <v>#DIV/0!</v>
      </c>
      <c r="U282" s="4" t="e">
        <f t="shared" si="13"/>
        <v>#NAME?</v>
      </c>
      <c r="V282" s="4" t="e">
        <f t="shared" si="14"/>
        <v>#DIV/0!</v>
      </c>
      <c r="W282" s="17" t="e">
        <f>IF(K282=0,Na,K282*0.0000001)</f>
        <v>#NAME?</v>
      </c>
      <c r="X282" s="4">
        <f t="shared" si="15"/>
        <v>0</v>
      </c>
      <c r="Y282" s="11" t="e">
        <f t="shared" si="16"/>
        <v>#DIV/0!</v>
      </c>
      <c r="Z282" s="11">
        <f t="shared" si="17"/>
        <v>0</v>
      </c>
      <c r="AA282" s="5" t="e">
        <f t="shared" si="18"/>
        <v>#DIV/0!</v>
      </c>
      <c r="AB282" s="11">
        <f t="shared" si="19"/>
        <v>0</v>
      </c>
    </row>
    <row r="283" spans="12:28" x14ac:dyDescent="0.45">
      <c r="L283" s="10">
        <f t="shared" si="4"/>
        <v>80</v>
      </c>
      <c r="M283" s="10" t="e">
        <f t="shared" si="5"/>
        <v>#DIV/0!</v>
      </c>
      <c r="N283" s="10" t="e">
        <f t="shared" si="6"/>
        <v>#DIV/0!</v>
      </c>
      <c r="O283" s="10">
        <f t="shared" si="7"/>
        <v>0</v>
      </c>
      <c r="P283" s="10">
        <f t="shared" si="8"/>
        <v>0</v>
      </c>
      <c r="Q283" s="10">
        <f t="shared" si="9"/>
        <v>0</v>
      </c>
      <c r="R283" s="10" t="e">
        <f t="shared" si="10"/>
        <v>#DIV/0!</v>
      </c>
      <c r="S283" s="4" t="e">
        <f t="shared" si="11"/>
        <v>#DIV/0!</v>
      </c>
      <c r="T283" s="4" t="e">
        <f t="shared" si="12"/>
        <v>#DIV/0!</v>
      </c>
      <c r="U283" s="4" t="e">
        <f t="shared" si="13"/>
        <v>#NAME?</v>
      </c>
      <c r="V283" s="4" t="e">
        <f t="shared" si="14"/>
        <v>#DIV/0!</v>
      </c>
      <c r="W283" s="17" t="e">
        <f>IF(K283=0,Na,K283*0.0000001)</f>
        <v>#NAME?</v>
      </c>
      <c r="X283" s="4">
        <f t="shared" si="15"/>
        <v>0</v>
      </c>
      <c r="Y283" s="11" t="e">
        <f t="shared" si="16"/>
        <v>#DIV/0!</v>
      </c>
      <c r="Z283" s="11">
        <f t="shared" si="17"/>
        <v>0</v>
      </c>
      <c r="AA283" s="5" t="e">
        <f t="shared" si="18"/>
        <v>#DIV/0!</v>
      </c>
      <c r="AB283" s="11">
        <f t="shared" si="19"/>
        <v>0</v>
      </c>
    </row>
    <row r="284" spans="12:28" x14ac:dyDescent="0.45">
      <c r="L284" s="10">
        <f t="shared" si="4"/>
        <v>80</v>
      </c>
      <c r="M284" s="10" t="e">
        <f t="shared" si="5"/>
        <v>#DIV/0!</v>
      </c>
      <c r="N284" s="10" t="e">
        <f t="shared" si="6"/>
        <v>#DIV/0!</v>
      </c>
      <c r="O284" s="10">
        <f t="shared" si="7"/>
        <v>0</v>
      </c>
      <c r="P284" s="10">
        <f t="shared" si="8"/>
        <v>0</v>
      </c>
      <c r="Q284" s="10">
        <f t="shared" si="9"/>
        <v>0</v>
      </c>
      <c r="R284" s="10" t="e">
        <f t="shared" si="10"/>
        <v>#DIV/0!</v>
      </c>
      <c r="S284" s="4" t="e">
        <f t="shared" si="11"/>
        <v>#DIV/0!</v>
      </c>
      <c r="T284" s="4" t="e">
        <f t="shared" si="12"/>
        <v>#DIV/0!</v>
      </c>
      <c r="U284" s="4" t="e">
        <f t="shared" si="13"/>
        <v>#NAME?</v>
      </c>
      <c r="V284" s="4" t="e">
        <f t="shared" si="14"/>
        <v>#DIV/0!</v>
      </c>
      <c r="W284" s="17" t="e">
        <f>IF(K284=0,Na,K284*0.0000001)</f>
        <v>#NAME?</v>
      </c>
      <c r="X284" s="4">
        <f t="shared" si="15"/>
        <v>0</v>
      </c>
      <c r="Y284" s="11" t="e">
        <f t="shared" si="16"/>
        <v>#DIV/0!</v>
      </c>
      <c r="Z284" s="11">
        <f t="shared" si="17"/>
        <v>0</v>
      </c>
      <c r="AA284" s="5" t="e">
        <f t="shared" si="18"/>
        <v>#DIV/0!</v>
      </c>
      <c r="AB284" s="11">
        <f t="shared" si="19"/>
        <v>0</v>
      </c>
    </row>
    <row r="285" spans="12:28" x14ac:dyDescent="0.45">
      <c r="L285" s="10">
        <f t="shared" si="4"/>
        <v>80</v>
      </c>
      <c r="M285" s="10" t="e">
        <f t="shared" si="5"/>
        <v>#DIV/0!</v>
      </c>
      <c r="N285" s="10" t="e">
        <f t="shared" si="6"/>
        <v>#DIV/0!</v>
      </c>
      <c r="O285" s="10">
        <f t="shared" si="7"/>
        <v>0</v>
      </c>
      <c r="P285" s="10">
        <f t="shared" si="8"/>
        <v>0</v>
      </c>
      <c r="Q285" s="10">
        <f t="shared" si="9"/>
        <v>0</v>
      </c>
      <c r="R285" s="10" t="e">
        <f t="shared" si="10"/>
        <v>#DIV/0!</v>
      </c>
      <c r="S285" s="4" t="e">
        <f t="shared" si="11"/>
        <v>#DIV/0!</v>
      </c>
      <c r="T285" s="4" t="e">
        <f t="shared" si="12"/>
        <v>#DIV/0!</v>
      </c>
      <c r="U285" s="4" t="e">
        <f t="shared" si="13"/>
        <v>#NAME?</v>
      </c>
      <c r="V285" s="4" t="e">
        <f t="shared" si="14"/>
        <v>#DIV/0!</v>
      </c>
      <c r="W285" s="17" t="e">
        <f>IF(K285=0,Na,K285*0.0000001)</f>
        <v>#NAME?</v>
      </c>
      <c r="X285" s="4">
        <f t="shared" si="15"/>
        <v>0</v>
      </c>
      <c r="Y285" s="11" t="e">
        <f t="shared" si="16"/>
        <v>#DIV/0!</v>
      </c>
      <c r="Z285" s="11">
        <f t="shared" si="17"/>
        <v>0</v>
      </c>
      <c r="AA285" s="5" t="e">
        <f t="shared" si="18"/>
        <v>#DIV/0!</v>
      </c>
      <c r="AB285" s="11">
        <f t="shared" si="19"/>
        <v>0</v>
      </c>
    </row>
    <row r="286" spans="12:28" x14ac:dyDescent="0.45">
      <c r="L286" s="10">
        <f t="shared" si="4"/>
        <v>80</v>
      </c>
      <c r="M286" s="10" t="e">
        <f t="shared" si="5"/>
        <v>#DIV/0!</v>
      </c>
      <c r="N286" s="10" t="e">
        <f t="shared" si="6"/>
        <v>#DIV/0!</v>
      </c>
      <c r="O286" s="10">
        <f t="shared" si="7"/>
        <v>0</v>
      </c>
      <c r="P286" s="10">
        <f t="shared" si="8"/>
        <v>0</v>
      </c>
      <c r="Q286" s="10">
        <f t="shared" si="9"/>
        <v>0</v>
      </c>
      <c r="R286" s="10" t="e">
        <f t="shared" si="10"/>
        <v>#DIV/0!</v>
      </c>
      <c r="S286" s="4" t="e">
        <f t="shared" si="11"/>
        <v>#DIV/0!</v>
      </c>
      <c r="T286" s="4" t="e">
        <f t="shared" si="12"/>
        <v>#DIV/0!</v>
      </c>
      <c r="U286" s="4" t="e">
        <f t="shared" si="13"/>
        <v>#NAME?</v>
      </c>
      <c r="V286" s="4" t="e">
        <f t="shared" si="14"/>
        <v>#DIV/0!</v>
      </c>
      <c r="W286" s="17" t="e">
        <f>IF(K286=0,Na,K286*0.0000001)</f>
        <v>#NAME?</v>
      </c>
      <c r="X286" s="4">
        <f t="shared" si="15"/>
        <v>0</v>
      </c>
      <c r="Y286" s="11" t="e">
        <f t="shared" si="16"/>
        <v>#DIV/0!</v>
      </c>
      <c r="Z286" s="11">
        <f t="shared" si="17"/>
        <v>0</v>
      </c>
      <c r="AA286" s="5" t="e">
        <f t="shared" si="18"/>
        <v>#DIV/0!</v>
      </c>
      <c r="AB286" s="11">
        <f t="shared" si="19"/>
        <v>0</v>
      </c>
    </row>
    <row r="287" spans="12:28" x14ac:dyDescent="0.45">
      <c r="L287" s="10">
        <f t="shared" si="4"/>
        <v>80</v>
      </c>
      <c r="M287" s="10" t="e">
        <f t="shared" si="5"/>
        <v>#DIV/0!</v>
      </c>
      <c r="N287" s="10" t="e">
        <f t="shared" si="6"/>
        <v>#DIV/0!</v>
      </c>
      <c r="O287" s="10">
        <f t="shared" si="7"/>
        <v>0</v>
      </c>
      <c r="P287" s="10">
        <f t="shared" si="8"/>
        <v>0</v>
      </c>
      <c r="Q287" s="10">
        <f t="shared" si="9"/>
        <v>0</v>
      </c>
      <c r="R287" s="10" t="e">
        <f t="shared" si="10"/>
        <v>#DIV/0!</v>
      </c>
      <c r="S287" s="4" t="e">
        <f t="shared" si="11"/>
        <v>#DIV/0!</v>
      </c>
      <c r="T287" s="4" t="e">
        <f t="shared" si="12"/>
        <v>#DIV/0!</v>
      </c>
      <c r="U287" s="4" t="e">
        <f t="shared" si="13"/>
        <v>#NAME?</v>
      </c>
      <c r="V287" s="4" t="e">
        <f t="shared" si="14"/>
        <v>#DIV/0!</v>
      </c>
      <c r="W287" s="17" t="e">
        <f>IF(K287=0,Na,K287*0.0000001)</f>
        <v>#NAME?</v>
      </c>
      <c r="X287" s="4">
        <f t="shared" si="15"/>
        <v>0</v>
      </c>
      <c r="Y287" s="11" t="e">
        <f t="shared" si="16"/>
        <v>#DIV/0!</v>
      </c>
      <c r="Z287" s="11">
        <f t="shared" si="17"/>
        <v>0</v>
      </c>
      <c r="AA287" s="5" t="e">
        <f t="shared" si="18"/>
        <v>#DIV/0!</v>
      </c>
      <c r="AB287" s="11">
        <f t="shared" si="19"/>
        <v>0</v>
      </c>
    </row>
    <row r="288" spans="12:28" x14ac:dyDescent="0.45">
      <c r="L288" s="10">
        <f t="shared" si="4"/>
        <v>80</v>
      </c>
      <c r="M288" s="10" t="e">
        <f t="shared" si="5"/>
        <v>#DIV/0!</v>
      </c>
      <c r="N288" s="10" t="e">
        <f t="shared" si="6"/>
        <v>#DIV/0!</v>
      </c>
      <c r="O288" s="10">
        <f t="shared" si="7"/>
        <v>0</v>
      </c>
      <c r="P288" s="10">
        <f t="shared" si="8"/>
        <v>0</v>
      </c>
      <c r="Q288" s="10">
        <f t="shared" si="9"/>
        <v>0</v>
      </c>
      <c r="R288" s="10" t="e">
        <f t="shared" si="10"/>
        <v>#DIV/0!</v>
      </c>
      <c r="S288" s="4" t="e">
        <f t="shared" si="11"/>
        <v>#DIV/0!</v>
      </c>
      <c r="T288" s="4" t="e">
        <f t="shared" si="12"/>
        <v>#DIV/0!</v>
      </c>
      <c r="U288" s="4" t="e">
        <f t="shared" si="13"/>
        <v>#NAME?</v>
      </c>
      <c r="V288" s="4" t="e">
        <f t="shared" si="14"/>
        <v>#DIV/0!</v>
      </c>
      <c r="W288" s="17" t="e">
        <f>IF(K288=0,Na,K288*0.0000001)</f>
        <v>#NAME?</v>
      </c>
      <c r="X288" s="4">
        <f t="shared" si="15"/>
        <v>0</v>
      </c>
      <c r="Y288" s="11" t="e">
        <f t="shared" si="16"/>
        <v>#DIV/0!</v>
      </c>
      <c r="Z288" s="11">
        <f t="shared" si="17"/>
        <v>0</v>
      </c>
      <c r="AA288" s="5" t="e">
        <f t="shared" si="18"/>
        <v>#DIV/0!</v>
      </c>
      <c r="AB288" s="11">
        <f t="shared" si="19"/>
        <v>0</v>
      </c>
    </row>
    <row r="289" spans="12:28" x14ac:dyDescent="0.45">
      <c r="L289" s="10">
        <f t="shared" si="4"/>
        <v>80</v>
      </c>
      <c r="M289" s="10" t="e">
        <f t="shared" si="5"/>
        <v>#DIV/0!</v>
      </c>
      <c r="N289" s="10" t="e">
        <f t="shared" si="6"/>
        <v>#DIV/0!</v>
      </c>
      <c r="O289" s="10">
        <f t="shared" si="7"/>
        <v>0</v>
      </c>
      <c r="P289" s="10">
        <f t="shared" si="8"/>
        <v>0</v>
      </c>
      <c r="Q289" s="10">
        <f t="shared" si="9"/>
        <v>0</v>
      </c>
      <c r="R289" s="10" t="e">
        <f t="shared" si="10"/>
        <v>#DIV/0!</v>
      </c>
      <c r="S289" s="4" t="e">
        <f t="shared" si="11"/>
        <v>#DIV/0!</v>
      </c>
      <c r="T289" s="4" t="e">
        <f t="shared" si="12"/>
        <v>#DIV/0!</v>
      </c>
      <c r="U289" s="4" t="e">
        <f t="shared" si="13"/>
        <v>#NAME?</v>
      </c>
      <c r="V289" s="4" t="e">
        <f t="shared" si="14"/>
        <v>#DIV/0!</v>
      </c>
      <c r="W289" s="17" t="e">
        <f>IF(K289=0,Na,K289*0.0000001)</f>
        <v>#NAME?</v>
      </c>
      <c r="X289" s="4">
        <f t="shared" si="15"/>
        <v>0</v>
      </c>
      <c r="Y289" s="11" t="e">
        <f t="shared" si="16"/>
        <v>#DIV/0!</v>
      </c>
      <c r="Z289" s="11">
        <f t="shared" si="17"/>
        <v>0</v>
      </c>
      <c r="AA289" s="5" t="e">
        <f t="shared" si="18"/>
        <v>#DIV/0!</v>
      </c>
      <c r="AB289" s="11">
        <f t="shared" si="19"/>
        <v>0</v>
      </c>
    </row>
    <row r="290" spans="12:28" x14ac:dyDescent="0.45">
      <c r="L290" s="10">
        <f t="shared" si="4"/>
        <v>80</v>
      </c>
      <c r="M290" s="10" t="e">
        <f t="shared" si="5"/>
        <v>#DIV/0!</v>
      </c>
      <c r="N290" s="10" t="e">
        <f t="shared" si="6"/>
        <v>#DIV/0!</v>
      </c>
      <c r="O290" s="10">
        <f t="shared" si="7"/>
        <v>0</v>
      </c>
      <c r="P290" s="10">
        <f t="shared" si="8"/>
        <v>0</v>
      </c>
      <c r="Q290" s="10">
        <f t="shared" si="9"/>
        <v>0</v>
      </c>
      <c r="R290" s="10" t="e">
        <f t="shared" si="10"/>
        <v>#DIV/0!</v>
      </c>
      <c r="S290" s="4" t="e">
        <f t="shared" si="11"/>
        <v>#DIV/0!</v>
      </c>
      <c r="T290" s="4" t="e">
        <f t="shared" si="12"/>
        <v>#DIV/0!</v>
      </c>
      <c r="U290" s="4" t="e">
        <f t="shared" si="13"/>
        <v>#NAME?</v>
      </c>
      <c r="V290" s="4" t="e">
        <f t="shared" si="14"/>
        <v>#DIV/0!</v>
      </c>
      <c r="W290" s="17" t="e">
        <f>IF(K290=0,Na,K290*0.0000001)</f>
        <v>#NAME?</v>
      </c>
      <c r="X290" s="4">
        <f t="shared" si="15"/>
        <v>0</v>
      </c>
      <c r="Y290" s="11" t="e">
        <f t="shared" si="16"/>
        <v>#DIV/0!</v>
      </c>
      <c r="Z290" s="11">
        <f t="shared" si="17"/>
        <v>0</v>
      </c>
      <c r="AA290" s="5" t="e">
        <f t="shared" si="18"/>
        <v>#DIV/0!</v>
      </c>
      <c r="AB290" s="11">
        <f t="shared" si="19"/>
        <v>0</v>
      </c>
    </row>
    <row r="291" spans="12:28" x14ac:dyDescent="0.45">
      <c r="L291" s="10">
        <f t="shared" si="4"/>
        <v>80</v>
      </c>
      <c r="M291" s="10" t="e">
        <f t="shared" si="5"/>
        <v>#DIV/0!</v>
      </c>
      <c r="N291" s="10" t="e">
        <f t="shared" si="6"/>
        <v>#DIV/0!</v>
      </c>
      <c r="O291" s="10">
        <f t="shared" si="7"/>
        <v>0</v>
      </c>
      <c r="P291" s="10">
        <f t="shared" si="8"/>
        <v>0</v>
      </c>
      <c r="Q291" s="10">
        <f t="shared" si="9"/>
        <v>0</v>
      </c>
      <c r="R291" s="10" t="e">
        <f t="shared" si="10"/>
        <v>#DIV/0!</v>
      </c>
      <c r="S291" s="4" t="e">
        <f t="shared" si="11"/>
        <v>#DIV/0!</v>
      </c>
      <c r="T291" s="4" t="e">
        <f t="shared" si="12"/>
        <v>#DIV/0!</v>
      </c>
      <c r="U291" s="4" t="e">
        <f t="shared" si="13"/>
        <v>#NAME?</v>
      </c>
      <c r="V291" s="4" t="e">
        <f t="shared" si="14"/>
        <v>#DIV/0!</v>
      </c>
      <c r="W291" s="17" t="e">
        <f>IF(K291=0,Na,K291*0.0000001)</f>
        <v>#NAME?</v>
      </c>
      <c r="X291" s="4">
        <f t="shared" si="15"/>
        <v>0</v>
      </c>
      <c r="Y291" s="11" t="e">
        <f t="shared" si="16"/>
        <v>#DIV/0!</v>
      </c>
      <c r="Z291" s="11">
        <f t="shared" si="17"/>
        <v>0</v>
      </c>
      <c r="AA291" s="5" t="e">
        <f t="shared" si="18"/>
        <v>#DIV/0!</v>
      </c>
      <c r="AB291" s="11">
        <f t="shared" si="19"/>
        <v>0</v>
      </c>
    </row>
    <row r="292" spans="12:28" x14ac:dyDescent="0.45">
      <c r="L292" s="10">
        <f t="shared" si="4"/>
        <v>80</v>
      </c>
      <c r="M292" s="10" t="e">
        <f t="shared" si="5"/>
        <v>#DIV/0!</v>
      </c>
      <c r="N292" s="10" t="e">
        <f t="shared" si="6"/>
        <v>#DIV/0!</v>
      </c>
      <c r="O292" s="10">
        <f t="shared" si="7"/>
        <v>0</v>
      </c>
      <c r="P292" s="10">
        <f t="shared" si="8"/>
        <v>0</v>
      </c>
      <c r="Q292" s="10">
        <f t="shared" si="9"/>
        <v>0</v>
      </c>
      <c r="R292" s="10" t="e">
        <f t="shared" si="10"/>
        <v>#DIV/0!</v>
      </c>
      <c r="S292" s="4" t="e">
        <f t="shared" si="11"/>
        <v>#DIV/0!</v>
      </c>
      <c r="T292" s="4" t="e">
        <f t="shared" si="12"/>
        <v>#DIV/0!</v>
      </c>
      <c r="U292" s="4" t="e">
        <f t="shared" si="13"/>
        <v>#NAME?</v>
      </c>
      <c r="V292" s="4" t="e">
        <f t="shared" si="14"/>
        <v>#DIV/0!</v>
      </c>
      <c r="W292" s="17" t="e">
        <f>IF(K292=0,Na,K292*0.0000001)</f>
        <v>#NAME?</v>
      </c>
      <c r="X292" s="4">
        <f t="shared" si="15"/>
        <v>0</v>
      </c>
      <c r="Y292" s="11" t="e">
        <f t="shared" si="16"/>
        <v>#DIV/0!</v>
      </c>
      <c r="Z292" s="11">
        <f t="shared" si="17"/>
        <v>0</v>
      </c>
      <c r="AA292" s="5" t="e">
        <f t="shared" si="18"/>
        <v>#DIV/0!</v>
      </c>
      <c r="AB292" s="11">
        <f t="shared" si="19"/>
        <v>0</v>
      </c>
    </row>
    <row r="293" spans="12:28" x14ac:dyDescent="0.45">
      <c r="L293" s="10">
        <f t="shared" si="4"/>
        <v>80</v>
      </c>
      <c r="M293" s="10" t="e">
        <f t="shared" si="5"/>
        <v>#DIV/0!</v>
      </c>
      <c r="N293" s="10" t="e">
        <f t="shared" si="6"/>
        <v>#DIV/0!</v>
      </c>
      <c r="O293" s="10">
        <f t="shared" si="7"/>
        <v>0</v>
      </c>
      <c r="P293" s="10">
        <f t="shared" si="8"/>
        <v>0</v>
      </c>
      <c r="Q293" s="10">
        <f t="shared" si="9"/>
        <v>0</v>
      </c>
      <c r="R293" s="10" t="e">
        <f t="shared" si="10"/>
        <v>#DIV/0!</v>
      </c>
      <c r="S293" s="4" t="e">
        <f t="shared" si="11"/>
        <v>#DIV/0!</v>
      </c>
      <c r="T293" s="4" t="e">
        <f t="shared" si="12"/>
        <v>#DIV/0!</v>
      </c>
      <c r="U293" s="4" t="e">
        <f t="shared" si="13"/>
        <v>#NAME?</v>
      </c>
      <c r="V293" s="4" t="e">
        <f t="shared" si="14"/>
        <v>#DIV/0!</v>
      </c>
      <c r="W293" s="17" t="e">
        <f>IF(K293=0,Na,K293*0.0000001)</f>
        <v>#NAME?</v>
      </c>
      <c r="X293" s="4">
        <f t="shared" si="15"/>
        <v>0</v>
      </c>
      <c r="Y293" s="11" t="e">
        <f t="shared" si="16"/>
        <v>#DIV/0!</v>
      </c>
      <c r="Z293" s="11">
        <f t="shared" si="17"/>
        <v>0</v>
      </c>
      <c r="AA293" s="5" t="e">
        <f t="shared" si="18"/>
        <v>#DIV/0!</v>
      </c>
      <c r="AB293" s="11">
        <f t="shared" si="19"/>
        <v>0</v>
      </c>
    </row>
    <row r="294" spans="12:28" x14ac:dyDescent="0.45">
      <c r="L294" s="10">
        <f t="shared" si="4"/>
        <v>80</v>
      </c>
      <c r="M294" s="10" t="e">
        <f t="shared" si="5"/>
        <v>#DIV/0!</v>
      </c>
      <c r="N294" s="10" t="e">
        <f t="shared" si="6"/>
        <v>#DIV/0!</v>
      </c>
      <c r="O294" s="10">
        <f t="shared" si="7"/>
        <v>0</v>
      </c>
      <c r="P294" s="10">
        <f t="shared" si="8"/>
        <v>0</v>
      </c>
      <c r="Q294" s="10">
        <f t="shared" si="9"/>
        <v>0</v>
      </c>
      <c r="R294" s="10" t="e">
        <f t="shared" si="10"/>
        <v>#DIV/0!</v>
      </c>
      <c r="S294" s="4" t="e">
        <f t="shared" si="11"/>
        <v>#DIV/0!</v>
      </c>
      <c r="T294" s="4" t="e">
        <f t="shared" si="12"/>
        <v>#DIV/0!</v>
      </c>
      <c r="U294" s="4" t="e">
        <f t="shared" si="13"/>
        <v>#NAME?</v>
      </c>
      <c r="V294" s="4" t="e">
        <f t="shared" si="14"/>
        <v>#DIV/0!</v>
      </c>
      <c r="W294" s="17" t="e">
        <f>IF(K294=0,Na,K294*0.0000001)</f>
        <v>#NAME?</v>
      </c>
      <c r="X294" s="4">
        <f t="shared" si="15"/>
        <v>0</v>
      </c>
      <c r="Y294" s="11" t="e">
        <f t="shared" si="16"/>
        <v>#DIV/0!</v>
      </c>
      <c r="Z294" s="11">
        <f t="shared" si="17"/>
        <v>0</v>
      </c>
      <c r="AA294" s="5" t="e">
        <f t="shared" si="18"/>
        <v>#DIV/0!</v>
      </c>
      <c r="AB294" s="11">
        <f t="shared" si="19"/>
        <v>0</v>
      </c>
    </row>
    <row r="295" spans="12:28" x14ac:dyDescent="0.45">
      <c r="L295" s="10">
        <f t="shared" si="4"/>
        <v>80</v>
      </c>
      <c r="M295" s="10" t="e">
        <f t="shared" si="5"/>
        <v>#DIV/0!</v>
      </c>
      <c r="N295" s="10" t="e">
        <f t="shared" si="6"/>
        <v>#DIV/0!</v>
      </c>
      <c r="O295" s="10">
        <f t="shared" si="7"/>
        <v>0</v>
      </c>
      <c r="P295" s="10">
        <f t="shared" si="8"/>
        <v>0</v>
      </c>
      <c r="Q295" s="10">
        <f t="shared" si="9"/>
        <v>0</v>
      </c>
      <c r="R295" s="10" t="e">
        <f t="shared" si="10"/>
        <v>#DIV/0!</v>
      </c>
      <c r="S295" s="4" t="e">
        <f t="shared" si="11"/>
        <v>#DIV/0!</v>
      </c>
      <c r="T295" s="4" t="e">
        <f t="shared" si="12"/>
        <v>#DIV/0!</v>
      </c>
      <c r="U295" s="4" t="e">
        <f t="shared" si="13"/>
        <v>#NAME?</v>
      </c>
      <c r="V295" s="4" t="e">
        <f t="shared" si="14"/>
        <v>#DIV/0!</v>
      </c>
      <c r="W295" s="17" t="e">
        <f>IF(K295=0,Na,K295*0.0000001)</f>
        <v>#NAME?</v>
      </c>
      <c r="X295" s="4">
        <f t="shared" si="15"/>
        <v>0</v>
      </c>
      <c r="Y295" s="11" t="e">
        <f t="shared" si="16"/>
        <v>#DIV/0!</v>
      </c>
      <c r="Z295" s="11">
        <f t="shared" si="17"/>
        <v>0</v>
      </c>
      <c r="AA295" s="5" t="e">
        <f t="shared" si="18"/>
        <v>#DIV/0!</v>
      </c>
      <c r="AB295" s="11">
        <f t="shared" si="19"/>
        <v>0</v>
      </c>
    </row>
    <row r="296" spans="12:28" x14ac:dyDescent="0.45">
      <c r="L296" s="10">
        <f t="shared" si="4"/>
        <v>80</v>
      </c>
      <c r="M296" s="10" t="e">
        <f t="shared" si="5"/>
        <v>#DIV/0!</v>
      </c>
      <c r="N296" s="10" t="e">
        <f t="shared" si="6"/>
        <v>#DIV/0!</v>
      </c>
      <c r="O296" s="10">
        <f t="shared" si="7"/>
        <v>0</v>
      </c>
      <c r="P296" s="10">
        <f t="shared" si="8"/>
        <v>0</v>
      </c>
      <c r="Q296" s="10">
        <f t="shared" si="9"/>
        <v>0</v>
      </c>
      <c r="R296" s="10" t="e">
        <f t="shared" si="10"/>
        <v>#DIV/0!</v>
      </c>
      <c r="S296" s="4" t="e">
        <f t="shared" si="11"/>
        <v>#DIV/0!</v>
      </c>
      <c r="T296" s="4" t="e">
        <f t="shared" si="12"/>
        <v>#DIV/0!</v>
      </c>
      <c r="U296" s="4" t="e">
        <f t="shared" si="13"/>
        <v>#NAME?</v>
      </c>
      <c r="V296" s="4" t="e">
        <f t="shared" si="14"/>
        <v>#DIV/0!</v>
      </c>
      <c r="W296" s="17" t="e">
        <f>IF(K296=0,Na,K296*0.0000001)</f>
        <v>#NAME?</v>
      </c>
      <c r="X296" s="4">
        <f t="shared" si="15"/>
        <v>0</v>
      </c>
      <c r="Y296" s="11" t="e">
        <f t="shared" si="16"/>
        <v>#DIV/0!</v>
      </c>
      <c r="Z296" s="11">
        <f t="shared" si="17"/>
        <v>0</v>
      </c>
      <c r="AA296" s="5" t="e">
        <f t="shared" si="18"/>
        <v>#DIV/0!</v>
      </c>
      <c r="AB296" s="11">
        <f t="shared" si="19"/>
        <v>0</v>
      </c>
    </row>
    <row r="297" spans="12:28" x14ac:dyDescent="0.45">
      <c r="L297" s="10">
        <f t="shared" si="4"/>
        <v>80</v>
      </c>
      <c r="M297" s="10" t="e">
        <f t="shared" si="5"/>
        <v>#DIV/0!</v>
      </c>
      <c r="N297" s="10" t="e">
        <f t="shared" si="6"/>
        <v>#DIV/0!</v>
      </c>
      <c r="O297" s="10">
        <f t="shared" si="7"/>
        <v>0</v>
      </c>
      <c r="P297" s="10">
        <f t="shared" si="8"/>
        <v>0</v>
      </c>
      <c r="Q297" s="10">
        <f t="shared" si="9"/>
        <v>0</v>
      </c>
      <c r="R297" s="10" t="e">
        <f t="shared" si="10"/>
        <v>#DIV/0!</v>
      </c>
      <c r="S297" s="4" t="e">
        <f t="shared" si="11"/>
        <v>#DIV/0!</v>
      </c>
      <c r="T297" s="4" t="e">
        <f t="shared" si="12"/>
        <v>#DIV/0!</v>
      </c>
      <c r="U297" s="4" t="e">
        <f t="shared" si="13"/>
        <v>#NAME?</v>
      </c>
      <c r="V297" s="4" t="e">
        <f t="shared" si="14"/>
        <v>#DIV/0!</v>
      </c>
      <c r="W297" s="17" t="e">
        <f>IF(K297=0,Na,K297*0.0000001)</f>
        <v>#NAME?</v>
      </c>
      <c r="X297" s="4">
        <f t="shared" si="15"/>
        <v>0</v>
      </c>
      <c r="Y297" s="11" t="e">
        <f t="shared" si="16"/>
        <v>#DIV/0!</v>
      </c>
      <c r="Z297" s="11">
        <f t="shared" si="17"/>
        <v>0</v>
      </c>
      <c r="AA297" s="5" t="e">
        <f t="shared" si="18"/>
        <v>#DIV/0!</v>
      </c>
      <c r="AB297" s="11">
        <f t="shared" si="19"/>
        <v>0</v>
      </c>
    </row>
    <row r="298" spans="12:28" x14ac:dyDescent="0.45">
      <c r="L298" s="10">
        <f t="shared" si="4"/>
        <v>80</v>
      </c>
      <c r="M298" s="10" t="e">
        <f t="shared" si="5"/>
        <v>#DIV/0!</v>
      </c>
      <c r="N298" s="10" t="e">
        <f t="shared" si="6"/>
        <v>#DIV/0!</v>
      </c>
      <c r="O298" s="10">
        <f t="shared" si="7"/>
        <v>0</v>
      </c>
      <c r="P298" s="10">
        <f t="shared" si="8"/>
        <v>0</v>
      </c>
      <c r="Q298" s="10">
        <f t="shared" si="9"/>
        <v>0</v>
      </c>
      <c r="R298" s="10" t="e">
        <f t="shared" si="10"/>
        <v>#DIV/0!</v>
      </c>
      <c r="S298" s="4" t="e">
        <f t="shared" si="11"/>
        <v>#DIV/0!</v>
      </c>
      <c r="T298" s="4" t="e">
        <f t="shared" si="12"/>
        <v>#DIV/0!</v>
      </c>
      <c r="U298" s="4" t="e">
        <f t="shared" si="13"/>
        <v>#NAME?</v>
      </c>
      <c r="V298" s="4" t="e">
        <f t="shared" si="14"/>
        <v>#DIV/0!</v>
      </c>
      <c r="W298" s="17" t="e">
        <f>IF(K298=0,Na,K298*0.0000001)</f>
        <v>#NAME?</v>
      </c>
      <c r="X298" s="4">
        <f t="shared" si="15"/>
        <v>0</v>
      </c>
      <c r="Y298" s="11" t="e">
        <f t="shared" si="16"/>
        <v>#DIV/0!</v>
      </c>
      <c r="Z298" s="11">
        <f t="shared" si="17"/>
        <v>0</v>
      </c>
      <c r="AA298" s="5" t="e">
        <f t="shared" si="18"/>
        <v>#DIV/0!</v>
      </c>
      <c r="AB298" s="11">
        <f t="shared" si="19"/>
        <v>0</v>
      </c>
    </row>
    <row r="299" spans="12:28" x14ac:dyDescent="0.45">
      <c r="L299" s="10">
        <f t="shared" si="4"/>
        <v>80</v>
      </c>
      <c r="M299" s="10" t="e">
        <f t="shared" si="5"/>
        <v>#DIV/0!</v>
      </c>
      <c r="N299" s="10" t="e">
        <f t="shared" si="6"/>
        <v>#DIV/0!</v>
      </c>
      <c r="O299" s="10">
        <f t="shared" si="7"/>
        <v>0</v>
      </c>
      <c r="P299" s="10">
        <f t="shared" si="8"/>
        <v>0</v>
      </c>
      <c r="Q299" s="10">
        <f t="shared" si="9"/>
        <v>0</v>
      </c>
      <c r="R299" s="10" t="e">
        <f t="shared" si="10"/>
        <v>#DIV/0!</v>
      </c>
      <c r="S299" s="4" t="e">
        <f t="shared" si="11"/>
        <v>#DIV/0!</v>
      </c>
      <c r="T299" s="4" t="e">
        <f t="shared" si="12"/>
        <v>#DIV/0!</v>
      </c>
      <c r="U299" s="4" t="e">
        <f t="shared" si="13"/>
        <v>#NAME?</v>
      </c>
      <c r="V299" s="4" t="e">
        <f t="shared" si="14"/>
        <v>#DIV/0!</v>
      </c>
      <c r="W299" s="17" t="e">
        <f>IF(K299=0,Na,K299*0.0000001)</f>
        <v>#NAME?</v>
      </c>
      <c r="X299" s="4">
        <f t="shared" si="15"/>
        <v>0</v>
      </c>
      <c r="Y299" s="11" t="e">
        <f t="shared" si="16"/>
        <v>#DIV/0!</v>
      </c>
      <c r="Z299" s="11">
        <f t="shared" si="17"/>
        <v>0</v>
      </c>
      <c r="AA299" s="5" t="e">
        <f t="shared" si="18"/>
        <v>#DIV/0!</v>
      </c>
      <c r="AB299" s="11">
        <f t="shared" si="19"/>
        <v>0</v>
      </c>
    </row>
    <row r="300" spans="12:28" x14ac:dyDescent="0.45">
      <c r="L300" s="10">
        <f t="shared" si="4"/>
        <v>80</v>
      </c>
      <c r="M300" s="10" t="e">
        <f t="shared" si="5"/>
        <v>#DIV/0!</v>
      </c>
      <c r="N300" s="10" t="e">
        <f t="shared" si="6"/>
        <v>#DIV/0!</v>
      </c>
      <c r="O300" s="10">
        <f t="shared" si="7"/>
        <v>0</v>
      </c>
      <c r="P300" s="10">
        <f t="shared" si="8"/>
        <v>0</v>
      </c>
      <c r="Q300" s="10">
        <f t="shared" si="9"/>
        <v>0</v>
      </c>
      <c r="R300" s="10" t="e">
        <f t="shared" si="10"/>
        <v>#DIV/0!</v>
      </c>
      <c r="S300" s="4" t="e">
        <f t="shared" si="11"/>
        <v>#DIV/0!</v>
      </c>
      <c r="T300" s="4" t="e">
        <f t="shared" si="12"/>
        <v>#DIV/0!</v>
      </c>
      <c r="U300" s="4" t="e">
        <f t="shared" si="13"/>
        <v>#NAME?</v>
      </c>
      <c r="V300" s="4" t="e">
        <f t="shared" si="14"/>
        <v>#DIV/0!</v>
      </c>
      <c r="W300" s="17" t="e">
        <f>IF(K300=0,Na,K300*0.0000001)</f>
        <v>#NAME?</v>
      </c>
      <c r="X300" s="4">
        <f t="shared" si="15"/>
        <v>0</v>
      </c>
      <c r="Y300" s="11" t="e">
        <f t="shared" si="16"/>
        <v>#DIV/0!</v>
      </c>
      <c r="Z300" s="11">
        <f t="shared" si="17"/>
        <v>0</v>
      </c>
      <c r="AA300" s="5" t="e">
        <f t="shared" si="18"/>
        <v>#DIV/0!</v>
      </c>
      <c r="AB300" s="11">
        <f t="shared" si="19"/>
        <v>0</v>
      </c>
    </row>
    <row r="301" spans="12:28" x14ac:dyDescent="0.45">
      <c r="L301" s="10">
        <f t="shared" si="4"/>
        <v>80</v>
      </c>
      <c r="M301" s="10" t="e">
        <f t="shared" si="5"/>
        <v>#DIV/0!</v>
      </c>
      <c r="N301" s="10" t="e">
        <f t="shared" si="6"/>
        <v>#DIV/0!</v>
      </c>
      <c r="O301" s="10">
        <f t="shared" si="7"/>
        <v>0</v>
      </c>
      <c r="P301" s="10">
        <f t="shared" si="8"/>
        <v>0</v>
      </c>
      <c r="Q301" s="10">
        <f t="shared" si="9"/>
        <v>0</v>
      </c>
      <c r="R301" s="10" t="e">
        <f t="shared" si="10"/>
        <v>#DIV/0!</v>
      </c>
      <c r="S301" s="4" t="e">
        <f t="shared" si="11"/>
        <v>#DIV/0!</v>
      </c>
      <c r="T301" s="4" t="e">
        <f t="shared" si="12"/>
        <v>#DIV/0!</v>
      </c>
      <c r="U301" s="4" t="e">
        <f t="shared" si="13"/>
        <v>#NAME?</v>
      </c>
      <c r="V301" s="4" t="e">
        <f t="shared" si="14"/>
        <v>#DIV/0!</v>
      </c>
      <c r="W301" s="17" t="e">
        <f>IF(K301=0,Na,K301*0.0000001)</f>
        <v>#NAME?</v>
      </c>
      <c r="X301" s="4">
        <f t="shared" si="15"/>
        <v>0</v>
      </c>
      <c r="Y301" s="11" t="e">
        <f t="shared" si="16"/>
        <v>#DIV/0!</v>
      </c>
      <c r="Z301" s="11">
        <f t="shared" si="17"/>
        <v>0</v>
      </c>
      <c r="AA301" s="5" t="e">
        <f t="shared" si="18"/>
        <v>#DIV/0!</v>
      </c>
      <c r="AB301" s="11">
        <f t="shared" si="19"/>
        <v>0</v>
      </c>
    </row>
    <row r="302" spans="12:28" x14ac:dyDescent="0.45">
      <c r="L302" s="10">
        <f t="shared" si="4"/>
        <v>80</v>
      </c>
      <c r="M302" s="10" t="e">
        <f t="shared" si="5"/>
        <v>#DIV/0!</v>
      </c>
      <c r="N302" s="10" t="e">
        <f t="shared" si="6"/>
        <v>#DIV/0!</v>
      </c>
      <c r="O302" s="10">
        <f t="shared" si="7"/>
        <v>0</v>
      </c>
      <c r="P302" s="10">
        <f t="shared" si="8"/>
        <v>0</v>
      </c>
      <c r="Q302" s="10">
        <f t="shared" si="9"/>
        <v>0</v>
      </c>
      <c r="R302" s="10" t="e">
        <f t="shared" si="10"/>
        <v>#DIV/0!</v>
      </c>
      <c r="S302" s="4" t="e">
        <f t="shared" si="11"/>
        <v>#DIV/0!</v>
      </c>
      <c r="T302" s="4" t="e">
        <f t="shared" si="12"/>
        <v>#DIV/0!</v>
      </c>
      <c r="U302" s="4" t="e">
        <f t="shared" si="13"/>
        <v>#NAME?</v>
      </c>
      <c r="V302" s="4" t="e">
        <f t="shared" si="14"/>
        <v>#DIV/0!</v>
      </c>
      <c r="W302" s="17" t="e">
        <f>IF(K302=0,Na,K302*0.0000001)</f>
        <v>#NAME?</v>
      </c>
      <c r="X302" s="4">
        <f t="shared" si="15"/>
        <v>0</v>
      </c>
      <c r="Y302" s="11" t="e">
        <f t="shared" si="16"/>
        <v>#DIV/0!</v>
      </c>
      <c r="Z302" s="11">
        <f t="shared" si="17"/>
        <v>0</v>
      </c>
      <c r="AA302" s="5" t="e">
        <f t="shared" si="18"/>
        <v>#DIV/0!</v>
      </c>
      <c r="AB302" s="11">
        <f t="shared" si="19"/>
        <v>0</v>
      </c>
    </row>
    <row r="303" spans="12:28" x14ac:dyDescent="0.45">
      <c r="L303" s="10">
        <f t="shared" si="4"/>
        <v>80</v>
      </c>
      <c r="M303" s="10" t="e">
        <f t="shared" si="5"/>
        <v>#DIV/0!</v>
      </c>
      <c r="N303" s="10" t="e">
        <f t="shared" si="6"/>
        <v>#DIV/0!</v>
      </c>
      <c r="O303" s="10">
        <f t="shared" si="7"/>
        <v>0</v>
      </c>
      <c r="P303" s="10">
        <f t="shared" si="8"/>
        <v>0</v>
      </c>
      <c r="Q303" s="10">
        <f t="shared" si="9"/>
        <v>0</v>
      </c>
      <c r="R303" s="10" t="e">
        <f t="shared" si="10"/>
        <v>#DIV/0!</v>
      </c>
      <c r="S303" s="4" t="e">
        <f t="shared" si="11"/>
        <v>#DIV/0!</v>
      </c>
      <c r="T303" s="4" t="e">
        <f t="shared" si="12"/>
        <v>#DIV/0!</v>
      </c>
      <c r="U303" s="4" t="e">
        <f t="shared" si="13"/>
        <v>#NAME?</v>
      </c>
      <c r="V303" s="4" t="e">
        <f t="shared" si="14"/>
        <v>#DIV/0!</v>
      </c>
      <c r="W303" s="17" t="e">
        <f>IF(K303=0,Na,K303*0.0000001)</f>
        <v>#NAME?</v>
      </c>
      <c r="X303" s="4">
        <f t="shared" si="15"/>
        <v>0</v>
      </c>
      <c r="Y303" s="11" t="e">
        <f t="shared" si="16"/>
        <v>#DIV/0!</v>
      </c>
      <c r="Z303" s="11">
        <f t="shared" si="17"/>
        <v>0</v>
      </c>
      <c r="AA303" s="5" t="e">
        <f t="shared" si="18"/>
        <v>#DIV/0!</v>
      </c>
      <c r="AB303" s="11">
        <f t="shared" si="19"/>
        <v>0</v>
      </c>
    </row>
    <row r="304" spans="12:28" x14ac:dyDescent="0.45">
      <c r="L304" s="10">
        <f t="shared" si="4"/>
        <v>80</v>
      </c>
      <c r="M304" s="10" t="e">
        <f t="shared" si="5"/>
        <v>#DIV/0!</v>
      </c>
      <c r="N304" s="10" t="e">
        <f t="shared" si="6"/>
        <v>#DIV/0!</v>
      </c>
      <c r="O304" s="10">
        <f t="shared" si="7"/>
        <v>0</v>
      </c>
      <c r="P304" s="10">
        <f t="shared" si="8"/>
        <v>0</v>
      </c>
      <c r="Q304" s="10">
        <f t="shared" si="9"/>
        <v>0</v>
      </c>
      <c r="R304" s="10" t="e">
        <f t="shared" si="10"/>
        <v>#DIV/0!</v>
      </c>
      <c r="S304" s="4" t="e">
        <f t="shared" si="11"/>
        <v>#DIV/0!</v>
      </c>
      <c r="T304" s="4" t="e">
        <f t="shared" si="12"/>
        <v>#DIV/0!</v>
      </c>
      <c r="U304" s="4" t="e">
        <f t="shared" si="13"/>
        <v>#NAME?</v>
      </c>
      <c r="V304" s="4" t="e">
        <f t="shared" si="14"/>
        <v>#DIV/0!</v>
      </c>
      <c r="W304" s="17" t="e">
        <f>IF(K304=0,Na,K304*0.0000001)</f>
        <v>#NAME?</v>
      </c>
      <c r="X304" s="4">
        <f t="shared" si="15"/>
        <v>0</v>
      </c>
      <c r="Y304" s="11" t="e">
        <f t="shared" si="16"/>
        <v>#DIV/0!</v>
      </c>
      <c r="Z304" s="11">
        <f t="shared" si="17"/>
        <v>0</v>
      </c>
      <c r="AA304" s="5" t="e">
        <f t="shared" si="18"/>
        <v>#DIV/0!</v>
      </c>
      <c r="AB304" s="11">
        <f t="shared" si="19"/>
        <v>0</v>
      </c>
    </row>
    <row r="305" spans="12:28" x14ac:dyDescent="0.45">
      <c r="L305" s="10">
        <f t="shared" si="4"/>
        <v>80</v>
      </c>
      <c r="M305" s="10" t="e">
        <f t="shared" si="5"/>
        <v>#DIV/0!</v>
      </c>
      <c r="N305" s="10" t="e">
        <f t="shared" si="6"/>
        <v>#DIV/0!</v>
      </c>
      <c r="O305" s="10">
        <f t="shared" si="7"/>
        <v>0</v>
      </c>
      <c r="P305" s="10">
        <f t="shared" si="8"/>
        <v>0</v>
      </c>
      <c r="Q305" s="10">
        <f t="shared" si="9"/>
        <v>0</v>
      </c>
      <c r="R305" s="10" t="e">
        <f t="shared" si="10"/>
        <v>#DIV/0!</v>
      </c>
      <c r="S305" s="4" t="e">
        <f t="shared" si="11"/>
        <v>#DIV/0!</v>
      </c>
      <c r="T305" s="4" t="e">
        <f t="shared" si="12"/>
        <v>#DIV/0!</v>
      </c>
      <c r="U305" s="4" t="e">
        <f t="shared" si="13"/>
        <v>#NAME?</v>
      </c>
      <c r="V305" s="4" t="e">
        <f t="shared" si="14"/>
        <v>#DIV/0!</v>
      </c>
      <c r="W305" s="17" t="e">
        <f>IF(K305=0,Na,K305*0.0000001)</f>
        <v>#NAME?</v>
      </c>
      <c r="X305" s="4">
        <f t="shared" si="15"/>
        <v>0</v>
      </c>
      <c r="Y305" s="11" t="e">
        <f t="shared" si="16"/>
        <v>#DIV/0!</v>
      </c>
      <c r="Z305" s="11">
        <f t="shared" si="17"/>
        <v>0</v>
      </c>
      <c r="AA305" s="5" t="e">
        <f t="shared" si="18"/>
        <v>#DIV/0!</v>
      </c>
      <c r="AB305" s="11">
        <f t="shared" si="19"/>
        <v>0</v>
      </c>
    </row>
    <row r="306" spans="12:28" x14ac:dyDescent="0.45">
      <c r="L306" s="10">
        <f t="shared" si="4"/>
        <v>80</v>
      </c>
      <c r="M306" s="10" t="e">
        <f t="shared" si="5"/>
        <v>#DIV/0!</v>
      </c>
      <c r="N306" s="10" t="e">
        <f t="shared" si="6"/>
        <v>#DIV/0!</v>
      </c>
      <c r="O306" s="10">
        <f t="shared" si="7"/>
        <v>0</v>
      </c>
      <c r="P306" s="10">
        <f t="shared" si="8"/>
        <v>0</v>
      </c>
      <c r="Q306" s="10">
        <f t="shared" si="9"/>
        <v>0</v>
      </c>
      <c r="R306" s="10" t="e">
        <f t="shared" si="10"/>
        <v>#DIV/0!</v>
      </c>
      <c r="S306" s="4" t="e">
        <f t="shared" si="11"/>
        <v>#DIV/0!</v>
      </c>
      <c r="T306" s="4" t="e">
        <f t="shared" si="12"/>
        <v>#DIV/0!</v>
      </c>
      <c r="U306" s="4" t="e">
        <f t="shared" si="13"/>
        <v>#NAME?</v>
      </c>
      <c r="V306" s="4" t="e">
        <f t="shared" si="14"/>
        <v>#DIV/0!</v>
      </c>
      <c r="W306" s="17" t="e">
        <f>IF(K306=0,Na,K306*0.0000001)</f>
        <v>#NAME?</v>
      </c>
      <c r="X306" s="4">
        <f t="shared" si="15"/>
        <v>0</v>
      </c>
      <c r="Y306" s="11" t="e">
        <f t="shared" si="16"/>
        <v>#DIV/0!</v>
      </c>
      <c r="Z306" s="11">
        <f t="shared" si="17"/>
        <v>0</v>
      </c>
      <c r="AA306" s="5" t="e">
        <f t="shared" si="18"/>
        <v>#DIV/0!</v>
      </c>
      <c r="AB306" s="11">
        <f t="shared" si="19"/>
        <v>0</v>
      </c>
    </row>
    <row r="307" spans="12:28" x14ac:dyDescent="0.45">
      <c r="L307" s="10">
        <f t="shared" si="4"/>
        <v>80</v>
      </c>
      <c r="M307" s="10" t="e">
        <f t="shared" si="5"/>
        <v>#DIV/0!</v>
      </c>
      <c r="N307" s="10" t="e">
        <f t="shared" si="6"/>
        <v>#DIV/0!</v>
      </c>
      <c r="O307" s="10">
        <f t="shared" si="7"/>
        <v>0</v>
      </c>
      <c r="P307" s="10">
        <f t="shared" si="8"/>
        <v>0</v>
      </c>
      <c r="Q307" s="10">
        <f t="shared" si="9"/>
        <v>0</v>
      </c>
      <c r="R307" s="10" t="e">
        <f t="shared" si="10"/>
        <v>#DIV/0!</v>
      </c>
      <c r="S307" s="4" t="e">
        <f t="shared" si="11"/>
        <v>#DIV/0!</v>
      </c>
      <c r="T307" s="4" t="e">
        <f t="shared" si="12"/>
        <v>#DIV/0!</v>
      </c>
      <c r="U307" s="4" t="e">
        <f t="shared" si="13"/>
        <v>#NAME?</v>
      </c>
      <c r="V307" s="4" t="e">
        <f t="shared" si="14"/>
        <v>#DIV/0!</v>
      </c>
      <c r="W307" s="17" t="e">
        <f>IF(K307=0,Na,K307*0.0000001)</f>
        <v>#NAME?</v>
      </c>
      <c r="X307" s="4">
        <f t="shared" si="15"/>
        <v>0</v>
      </c>
      <c r="Y307" s="11" t="e">
        <f t="shared" si="16"/>
        <v>#DIV/0!</v>
      </c>
      <c r="Z307" s="11">
        <f t="shared" si="17"/>
        <v>0</v>
      </c>
      <c r="AA307" s="5" t="e">
        <f t="shared" si="18"/>
        <v>#DIV/0!</v>
      </c>
      <c r="AB307" s="11">
        <f t="shared" si="19"/>
        <v>0</v>
      </c>
    </row>
    <row r="308" spans="12:28" x14ac:dyDescent="0.45">
      <c r="L308" s="10">
        <f t="shared" si="4"/>
        <v>80</v>
      </c>
      <c r="M308" s="10" t="e">
        <f t="shared" si="5"/>
        <v>#DIV/0!</v>
      </c>
      <c r="N308" s="10" t="e">
        <f t="shared" si="6"/>
        <v>#DIV/0!</v>
      </c>
      <c r="O308" s="10">
        <f t="shared" si="7"/>
        <v>0</v>
      </c>
      <c r="P308" s="10">
        <f t="shared" si="8"/>
        <v>0</v>
      </c>
      <c r="Q308" s="10">
        <f t="shared" si="9"/>
        <v>0</v>
      </c>
      <c r="R308" s="10" t="e">
        <f t="shared" si="10"/>
        <v>#DIV/0!</v>
      </c>
      <c r="S308" s="4" t="e">
        <f t="shared" si="11"/>
        <v>#DIV/0!</v>
      </c>
      <c r="T308" s="4" t="e">
        <f t="shared" si="12"/>
        <v>#DIV/0!</v>
      </c>
      <c r="U308" s="4" t="e">
        <f t="shared" si="13"/>
        <v>#NAME?</v>
      </c>
      <c r="V308" s="4" t="e">
        <f t="shared" si="14"/>
        <v>#DIV/0!</v>
      </c>
      <c r="W308" s="17" t="e">
        <f>IF(K308=0,Na,K308*0.0000001)</f>
        <v>#NAME?</v>
      </c>
      <c r="X308" s="4">
        <f t="shared" si="15"/>
        <v>0</v>
      </c>
      <c r="Y308" s="11" t="e">
        <f t="shared" si="16"/>
        <v>#DIV/0!</v>
      </c>
      <c r="Z308" s="11">
        <f t="shared" si="17"/>
        <v>0</v>
      </c>
      <c r="AA308" s="5" t="e">
        <f t="shared" si="18"/>
        <v>#DIV/0!</v>
      </c>
      <c r="AB308" s="11">
        <f t="shared" si="19"/>
        <v>0</v>
      </c>
    </row>
    <row r="309" spans="12:28" x14ac:dyDescent="0.45">
      <c r="L309" s="10">
        <f t="shared" si="4"/>
        <v>80</v>
      </c>
      <c r="M309" s="10" t="e">
        <f t="shared" si="5"/>
        <v>#DIV/0!</v>
      </c>
      <c r="N309" s="10" t="e">
        <f t="shared" si="6"/>
        <v>#DIV/0!</v>
      </c>
      <c r="O309" s="10">
        <f t="shared" si="7"/>
        <v>0</v>
      </c>
      <c r="P309" s="10">
        <f t="shared" si="8"/>
        <v>0</v>
      </c>
      <c r="Q309" s="10">
        <f t="shared" si="9"/>
        <v>0</v>
      </c>
      <c r="R309" s="10" t="e">
        <f t="shared" si="10"/>
        <v>#DIV/0!</v>
      </c>
      <c r="S309" s="4" t="e">
        <f t="shared" si="11"/>
        <v>#DIV/0!</v>
      </c>
      <c r="T309" s="4" t="e">
        <f t="shared" si="12"/>
        <v>#DIV/0!</v>
      </c>
      <c r="U309" s="4" t="e">
        <f t="shared" si="13"/>
        <v>#NAME?</v>
      </c>
      <c r="V309" s="4" t="e">
        <f t="shared" si="14"/>
        <v>#DIV/0!</v>
      </c>
      <c r="W309" s="17" t="e">
        <f>IF(K309=0,Na,K309*0.0000001)</f>
        <v>#NAME?</v>
      </c>
      <c r="X309" s="4">
        <f t="shared" si="15"/>
        <v>0</v>
      </c>
      <c r="Y309" s="11" t="e">
        <f t="shared" si="16"/>
        <v>#DIV/0!</v>
      </c>
      <c r="Z309" s="11">
        <f t="shared" si="17"/>
        <v>0</v>
      </c>
      <c r="AA309" s="5" t="e">
        <f t="shared" si="18"/>
        <v>#DIV/0!</v>
      </c>
      <c r="AB309" s="11">
        <f t="shared" si="19"/>
        <v>0</v>
      </c>
    </row>
    <row r="310" spans="12:28" x14ac:dyDescent="0.45">
      <c r="L310" s="10">
        <f t="shared" si="4"/>
        <v>80</v>
      </c>
      <c r="M310" s="10" t="e">
        <f t="shared" si="5"/>
        <v>#DIV/0!</v>
      </c>
      <c r="N310" s="10" t="e">
        <f t="shared" si="6"/>
        <v>#DIV/0!</v>
      </c>
      <c r="O310" s="10">
        <f t="shared" si="7"/>
        <v>0</v>
      </c>
      <c r="P310" s="10">
        <f t="shared" si="8"/>
        <v>0</v>
      </c>
      <c r="Q310" s="10">
        <f t="shared" si="9"/>
        <v>0</v>
      </c>
      <c r="R310" s="10" t="e">
        <f t="shared" si="10"/>
        <v>#DIV/0!</v>
      </c>
      <c r="S310" s="4" t="e">
        <f t="shared" si="11"/>
        <v>#DIV/0!</v>
      </c>
      <c r="T310" s="4" t="e">
        <f t="shared" si="12"/>
        <v>#DIV/0!</v>
      </c>
      <c r="U310" s="4" t="e">
        <f t="shared" si="13"/>
        <v>#NAME?</v>
      </c>
      <c r="V310" s="4" t="e">
        <f t="shared" si="14"/>
        <v>#DIV/0!</v>
      </c>
      <c r="W310" s="17" t="e">
        <f>IF(K310=0,Na,K310*0.0000001)</f>
        <v>#NAME?</v>
      </c>
      <c r="X310" s="4">
        <f t="shared" si="15"/>
        <v>0</v>
      </c>
      <c r="Y310" s="11" t="e">
        <f t="shared" si="16"/>
        <v>#DIV/0!</v>
      </c>
      <c r="Z310" s="11">
        <f t="shared" si="17"/>
        <v>0</v>
      </c>
      <c r="AA310" s="5" t="e">
        <f t="shared" si="18"/>
        <v>#DIV/0!</v>
      </c>
      <c r="AB310" s="11">
        <f t="shared" si="19"/>
        <v>0</v>
      </c>
    </row>
    <row r="311" spans="12:28" x14ac:dyDescent="0.45">
      <c r="L311" s="10">
        <f t="shared" si="4"/>
        <v>80</v>
      </c>
      <c r="M311" s="10" t="e">
        <f t="shared" si="5"/>
        <v>#DIV/0!</v>
      </c>
      <c r="N311" s="10" t="e">
        <f t="shared" si="6"/>
        <v>#DIV/0!</v>
      </c>
      <c r="O311" s="10">
        <f t="shared" si="7"/>
        <v>0</v>
      </c>
      <c r="P311" s="10">
        <f t="shared" si="8"/>
        <v>0</v>
      </c>
      <c r="Q311" s="10">
        <f t="shared" si="9"/>
        <v>0</v>
      </c>
      <c r="R311" s="10" t="e">
        <f t="shared" si="10"/>
        <v>#DIV/0!</v>
      </c>
      <c r="S311" s="4" t="e">
        <f t="shared" si="11"/>
        <v>#DIV/0!</v>
      </c>
      <c r="T311" s="4" t="e">
        <f t="shared" si="12"/>
        <v>#DIV/0!</v>
      </c>
      <c r="U311" s="4" t="e">
        <f t="shared" si="13"/>
        <v>#NAME?</v>
      </c>
      <c r="V311" s="4" t="e">
        <f t="shared" si="14"/>
        <v>#DIV/0!</v>
      </c>
      <c r="W311" s="17" t="e">
        <f>IF(K311=0,Na,K311*0.0000001)</f>
        <v>#NAME?</v>
      </c>
      <c r="X311" s="4">
        <f t="shared" si="15"/>
        <v>0</v>
      </c>
      <c r="Y311" s="11" t="e">
        <f t="shared" si="16"/>
        <v>#DIV/0!</v>
      </c>
      <c r="Z311" s="11">
        <f t="shared" si="17"/>
        <v>0</v>
      </c>
      <c r="AA311" s="5" t="e">
        <f t="shared" si="18"/>
        <v>#DIV/0!</v>
      </c>
      <c r="AB311" s="11">
        <f t="shared" si="19"/>
        <v>0</v>
      </c>
    </row>
    <row r="312" spans="12:28" x14ac:dyDescent="0.45">
      <c r="L312" s="10">
        <f t="shared" si="4"/>
        <v>80</v>
      </c>
      <c r="M312" s="10" t="e">
        <f t="shared" si="5"/>
        <v>#DIV/0!</v>
      </c>
      <c r="N312" s="10" t="e">
        <f t="shared" si="6"/>
        <v>#DIV/0!</v>
      </c>
      <c r="O312" s="10">
        <f t="shared" si="7"/>
        <v>0</v>
      </c>
      <c r="P312" s="10">
        <f t="shared" si="8"/>
        <v>0</v>
      </c>
      <c r="Q312" s="10">
        <f t="shared" si="9"/>
        <v>0</v>
      </c>
      <c r="R312" s="10" t="e">
        <f t="shared" si="10"/>
        <v>#DIV/0!</v>
      </c>
      <c r="S312" s="4" t="e">
        <f t="shared" si="11"/>
        <v>#DIV/0!</v>
      </c>
      <c r="T312" s="4" t="e">
        <f t="shared" si="12"/>
        <v>#DIV/0!</v>
      </c>
      <c r="U312" s="4" t="e">
        <f t="shared" si="13"/>
        <v>#NAME?</v>
      </c>
      <c r="V312" s="4" t="e">
        <f t="shared" si="14"/>
        <v>#DIV/0!</v>
      </c>
      <c r="W312" s="17" t="e">
        <f>IF(K312=0,Na,K312*0.0000001)</f>
        <v>#NAME?</v>
      </c>
      <c r="X312" s="4">
        <f t="shared" si="15"/>
        <v>0</v>
      </c>
      <c r="Y312" s="11" t="e">
        <f t="shared" si="16"/>
        <v>#DIV/0!</v>
      </c>
      <c r="Z312" s="11">
        <f t="shared" si="17"/>
        <v>0</v>
      </c>
      <c r="AA312" s="5" t="e">
        <f t="shared" si="18"/>
        <v>#DIV/0!</v>
      </c>
      <c r="AB312" s="11">
        <f t="shared" si="19"/>
        <v>0</v>
      </c>
    </row>
    <row r="313" spans="12:28" x14ac:dyDescent="0.45">
      <c r="L313" s="10">
        <f t="shared" si="4"/>
        <v>80</v>
      </c>
      <c r="M313" s="10" t="e">
        <f t="shared" si="5"/>
        <v>#DIV/0!</v>
      </c>
      <c r="N313" s="10" t="e">
        <f t="shared" si="6"/>
        <v>#DIV/0!</v>
      </c>
      <c r="O313" s="10">
        <f t="shared" si="7"/>
        <v>0</v>
      </c>
      <c r="P313" s="10">
        <f t="shared" si="8"/>
        <v>0</v>
      </c>
      <c r="Q313" s="10">
        <f t="shared" si="9"/>
        <v>0</v>
      </c>
      <c r="R313" s="10" t="e">
        <f t="shared" si="10"/>
        <v>#DIV/0!</v>
      </c>
      <c r="S313" s="4" t="e">
        <f t="shared" si="11"/>
        <v>#DIV/0!</v>
      </c>
      <c r="T313" s="4" t="e">
        <f t="shared" si="12"/>
        <v>#DIV/0!</v>
      </c>
      <c r="U313" s="4" t="e">
        <f t="shared" si="13"/>
        <v>#NAME?</v>
      </c>
      <c r="V313" s="4" t="e">
        <f t="shared" si="14"/>
        <v>#DIV/0!</v>
      </c>
      <c r="W313" s="17" t="e">
        <f>IF(K313=0,Na,K313*0.0000001)</f>
        <v>#NAME?</v>
      </c>
      <c r="X313" s="4">
        <f t="shared" si="15"/>
        <v>0</v>
      </c>
      <c r="Y313" s="11" t="e">
        <f t="shared" si="16"/>
        <v>#DIV/0!</v>
      </c>
      <c r="Z313" s="11">
        <f t="shared" si="17"/>
        <v>0</v>
      </c>
      <c r="AA313" s="5" t="e">
        <f t="shared" si="18"/>
        <v>#DIV/0!</v>
      </c>
      <c r="AB313" s="11">
        <f t="shared" si="19"/>
        <v>0</v>
      </c>
    </row>
    <row r="314" spans="12:28" x14ac:dyDescent="0.45">
      <c r="L314" s="10">
        <f t="shared" si="4"/>
        <v>80</v>
      </c>
      <c r="M314" s="10" t="e">
        <f t="shared" si="5"/>
        <v>#DIV/0!</v>
      </c>
      <c r="N314" s="10" t="e">
        <f t="shared" si="6"/>
        <v>#DIV/0!</v>
      </c>
      <c r="O314" s="10">
        <f t="shared" si="7"/>
        <v>0</v>
      </c>
      <c r="P314" s="10">
        <f t="shared" si="8"/>
        <v>0</v>
      </c>
      <c r="Q314" s="10">
        <f t="shared" si="9"/>
        <v>0</v>
      </c>
      <c r="R314" s="10" t="e">
        <f t="shared" si="10"/>
        <v>#DIV/0!</v>
      </c>
      <c r="S314" s="4" t="e">
        <f t="shared" si="11"/>
        <v>#DIV/0!</v>
      </c>
      <c r="T314" s="4" t="e">
        <f t="shared" si="12"/>
        <v>#DIV/0!</v>
      </c>
      <c r="U314" s="4" t="e">
        <f t="shared" si="13"/>
        <v>#NAME?</v>
      </c>
      <c r="V314" s="4" t="e">
        <f t="shared" si="14"/>
        <v>#DIV/0!</v>
      </c>
      <c r="W314" s="17" t="e">
        <f>IF(K314=0,Na,K314*0.0000001)</f>
        <v>#NAME?</v>
      </c>
      <c r="X314" s="4">
        <f t="shared" si="15"/>
        <v>0</v>
      </c>
      <c r="Y314" s="11" t="e">
        <f t="shared" si="16"/>
        <v>#DIV/0!</v>
      </c>
      <c r="Z314" s="11">
        <f t="shared" si="17"/>
        <v>0</v>
      </c>
      <c r="AA314" s="5" t="e">
        <f t="shared" si="18"/>
        <v>#DIV/0!</v>
      </c>
      <c r="AB314" s="11">
        <f t="shared" si="19"/>
        <v>0</v>
      </c>
    </row>
    <row r="315" spans="12:28" x14ac:dyDescent="0.45">
      <c r="L315" s="10">
        <f t="shared" si="4"/>
        <v>80</v>
      </c>
      <c r="M315" s="10" t="e">
        <f t="shared" si="5"/>
        <v>#DIV/0!</v>
      </c>
      <c r="N315" s="10" t="e">
        <f t="shared" si="6"/>
        <v>#DIV/0!</v>
      </c>
      <c r="O315" s="10">
        <f t="shared" si="7"/>
        <v>0</v>
      </c>
      <c r="P315" s="10">
        <f t="shared" si="8"/>
        <v>0</v>
      </c>
      <c r="Q315" s="10">
        <f t="shared" si="9"/>
        <v>0</v>
      </c>
      <c r="R315" s="10" t="e">
        <f t="shared" si="10"/>
        <v>#DIV/0!</v>
      </c>
      <c r="S315" s="4" t="e">
        <f t="shared" si="11"/>
        <v>#DIV/0!</v>
      </c>
      <c r="T315" s="4" t="e">
        <f t="shared" si="12"/>
        <v>#DIV/0!</v>
      </c>
      <c r="U315" s="4" t="e">
        <f t="shared" si="13"/>
        <v>#NAME?</v>
      </c>
      <c r="V315" s="4" t="e">
        <f t="shared" si="14"/>
        <v>#DIV/0!</v>
      </c>
      <c r="W315" s="17" t="e">
        <f>IF(K315=0,Na,K315*0.0000001)</f>
        <v>#NAME?</v>
      </c>
      <c r="X315" s="4">
        <f t="shared" si="15"/>
        <v>0</v>
      </c>
      <c r="Y315" s="11" t="e">
        <f t="shared" si="16"/>
        <v>#DIV/0!</v>
      </c>
      <c r="Z315" s="11">
        <f t="shared" si="17"/>
        <v>0</v>
      </c>
      <c r="AA315" s="5" t="e">
        <f t="shared" si="18"/>
        <v>#DIV/0!</v>
      </c>
      <c r="AB315" s="11">
        <f t="shared" si="19"/>
        <v>0</v>
      </c>
    </row>
    <row r="316" spans="12:28" x14ac:dyDescent="0.45">
      <c r="L316" s="10">
        <f t="shared" si="4"/>
        <v>80</v>
      </c>
      <c r="M316" s="10" t="e">
        <f t="shared" si="5"/>
        <v>#DIV/0!</v>
      </c>
      <c r="N316" s="10" t="e">
        <f t="shared" si="6"/>
        <v>#DIV/0!</v>
      </c>
      <c r="O316" s="10">
        <f t="shared" si="7"/>
        <v>0</v>
      </c>
      <c r="P316" s="10">
        <f t="shared" si="8"/>
        <v>0</v>
      </c>
      <c r="Q316" s="10">
        <f t="shared" si="9"/>
        <v>0</v>
      </c>
      <c r="R316" s="10" t="e">
        <f t="shared" si="10"/>
        <v>#DIV/0!</v>
      </c>
      <c r="S316" s="4" t="e">
        <f t="shared" si="11"/>
        <v>#DIV/0!</v>
      </c>
      <c r="T316" s="4" t="e">
        <f t="shared" si="12"/>
        <v>#DIV/0!</v>
      </c>
      <c r="U316" s="4" t="e">
        <f t="shared" si="13"/>
        <v>#NAME?</v>
      </c>
      <c r="V316" s="4" t="e">
        <f t="shared" si="14"/>
        <v>#DIV/0!</v>
      </c>
      <c r="W316" s="17" t="e">
        <f>IF(K316=0,Na,K316*0.0000001)</f>
        <v>#NAME?</v>
      </c>
      <c r="X316" s="4">
        <f t="shared" si="15"/>
        <v>0</v>
      </c>
      <c r="Y316" s="11" t="e">
        <f t="shared" si="16"/>
        <v>#DIV/0!</v>
      </c>
      <c r="Z316" s="11">
        <f t="shared" si="17"/>
        <v>0</v>
      </c>
      <c r="AA316" s="5" t="e">
        <f t="shared" si="18"/>
        <v>#DIV/0!</v>
      </c>
      <c r="AB316" s="11">
        <f t="shared" si="19"/>
        <v>0</v>
      </c>
    </row>
    <row r="317" spans="12:28" x14ac:dyDescent="0.45">
      <c r="L317" s="10">
        <f t="shared" si="4"/>
        <v>80</v>
      </c>
      <c r="M317" s="10" t="e">
        <f t="shared" si="5"/>
        <v>#DIV/0!</v>
      </c>
      <c r="N317" s="10" t="e">
        <f t="shared" si="6"/>
        <v>#DIV/0!</v>
      </c>
      <c r="O317" s="10">
        <f t="shared" si="7"/>
        <v>0</v>
      </c>
      <c r="P317" s="10">
        <f t="shared" si="8"/>
        <v>0</v>
      </c>
      <c r="Q317" s="10">
        <f t="shared" si="9"/>
        <v>0</v>
      </c>
      <c r="R317" s="10" t="e">
        <f t="shared" si="10"/>
        <v>#DIV/0!</v>
      </c>
      <c r="S317" s="4" t="e">
        <f t="shared" si="11"/>
        <v>#DIV/0!</v>
      </c>
      <c r="T317" s="4" t="e">
        <f t="shared" si="12"/>
        <v>#DIV/0!</v>
      </c>
      <c r="U317" s="4" t="e">
        <f t="shared" si="13"/>
        <v>#NAME?</v>
      </c>
      <c r="V317" s="4" t="e">
        <f t="shared" si="14"/>
        <v>#DIV/0!</v>
      </c>
      <c r="W317" s="17" t="e">
        <f>IF(K317=0,Na,K317*0.0000001)</f>
        <v>#NAME?</v>
      </c>
      <c r="X317" s="4">
        <f t="shared" si="15"/>
        <v>0</v>
      </c>
      <c r="Y317" s="11" t="e">
        <f t="shared" si="16"/>
        <v>#DIV/0!</v>
      </c>
      <c r="Z317" s="11">
        <f t="shared" si="17"/>
        <v>0</v>
      </c>
      <c r="AA317" s="5" t="e">
        <f t="shared" si="18"/>
        <v>#DIV/0!</v>
      </c>
      <c r="AB317" s="11">
        <f t="shared" si="19"/>
        <v>0</v>
      </c>
    </row>
    <row r="318" spans="12:28" x14ac:dyDescent="0.45">
      <c r="L318" s="10">
        <f t="shared" si="4"/>
        <v>80</v>
      </c>
      <c r="M318" s="10" t="e">
        <f t="shared" si="5"/>
        <v>#DIV/0!</v>
      </c>
      <c r="N318" s="10" t="e">
        <f t="shared" si="6"/>
        <v>#DIV/0!</v>
      </c>
      <c r="O318" s="10">
        <f t="shared" si="7"/>
        <v>0</v>
      </c>
      <c r="P318" s="10">
        <f t="shared" si="8"/>
        <v>0</v>
      </c>
      <c r="Q318" s="10">
        <f t="shared" si="9"/>
        <v>0</v>
      </c>
      <c r="R318" s="10" t="e">
        <f t="shared" si="10"/>
        <v>#DIV/0!</v>
      </c>
      <c r="S318" s="4" t="e">
        <f t="shared" si="11"/>
        <v>#DIV/0!</v>
      </c>
      <c r="T318" s="4" t="e">
        <f t="shared" si="12"/>
        <v>#DIV/0!</v>
      </c>
      <c r="U318" s="4" t="e">
        <f t="shared" si="13"/>
        <v>#NAME?</v>
      </c>
      <c r="V318" s="4" t="e">
        <f t="shared" si="14"/>
        <v>#DIV/0!</v>
      </c>
      <c r="W318" s="17" t="e">
        <f>IF(K318=0,Na,K318*0.0000001)</f>
        <v>#NAME?</v>
      </c>
      <c r="X318" s="4">
        <f t="shared" si="15"/>
        <v>0</v>
      </c>
      <c r="Y318" s="11" t="e">
        <f t="shared" si="16"/>
        <v>#DIV/0!</v>
      </c>
      <c r="Z318" s="11">
        <f t="shared" si="17"/>
        <v>0</v>
      </c>
      <c r="AA318" s="5" t="e">
        <f t="shared" si="18"/>
        <v>#DIV/0!</v>
      </c>
      <c r="AB318" s="11">
        <f t="shared" si="19"/>
        <v>0</v>
      </c>
    </row>
    <row r="319" spans="12:28" x14ac:dyDescent="0.45">
      <c r="L319" s="10">
        <f t="shared" ref="L319:L382" si="20">$AA$1</f>
        <v>80</v>
      </c>
      <c r="M319" s="10" t="e">
        <f t="shared" ref="M319:M382" si="21">360/I319</f>
        <v>#DIV/0!</v>
      </c>
      <c r="N319" s="10" t="e">
        <f t="shared" ref="N319:N382" si="22">L319/((G319/1000)*2*D319)/M319</f>
        <v>#DIV/0!</v>
      </c>
      <c r="O319" s="10">
        <f t="shared" ref="O319:O382" si="23">G319*D319*2/L319</f>
        <v>0</v>
      </c>
      <c r="P319" s="10">
        <f t="shared" ref="P319:P382" si="24">IFERROR(J319+0,F319/0.08+0)</f>
        <v>0</v>
      </c>
      <c r="Q319" s="10">
        <f t="shared" ref="Q319:Q382" si="25">$B$4</f>
        <v>0</v>
      </c>
      <c r="R319" s="10" t="e">
        <f t="shared" ref="R319:R382" si="26">100*M319*Q319/$AA$13</f>
        <v>#DIV/0!</v>
      </c>
      <c r="S319" s="4" t="e">
        <f t="shared" ref="S319:S382" si="27">Y319/60000</f>
        <v>#DIV/0!</v>
      </c>
      <c r="T319" s="4" t="e">
        <f t="shared" ref="T319:T382" si="28">60*S319/($AA$10/1000)</f>
        <v>#DIV/0!</v>
      </c>
      <c r="U319" s="4" t="e">
        <f t="shared" ref="U319:U382" si="29">($AD$3+W319)*T319 / (X319 * 9.55)</f>
        <v>#NAME?</v>
      </c>
      <c r="V319" s="4" t="e">
        <f t="shared" ref="V319:V382" si="30">S319/U319</f>
        <v>#DIV/0!</v>
      </c>
      <c r="W319" s="17" t="e">
        <f>IF(K319=0,Na,K319*0.0000001)</f>
        <v>#NAME?</v>
      </c>
      <c r="X319" s="4">
        <f t="shared" ref="X319:X382" si="31">P319/1000</f>
        <v>0</v>
      </c>
      <c r="Y319" s="11" t="e">
        <f t="shared" ref="Y319:Y382" si="32">60*N319*$AA$13</f>
        <v>#DIV/0!</v>
      </c>
      <c r="Z319" s="11">
        <f t="shared" ref="Z319:Z382" si="33">D319*L319</f>
        <v>0</v>
      </c>
      <c r="AA319" s="5" t="e">
        <f t="shared" ref="AA319:AA382" si="34">V319*(1000/5)</f>
        <v>#DIV/0!</v>
      </c>
      <c r="AB319" s="11">
        <f t="shared" ref="AB319:AB382" si="35">1.2*2*D319*D319*H319</f>
        <v>0</v>
      </c>
    </row>
    <row r="320" spans="12:28" x14ac:dyDescent="0.45">
      <c r="L320" s="10">
        <f t="shared" si="20"/>
        <v>80</v>
      </c>
      <c r="M320" s="10" t="e">
        <f t="shared" si="21"/>
        <v>#DIV/0!</v>
      </c>
      <c r="N320" s="10" t="e">
        <f t="shared" si="22"/>
        <v>#DIV/0!</v>
      </c>
      <c r="O320" s="10">
        <f t="shared" si="23"/>
        <v>0</v>
      </c>
      <c r="P320" s="10">
        <f t="shared" si="24"/>
        <v>0</v>
      </c>
      <c r="Q320" s="10">
        <f t="shared" si="25"/>
        <v>0</v>
      </c>
      <c r="R320" s="10" t="e">
        <f t="shared" si="26"/>
        <v>#DIV/0!</v>
      </c>
      <c r="S320" s="4" t="e">
        <f t="shared" si="27"/>
        <v>#DIV/0!</v>
      </c>
      <c r="T320" s="4" t="e">
        <f t="shared" si="28"/>
        <v>#DIV/0!</v>
      </c>
      <c r="U320" s="4" t="e">
        <f t="shared" si="29"/>
        <v>#NAME?</v>
      </c>
      <c r="V320" s="4" t="e">
        <f t="shared" si="30"/>
        <v>#DIV/0!</v>
      </c>
      <c r="W320" s="17" t="e">
        <f>IF(K320=0,Na,K320*0.0000001)</f>
        <v>#NAME?</v>
      </c>
      <c r="X320" s="4">
        <f t="shared" si="31"/>
        <v>0</v>
      </c>
      <c r="Y320" s="11" t="e">
        <f t="shared" si="32"/>
        <v>#DIV/0!</v>
      </c>
      <c r="Z320" s="11">
        <f t="shared" si="33"/>
        <v>0</v>
      </c>
      <c r="AA320" s="5" t="e">
        <f t="shared" si="34"/>
        <v>#DIV/0!</v>
      </c>
      <c r="AB320" s="11">
        <f t="shared" si="35"/>
        <v>0</v>
      </c>
    </row>
    <row r="321" spans="12:28" x14ac:dyDescent="0.45">
      <c r="L321" s="10">
        <f t="shared" si="20"/>
        <v>80</v>
      </c>
      <c r="M321" s="10" t="e">
        <f t="shared" si="21"/>
        <v>#DIV/0!</v>
      </c>
      <c r="N321" s="10" t="e">
        <f t="shared" si="22"/>
        <v>#DIV/0!</v>
      </c>
      <c r="O321" s="10">
        <f t="shared" si="23"/>
        <v>0</v>
      </c>
      <c r="P321" s="10">
        <f t="shared" si="24"/>
        <v>0</v>
      </c>
      <c r="Q321" s="10">
        <f t="shared" si="25"/>
        <v>0</v>
      </c>
      <c r="R321" s="10" t="e">
        <f t="shared" si="26"/>
        <v>#DIV/0!</v>
      </c>
      <c r="S321" s="4" t="e">
        <f t="shared" si="27"/>
        <v>#DIV/0!</v>
      </c>
      <c r="T321" s="4" t="e">
        <f t="shared" si="28"/>
        <v>#DIV/0!</v>
      </c>
      <c r="U321" s="4" t="e">
        <f t="shared" si="29"/>
        <v>#NAME?</v>
      </c>
      <c r="V321" s="4" t="e">
        <f t="shared" si="30"/>
        <v>#DIV/0!</v>
      </c>
      <c r="W321" s="17" t="e">
        <f>IF(K321=0,Na,K321*0.0000001)</f>
        <v>#NAME?</v>
      </c>
      <c r="X321" s="4">
        <f t="shared" si="31"/>
        <v>0</v>
      </c>
      <c r="Y321" s="11" t="e">
        <f t="shared" si="32"/>
        <v>#DIV/0!</v>
      </c>
      <c r="Z321" s="11">
        <f t="shared" si="33"/>
        <v>0</v>
      </c>
      <c r="AA321" s="5" t="e">
        <f t="shared" si="34"/>
        <v>#DIV/0!</v>
      </c>
      <c r="AB321" s="11">
        <f t="shared" si="35"/>
        <v>0</v>
      </c>
    </row>
    <row r="322" spans="12:28" x14ac:dyDescent="0.45">
      <c r="L322" s="10">
        <f t="shared" si="20"/>
        <v>80</v>
      </c>
      <c r="M322" s="10" t="e">
        <f t="shared" si="21"/>
        <v>#DIV/0!</v>
      </c>
      <c r="N322" s="10" t="e">
        <f t="shared" si="22"/>
        <v>#DIV/0!</v>
      </c>
      <c r="O322" s="10">
        <f t="shared" si="23"/>
        <v>0</v>
      </c>
      <c r="P322" s="10">
        <f t="shared" si="24"/>
        <v>0</v>
      </c>
      <c r="Q322" s="10">
        <f t="shared" si="25"/>
        <v>0</v>
      </c>
      <c r="R322" s="10" t="e">
        <f t="shared" si="26"/>
        <v>#DIV/0!</v>
      </c>
      <c r="S322" s="4" t="e">
        <f t="shared" si="27"/>
        <v>#DIV/0!</v>
      </c>
      <c r="T322" s="4" t="e">
        <f t="shared" si="28"/>
        <v>#DIV/0!</v>
      </c>
      <c r="U322" s="4" t="e">
        <f t="shared" si="29"/>
        <v>#NAME?</v>
      </c>
      <c r="V322" s="4" t="e">
        <f t="shared" si="30"/>
        <v>#DIV/0!</v>
      </c>
      <c r="W322" s="17" t="e">
        <f>IF(K322=0,Na,K322*0.0000001)</f>
        <v>#NAME?</v>
      </c>
      <c r="X322" s="4">
        <f t="shared" si="31"/>
        <v>0</v>
      </c>
      <c r="Y322" s="11" t="e">
        <f t="shared" si="32"/>
        <v>#DIV/0!</v>
      </c>
      <c r="Z322" s="11">
        <f t="shared" si="33"/>
        <v>0</v>
      </c>
      <c r="AA322" s="5" t="e">
        <f t="shared" si="34"/>
        <v>#DIV/0!</v>
      </c>
      <c r="AB322" s="11">
        <f t="shared" si="35"/>
        <v>0</v>
      </c>
    </row>
    <row r="323" spans="12:28" x14ac:dyDescent="0.45">
      <c r="L323" s="10">
        <f t="shared" si="20"/>
        <v>80</v>
      </c>
      <c r="M323" s="10" t="e">
        <f t="shared" si="21"/>
        <v>#DIV/0!</v>
      </c>
      <c r="N323" s="10" t="e">
        <f t="shared" si="22"/>
        <v>#DIV/0!</v>
      </c>
      <c r="O323" s="10">
        <f t="shared" si="23"/>
        <v>0</v>
      </c>
      <c r="P323" s="10">
        <f t="shared" si="24"/>
        <v>0</v>
      </c>
      <c r="Q323" s="10">
        <f t="shared" si="25"/>
        <v>0</v>
      </c>
      <c r="R323" s="10" t="e">
        <f t="shared" si="26"/>
        <v>#DIV/0!</v>
      </c>
      <c r="S323" s="4" t="e">
        <f t="shared" si="27"/>
        <v>#DIV/0!</v>
      </c>
      <c r="T323" s="4" t="e">
        <f t="shared" si="28"/>
        <v>#DIV/0!</v>
      </c>
      <c r="U323" s="4" t="e">
        <f t="shared" si="29"/>
        <v>#NAME?</v>
      </c>
      <c r="V323" s="4" t="e">
        <f t="shared" si="30"/>
        <v>#DIV/0!</v>
      </c>
      <c r="W323" s="17" t="e">
        <f>IF(K323=0,Na,K323*0.0000001)</f>
        <v>#NAME?</v>
      </c>
      <c r="X323" s="4">
        <f t="shared" si="31"/>
        <v>0</v>
      </c>
      <c r="Y323" s="11" t="e">
        <f t="shared" si="32"/>
        <v>#DIV/0!</v>
      </c>
      <c r="Z323" s="11">
        <f t="shared" si="33"/>
        <v>0</v>
      </c>
      <c r="AA323" s="5" t="e">
        <f t="shared" si="34"/>
        <v>#DIV/0!</v>
      </c>
      <c r="AB323" s="11">
        <f t="shared" si="35"/>
        <v>0</v>
      </c>
    </row>
    <row r="324" spans="12:28" x14ac:dyDescent="0.45">
      <c r="L324" s="10">
        <f t="shared" si="20"/>
        <v>80</v>
      </c>
      <c r="M324" s="10" t="e">
        <f t="shared" si="21"/>
        <v>#DIV/0!</v>
      </c>
      <c r="N324" s="10" t="e">
        <f t="shared" si="22"/>
        <v>#DIV/0!</v>
      </c>
      <c r="O324" s="10">
        <f t="shared" si="23"/>
        <v>0</v>
      </c>
      <c r="P324" s="10">
        <f t="shared" si="24"/>
        <v>0</v>
      </c>
      <c r="Q324" s="10">
        <f t="shared" si="25"/>
        <v>0</v>
      </c>
      <c r="R324" s="10" t="e">
        <f t="shared" si="26"/>
        <v>#DIV/0!</v>
      </c>
      <c r="S324" s="4" t="e">
        <f t="shared" si="27"/>
        <v>#DIV/0!</v>
      </c>
      <c r="T324" s="4" t="e">
        <f t="shared" si="28"/>
        <v>#DIV/0!</v>
      </c>
      <c r="U324" s="4" t="e">
        <f t="shared" si="29"/>
        <v>#NAME?</v>
      </c>
      <c r="V324" s="4" t="e">
        <f t="shared" si="30"/>
        <v>#DIV/0!</v>
      </c>
      <c r="W324" s="17" t="e">
        <f>IF(K324=0,Na,K324*0.0000001)</f>
        <v>#NAME?</v>
      </c>
      <c r="X324" s="4">
        <f t="shared" si="31"/>
        <v>0</v>
      </c>
      <c r="Y324" s="11" t="e">
        <f t="shared" si="32"/>
        <v>#DIV/0!</v>
      </c>
      <c r="Z324" s="11">
        <f t="shared" si="33"/>
        <v>0</v>
      </c>
      <c r="AA324" s="5" t="e">
        <f t="shared" si="34"/>
        <v>#DIV/0!</v>
      </c>
      <c r="AB324" s="11">
        <f t="shared" si="35"/>
        <v>0</v>
      </c>
    </row>
    <row r="325" spans="12:28" x14ac:dyDescent="0.45">
      <c r="L325" s="10">
        <f t="shared" si="20"/>
        <v>80</v>
      </c>
      <c r="M325" s="10" t="e">
        <f t="shared" si="21"/>
        <v>#DIV/0!</v>
      </c>
      <c r="N325" s="10" t="e">
        <f t="shared" si="22"/>
        <v>#DIV/0!</v>
      </c>
      <c r="O325" s="10">
        <f t="shared" si="23"/>
        <v>0</v>
      </c>
      <c r="P325" s="10">
        <f t="shared" si="24"/>
        <v>0</v>
      </c>
      <c r="Q325" s="10">
        <f t="shared" si="25"/>
        <v>0</v>
      </c>
      <c r="R325" s="10" t="e">
        <f t="shared" si="26"/>
        <v>#DIV/0!</v>
      </c>
      <c r="S325" s="4" t="e">
        <f t="shared" si="27"/>
        <v>#DIV/0!</v>
      </c>
      <c r="T325" s="4" t="e">
        <f t="shared" si="28"/>
        <v>#DIV/0!</v>
      </c>
      <c r="U325" s="4" t="e">
        <f t="shared" si="29"/>
        <v>#NAME?</v>
      </c>
      <c r="V325" s="4" t="e">
        <f t="shared" si="30"/>
        <v>#DIV/0!</v>
      </c>
      <c r="W325" s="17" t="e">
        <f>IF(K325=0,Na,K325*0.0000001)</f>
        <v>#NAME?</v>
      </c>
      <c r="X325" s="4">
        <f t="shared" si="31"/>
        <v>0</v>
      </c>
      <c r="Y325" s="11" t="e">
        <f t="shared" si="32"/>
        <v>#DIV/0!</v>
      </c>
      <c r="Z325" s="11">
        <f t="shared" si="33"/>
        <v>0</v>
      </c>
      <c r="AA325" s="5" t="e">
        <f t="shared" si="34"/>
        <v>#DIV/0!</v>
      </c>
      <c r="AB325" s="11">
        <f t="shared" si="35"/>
        <v>0</v>
      </c>
    </row>
    <row r="326" spans="12:28" x14ac:dyDescent="0.45">
      <c r="L326" s="10">
        <f t="shared" si="20"/>
        <v>80</v>
      </c>
      <c r="M326" s="10" t="e">
        <f t="shared" si="21"/>
        <v>#DIV/0!</v>
      </c>
      <c r="N326" s="10" t="e">
        <f t="shared" si="22"/>
        <v>#DIV/0!</v>
      </c>
      <c r="O326" s="10">
        <f t="shared" si="23"/>
        <v>0</v>
      </c>
      <c r="P326" s="10">
        <f t="shared" si="24"/>
        <v>0</v>
      </c>
      <c r="Q326" s="10">
        <f t="shared" si="25"/>
        <v>0</v>
      </c>
      <c r="R326" s="10" t="e">
        <f t="shared" si="26"/>
        <v>#DIV/0!</v>
      </c>
      <c r="S326" s="4" t="e">
        <f t="shared" si="27"/>
        <v>#DIV/0!</v>
      </c>
      <c r="T326" s="4" t="e">
        <f t="shared" si="28"/>
        <v>#DIV/0!</v>
      </c>
      <c r="U326" s="4" t="e">
        <f t="shared" si="29"/>
        <v>#NAME?</v>
      </c>
      <c r="V326" s="4" t="e">
        <f t="shared" si="30"/>
        <v>#DIV/0!</v>
      </c>
      <c r="W326" s="17" t="e">
        <f>IF(K326=0,Na,K326*0.0000001)</f>
        <v>#NAME?</v>
      </c>
      <c r="X326" s="4">
        <f t="shared" si="31"/>
        <v>0</v>
      </c>
      <c r="Y326" s="11" t="e">
        <f t="shared" si="32"/>
        <v>#DIV/0!</v>
      </c>
      <c r="Z326" s="11">
        <f t="shared" si="33"/>
        <v>0</v>
      </c>
      <c r="AA326" s="5" t="e">
        <f t="shared" si="34"/>
        <v>#DIV/0!</v>
      </c>
      <c r="AB326" s="11">
        <f t="shared" si="35"/>
        <v>0</v>
      </c>
    </row>
    <row r="327" spans="12:28" x14ac:dyDescent="0.45">
      <c r="L327" s="10">
        <f t="shared" si="20"/>
        <v>80</v>
      </c>
      <c r="M327" s="10" t="e">
        <f t="shared" si="21"/>
        <v>#DIV/0!</v>
      </c>
      <c r="N327" s="10" t="e">
        <f t="shared" si="22"/>
        <v>#DIV/0!</v>
      </c>
      <c r="O327" s="10">
        <f t="shared" si="23"/>
        <v>0</v>
      </c>
      <c r="P327" s="10">
        <f t="shared" si="24"/>
        <v>0</v>
      </c>
      <c r="Q327" s="10">
        <f t="shared" si="25"/>
        <v>0</v>
      </c>
      <c r="R327" s="10" t="e">
        <f t="shared" si="26"/>
        <v>#DIV/0!</v>
      </c>
      <c r="S327" s="4" t="e">
        <f t="shared" si="27"/>
        <v>#DIV/0!</v>
      </c>
      <c r="T327" s="4" t="e">
        <f t="shared" si="28"/>
        <v>#DIV/0!</v>
      </c>
      <c r="U327" s="4" t="e">
        <f t="shared" si="29"/>
        <v>#NAME?</v>
      </c>
      <c r="V327" s="4" t="e">
        <f t="shared" si="30"/>
        <v>#DIV/0!</v>
      </c>
      <c r="W327" s="17" t="e">
        <f>IF(K327=0,Na,K327*0.0000001)</f>
        <v>#NAME?</v>
      </c>
      <c r="X327" s="4">
        <f t="shared" si="31"/>
        <v>0</v>
      </c>
      <c r="Y327" s="11" t="e">
        <f t="shared" si="32"/>
        <v>#DIV/0!</v>
      </c>
      <c r="Z327" s="11">
        <f t="shared" si="33"/>
        <v>0</v>
      </c>
      <c r="AA327" s="5" t="e">
        <f t="shared" si="34"/>
        <v>#DIV/0!</v>
      </c>
      <c r="AB327" s="11">
        <f t="shared" si="35"/>
        <v>0</v>
      </c>
    </row>
    <row r="328" spans="12:28" x14ac:dyDescent="0.45">
      <c r="L328" s="10">
        <f t="shared" si="20"/>
        <v>80</v>
      </c>
      <c r="M328" s="10" t="e">
        <f t="shared" si="21"/>
        <v>#DIV/0!</v>
      </c>
      <c r="N328" s="10" t="e">
        <f t="shared" si="22"/>
        <v>#DIV/0!</v>
      </c>
      <c r="O328" s="10">
        <f t="shared" si="23"/>
        <v>0</v>
      </c>
      <c r="P328" s="10">
        <f t="shared" si="24"/>
        <v>0</v>
      </c>
      <c r="Q328" s="10">
        <f t="shared" si="25"/>
        <v>0</v>
      </c>
      <c r="R328" s="10" t="e">
        <f t="shared" si="26"/>
        <v>#DIV/0!</v>
      </c>
      <c r="S328" s="4" t="e">
        <f t="shared" si="27"/>
        <v>#DIV/0!</v>
      </c>
      <c r="T328" s="4" t="e">
        <f t="shared" si="28"/>
        <v>#DIV/0!</v>
      </c>
      <c r="U328" s="4" t="e">
        <f t="shared" si="29"/>
        <v>#NAME?</v>
      </c>
      <c r="V328" s="4" t="e">
        <f t="shared" si="30"/>
        <v>#DIV/0!</v>
      </c>
      <c r="W328" s="17" t="e">
        <f>IF(K328=0,Na,K328*0.0000001)</f>
        <v>#NAME?</v>
      </c>
      <c r="X328" s="4">
        <f t="shared" si="31"/>
        <v>0</v>
      </c>
      <c r="Y328" s="11" t="e">
        <f t="shared" si="32"/>
        <v>#DIV/0!</v>
      </c>
      <c r="Z328" s="11">
        <f t="shared" si="33"/>
        <v>0</v>
      </c>
      <c r="AA328" s="5" t="e">
        <f t="shared" si="34"/>
        <v>#DIV/0!</v>
      </c>
      <c r="AB328" s="11">
        <f t="shared" si="35"/>
        <v>0</v>
      </c>
    </row>
    <row r="329" spans="12:28" x14ac:dyDescent="0.45">
      <c r="L329" s="10">
        <f t="shared" si="20"/>
        <v>80</v>
      </c>
      <c r="M329" s="10" t="e">
        <f t="shared" si="21"/>
        <v>#DIV/0!</v>
      </c>
      <c r="N329" s="10" t="e">
        <f t="shared" si="22"/>
        <v>#DIV/0!</v>
      </c>
      <c r="O329" s="10">
        <f t="shared" si="23"/>
        <v>0</v>
      </c>
      <c r="P329" s="10">
        <f t="shared" si="24"/>
        <v>0</v>
      </c>
      <c r="Q329" s="10">
        <f t="shared" si="25"/>
        <v>0</v>
      </c>
      <c r="R329" s="10" t="e">
        <f t="shared" si="26"/>
        <v>#DIV/0!</v>
      </c>
      <c r="S329" s="4" t="e">
        <f t="shared" si="27"/>
        <v>#DIV/0!</v>
      </c>
      <c r="T329" s="4" t="e">
        <f t="shared" si="28"/>
        <v>#DIV/0!</v>
      </c>
      <c r="U329" s="4" t="e">
        <f t="shared" si="29"/>
        <v>#NAME?</v>
      </c>
      <c r="V329" s="4" t="e">
        <f t="shared" si="30"/>
        <v>#DIV/0!</v>
      </c>
      <c r="W329" s="17" t="e">
        <f>IF(K329=0,Na,K329*0.0000001)</f>
        <v>#NAME?</v>
      </c>
      <c r="X329" s="4">
        <f t="shared" si="31"/>
        <v>0</v>
      </c>
      <c r="Y329" s="11" t="e">
        <f t="shared" si="32"/>
        <v>#DIV/0!</v>
      </c>
      <c r="Z329" s="11">
        <f t="shared" si="33"/>
        <v>0</v>
      </c>
      <c r="AA329" s="5" t="e">
        <f t="shared" si="34"/>
        <v>#DIV/0!</v>
      </c>
      <c r="AB329" s="11">
        <f t="shared" si="35"/>
        <v>0</v>
      </c>
    </row>
    <row r="330" spans="12:28" x14ac:dyDescent="0.45">
      <c r="L330" s="10">
        <f t="shared" si="20"/>
        <v>80</v>
      </c>
      <c r="M330" s="10" t="e">
        <f t="shared" si="21"/>
        <v>#DIV/0!</v>
      </c>
      <c r="N330" s="10" t="e">
        <f t="shared" si="22"/>
        <v>#DIV/0!</v>
      </c>
      <c r="O330" s="10">
        <f t="shared" si="23"/>
        <v>0</v>
      </c>
      <c r="P330" s="10">
        <f t="shared" si="24"/>
        <v>0</v>
      </c>
      <c r="Q330" s="10">
        <f t="shared" si="25"/>
        <v>0</v>
      </c>
      <c r="R330" s="10" t="e">
        <f t="shared" si="26"/>
        <v>#DIV/0!</v>
      </c>
      <c r="S330" s="4" t="e">
        <f t="shared" si="27"/>
        <v>#DIV/0!</v>
      </c>
      <c r="T330" s="4" t="e">
        <f t="shared" si="28"/>
        <v>#DIV/0!</v>
      </c>
      <c r="U330" s="4" t="e">
        <f t="shared" si="29"/>
        <v>#NAME?</v>
      </c>
      <c r="V330" s="4" t="e">
        <f t="shared" si="30"/>
        <v>#DIV/0!</v>
      </c>
      <c r="W330" s="17" t="e">
        <f>IF(K330=0,Na,K330*0.0000001)</f>
        <v>#NAME?</v>
      </c>
      <c r="X330" s="4">
        <f t="shared" si="31"/>
        <v>0</v>
      </c>
      <c r="Y330" s="11" t="e">
        <f t="shared" si="32"/>
        <v>#DIV/0!</v>
      </c>
      <c r="Z330" s="11">
        <f t="shared" si="33"/>
        <v>0</v>
      </c>
      <c r="AA330" s="5" t="e">
        <f t="shared" si="34"/>
        <v>#DIV/0!</v>
      </c>
      <c r="AB330" s="11">
        <f t="shared" si="35"/>
        <v>0</v>
      </c>
    </row>
    <row r="331" spans="12:28" x14ac:dyDescent="0.45">
      <c r="L331" s="10">
        <f t="shared" si="20"/>
        <v>80</v>
      </c>
      <c r="M331" s="10" t="e">
        <f t="shared" si="21"/>
        <v>#DIV/0!</v>
      </c>
      <c r="N331" s="10" t="e">
        <f t="shared" si="22"/>
        <v>#DIV/0!</v>
      </c>
      <c r="O331" s="10">
        <f t="shared" si="23"/>
        <v>0</v>
      </c>
      <c r="P331" s="10">
        <f t="shared" si="24"/>
        <v>0</v>
      </c>
      <c r="Q331" s="10">
        <f t="shared" si="25"/>
        <v>0</v>
      </c>
      <c r="R331" s="10" t="e">
        <f t="shared" si="26"/>
        <v>#DIV/0!</v>
      </c>
      <c r="S331" s="4" t="e">
        <f t="shared" si="27"/>
        <v>#DIV/0!</v>
      </c>
      <c r="T331" s="4" t="e">
        <f t="shared" si="28"/>
        <v>#DIV/0!</v>
      </c>
      <c r="U331" s="4" t="e">
        <f t="shared" si="29"/>
        <v>#NAME?</v>
      </c>
      <c r="V331" s="4" t="e">
        <f t="shared" si="30"/>
        <v>#DIV/0!</v>
      </c>
      <c r="W331" s="17" t="e">
        <f>IF(K331=0,Na,K331*0.0000001)</f>
        <v>#NAME?</v>
      </c>
      <c r="X331" s="4">
        <f t="shared" si="31"/>
        <v>0</v>
      </c>
      <c r="Y331" s="11" t="e">
        <f t="shared" si="32"/>
        <v>#DIV/0!</v>
      </c>
      <c r="Z331" s="11">
        <f t="shared" si="33"/>
        <v>0</v>
      </c>
      <c r="AA331" s="5" t="e">
        <f t="shared" si="34"/>
        <v>#DIV/0!</v>
      </c>
      <c r="AB331" s="11">
        <f t="shared" si="35"/>
        <v>0</v>
      </c>
    </row>
    <row r="332" spans="12:28" x14ac:dyDescent="0.45">
      <c r="L332" s="10">
        <f t="shared" si="20"/>
        <v>80</v>
      </c>
      <c r="M332" s="10" t="e">
        <f t="shared" si="21"/>
        <v>#DIV/0!</v>
      </c>
      <c r="N332" s="10" t="e">
        <f t="shared" si="22"/>
        <v>#DIV/0!</v>
      </c>
      <c r="O332" s="10">
        <f t="shared" si="23"/>
        <v>0</v>
      </c>
      <c r="P332" s="10">
        <f t="shared" si="24"/>
        <v>0</v>
      </c>
      <c r="Q332" s="10">
        <f t="shared" si="25"/>
        <v>0</v>
      </c>
      <c r="R332" s="10" t="e">
        <f t="shared" si="26"/>
        <v>#DIV/0!</v>
      </c>
      <c r="S332" s="4" t="e">
        <f t="shared" si="27"/>
        <v>#DIV/0!</v>
      </c>
      <c r="T332" s="4" t="e">
        <f t="shared" si="28"/>
        <v>#DIV/0!</v>
      </c>
      <c r="U332" s="4" t="e">
        <f t="shared" si="29"/>
        <v>#NAME?</v>
      </c>
      <c r="V332" s="4" t="e">
        <f t="shared" si="30"/>
        <v>#DIV/0!</v>
      </c>
      <c r="W332" s="17" t="e">
        <f>IF(K332=0,Na,K332*0.0000001)</f>
        <v>#NAME?</v>
      </c>
      <c r="X332" s="4">
        <f t="shared" si="31"/>
        <v>0</v>
      </c>
      <c r="Y332" s="11" t="e">
        <f t="shared" si="32"/>
        <v>#DIV/0!</v>
      </c>
      <c r="Z332" s="11">
        <f t="shared" si="33"/>
        <v>0</v>
      </c>
      <c r="AA332" s="5" t="e">
        <f t="shared" si="34"/>
        <v>#DIV/0!</v>
      </c>
      <c r="AB332" s="11">
        <f t="shared" si="35"/>
        <v>0</v>
      </c>
    </row>
    <row r="333" spans="12:28" x14ac:dyDescent="0.45">
      <c r="L333" s="10">
        <f t="shared" si="20"/>
        <v>80</v>
      </c>
      <c r="M333" s="10" t="e">
        <f t="shared" si="21"/>
        <v>#DIV/0!</v>
      </c>
      <c r="N333" s="10" t="e">
        <f t="shared" si="22"/>
        <v>#DIV/0!</v>
      </c>
      <c r="O333" s="10">
        <f t="shared" si="23"/>
        <v>0</v>
      </c>
      <c r="P333" s="10">
        <f t="shared" si="24"/>
        <v>0</v>
      </c>
      <c r="Q333" s="10">
        <f t="shared" si="25"/>
        <v>0</v>
      </c>
      <c r="R333" s="10" t="e">
        <f t="shared" si="26"/>
        <v>#DIV/0!</v>
      </c>
      <c r="S333" s="4" t="e">
        <f t="shared" si="27"/>
        <v>#DIV/0!</v>
      </c>
      <c r="T333" s="4" t="e">
        <f t="shared" si="28"/>
        <v>#DIV/0!</v>
      </c>
      <c r="U333" s="4" t="e">
        <f t="shared" si="29"/>
        <v>#NAME?</v>
      </c>
      <c r="V333" s="4" t="e">
        <f t="shared" si="30"/>
        <v>#DIV/0!</v>
      </c>
      <c r="W333" s="17" t="e">
        <f>IF(K333=0,Na,K333*0.0000001)</f>
        <v>#NAME?</v>
      </c>
      <c r="X333" s="4">
        <f t="shared" si="31"/>
        <v>0</v>
      </c>
      <c r="Y333" s="11" t="e">
        <f t="shared" si="32"/>
        <v>#DIV/0!</v>
      </c>
      <c r="Z333" s="11">
        <f t="shared" si="33"/>
        <v>0</v>
      </c>
      <c r="AA333" s="5" t="e">
        <f t="shared" si="34"/>
        <v>#DIV/0!</v>
      </c>
      <c r="AB333" s="11">
        <f t="shared" si="35"/>
        <v>0</v>
      </c>
    </row>
    <row r="334" spans="12:28" x14ac:dyDescent="0.45">
      <c r="L334" s="10">
        <f t="shared" si="20"/>
        <v>80</v>
      </c>
      <c r="M334" s="10" t="e">
        <f t="shared" si="21"/>
        <v>#DIV/0!</v>
      </c>
      <c r="N334" s="10" t="e">
        <f t="shared" si="22"/>
        <v>#DIV/0!</v>
      </c>
      <c r="O334" s="10">
        <f t="shared" si="23"/>
        <v>0</v>
      </c>
      <c r="P334" s="10">
        <f t="shared" si="24"/>
        <v>0</v>
      </c>
      <c r="Q334" s="10">
        <f t="shared" si="25"/>
        <v>0</v>
      </c>
      <c r="R334" s="10" t="e">
        <f t="shared" si="26"/>
        <v>#DIV/0!</v>
      </c>
      <c r="S334" s="4" t="e">
        <f t="shared" si="27"/>
        <v>#DIV/0!</v>
      </c>
      <c r="T334" s="4" t="e">
        <f t="shared" si="28"/>
        <v>#DIV/0!</v>
      </c>
      <c r="U334" s="4" t="e">
        <f t="shared" si="29"/>
        <v>#NAME?</v>
      </c>
      <c r="V334" s="4" t="e">
        <f t="shared" si="30"/>
        <v>#DIV/0!</v>
      </c>
      <c r="W334" s="17" t="e">
        <f>IF(K334=0,Na,K334*0.0000001)</f>
        <v>#NAME?</v>
      </c>
      <c r="X334" s="4">
        <f t="shared" si="31"/>
        <v>0</v>
      </c>
      <c r="Y334" s="11" t="e">
        <f t="shared" si="32"/>
        <v>#DIV/0!</v>
      </c>
      <c r="Z334" s="11">
        <f t="shared" si="33"/>
        <v>0</v>
      </c>
      <c r="AA334" s="5" t="e">
        <f t="shared" si="34"/>
        <v>#DIV/0!</v>
      </c>
      <c r="AB334" s="11">
        <f t="shared" si="35"/>
        <v>0</v>
      </c>
    </row>
    <row r="335" spans="12:28" x14ac:dyDescent="0.45">
      <c r="L335" s="10">
        <f t="shared" si="20"/>
        <v>80</v>
      </c>
      <c r="M335" s="10" t="e">
        <f t="shared" si="21"/>
        <v>#DIV/0!</v>
      </c>
      <c r="N335" s="10" t="e">
        <f t="shared" si="22"/>
        <v>#DIV/0!</v>
      </c>
      <c r="O335" s="10">
        <f t="shared" si="23"/>
        <v>0</v>
      </c>
      <c r="P335" s="10">
        <f t="shared" si="24"/>
        <v>0</v>
      </c>
      <c r="Q335" s="10">
        <f t="shared" si="25"/>
        <v>0</v>
      </c>
      <c r="R335" s="10" t="e">
        <f t="shared" si="26"/>
        <v>#DIV/0!</v>
      </c>
      <c r="S335" s="4" t="e">
        <f t="shared" si="27"/>
        <v>#DIV/0!</v>
      </c>
      <c r="T335" s="4" t="e">
        <f t="shared" si="28"/>
        <v>#DIV/0!</v>
      </c>
      <c r="U335" s="4" t="e">
        <f t="shared" si="29"/>
        <v>#NAME?</v>
      </c>
      <c r="V335" s="4" t="e">
        <f t="shared" si="30"/>
        <v>#DIV/0!</v>
      </c>
      <c r="W335" s="17" t="e">
        <f>IF(K335=0,Na,K335*0.0000001)</f>
        <v>#NAME?</v>
      </c>
      <c r="X335" s="4">
        <f t="shared" si="31"/>
        <v>0</v>
      </c>
      <c r="Y335" s="11" t="e">
        <f t="shared" si="32"/>
        <v>#DIV/0!</v>
      </c>
      <c r="Z335" s="11">
        <f t="shared" si="33"/>
        <v>0</v>
      </c>
      <c r="AA335" s="5" t="e">
        <f t="shared" si="34"/>
        <v>#DIV/0!</v>
      </c>
      <c r="AB335" s="11">
        <f t="shared" si="35"/>
        <v>0</v>
      </c>
    </row>
    <row r="336" spans="12:28" x14ac:dyDescent="0.45">
      <c r="L336" s="10">
        <f t="shared" si="20"/>
        <v>80</v>
      </c>
      <c r="M336" s="10" t="e">
        <f t="shared" si="21"/>
        <v>#DIV/0!</v>
      </c>
      <c r="N336" s="10" t="e">
        <f t="shared" si="22"/>
        <v>#DIV/0!</v>
      </c>
      <c r="O336" s="10">
        <f t="shared" si="23"/>
        <v>0</v>
      </c>
      <c r="P336" s="10">
        <f t="shared" si="24"/>
        <v>0</v>
      </c>
      <c r="Q336" s="10">
        <f t="shared" si="25"/>
        <v>0</v>
      </c>
      <c r="R336" s="10" t="e">
        <f t="shared" si="26"/>
        <v>#DIV/0!</v>
      </c>
      <c r="S336" s="4" t="e">
        <f t="shared" si="27"/>
        <v>#DIV/0!</v>
      </c>
      <c r="T336" s="4" t="e">
        <f t="shared" si="28"/>
        <v>#DIV/0!</v>
      </c>
      <c r="U336" s="4" t="e">
        <f t="shared" si="29"/>
        <v>#NAME?</v>
      </c>
      <c r="V336" s="4" t="e">
        <f t="shared" si="30"/>
        <v>#DIV/0!</v>
      </c>
      <c r="W336" s="17" t="e">
        <f>IF(K336=0,Na,K336*0.0000001)</f>
        <v>#NAME?</v>
      </c>
      <c r="X336" s="4">
        <f t="shared" si="31"/>
        <v>0</v>
      </c>
      <c r="Y336" s="11" t="e">
        <f t="shared" si="32"/>
        <v>#DIV/0!</v>
      </c>
      <c r="Z336" s="11">
        <f t="shared" si="33"/>
        <v>0</v>
      </c>
      <c r="AA336" s="5" t="e">
        <f t="shared" si="34"/>
        <v>#DIV/0!</v>
      </c>
      <c r="AB336" s="11">
        <f t="shared" si="35"/>
        <v>0</v>
      </c>
    </row>
    <row r="337" spans="12:28" x14ac:dyDescent="0.45">
      <c r="L337" s="10">
        <f t="shared" si="20"/>
        <v>80</v>
      </c>
      <c r="M337" s="10" t="e">
        <f t="shared" si="21"/>
        <v>#DIV/0!</v>
      </c>
      <c r="N337" s="10" t="e">
        <f t="shared" si="22"/>
        <v>#DIV/0!</v>
      </c>
      <c r="O337" s="10">
        <f t="shared" si="23"/>
        <v>0</v>
      </c>
      <c r="P337" s="10">
        <f t="shared" si="24"/>
        <v>0</v>
      </c>
      <c r="Q337" s="10">
        <f t="shared" si="25"/>
        <v>0</v>
      </c>
      <c r="R337" s="10" t="e">
        <f t="shared" si="26"/>
        <v>#DIV/0!</v>
      </c>
      <c r="S337" s="4" t="e">
        <f t="shared" si="27"/>
        <v>#DIV/0!</v>
      </c>
      <c r="T337" s="4" t="e">
        <f t="shared" si="28"/>
        <v>#DIV/0!</v>
      </c>
      <c r="U337" s="4" t="e">
        <f t="shared" si="29"/>
        <v>#NAME?</v>
      </c>
      <c r="V337" s="4" t="e">
        <f t="shared" si="30"/>
        <v>#DIV/0!</v>
      </c>
      <c r="W337" s="17" t="e">
        <f>IF(K337=0,Na,K337*0.0000001)</f>
        <v>#NAME?</v>
      </c>
      <c r="X337" s="4">
        <f t="shared" si="31"/>
        <v>0</v>
      </c>
      <c r="Y337" s="11" t="e">
        <f t="shared" si="32"/>
        <v>#DIV/0!</v>
      </c>
      <c r="Z337" s="11">
        <f t="shared" si="33"/>
        <v>0</v>
      </c>
      <c r="AA337" s="5" t="e">
        <f t="shared" si="34"/>
        <v>#DIV/0!</v>
      </c>
      <c r="AB337" s="11">
        <f t="shared" si="35"/>
        <v>0</v>
      </c>
    </row>
    <row r="338" spans="12:28" x14ac:dyDescent="0.45">
      <c r="L338" s="10">
        <f t="shared" si="20"/>
        <v>80</v>
      </c>
      <c r="M338" s="10" t="e">
        <f t="shared" si="21"/>
        <v>#DIV/0!</v>
      </c>
      <c r="N338" s="10" t="e">
        <f t="shared" si="22"/>
        <v>#DIV/0!</v>
      </c>
      <c r="O338" s="10">
        <f t="shared" si="23"/>
        <v>0</v>
      </c>
      <c r="P338" s="10">
        <f t="shared" si="24"/>
        <v>0</v>
      </c>
      <c r="Q338" s="10">
        <f t="shared" si="25"/>
        <v>0</v>
      </c>
      <c r="R338" s="10" t="e">
        <f t="shared" si="26"/>
        <v>#DIV/0!</v>
      </c>
      <c r="S338" s="4" t="e">
        <f t="shared" si="27"/>
        <v>#DIV/0!</v>
      </c>
      <c r="T338" s="4" t="e">
        <f t="shared" si="28"/>
        <v>#DIV/0!</v>
      </c>
      <c r="U338" s="4" t="e">
        <f t="shared" si="29"/>
        <v>#NAME?</v>
      </c>
      <c r="V338" s="4" t="e">
        <f t="shared" si="30"/>
        <v>#DIV/0!</v>
      </c>
      <c r="W338" s="17" t="e">
        <f>IF(K338=0,Na,K338*0.0000001)</f>
        <v>#NAME?</v>
      </c>
      <c r="X338" s="4">
        <f t="shared" si="31"/>
        <v>0</v>
      </c>
      <c r="Y338" s="11" t="e">
        <f t="shared" si="32"/>
        <v>#DIV/0!</v>
      </c>
      <c r="Z338" s="11">
        <f t="shared" si="33"/>
        <v>0</v>
      </c>
      <c r="AA338" s="5" t="e">
        <f t="shared" si="34"/>
        <v>#DIV/0!</v>
      </c>
      <c r="AB338" s="11">
        <f t="shared" si="35"/>
        <v>0</v>
      </c>
    </row>
    <row r="339" spans="12:28" x14ac:dyDescent="0.45">
      <c r="L339" s="10">
        <f t="shared" si="20"/>
        <v>80</v>
      </c>
      <c r="M339" s="10" t="e">
        <f t="shared" si="21"/>
        <v>#DIV/0!</v>
      </c>
      <c r="N339" s="10" t="e">
        <f t="shared" si="22"/>
        <v>#DIV/0!</v>
      </c>
      <c r="O339" s="10">
        <f t="shared" si="23"/>
        <v>0</v>
      </c>
      <c r="P339" s="10">
        <f t="shared" si="24"/>
        <v>0</v>
      </c>
      <c r="Q339" s="10">
        <f t="shared" si="25"/>
        <v>0</v>
      </c>
      <c r="R339" s="10" t="e">
        <f t="shared" si="26"/>
        <v>#DIV/0!</v>
      </c>
      <c r="S339" s="4" t="e">
        <f t="shared" si="27"/>
        <v>#DIV/0!</v>
      </c>
      <c r="T339" s="4" t="e">
        <f t="shared" si="28"/>
        <v>#DIV/0!</v>
      </c>
      <c r="U339" s="4" t="e">
        <f t="shared" si="29"/>
        <v>#NAME?</v>
      </c>
      <c r="V339" s="4" t="e">
        <f t="shared" si="30"/>
        <v>#DIV/0!</v>
      </c>
      <c r="W339" s="17" t="e">
        <f>IF(K339=0,Na,K339*0.0000001)</f>
        <v>#NAME?</v>
      </c>
      <c r="X339" s="4">
        <f t="shared" si="31"/>
        <v>0</v>
      </c>
      <c r="Y339" s="11" t="e">
        <f t="shared" si="32"/>
        <v>#DIV/0!</v>
      </c>
      <c r="Z339" s="11">
        <f t="shared" si="33"/>
        <v>0</v>
      </c>
      <c r="AA339" s="5" t="e">
        <f t="shared" si="34"/>
        <v>#DIV/0!</v>
      </c>
      <c r="AB339" s="11">
        <f t="shared" si="35"/>
        <v>0</v>
      </c>
    </row>
    <row r="340" spans="12:28" x14ac:dyDescent="0.45">
      <c r="L340" s="10">
        <f t="shared" si="20"/>
        <v>80</v>
      </c>
      <c r="M340" s="10" t="e">
        <f t="shared" si="21"/>
        <v>#DIV/0!</v>
      </c>
      <c r="N340" s="10" t="e">
        <f t="shared" si="22"/>
        <v>#DIV/0!</v>
      </c>
      <c r="O340" s="10">
        <f t="shared" si="23"/>
        <v>0</v>
      </c>
      <c r="P340" s="10">
        <f t="shared" si="24"/>
        <v>0</v>
      </c>
      <c r="Q340" s="10">
        <f t="shared" si="25"/>
        <v>0</v>
      </c>
      <c r="R340" s="10" t="e">
        <f t="shared" si="26"/>
        <v>#DIV/0!</v>
      </c>
      <c r="S340" s="4" t="e">
        <f t="shared" si="27"/>
        <v>#DIV/0!</v>
      </c>
      <c r="T340" s="4" t="e">
        <f t="shared" si="28"/>
        <v>#DIV/0!</v>
      </c>
      <c r="U340" s="4" t="e">
        <f t="shared" si="29"/>
        <v>#NAME?</v>
      </c>
      <c r="V340" s="4" t="e">
        <f t="shared" si="30"/>
        <v>#DIV/0!</v>
      </c>
      <c r="W340" s="17" t="e">
        <f>IF(K340=0,Na,K340*0.0000001)</f>
        <v>#NAME?</v>
      </c>
      <c r="X340" s="4">
        <f t="shared" si="31"/>
        <v>0</v>
      </c>
      <c r="Y340" s="11" t="e">
        <f t="shared" si="32"/>
        <v>#DIV/0!</v>
      </c>
      <c r="Z340" s="11">
        <f t="shared" si="33"/>
        <v>0</v>
      </c>
      <c r="AA340" s="5" t="e">
        <f t="shared" si="34"/>
        <v>#DIV/0!</v>
      </c>
      <c r="AB340" s="11">
        <f t="shared" si="35"/>
        <v>0</v>
      </c>
    </row>
    <row r="341" spans="12:28" x14ac:dyDescent="0.45">
      <c r="L341" s="10">
        <f t="shared" si="20"/>
        <v>80</v>
      </c>
      <c r="M341" s="10" t="e">
        <f t="shared" si="21"/>
        <v>#DIV/0!</v>
      </c>
      <c r="N341" s="10" t="e">
        <f t="shared" si="22"/>
        <v>#DIV/0!</v>
      </c>
      <c r="O341" s="10">
        <f t="shared" si="23"/>
        <v>0</v>
      </c>
      <c r="P341" s="10">
        <f t="shared" si="24"/>
        <v>0</v>
      </c>
      <c r="Q341" s="10">
        <f t="shared" si="25"/>
        <v>0</v>
      </c>
      <c r="R341" s="10" t="e">
        <f t="shared" si="26"/>
        <v>#DIV/0!</v>
      </c>
      <c r="S341" s="4" t="e">
        <f t="shared" si="27"/>
        <v>#DIV/0!</v>
      </c>
      <c r="T341" s="4" t="e">
        <f t="shared" si="28"/>
        <v>#DIV/0!</v>
      </c>
      <c r="U341" s="4" t="e">
        <f t="shared" si="29"/>
        <v>#NAME?</v>
      </c>
      <c r="V341" s="4" t="e">
        <f t="shared" si="30"/>
        <v>#DIV/0!</v>
      </c>
      <c r="W341" s="17" t="e">
        <f>IF(K341=0,Na,K341*0.0000001)</f>
        <v>#NAME?</v>
      </c>
      <c r="X341" s="4">
        <f t="shared" si="31"/>
        <v>0</v>
      </c>
      <c r="Y341" s="11" t="e">
        <f t="shared" si="32"/>
        <v>#DIV/0!</v>
      </c>
      <c r="Z341" s="11">
        <f t="shared" si="33"/>
        <v>0</v>
      </c>
      <c r="AA341" s="5" t="e">
        <f t="shared" si="34"/>
        <v>#DIV/0!</v>
      </c>
      <c r="AB341" s="11">
        <f t="shared" si="35"/>
        <v>0</v>
      </c>
    </row>
    <row r="342" spans="12:28" x14ac:dyDescent="0.45">
      <c r="L342" s="10">
        <f t="shared" si="20"/>
        <v>80</v>
      </c>
      <c r="M342" s="10" t="e">
        <f t="shared" si="21"/>
        <v>#DIV/0!</v>
      </c>
      <c r="N342" s="10" t="e">
        <f t="shared" si="22"/>
        <v>#DIV/0!</v>
      </c>
      <c r="O342" s="10">
        <f t="shared" si="23"/>
        <v>0</v>
      </c>
      <c r="P342" s="10">
        <f t="shared" si="24"/>
        <v>0</v>
      </c>
      <c r="Q342" s="10">
        <f t="shared" si="25"/>
        <v>0</v>
      </c>
      <c r="R342" s="10" t="e">
        <f t="shared" si="26"/>
        <v>#DIV/0!</v>
      </c>
      <c r="S342" s="4" t="e">
        <f t="shared" si="27"/>
        <v>#DIV/0!</v>
      </c>
      <c r="T342" s="4" t="e">
        <f t="shared" si="28"/>
        <v>#DIV/0!</v>
      </c>
      <c r="U342" s="4" t="e">
        <f t="shared" si="29"/>
        <v>#NAME?</v>
      </c>
      <c r="V342" s="4" t="e">
        <f t="shared" si="30"/>
        <v>#DIV/0!</v>
      </c>
      <c r="W342" s="17" t="e">
        <f>IF(K342=0,Na,K342*0.0000001)</f>
        <v>#NAME?</v>
      </c>
      <c r="X342" s="4">
        <f t="shared" si="31"/>
        <v>0</v>
      </c>
      <c r="Y342" s="11" t="e">
        <f t="shared" si="32"/>
        <v>#DIV/0!</v>
      </c>
      <c r="Z342" s="11">
        <f t="shared" si="33"/>
        <v>0</v>
      </c>
      <c r="AA342" s="5" t="e">
        <f t="shared" si="34"/>
        <v>#DIV/0!</v>
      </c>
      <c r="AB342" s="11">
        <f t="shared" si="35"/>
        <v>0</v>
      </c>
    </row>
    <row r="343" spans="12:28" x14ac:dyDescent="0.45">
      <c r="L343" s="10">
        <f t="shared" si="20"/>
        <v>80</v>
      </c>
      <c r="M343" s="10" t="e">
        <f t="shared" si="21"/>
        <v>#DIV/0!</v>
      </c>
      <c r="N343" s="10" t="e">
        <f t="shared" si="22"/>
        <v>#DIV/0!</v>
      </c>
      <c r="O343" s="10">
        <f t="shared" si="23"/>
        <v>0</v>
      </c>
      <c r="P343" s="10">
        <f t="shared" si="24"/>
        <v>0</v>
      </c>
      <c r="Q343" s="10">
        <f t="shared" si="25"/>
        <v>0</v>
      </c>
      <c r="R343" s="10" t="e">
        <f t="shared" si="26"/>
        <v>#DIV/0!</v>
      </c>
      <c r="S343" s="4" t="e">
        <f t="shared" si="27"/>
        <v>#DIV/0!</v>
      </c>
      <c r="T343" s="4" t="e">
        <f t="shared" si="28"/>
        <v>#DIV/0!</v>
      </c>
      <c r="U343" s="4" t="e">
        <f t="shared" si="29"/>
        <v>#NAME?</v>
      </c>
      <c r="V343" s="4" t="e">
        <f t="shared" si="30"/>
        <v>#DIV/0!</v>
      </c>
      <c r="W343" s="17" t="e">
        <f>IF(K343=0,Na,K343*0.0000001)</f>
        <v>#NAME?</v>
      </c>
      <c r="X343" s="4">
        <f t="shared" si="31"/>
        <v>0</v>
      </c>
      <c r="Y343" s="11" t="e">
        <f t="shared" si="32"/>
        <v>#DIV/0!</v>
      </c>
      <c r="Z343" s="11">
        <f t="shared" si="33"/>
        <v>0</v>
      </c>
      <c r="AA343" s="5" t="e">
        <f t="shared" si="34"/>
        <v>#DIV/0!</v>
      </c>
      <c r="AB343" s="11">
        <f t="shared" si="35"/>
        <v>0</v>
      </c>
    </row>
    <row r="344" spans="12:28" x14ac:dyDescent="0.45">
      <c r="L344" s="10">
        <f t="shared" si="20"/>
        <v>80</v>
      </c>
      <c r="M344" s="10" t="e">
        <f t="shared" si="21"/>
        <v>#DIV/0!</v>
      </c>
      <c r="N344" s="10" t="e">
        <f t="shared" si="22"/>
        <v>#DIV/0!</v>
      </c>
      <c r="O344" s="10">
        <f t="shared" si="23"/>
        <v>0</v>
      </c>
      <c r="P344" s="10">
        <f t="shared" si="24"/>
        <v>0</v>
      </c>
      <c r="Q344" s="10">
        <f t="shared" si="25"/>
        <v>0</v>
      </c>
      <c r="R344" s="10" t="e">
        <f t="shared" si="26"/>
        <v>#DIV/0!</v>
      </c>
      <c r="S344" s="4" t="e">
        <f t="shared" si="27"/>
        <v>#DIV/0!</v>
      </c>
      <c r="T344" s="4" t="e">
        <f t="shared" si="28"/>
        <v>#DIV/0!</v>
      </c>
      <c r="U344" s="4" t="e">
        <f t="shared" si="29"/>
        <v>#NAME?</v>
      </c>
      <c r="V344" s="4" t="e">
        <f t="shared" si="30"/>
        <v>#DIV/0!</v>
      </c>
      <c r="W344" s="17" t="e">
        <f>IF(K344=0,Na,K344*0.0000001)</f>
        <v>#NAME?</v>
      </c>
      <c r="X344" s="4">
        <f t="shared" si="31"/>
        <v>0</v>
      </c>
      <c r="Y344" s="11" t="e">
        <f t="shared" si="32"/>
        <v>#DIV/0!</v>
      </c>
      <c r="Z344" s="11">
        <f t="shared" si="33"/>
        <v>0</v>
      </c>
      <c r="AA344" s="5" t="e">
        <f t="shared" si="34"/>
        <v>#DIV/0!</v>
      </c>
      <c r="AB344" s="11">
        <f t="shared" si="35"/>
        <v>0</v>
      </c>
    </row>
    <row r="345" spans="12:28" x14ac:dyDescent="0.45">
      <c r="L345" s="10">
        <f t="shared" si="20"/>
        <v>80</v>
      </c>
      <c r="M345" s="10" t="e">
        <f t="shared" si="21"/>
        <v>#DIV/0!</v>
      </c>
      <c r="N345" s="10" t="e">
        <f t="shared" si="22"/>
        <v>#DIV/0!</v>
      </c>
      <c r="O345" s="10">
        <f t="shared" si="23"/>
        <v>0</v>
      </c>
      <c r="P345" s="10">
        <f t="shared" si="24"/>
        <v>0</v>
      </c>
      <c r="Q345" s="10">
        <f t="shared" si="25"/>
        <v>0</v>
      </c>
      <c r="R345" s="10" t="e">
        <f t="shared" si="26"/>
        <v>#DIV/0!</v>
      </c>
      <c r="S345" s="4" t="e">
        <f t="shared" si="27"/>
        <v>#DIV/0!</v>
      </c>
      <c r="T345" s="4" t="e">
        <f t="shared" si="28"/>
        <v>#DIV/0!</v>
      </c>
      <c r="U345" s="4" t="e">
        <f t="shared" si="29"/>
        <v>#NAME?</v>
      </c>
      <c r="V345" s="4" t="e">
        <f t="shared" si="30"/>
        <v>#DIV/0!</v>
      </c>
      <c r="W345" s="17" t="e">
        <f>IF(K345=0,Na,K345*0.0000001)</f>
        <v>#NAME?</v>
      </c>
      <c r="X345" s="4">
        <f t="shared" si="31"/>
        <v>0</v>
      </c>
      <c r="Y345" s="11" t="e">
        <f t="shared" si="32"/>
        <v>#DIV/0!</v>
      </c>
      <c r="Z345" s="11">
        <f t="shared" si="33"/>
        <v>0</v>
      </c>
      <c r="AA345" s="5" t="e">
        <f t="shared" si="34"/>
        <v>#DIV/0!</v>
      </c>
      <c r="AB345" s="11">
        <f t="shared" si="35"/>
        <v>0</v>
      </c>
    </row>
    <row r="346" spans="12:28" x14ac:dyDescent="0.45">
      <c r="L346" s="10">
        <f t="shared" si="20"/>
        <v>80</v>
      </c>
      <c r="M346" s="10" t="e">
        <f t="shared" si="21"/>
        <v>#DIV/0!</v>
      </c>
      <c r="N346" s="10" t="e">
        <f t="shared" si="22"/>
        <v>#DIV/0!</v>
      </c>
      <c r="O346" s="10">
        <f t="shared" si="23"/>
        <v>0</v>
      </c>
      <c r="P346" s="10">
        <f t="shared" si="24"/>
        <v>0</v>
      </c>
      <c r="Q346" s="10">
        <f t="shared" si="25"/>
        <v>0</v>
      </c>
      <c r="R346" s="10" t="e">
        <f t="shared" si="26"/>
        <v>#DIV/0!</v>
      </c>
      <c r="S346" s="4" t="e">
        <f t="shared" si="27"/>
        <v>#DIV/0!</v>
      </c>
      <c r="T346" s="4" t="e">
        <f t="shared" si="28"/>
        <v>#DIV/0!</v>
      </c>
      <c r="U346" s="4" t="e">
        <f t="shared" si="29"/>
        <v>#NAME?</v>
      </c>
      <c r="V346" s="4" t="e">
        <f t="shared" si="30"/>
        <v>#DIV/0!</v>
      </c>
      <c r="W346" s="17" t="e">
        <f>IF(K346=0,Na,K346*0.0000001)</f>
        <v>#NAME?</v>
      </c>
      <c r="X346" s="4">
        <f t="shared" si="31"/>
        <v>0</v>
      </c>
      <c r="Y346" s="11" t="e">
        <f t="shared" si="32"/>
        <v>#DIV/0!</v>
      </c>
      <c r="Z346" s="11">
        <f t="shared" si="33"/>
        <v>0</v>
      </c>
      <c r="AA346" s="5" t="e">
        <f t="shared" si="34"/>
        <v>#DIV/0!</v>
      </c>
      <c r="AB346" s="11">
        <f t="shared" si="35"/>
        <v>0</v>
      </c>
    </row>
    <row r="347" spans="12:28" x14ac:dyDescent="0.45">
      <c r="L347" s="10">
        <f t="shared" si="20"/>
        <v>80</v>
      </c>
      <c r="M347" s="10" t="e">
        <f t="shared" si="21"/>
        <v>#DIV/0!</v>
      </c>
      <c r="N347" s="10" t="e">
        <f t="shared" si="22"/>
        <v>#DIV/0!</v>
      </c>
      <c r="O347" s="10">
        <f t="shared" si="23"/>
        <v>0</v>
      </c>
      <c r="P347" s="10">
        <f t="shared" si="24"/>
        <v>0</v>
      </c>
      <c r="Q347" s="10">
        <f t="shared" si="25"/>
        <v>0</v>
      </c>
      <c r="R347" s="10" t="e">
        <f t="shared" si="26"/>
        <v>#DIV/0!</v>
      </c>
      <c r="S347" s="4" t="e">
        <f t="shared" si="27"/>
        <v>#DIV/0!</v>
      </c>
      <c r="T347" s="4" t="e">
        <f t="shared" si="28"/>
        <v>#DIV/0!</v>
      </c>
      <c r="U347" s="4" t="e">
        <f t="shared" si="29"/>
        <v>#NAME?</v>
      </c>
      <c r="V347" s="4" t="e">
        <f t="shared" si="30"/>
        <v>#DIV/0!</v>
      </c>
      <c r="W347" s="17" t="e">
        <f>IF(K347=0,Na,K347*0.0000001)</f>
        <v>#NAME?</v>
      </c>
      <c r="X347" s="4">
        <f t="shared" si="31"/>
        <v>0</v>
      </c>
      <c r="Y347" s="11" t="e">
        <f t="shared" si="32"/>
        <v>#DIV/0!</v>
      </c>
      <c r="Z347" s="11">
        <f t="shared" si="33"/>
        <v>0</v>
      </c>
      <c r="AA347" s="5" t="e">
        <f t="shared" si="34"/>
        <v>#DIV/0!</v>
      </c>
      <c r="AB347" s="11">
        <f t="shared" si="35"/>
        <v>0</v>
      </c>
    </row>
    <row r="348" spans="12:28" x14ac:dyDescent="0.45">
      <c r="L348" s="10">
        <f t="shared" si="20"/>
        <v>80</v>
      </c>
      <c r="M348" s="10" t="e">
        <f t="shared" si="21"/>
        <v>#DIV/0!</v>
      </c>
      <c r="N348" s="10" t="e">
        <f t="shared" si="22"/>
        <v>#DIV/0!</v>
      </c>
      <c r="O348" s="10">
        <f t="shared" si="23"/>
        <v>0</v>
      </c>
      <c r="P348" s="10">
        <f t="shared" si="24"/>
        <v>0</v>
      </c>
      <c r="Q348" s="10">
        <f t="shared" si="25"/>
        <v>0</v>
      </c>
      <c r="R348" s="10" t="e">
        <f t="shared" si="26"/>
        <v>#DIV/0!</v>
      </c>
      <c r="S348" s="4" t="e">
        <f t="shared" si="27"/>
        <v>#DIV/0!</v>
      </c>
      <c r="T348" s="4" t="e">
        <f t="shared" si="28"/>
        <v>#DIV/0!</v>
      </c>
      <c r="U348" s="4" t="e">
        <f t="shared" si="29"/>
        <v>#NAME?</v>
      </c>
      <c r="V348" s="4" t="e">
        <f t="shared" si="30"/>
        <v>#DIV/0!</v>
      </c>
      <c r="W348" s="17" t="e">
        <f>IF(K348=0,Na,K348*0.0000001)</f>
        <v>#NAME?</v>
      </c>
      <c r="X348" s="4">
        <f t="shared" si="31"/>
        <v>0</v>
      </c>
      <c r="Y348" s="11" t="e">
        <f t="shared" si="32"/>
        <v>#DIV/0!</v>
      </c>
      <c r="Z348" s="11">
        <f t="shared" si="33"/>
        <v>0</v>
      </c>
      <c r="AA348" s="5" t="e">
        <f t="shared" si="34"/>
        <v>#DIV/0!</v>
      </c>
      <c r="AB348" s="11">
        <f t="shared" si="35"/>
        <v>0</v>
      </c>
    </row>
    <row r="349" spans="12:28" x14ac:dyDescent="0.45">
      <c r="L349" s="10">
        <f t="shared" si="20"/>
        <v>80</v>
      </c>
      <c r="M349" s="10" t="e">
        <f t="shared" si="21"/>
        <v>#DIV/0!</v>
      </c>
      <c r="N349" s="10" t="e">
        <f t="shared" si="22"/>
        <v>#DIV/0!</v>
      </c>
      <c r="O349" s="10">
        <f t="shared" si="23"/>
        <v>0</v>
      </c>
      <c r="P349" s="10">
        <f t="shared" si="24"/>
        <v>0</v>
      </c>
      <c r="Q349" s="10">
        <f t="shared" si="25"/>
        <v>0</v>
      </c>
      <c r="R349" s="10" t="e">
        <f t="shared" si="26"/>
        <v>#DIV/0!</v>
      </c>
      <c r="S349" s="4" t="e">
        <f t="shared" si="27"/>
        <v>#DIV/0!</v>
      </c>
      <c r="T349" s="4" t="e">
        <f t="shared" si="28"/>
        <v>#DIV/0!</v>
      </c>
      <c r="U349" s="4" t="e">
        <f t="shared" si="29"/>
        <v>#NAME?</v>
      </c>
      <c r="V349" s="4" t="e">
        <f t="shared" si="30"/>
        <v>#DIV/0!</v>
      </c>
      <c r="W349" s="17" t="e">
        <f>IF(K349=0,Na,K349*0.0000001)</f>
        <v>#NAME?</v>
      </c>
      <c r="X349" s="4">
        <f t="shared" si="31"/>
        <v>0</v>
      </c>
      <c r="Y349" s="11" t="e">
        <f t="shared" si="32"/>
        <v>#DIV/0!</v>
      </c>
      <c r="Z349" s="11">
        <f t="shared" si="33"/>
        <v>0</v>
      </c>
      <c r="AA349" s="5" t="e">
        <f t="shared" si="34"/>
        <v>#DIV/0!</v>
      </c>
      <c r="AB349" s="11">
        <f t="shared" si="35"/>
        <v>0</v>
      </c>
    </row>
    <row r="350" spans="12:28" x14ac:dyDescent="0.45">
      <c r="L350" s="10">
        <f t="shared" si="20"/>
        <v>80</v>
      </c>
      <c r="M350" s="10" t="e">
        <f t="shared" si="21"/>
        <v>#DIV/0!</v>
      </c>
      <c r="N350" s="10" t="e">
        <f t="shared" si="22"/>
        <v>#DIV/0!</v>
      </c>
      <c r="O350" s="10">
        <f t="shared" si="23"/>
        <v>0</v>
      </c>
      <c r="P350" s="10">
        <f t="shared" si="24"/>
        <v>0</v>
      </c>
      <c r="Q350" s="10">
        <f t="shared" si="25"/>
        <v>0</v>
      </c>
      <c r="R350" s="10" t="e">
        <f t="shared" si="26"/>
        <v>#DIV/0!</v>
      </c>
      <c r="S350" s="4" t="e">
        <f t="shared" si="27"/>
        <v>#DIV/0!</v>
      </c>
      <c r="T350" s="4" t="e">
        <f t="shared" si="28"/>
        <v>#DIV/0!</v>
      </c>
      <c r="U350" s="4" t="e">
        <f t="shared" si="29"/>
        <v>#NAME?</v>
      </c>
      <c r="V350" s="4" t="e">
        <f t="shared" si="30"/>
        <v>#DIV/0!</v>
      </c>
      <c r="W350" s="17" t="e">
        <f>IF(K350=0,Na,K350*0.0000001)</f>
        <v>#NAME?</v>
      </c>
      <c r="X350" s="4">
        <f t="shared" si="31"/>
        <v>0</v>
      </c>
      <c r="Y350" s="11" t="e">
        <f t="shared" si="32"/>
        <v>#DIV/0!</v>
      </c>
      <c r="Z350" s="11">
        <f t="shared" si="33"/>
        <v>0</v>
      </c>
      <c r="AA350" s="5" t="e">
        <f t="shared" si="34"/>
        <v>#DIV/0!</v>
      </c>
      <c r="AB350" s="11">
        <f t="shared" si="35"/>
        <v>0</v>
      </c>
    </row>
    <row r="351" spans="12:28" x14ac:dyDescent="0.45">
      <c r="L351" s="10">
        <f t="shared" si="20"/>
        <v>80</v>
      </c>
      <c r="M351" s="10" t="e">
        <f t="shared" si="21"/>
        <v>#DIV/0!</v>
      </c>
      <c r="N351" s="10" t="e">
        <f t="shared" si="22"/>
        <v>#DIV/0!</v>
      </c>
      <c r="O351" s="10">
        <f t="shared" si="23"/>
        <v>0</v>
      </c>
      <c r="P351" s="10">
        <f t="shared" si="24"/>
        <v>0</v>
      </c>
      <c r="Q351" s="10">
        <f t="shared" si="25"/>
        <v>0</v>
      </c>
      <c r="R351" s="10" t="e">
        <f t="shared" si="26"/>
        <v>#DIV/0!</v>
      </c>
      <c r="S351" s="4" t="e">
        <f t="shared" si="27"/>
        <v>#DIV/0!</v>
      </c>
      <c r="T351" s="4" t="e">
        <f t="shared" si="28"/>
        <v>#DIV/0!</v>
      </c>
      <c r="U351" s="4" t="e">
        <f t="shared" si="29"/>
        <v>#NAME?</v>
      </c>
      <c r="V351" s="4" t="e">
        <f t="shared" si="30"/>
        <v>#DIV/0!</v>
      </c>
      <c r="W351" s="17" t="e">
        <f>IF(K351=0,Na,K351*0.0000001)</f>
        <v>#NAME?</v>
      </c>
      <c r="X351" s="4">
        <f t="shared" si="31"/>
        <v>0</v>
      </c>
      <c r="Y351" s="11" t="e">
        <f t="shared" si="32"/>
        <v>#DIV/0!</v>
      </c>
      <c r="Z351" s="11">
        <f t="shared" si="33"/>
        <v>0</v>
      </c>
      <c r="AA351" s="5" t="e">
        <f t="shared" si="34"/>
        <v>#DIV/0!</v>
      </c>
      <c r="AB351" s="11">
        <f t="shared" si="35"/>
        <v>0</v>
      </c>
    </row>
    <row r="352" spans="12:28" x14ac:dyDescent="0.45">
      <c r="L352" s="10">
        <f t="shared" si="20"/>
        <v>80</v>
      </c>
      <c r="M352" s="10" t="e">
        <f t="shared" si="21"/>
        <v>#DIV/0!</v>
      </c>
      <c r="N352" s="10" t="e">
        <f t="shared" si="22"/>
        <v>#DIV/0!</v>
      </c>
      <c r="O352" s="10">
        <f t="shared" si="23"/>
        <v>0</v>
      </c>
      <c r="P352" s="10">
        <f t="shared" si="24"/>
        <v>0</v>
      </c>
      <c r="Q352" s="10">
        <f t="shared" si="25"/>
        <v>0</v>
      </c>
      <c r="R352" s="10" t="e">
        <f t="shared" si="26"/>
        <v>#DIV/0!</v>
      </c>
      <c r="S352" s="4" t="e">
        <f t="shared" si="27"/>
        <v>#DIV/0!</v>
      </c>
      <c r="T352" s="4" t="e">
        <f t="shared" si="28"/>
        <v>#DIV/0!</v>
      </c>
      <c r="U352" s="4" t="e">
        <f t="shared" si="29"/>
        <v>#NAME?</v>
      </c>
      <c r="V352" s="4" t="e">
        <f t="shared" si="30"/>
        <v>#DIV/0!</v>
      </c>
      <c r="W352" s="17" t="e">
        <f>IF(K352=0,Na,K352*0.0000001)</f>
        <v>#NAME?</v>
      </c>
      <c r="X352" s="4">
        <f t="shared" si="31"/>
        <v>0</v>
      </c>
      <c r="Y352" s="11" t="e">
        <f t="shared" si="32"/>
        <v>#DIV/0!</v>
      </c>
      <c r="Z352" s="11">
        <f t="shared" si="33"/>
        <v>0</v>
      </c>
      <c r="AA352" s="5" t="e">
        <f t="shared" si="34"/>
        <v>#DIV/0!</v>
      </c>
      <c r="AB352" s="11">
        <f t="shared" si="35"/>
        <v>0</v>
      </c>
    </row>
    <row r="353" spans="12:28" x14ac:dyDescent="0.45">
      <c r="L353" s="10">
        <f t="shared" si="20"/>
        <v>80</v>
      </c>
      <c r="M353" s="10" t="e">
        <f t="shared" si="21"/>
        <v>#DIV/0!</v>
      </c>
      <c r="N353" s="10" t="e">
        <f t="shared" si="22"/>
        <v>#DIV/0!</v>
      </c>
      <c r="O353" s="10">
        <f t="shared" si="23"/>
        <v>0</v>
      </c>
      <c r="P353" s="10">
        <f t="shared" si="24"/>
        <v>0</v>
      </c>
      <c r="Q353" s="10">
        <f t="shared" si="25"/>
        <v>0</v>
      </c>
      <c r="R353" s="10" t="e">
        <f t="shared" si="26"/>
        <v>#DIV/0!</v>
      </c>
      <c r="S353" s="4" t="e">
        <f t="shared" si="27"/>
        <v>#DIV/0!</v>
      </c>
      <c r="T353" s="4" t="e">
        <f t="shared" si="28"/>
        <v>#DIV/0!</v>
      </c>
      <c r="U353" s="4" t="e">
        <f t="shared" si="29"/>
        <v>#NAME?</v>
      </c>
      <c r="V353" s="4" t="e">
        <f t="shared" si="30"/>
        <v>#DIV/0!</v>
      </c>
      <c r="W353" s="17" t="e">
        <f>IF(K353=0,Na,K353*0.0000001)</f>
        <v>#NAME?</v>
      </c>
      <c r="X353" s="4">
        <f t="shared" si="31"/>
        <v>0</v>
      </c>
      <c r="Y353" s="11" t="e">
        <f t="shared" si="32"/>
        <v>#DIV/0!</v>
      </c>
      <c r="Z353" s="11">
        <f t="shared" si="33"/>
        <v>0</v>
      </c>
      <c r="AA353" s="5" t="e">
        <f t="shared" si="34"/>
        <v>#DIV/0!</v>
      </c>
      <c r="AB353" s="11">
        <f t="shared" si="35"/>
        <v>0</v>
      </c>
    </row>
    <row r="354" spans="12:28" x14ac:dyDescent="0.45">
      <c r="L354" s="10">
        <f t="shared" si="20"/>
        <v>80</v>
      </c>
      <c r="M354" s="10" t="e">
        <f t="shared" si="21"/>
        <v>#DIV/0!</v>
      </c>
      <c r="N354" s="10" t="e">
        <f t="shared" si="22"/>
        <v>#DIV/0!</v>
      </c>
      <c r="O354" s="10">
        <f t="shared" si="23"/>
        <v>0</v>
      </c>
      <c r="P354" s="10">
        <f t="shared" si="24"/>
        <v>0</v>
      </c>
      <c r="Q354" s="10">
        <f t="shared" si="25"/>
        <v>0</v>
      </c>
      <c r="R354" s="10" t="e">
        <f t="shared" si="26"/>
        <v>#DIV/0!</v>
      </c>
      <c r="S354" s="4" t="e">
        <f t="shared" si="27"/>
        <v>#DIV/0!</v>
      </c>
      <c r="T354" s="4" t="e">
        <f t="shared" si="28"/>
        <v>#DIV/0!</v>
      </c>
      <c r="U354" s="4" t="e">
        <f t="shared" si="29"/>
        <v>#NAME?</v>
      </c>
      <c r="V354" s="4" t="e">
        <f t="shared" si="30"/>
        <v>#DIV/0!</v>
      </c>
      <c r="W354" s="17" t="e">
        <f>IF(K354=0,Na,K354*0.0000001)</f>
        <v>#NAME?</v>
      </c>
      <c r="X354" s="4">
        <f t="shared" si="31"/>
        <v>0</v>
      </c>
      <c r="Y354" s="11" t="e">
        <f t="shared" si="32"/>
        <v>#DIV/0!</v>
      </c>
      <c r="Z354" s="11">
        <f t="shared" si="33"/>
        <v>0</v>
      </c>
      <c r="AA354" s="5" t="e">
        <f t="shared" si="34"/>
        <v>#DIV/0!</v>
      </c>
      <c r="AB354" s="11">
        <f t="shared" si="35"/>
        <v>0</v>
      </c>
    </row>
    <row r="355" spans="12:28" x14ac:dyDescent="0.45">
      <c r="L355" s="10">
        <f t="shared" si="20"/>
        <v>80</v>
      </c>
      <c r="M355" s="10" t="e">
        <f t="shared" si="21"/>
        <v>#DIV/0!</v>
      </c>
      <c r="N355" s="10" t="e">
        <f t="shared" si="22"/>
        <v>#DIV/0!</v>
      </c>
      <c r="O355" s="10">
        <f t="shared" si="23"/>
        <v>0</v>
      </c>
      <c r="P355" s="10">
        <f t="shared" si="24"/>
        <v>0</v>
      </c>
      <c r="Q355" s="10">
        <f t="shared" si="25"/>
        <v>0</v>
      </c>
      <c r="R355" s="10" t="e">
        <f t="shared" si="26"/>
        <v>#DIV/0!</v>
      </c>
      <c r="S355" s="4" t="e">
        <f t="shared" si="27"/>
        <v>#DIV/0!</v>
      </c>
      <c r="T355" s="4" t="e">
        <f t="shared" si="28"/>
        <v>#DIV/0!</v>
      </c>
      <c r="U355" s="4" t="e">
        <f t="shared" si="29"/>
        <v>#NAME?</v>
      </c>
      <c r="V355" s="4" t="e">
        <f t="shared" si="30"/>
        <v>#DIV/0!</v>
      </c>
      <c r="W355" s="17" t="e">
        <f>IF(K355=0,Na,K355*0.0000001)</f>
        <v>#NAME?</v>
      </c>
      <c r="X355" s="4">
        <f t="shared" si="31"/>
        <v>0</v>
      </c>
      <c r="Y355" s="11" t="e">
        <f t="shared" si="32"/>
        <v>#DIV/0!</v>
      </c>
      <c r="Z355" s="11">
        <f t="shared" si="33"/>
        <v>0</v>
      </c>
      <c r="AA355" s="5" t="e">
        <f t="shared" si="34"/>
        <v>#DIV/0!</v>
      </c>
      <c r="AB355" s="11">
        <f t="shared" si="35"/>
        <v>0</v>
      </c>
    </row>
    <row r="356" spans="12:28" x14ac:dyDescent="0.45">
      <c r="L356" s="10">
        <f t="shared" si="20"/>
        <v>80</v>
      </c>
      <c r="M356" s="10" t="e">
        <f t="shared" si="21"/>
        <v>#DIV/0!</v>
      </c>
      <c r="N356" s="10" t="e">
        <f t="shared" si="22"/>
        <v>#DIV/0!</v>
      </c>
      <c r="O356" s="10">
        <f t="shared" si="23"/>
        <v>0</v>
      </c>
      <c r="P356" s="10">
        <f t="shared" si="24"/>
        <v>0</v>
      </c>
      <c r="Q356" s="10">
        <f t="shared" si="25"/>
        <v>0</v>
      </c>
      <c r="R356" s="10" t="e">
        <f t="shared" si="26"/>
        <v>#DIV/0!</v>
      </c>
      <c r="S356" s="4" t="e">
        <f t="shared" si="27"/>
        <v>#DIV/0!</v>
      </c>
      <c r="T356" s="4" t="e">
        <f t="shared" si="28"/>
        <v>#DIV/0!</v>
      </c>
      <c r="U356" s="4" t="e">
        <f t="shared" si="29"/>
        <v>#NAME?</v>
      </c>
      <c r="V356" s="4" t="e">
        <f t="shared" si="30"/>
        <v>#DIV/0!</v>
      </c>
      <c r="W356" s="17" t="e">
        <f>IF(K356=0,Na,K356*0.0000001)</f>
        <v>#NAME?</v>
      </c>
      <c r="X356" s="4">
        <f t="shared" si="31"/>
        <v>0</v>
      </c>
      <c r="Y356" s="11" t="e">
        <f t="shared" si="32"/>
        <v>#DIV/0!</v>
      </c>
      <c r="Z356" s="11">
        <f t="shared" si="33"/>
        <v>0</v>
      </c>
      <c r="AA356" s="5" t="e">
        <f t="shared" si="34"/>
        <v>#DIV/0!</v>
      </c>
      <c r="AB356" s="11">
        <f t="shared" si="35"/>
        <v>0</v>
      </c>
    </row>
    <row r="357" spans="12:28" x14ac:dyDescent="0.45">
      <c r="L357" s="10">
        <f t="shared" si="20"/>
        <v>80</v>
      </c>
      <c r="M357" s="10" t="e">
        <f t="shared" si="21"/>
        <v>#DIV/0!</v>
      </c>
      <c r="N357" s="10" t="e">
        <f t="shared" si="22"/>
        <v>#DIV/0!</v>
      </c>
      <c r="O357" s="10">
        <f t="shared" si="23"/>
        <v>0</v>
      </c>
      <c r="P357" s="10">
        <f t="shared" si="24"/>
        <v>0</v>
      </c>
      <c r="Q357" s="10">
        <f t="shared" si="25"/>
        <v>0</v>
      </c>
      <c r="R357" s="10" t="e">
        <f t="shared" si="26"/>
        <v>#DIV/0!</v>
      </c>
      <c r="S357" s="4" t="e">
        <f t="shared" si="27"/>
        <v>#DIV/0!</v>
      </c>
      <c r="T357" s="4" t="e">
        <f t="shared" si="28"/>
        <v>#DIV/0!</v>
      </c>
      <c r="U357" s="4" t="e">
        <f t="shared" si="29"/>
        <v>#NAME?</v>
      </c>
      <c r="V357" s="4" t="e">
        <f t="shared" si="30"/>
        <v>#DIV/0!</v>
      </c>
      <c r="W357" s="17" t="e">
        <f>IF(K357=0,Na,K357*0.0000001)</f>
        <v>#NAME?</v>
      </c>
      <c r="X357" s="4">
        <f t="shared" si="31"/>
        <v>0</v>
      </c>
      <c r="Y357" s="11" t="e">
        <f t="shared" si="32"/>
        <v>#DIV/0!</v>
      </c>
      <c r="Z357" s="11">
        <f t="shared" si="33"/>
        <v>0</v>
      </c>
      <c r="AA357" s="5" t="e">
        <f t="shared" si="34"/>
        <v>#DIV/0!</v>
      </c>
      <c r="AB357" s="11">
        <f t="shared" si="35"/>
        <v>0</v>
      </c>
    </row>
    <row r="358" spans="12:28" x14ac:dyDescent="0.45">
      <c r="L358" s="10">
        <f t="shared" si="20"/>
        <v>80</v>
      </c>
      <c r="M358" s="10" t="e">
        <f t="shared" si="21"/>
        <v>#DIV/0!</v>
      </c>
      <c r="N358" s="10" t="e">
        <f t="shared" si="22"/>
        <v>#DIV/0!</v>
      </c>
      <c r="O358" s="10">
        <f t="shared" si="23"/>
        <v>0</v>
      </c>
      <c r="P358" s="10">
        <f t="shared" si="24"/>
        <v>0</v>
      </c>
      <c r="Q358" s="10">
        <f t="shared" si="25"/>
        <v>0</v>
      </c>
      <c r="R358" s="10" t="e">
        <f t="shared" si="26"/>
        <v>#DIV/0!</v>
      </c>
      <c r="S358" s="4" t="e">
        <f t="shared" si="27"/>
        <v>#DIV/0!</v>
      </c>
      <c r="T358" s="4" t="e">
        <f t="shared" si="28"/>
        <v>#DIV/0!</v>
      </c>
      <c r="U358" s="4" t="e">
        <f t="shared" si="29"/>
        <v>#NAME?</v>
      </c>
      <c r="V358" s="4" t="e">
        <f t="shared" si="30"/>
        <v>#DIV/0!</v>
      </c>
      <c r="W358" s="17" t="e">
        <f>IF(K358=0,Na,K358*0.0000001)</f>
        <v>#NAME?</v>
      </c>
      <c r="X358" s="4">
        <f t="shared" si="31"/>
        <v>0</v>
      </c>
      <c r="Y358" s="11" t="e">
        <f t="shared" si="32"/>
        <v>#DIV/0!</v>
      </c>
      <c r="Z358" s="11">
        <f t="shared" si="33"/>
        <v>0</v>
      </c>
      <c r="AA358" s="5" t="e">
        <f t="shared" si="34"/>
        <v>#DIV/0!</v>
      </c>
      <c r="AB358" s="11">
        <f t="shared" si="35"/>
        <v>0</v>
      </c>
    </row>
    <row r="359" spans="12:28" x14ac:dyDescent="0.45">
      <c r="L359" s="10">
        <f t="shared" si="20"/>
        <v>80</v>
      </c>
      <c r="M359" s="10" t="e">
        <f t="shared" si="21"/>
        <v>#DIV/0!</v>
      </c>
      <c r="N359" s="10" t="e">
        <f t="shared" si="22"/>
        <v>#DIV/0!</v>
      </c>
      <c r="O359" s="10">
        <f t="shared" si="23"/>
        <v>0</v>
      </c>
      <c r="P359" s="10">
        <f t="shared" si="24"/>
        <v>0</v>
      </c>
      <c r="Q359" s="10">
        <f t="shared" si="25"/>
        <v>0</v>
      </c>
      <c r="R359" s="10" t="e">
        <f t="shared" si="26"/>
        <v>#DIV/0!</v>
      </c>
      <c r="S359" s="4" t="e">
        <f t="shared" si="27"/>
        <v>#DIV/0!</v>
      </c>
      <c r="T359" s="4" t="e">
        <f t="shared" si="28"/>
        <v>#DIV/0!</v>
      </c>
      <c r="U359" s="4" t="e">
        <f t="shared" si="29"/>
        <v>#NAME?</v>
      </c>
      <c r="V359" s="4" t="e">
        <f t="shared" si="30"/>
        <v>#DIV/0!</v>
      </c>
      <c r="W359" s="17" t="e">
        <f>IF(K359=0,Na,K359*0.0000001)</f>
        <v>#NAME?</v>
      </c>
      <c r="X359" s="4">
        <f t="shared" si="31"/>
        <v>0</v>
      </c>
      <c r="Y359" s="11" t="e">
        <f t="shared" si="32"/>
        <v>#DIV/0!</v>
      </c>
      <c r="Z359" s="11">
        <f t="shared" si="33"/>
        <v>0</v>
      </c>
      <c r="AA359" s="5" t="e">
        <f t="shared" si="34"/>
        <v>#DIV/0!</v>
      </c>
      <c r="AB359" s="11">
        <f t="shared" si="35"/>
        <v>0</v>
      </c>
    </row>
    <row r="360" spans="12:28" x14ac:dyDescent="0.45">
      <c r="L360" s="10">
        <f t="shared" si="20"/>
        <v>80</v>
      </c>
      <c r="M360" s="10" t="e">
        <f t="shared" si="21"/>
        <v>#DIV/0!</v>
      </c>
      <c r="N360" s="10" t="e">
        <f t="shared" si="22"/>
        <v>#DIV/0!</v>
      </c>
      <c r="O360" s="10">
        <f t="shared" si="23"/>
        <v>0</v>
      </c>
      <c r="P360" s="10">
        <f t="shared" si="24"/>
        <v>0</v>
      </c>
      <c r="Q360" s="10">
        <f t="shared" si="25"/>
        <v>0</v>
      </c>
      <c r="R360" s="10" t="e">
        <f t="shared" si="26"/>
        <v>#DIV/0!</v>
      </c>
      <c r="S360" s="4" t="e">
        <f t="shared" si="27"/>
        <v>#DIV/0!</v>
      </c>
      <c r="T360" s="4" t="e">
        <f t="shared" si="28"/>
        <v>#DIV/0!</v>
      </c>
      <c r="U360" s="4" t="e">
        <f t="shared" si="29"/>
        <v>#NAME?</v>
      </c>
      <c r="V360" s="4" t="e">
        <f t="shared" si="30"/>
        <v>#DIV/0!</v>
      </c>
      <c r="W360" s="17" t="e">
        <f>IF(K360=0,Na,K360*0.0000001)</f>
        <v>#NAME?</v>
      </c>
      <c r="X360" s="4">
        <f t="shared" si="31"/>
        <v>0</v>
      </c>
      <c r="Y360" s="11" t="e">
        <f t="shared" si="32"/>
        <v>#DIV/0!</v>
      </c>
      <c r="Z360" s="11">
        <f t="shared" si="33"/>
        <v>0</v>
      </c>
      <c r="AA360" s="5" t="e">
        <f t="shared" si="34"/>
        <v>#DIV/0!</v>
      </c>
      <c r="AB360" s="11">
        <f t="shared" si="35"/>
        <v>0</v>
      </c>
    </row>
    <row r="361" spans="12:28" x14ac:dyDescent="0.45">
      <c r="L361" s="10">
        <f t="shared" si="20"/>
        <v>80</v>
      </c>
      <c r="M361" s="10" t="e">
        <f t="shared" si="21"/>
        <v>#DIV/0!</v>
      </c>
      <c r="N361" s="10" t="e">
        <f t="shared" si="22"/>
        <v>#DIV/0!</v>
      </c>
      <c r="O361" s="10">
        <f t="shared" si="23"/>
        <v>0</v>
      </c>
      <c r="P361" s="10">
        <f t="shared" si="24"/>
        <v>0</v>
      </c>
      <c r="Q361" s="10">
        <f t="shared" si="25"/>
        <v>0</v>
      </c>
      <c r="R361" s="10" t="e">
        <f t="shared" si="26"/>
        <v>#DIV/0!</v>
      </c>
      <c r="S361" s="4" t="e">
        <f t="shared" si="27"/>
        <v>#DIV/0!</v>
      </c>
      <c r="T361" s="4" t="e">
        <f t="shared" si="28"/>
        <v>#DIV/0!</v>
      </c>
      <c r="U361" s="4" t="e">
        <f t="shared" si="29"/>
        <v>#NAME?</v>
      </c>
      <c r="V361" s="4" t="e">
        <f t="shared" si="30"/>
        <v>#DIV/0!</v>
      </c>
      <c r="W361" s="17" t="e">
        <f>IF(K361=0,Na,K361*0.0000001)</f>
        <v>#NAME?</v>
      </c>
      <c r="X361" s="4">
        <f t="shared" si="31"/>
        <v>0</v>
      </c>
      <c r="Y361" s="11" t="e">
        <f t="shared" si="32"/>
        <v>#DIV/0!</v>
      </c>
      <c r="Z361" s="11">
        <f t="shared" si="33"/>
        <v>0</v>
      </c>
      <c r="AA361" s="5" t="e">
        <f t="shared" si="34"/>
        <v>#DIV/0!</v>
      </c>
      <c r="AB361" s="11">
        <f t="shared" si="35"/>
        <v>0</v>
      </c>
    </row>
    <row r="362" spans="12:28" x14ac:dyDescent="0.45">
      <c r="L362" s="10">
        <f t="shared" si="20"/>
        <v>80</v>
      </c>
      <c r="M362" s="10" t="e">
        <f t="shared" si="21"/>
        <v>#DIV/0!</v>
      </c>
      <c r="N362" s="10" t="e">
        <f t="shared" si="22"/>
        <v>#DIV/0!</v>
      </c>
      <c r="O362" s="10">
        <f t="shared" si="23"/>
        <v>0</v>
      </c>
      <c r="P362" s="10">
        <f t="shared" si="24"/>
        <v>0</v>
      </c>
      <c r="Q362" s="10">
        <f t="shared" si="25"/>
        <v>0</v>
      </c>
      <c r="R362" s="10" t="e">
        <f t="shared" si="26"/>
        <v>#DIV/0!</v>
      </c>
      <c r="S362" s="4" t="e">
        <f t="shared" si="27"/>
        <v>#DIV/0!</v>
      </c>
      <c r="T362" s="4" t="e">
        <f t="shared" si="28"/>
        <v>#DIV/0!</v>
      </c>
      <c r="U362" s="4" t="e">
        <f t="shared" si="29"/>
        <v>#NAME?</v>
      </c>
      <c r="V362" s="4" t="e">
        <f t="shared" si="30"/>
        <v>#DIV/0!</v>
      </c>
      <c r="W362" s="17" t="e">
        <f>IF(K362=0,Na,K362*0.0000001)</f>
        <v>#NAME?</v>
      </c>
      <c r="X362" s="4">
        <f t="shared" si="31"/>
        <v>0</v>
      </c>
      <c r="Y362" s="11" t="e">
        <f t="shared" si="32"/>
        <v>#DIV/0!</v>
      </c>
      <c r="Z362" s="11">
        <f t="shared" si="33"/>
        <v>0</v>
      </c>
      <c r="AA362" s="5" t="e">
        <f t="shared" si="34"/>
        <v>#DIV/0!</v>
      </c>
      <c r="AB362" s="11">
        <f t="shared" si="35"/>
        <v>0</v>
      </c>
    </row>
    <row r="363" spans="12:28" x14ac:dyDescent="0.45">
      <c r="L363" s="10">
        <f t="shared" si="20"/>
        <v>80</v>
      </c>
      <c r="M363" s="10" t="e">
        <f t="shared" si="21"/>
        <v>#DIV/0!</v>
      </c>
      <c r="N363" s="10" t="e">
        <f t="shared" si="22"/>
        <v>#DIV/0!</v>
      </c>
      <c r="O363" s="10">
        <f t="shared" si="23"/>
        <v>0</v>
      </c>
      <c r="P363" s="10">
        <f t="shared" si="24"/>
        <v>0</v>
      </c>
      <c r="Q363" s="10">
        <f t="shared" si="25"/>
        <v>0</v>
      </c>
      <c r="R363" s="10" t="e">
        <f t="shared" si="26"/>
        <v>#DIV/0!</v>
      </c>
      <c r="S363" s="4" t="e">
        <f t="shared" si="27"/>
        <v>#DIV/0!</v>
      </c>
      <c r="T363" s="4" t="e">
        <f t="shared" si="28"/>
        <v>#DIV/0!</v>
      </c>
      <c r="U363" s="4" t="e">
        <f t="shared" si="29"/>
        <v>#NAME?</v>
      </c>
      <c r="V363" s="4" t="e">
        <f t="shared" si="30"/>
        <v>#DIV/0!</v>
      </c>
      <c r="W363" s="17" t="e">
        <f>IF(K363=0,Na,K363*0.0000001)</f>
        <v>#NAME?</v>
      </c>
      <c r="X363" s="4">
        <f t="shared" si="31"/>
        <v>0</v>
      </c>
      <c r="Y363" s="11" t="e">
        <f t="shared" si="32"/>
        <v>#DIV/0!</v>
      </c>
      <c r="Z363" s="11">
        <f t="shared" si="33"/>
        <v>0</v>
      </c>
      <c r="AA363" s="5" t="e">
        <f t="shared" si="34"/>
        <v>#DIV/0!</v>
      </c>
      <c r="AB363" s="11">
        <f t="shared" si="35"/>
        <v>0</v>
      </c>
    </row>
    <row r="364" spans="12:28" x14ac:dyDescent="0.45">
      <c r="L364" s="10">
        <f t="shared" si="20"/>
        <v>80</v>
      </c>
      <c r="M364" s="10" t="e">
        <f t="shared" si="21"/>
        <v>#DIV/0!</v>
      </c>
      <c r="N364" s="10" t="e">
        <f t="shared" si="22"/>
        <v>#DIV/0!</v>
      </c>
      <c r="O364" s="10">
        <f t="shared" si="23"/>
        <v>0</v>
      </c>
      <c r="P364" s="10">
        <f t="shared" si="24"/>
        <v>0</v>
      </c>
      <c r="Q364" s="10">
        <f t="shared" si="25"/>
        <v>0</v>
      </c>
      <c r="R364" s="10" t="e">
        <f t="shared" si="26"/>
        <v>#DIV/0!</v>
      </c>
      <c r="S364" s="4" t="e">
        <f t="shared" si="27"/>
        <v>#DIV/0!</v>
      </c>
      <c r="T364" s="4" t="e">
        <f t="shared" si="28"/>
        <v>#DIV/0!</v>
      </c>
      <c r="U364" s="4" t="e">
        <f t="shared" si="29"/>
        <v>#NAME?</v>
      </c>
      <c r="V364" s="4" t="e">
        <f t="shared" si="30"/>
        <v>#DIV/0!</v>
      </c>
      <c r="W364" s="17" t="e">
        <f>IF(K364=0,Na,K364*0.0000001)</f>
        <v>#NAME?</v>
      </c>
      <c r="X364" s="4">
        <f t="shared" si="31"/>
        <v>0</v>
      </c>
      <c r="Y364" s="11" t="e">
        <f t="shared" si="32"/>
        <v>#DIV/0!</v>
      </c>
      <c r="Z364" s="11">
        <f t="shared" si="33"/>
        <v>0</v>
      </c>
      <c r="AA364" s="5" t="e">
        <f t="shared" si="34"/>
        <v>#DIV/0!</v>
      </c>
      <c r="AB364" s="11">
        <f t="shared" si="35"/>
        <v>0</v>
      </c>
    </row>
    <row r="365" spans="12:28" x14ac:dyDescent="0.45">
      <c r="L365" s="10">
        <f t="shared" si="20"/>
        <v>80</v>
      </c>
      <c r="M365" s="10" t="e">
        <f t="shared" si="21"/>
        <v>#DIV/0!</v>
      </c>
      <c r="N365" s="10" t="e">
        <f t="shared" si="22"/>
        <v>#DIV/0!</v>
      </c>
      <c r="O365" s="10">
        <f t="shared" si="23"/>
        <v>0</v>
      </c>
      <c r="P365" s="10">
        <f t="shared" si="24"/>
        <v>0</v>
      </c>
      <c r="Q365" s="10">
        <f t="shared" si="25"/>
        <v>0</v>
      </c>
      <c r="R365" s="10" t="e">
        <f t="shared" si="26"/>
        <v>#DIV/0!</v>
      </c>
      <c r="S365" s="4" t="e">
        <f t="shared" si="27"/>
        <v>#DIV/0!</v>
      </c>
      <c r="T365" s="4" t="e">
        <f t="shared" si="28"/>
        <v>#DIV/0!</v>
      </c>
      <c r="U365" s="4" t="e">
        <f t="shared" si="29"/>
        <v>#NAME?</v>
      </c>
      <c r="V365" s="4" t="e">
        <f t="shared" si="30"/>
        <v>#DIV/0!</v>
      </c>
      <c r="W365" s="17" t="e">
        <f>IF(K365=0,Na,K365*0.0000001)</f>
        <v>#NAME?</v>
      </c>
      <c r="X365" s="4">
        <f t="shared" si="31"/>
        <v>0</v>
      </c>
      <c r="Y365" s="11" t="e">
        <f t="shared" si="32"/>
        <v>#DIV/0!</v>
      </c>
      <c r="Z365" s="11">
        <f t="shared" si="33"/>
        <v>0</v>
      </c>
      <c r="AA365" s="5" t="e">
        <f t="shared" si="34"/>
        <v>#DIV/0!</v>
      </c>
      <c r="AB365" s="11">
        <f t="shared" si="35"/>
        <v>0</v>
      </c>
    </row>
    <row r="366" spans="12:28" x14ac:dyDescent="0.45">
      <c r="L366" s="10">
        <f t="shared" si="20"/>
        <v>80</v>
      </c>
      <c r="M366" s="10" t="e">
        <f t="shared" si="21"/>
        <v>#DIV/0!</v>
      </c>
      <c r="N366" s="10" t="e">
        <f t="shared" si="22"/>
        <v>#DIV/0!</v>
      </c>
      <c r="O366" s="10">
        <f t="shared" si="23"/>
        <v>0</v>
      </c>
      <c r="P366" s="10">
        <f t="shared" si="24"/>
        <v>0</v>
      </c>
      <c r="Q366" s="10">
        <f t="shared" si="25"/>
        <v>0</v>
      </c>
      <c r="R366" s="10" t="e">
        <f t="shared" si="26"/>
        <v>#DIV/0!</v>
      </c>
      <c r="S366" s="4" t="e">
        <f t="shared" si="27"/>
        <v>#DIV/0!</v>
      </c>
      <c r="T366" s="4" t="e">
        <f t="shared" si="28"/>
        <v>#DIV/0!</v>
      </c>
      <c r="U366" s="4" t="e">
        <f t="shared" si="29"/>
        <v>#NAME?</v>
      </c>
      <c r="V366" s="4" t="e">
        <f t="shared" si="30"/>
        <v>#DIV/0!</v>
      </c>
      <c r="W366" s="17" t="e">
        <f>IF(K366=0,Na,K366*0.0000001)</f>
        <v>#NAME?</v>
      </c>
      <c r="X366" s="4">
        <f t="shared" si="31"/>
        <v>0</v>
      </c>
      <c r="Y366" s="11" t="e">
        <f t="shared" si="32"/>
        <v>#DIV/0!</v>
      </c>
      <c r="Z366" s="11">
        <f t="shared" si="33"/>
        <v>0</v>
      </c>
      <c r="AA366" s="5" t="e">
        <f t="shared" si="34"/>
        <v>#DIV/0!</v>
      </c>
      <c r="AB366" s="11">
        <f t="shared" si="35"/>
        <v>0</v>
      </c>
    </row>
    <row r="367" spans="12:28" x14ac:dyDescent="0.45">
      <c r="L367" s="10">
        <f t="shared" si="20"/>
        <v>80</v>
      </c>
      <c r="M367" s="10" t="e">
        <f t="shared" si="21"/>
        <v>#DIV/0!</v>
      </c>
      <c r="N367" s="10" t="e">
        <f t="shared" si="22"/>
        <v>#DIV/0!</v>
      </c>
      <c r="O367" s="10">
        <f t="shared" si="23"/>
        <v>0</v>
      </c>
      <c r="P367" s="10">
        <f t="shared" si="24"/>
        <v>0</v>
      </c>
      <c r="Q367" s="10">
        <f t="shared" si="25"/>
        <v>0</v>
      </c>
      <c r="R367" s="10" t="e">
        <f t="shared" si="26"/>
        <v>#DIV/0!</v>
      </c>
      <c r="S367" s="4" t="e">
        <f t="shared" si="27"/>
        <v>#DIV/0!</v>
      </c>
      <c r="T367" s="4" t="e">
        <f t="shared" si="28"/>
        <v>#DIV/0!</v>
      </c>
      <c r="U367" s="4" t="e">
        <f t="shared" si="29"/>
        <v>#NAME?</v>
      </c>
      <c r="V367" s="4" t="e">
        <f t="shared" si="30"/>
        <v>#DIV/0!</v>
      </c>
      <c r="W367" s="17" t="e">
        <f>IF(K367=0,Na,K367*0.0000001)</f>
        <v>#NAME?</v>
      </c>
      <c r="X367" s="4">
        <f t="shared" si="31"/>
        <v>0</v>
      </c>
      <c r="Y367" s="11" t="e">
        <f t="shared" si="32"/>
        <v>#DIV/0!</v>
      </c>
      <c r="Z367" s="11">
        <f t="shared" si="33"/>
        <v>0</v>
      </c>
      <c r="AA367" s="5" t="e">
        <f t="shared" si="34"/>
        <v>#DIV/0!</v>
      </c>
      <c r="AB367" s="11">
        <f t="shared" si="35"/>
        <v>0</v>
      </c>
    </row>
    <row r="368" spans="12:28" x14ac:dyDescent="0.45">
      <c r="L368" s="10">
        <f t="shared" si="20"/>
        <v>80</v>
      </c>
      <c r="M368" s="10" t="e">
        <f t="shared" si="21"/>
        <v>#DIV/0!</v>
      </c>
      <c r="N368" s="10" t="e">
        <f t="shared" si="22"/>
        <v>#DIV/0!</v>
      </c>
      <c r="O368" s="10">
        <f t="shared" si="23"/>
        <v>0</v>
      </c>
      <c r="P368" s="10">
        <f t="shared" si="24"/>
        <v>0</v>
      </c>
      <c r="Q368" s="10">
        <f t="shared" si="25"/>
        <v>0</v>
      </c>
      <c r="R368" s="10" t="e">
        <f t="shared" si="26"/>
        <v>#DIV/0!</v>
      </c>
      <c r="S368" s="4" t="e">
        <f t="shared" si="27"/>
        <v>#DIV/0!</v>
      </c>
      <c r="T368" s="4" t="e">
        <f t="shared" si="28"/>
        <v>#DIV/0!</v>
      </c>
      <c r="U368" s="4" t="e">
        <f t="shared" si="29"/>
        <v>#NAME?</v>
      </c>
      <c r="V368" s="4" t="e">
        <f t="shared" si="30"/>
        <v>#DIV/0!</v>
      </c>
      <c r="W368" s="17" t="e">
        <f>IF(K368=0,Na,K368*0.0000001)</f>
        <v>#NAME?</v>
      </c>
      <c r="X368" s="4">
        <f t="shared" si="31"/>
        <v>0</v>
      </c>
      <c r="Y368" s="11" t="e">
        <f t="shared" si="32"/>
        <v>#DIV/0!</v>
      </c>
      <c r="Z368" s="11">
        <f t="shared" si="33"/>
        <v>0</v>
      </c>
      <c r="AA368" s="5" t="e">
        <f t="shared" si="34"/>
        <v>#DIV/0!</v>
      </c>
      <c r="AB368" s="11">
        <f t="shared" si="35"/>
        <v>0</v>
      </c>
    </row>
    <row r="369" spans="12:28" x14ac:dyDescent="0.45">
      <c r="L369" s="10">
        <f t="shared" si="20"/>
        <v>80</v>
      </c>
      <c r="M369" s="10" t="e">
        <f t="shared" si="21"/>
        <v>#DIV/0!</v>
      </c>
      <c r="N369" s="10" t="e">
        <f t="shared" si="22"/>
        <v>#DIV/0!</v>
      </c>
      <c r="O369" s="10">
        <f t="shared" si="23"/>
        <v>0</v>
      </c>
      <c r="P369" s="10">
        <f t="shared" si="24"/>
        <v>0</v>
      </c>
      <c r="Q369" s="10">
        <f t="shared" si="25"/>
        <v>0</v>
      </c>
      <c r="R369" s="10" t="e">
        <f t="shared" si="26"/>
        <v>#DIV/0!</v>
      </c>
      <c r="S369" s="4" t="e">
        <f t="shared" si="27"/>
        <v>#DIV/0!</v>
      </c>
      <c r="T369" s="4" t="e">
        <f t="shared" si="28"/>
        <v>#DIV/0!</v>
      </c>
      <c r="U369" s="4" t="e">
        <f t="shared" si="29"/>
        <v>#NAME?</v>
      </c>
      <c r="V369" s="4" t="e">
        <f t="shared" si="30"/>
        <v>#DIV/0!</v>
      </c>
      <c r="W369" s="17" t="e">
        <f>IF(K369=0,Na,K369*0.0000001)</f>
        <v>#NAME?</v>
      </c>
      <c r="X369" s="4">
        <f t="shared" si="31"/>
        <v>0</v>
      </c>
      <c r="Y369" s="11" t="e">
        <f t="shared" si="32"/>
        <v>#DIV/0!</v>
      </c>
      <c r="Z369" s="11">
        <f t="shared" si="33"/>
        <v>0</v>
      </c>
      <c r="AA369" s="5" t="e">
        <f t="shared" si="34"/>
        <v>#DIV/0!</v>
      </c>
      <c r="AB369" s="11">
        <f t="shared" si="35"/>
        <v>0</v>
      </c>
    </row>
    <row r="370" spans="12:28" x14ac:dyDescent="0.45">
      <c r="L370" s="10">
        <f t="shared" si="20"/>
        <v>80</v>
      </c>
      <c r="M370" s="10" t="e">
        <f t="shared" si="21"/>
        <v>#DIV/0!</v>
      </c>
      <c r="N370" s="10" t="e">
        <f t="shared" si="22"/>
        <v>#DIV/0!</v>
      </c>
      <c r="O370" s="10">
        <f t="shared" si="23"/>
        <v>0</v>
      </c>
      <c r="P370" s="10">
        <f t="shared" si="24"/>
        <v>0</v>
      </c>
      <c r="Q370" s="10">
        <f t="shared" si="25"/>
        <v>0</v>
      </c>
      <c r="R370" s="10" t="e">
        <f t="shared" si="26"/>
        <v>#DIV/0!</v>
      </c>
      <c r="S370" s="4" t="e">
        <f t="shared" si="27"/>
        <v>#DIV/0!</v>
      </c>
      <c r="T370" s="4" t="e">
        <f t="shared" si="28"/>
        <v>#DIV/0!</v>
      </c>
      <c r="U370" s="4" t="e">
        <f t="shared" si="29"/>
        <v>#NAME?</v>
      </c>
      <c r="V370" s="4" t="e">
        <f t="shared" si="30"/>
        <v>#DIV/0!</v>
      </c>
      <c r="W370" s="17" t="e">
        <f>IF(K370=0,Na,K370*0.0000001)</f>
        <v>#NAME?</v>
      </c>
      <c r="X370" s="4">
        <f t="shared" si="31"/>
        <v>0</v>
      </c>
      <c r="Y370" s="11" t="e">
        <f t="shared" si="32"/>
        <v>#DIV/0!</v>
      </c>
      <c r="Z370" s="11">
        <f t="shared" si="33"/>
        <v>0</v>
      </c>
      <c r="AA370" s="5" t="e">
        <f t="shared" si="34"/>
        <v>#DIV/0!</v>
      </c>
      <c r="AB370" s="11">
        <f t="shared" si="35"/>
        <v>0</v>
      </c>
    </row>
    <row r="371" spans="12:28" x14ac:dyDescent="0.45">
      <c r="L371" s="10">
        <f t="shared" si="20"/>
        <v>80</v>
      </c>
      <c r="M371" s="10" t="e">
        <f t="shared" si="21"/>
        <v>#DIV/0!</v>
      </c>
      <c r="N371" s="10" t="e">
        <f t="shared" si="22"/>
        <v>#DIV/0!</v>
      </c>
      <c r="O371" s="10">
        <f t="shared" si="23"/>
        <v>0</v>
      </c>
      <c r="P371" s="10">
        <f t="shared" si="24"/>
        <v>0</v>
      </c>
      <c r="Q371" s="10">
        <f t="shared" si="25"/>
        <v>0</v>
      </c>
      <c r="R371" s="10" t="e">
        <f t="shared" si="26"/>
        <v>#DIV/0!</v>
      </c>
      <c r="S371" s="4" t="e">
        <f t="shared" si="27"/>
        <v>#DIV/0!</v>
      </c>
      <c r="T371" s="4" t="e">
        <f t="shared" si="28"/>
        <v>#DIV/0!</v>
      </c>
      <c r="U371" s="4" t="e">
        <f t="shared" si="29"/>
        <v>#NAME?</v>
      </c>
      <c r="V371" s="4" t="e">
        <f t="shared" si="30"/>
        <v>#DIV/0!</v>
      </c>
      <c r="W371" s="17" t="e">
        <f>IF(K371=0,Na,K371*0.0000001)</f>
        <v>#NAME?</v>
      </c>
      <c r="X371" s="4">
        <f t="shared" si="31"/>
        <v>0</v>
      </c>
      <c r="Y371" s="11" t="e">
        <f t="shared" si="32"/>
        <v>#DIV/0!</v>
      </c>
      <c r="Z371" s="11">
        <f t="shared" si="33"/>
        <v>0</v>
      </c>
      <c r="AA371" s="5" t="e">
        <f t="shared" si="34"/>
        <v>#DIV/0!</v>
      </c>
      <c r="AB371" s="11">
        <f t="shared" si="35"/>
        <v>0</v>
      </c>
    </row>
    <row r="372" spans="12:28" x14ac:dyDescent="0.45">
      <c r="L372" s="10">
        <f t="shared" si="20"/>
        <v>80</v>
      </c>
      <c r="M372" s="10" t="e">
        <f t="shared" si="21"/>
        <v>#DIV/0!</v>
      </c>
      <c r="N372" s="10" t="e">
        <f t="shared" si="22"/>
        <v>#DIV/0!</v>
      </c>
      <c r="O372" s="10">
        <f t="shared" si="23"/>
        <v>0</v>
      </c>
      <c r="P372" s="10">
        <f t="shared" si="24"/>
        <v>0</v>
      </c>
      <c r="Q372" s="10">
        <f t="shared" si="25"/>
        <v>0</v>
      </c>
      <c r="R372" s="10" t="e">
        <f t="shared" si="26"/>
        <v>#DIV/0!</v>
      </c>
      <c r="S372" s="4" t="e">
        <f t="shared" si="27"/>
        <v>#DIV/0!</v>
      </c>
      <c r="T372" s="4" t="e">
        <f t="shared" si="28"/>
        <v>#DIV/0!</v>
      </c>
      <c r="U372" s="4" t="e">
        <f t="shared" si="29"/>
        <v>#NAME?</v>
      </c>
      <c r="V372" s="4" t="e">
        <f t="shared" si="30"/>
        <v>#DIV/0!</v>
      </c>
      <c r="W372" s="17" t="e">
        <f>IF(K372=0,Na,K372*0.0000001)</f>
        <v>#NAME?</v>
      </c>
      <c r="X372" s="4">
        <f t="shared" si="31"/>
        <v>0</v>
      </c>
      <c r="Y372" s="11" t="e">
        <f t="shared" si="32"/>
        <v>#DIV/0!</v>
      </c>
      <c r="Z372" s="11">
        <f t="shared" si="33"/>
        <v>0</v>
      </c>
      <c r="AA372" s="5" t="e">
        <f t="shared" si="34"/>
        <v>#DIV/0!</v>
      </c>
      <c r="AB372" s="11">
        <f t="shared" si="35"/>
        <v>0</v>
      </c>
    </row>
    <row r="373" spans="12:28" x14ac:dyDescent="0.45">
      <c r="L373" s="10">
        <f t="shared" si="20"/>
        <v>80</v>
      </c>
      <c r="M373" s="10" t="e">
        <f t="shared" si="21"/>
        <v>#DIV/0!</v>
      </c>
      <c r="N373" s="10" t="e">
        <f t="shared" si="22"/>
        <v>#DIV/0!</v>
      </c>
      <c r="O373" s="10">
        <f t="shared" si="23"/>
        <v>0</v>
      </c>
      <c r="P373" s="10">
        <f t="shared" si="24"/>
        <v>0</v>
      </c>
      <c r="Q373" s="10">
        <f t="shared" si="25"/>
        <v>0</v>
      </c>
      <c r="R373" s="10" t="e">
        <f t="shared" si="26"/>
        <v>#DIV/0!</v>
      </c>
      <c r="S373" s="4" t="e">
        <f t="shared" si="27"/>
        <v>#DIV/0!</v>
      </c>
      <c r="T373" s="4" t="e">
        <f t="shared" si="28"/>
        <v>#DIV/0!</v>
      </c>
      <c r="U373" s="4" t="e">
        <f t="shared" si="29"/>
        <v>#NAME?</v>
      </c>
      <c r="V373" s="4" t="e">
        <f t="shared" si="30"/>
        <v>#DIV/0!</v>
      </c>
      <c r="W373" s="17" t="e">
        <f>IF(K373=0,Na,K373*0.0000001)</f>
        <v>#NAME?</v>
      </c>
      <c r="X373" s="4">
        <f t="shared" si="31"/>
        <v>0</v>
      </c>
      <c r="Y373" s="11" t="e">
        <f t="shared" si="32"/>
        <v>#DIV/0!</v>
      </c>
      <c r="Z373" s="11">
        <f t="shared" si="33"/>
        <v>0</v>
      </c>
      <c r="AA373" s="5" t="e">
        <f t="shared" si="34"/>
        <v>#DIV/0!</v>
      </c>
      <c r="AB373" s="11">
        <f t="shared" si="35"/>
        <v>0</v>
      </c>
    </row>
    <row r="374" spans="12:28" x14ac:dyDescent="0.45">
      <c r="L374" s="10">
        <f t="shared" si="20"/>
        <v>80</v>
      </c>
      <c r="M374" s="10" t="e">
        <f t="shared" si="21"/>
        <v>#DIV/0!</v>
      </c>
      <c r="N374" s="10" t="e">
        <f t="shared" si="22"/>
        <v>#DIV/0!</v>
      </c>
      <c r="O374" s="10">
        <f t="shared" si="23"/>
        <v>0</v>
      </c>
      <c r="P374" s="10">
        <f t="shared" si="24"/>
        <v>0</v>
      </c>
      <c r="Q374" s="10">
        <f t="shared" si="25"/>
        <v>0</v>
      </c>
      <c r="R374" s="10" t="e">
        <f t="shared" si="26"/>
        <v>#DIV/0!</v>
      </c>
      <c r="S374" s="4" t="e">
        <f t="shared" si="27"/>
        <v>#DIV/0!</v>
      </c>
      <c r="T374" s="4" t="e">
        <f t="shared" si="28"/>
        <v>#DIV/0!</v>
      </c>
      <c r="U374" s="4" t="e">
        <f t="shared" si="29"/>
        <v>#NAME?</v>
      </c>
      <c r="V374" s="4" t="e">
        <f t="shared" si="30"/>
        <v>#DIV/0!</v>
      </c>
      <c r="W374" s="17" t="e">
        <f>IF(K374=0,Na,K374*0.0000001)</f>
        <v>#NAME?</v>
      </c>
      <c r="X374" s="4">
        <f t="shared" si="31"/>
        <v>0</v>
      </c>
      <c r="Y374" s="11" t="e">
        <f t="shared" si="32"/>
        <v>#DIV/0!</v>
      </c>
      <c r="Z374" s="11">
        <f t="shared" si="33"/>
        <v>0</v>
      </c>
      <c r="AA374" s="5" t="e">
        <f t="shared" si="34"/>
        <v>#DIV/0!</v>
      </c>
      <c r="AB374" s="11">
        <f t="shared" si="35"/>
        <v>0</v>
      </c>
    </row>
    <row r="375" spans="12:28" x14ac:dyDescent="0.45">
      <c r="L375" s="10">
        <f t="shared" si="20"/>
        <v>80</v>
      </c>
      <c r="M375" s="10" t="e">
        <f t="shared" si="21"/>
        <v>#DIV/0!</v>
      </c>
      <c r="N375" s="10" t="e">
        <f t="shared" si="22"/>
        <v>#DIV/0!</v>
      </c>
      <c r="O375" s="10">
        <f t="shared" si="23"/>
        <v>0</v>
      </c>
      <c r="P375" s="10">
        <f t="shared" si="24"/>
        <v>0</v>
      </c>
      <c r="Q375" s="10">
        <f t="shared" si="25"/>
        <v>0</v>
      </c>
      <c r="R375" s="10" t="e">
        <f t="shared" si="26"/>
        <v>#DIV/0!</v>
      </c>
      <c r="S375" s="4" t="e">
        <f t="shared" si="27"/>
        <v>#DIV/0!</v>
      </c>
      <c r="T375" s="4" t="e">
        <f t="shared" si="28"/>
        <v>#DIV/0!</v>
      </c>
      <c r="U375" s="4" t="e">
        <f t="shared" si="29"/>
        <v>#NAME?</v>
      </c>
      <c r="V375" s="4" t="e">
        <f t="shared" si="30"/>
        <v>#DIV/0!</v>
      </c>
      <c r="W375" s="17" t="e">
        <f>IF(K375=0,Na,K375*0.0000001)</f>
        <v>#NAME?</v>
      </c>
      <c r="X375" s="4">
        <f t="shared" si="31"/>
        <v>0</v>
      </c>
      <c r="Y375" s="11" t="e">
        <f t="shared" si="32"/>
        <v>#DIV/0!</v>
      </c>
      <c r="Z375" s="11">
        <f t="shared" si="33"/>
        <v>0</v>
      </c>
      <c r="AA375" s="5" t="e">
        <f t="shared" si="34"/>
        <v>#DIV/0!</v>
      </c>
      <c r="AB375" s="11">
        <f t="shared" si="35"/>
        <v>0</v>
      </c>
    </row>
    <row r="376" spans="12:28" x14ac:dyDescent="0.45">
      <c r="L376" s="10">
        <f t="shared" si="20"/>
        <v>80</v>
      </c>
      <c r="M376" s="10" t="e">
        <f t="shared" si="21"/>
        <v>#DIV/0!</v>
      </c>
      <c r="N376" s="10" t="e">
        <f t="shared" si="22"/>
        <v>#DIV/0!</v>
      </c>
      <c r="O376" s="10">
        <f t="shared" si="23"/>
        <v>0</v>
      </c>
      <c r="P376" s="10">
        <f t="shared" si="24"/>
        <v>0</v>
      </c>
      <c r="Q376" s="10">
        <f t="shared" si="25"/>
        <v>0</v>
      </c>
      <c r="R376" s="10" t="e">
        <f t="shared" si="26"/>
        <v>#DIV/0!</v>
      </c>
      <c r="S376" s="4" t="e">
        <f t="shared" si="27"/>
        <v>#DIV/0!</v>
      </c>
      <c r="T376" s="4" t="e">
        <f t="shared" si="28"/>
        <v>#DIV/0!</v>
      </c>
      <c r="U376" s="4" t="e">
        <f t="shared" si="29"/>
        <v>#NAME?</v>
      </c>
      <c r="V376" s="4" t="e">
        <f t="shared" si="30"/>
        <v>#DIV/0!</v>
      </c>
      <c r="W376" s="17" t="e">
        <f>IF(K376=0,Na,K376*0.0000001)</f>
        <v>#NAME?</v>
      </c>
      <c r="X376" s="4">
        <f t="shared" si="31"/>
        <v>0</v>
      </c>
      <c r="Y376" s="11" t="e">
        <f t="shared" si="32"/>
        <v>#DIV/0!</v>
      </c>
      <c r="Z376" s="11">
        <f t="shared" si="33"/>
        <v>0</v>
      </c>
      <c r="AA376" s="5" t="e">
        <f t="shared" si="34"/>
        <v>#DIV/0!</v>
      </c>
      <c r="AB376" s="11">
        <f t="shared" si="35"/>
        <v>0</v>
      </c>
    </row>
    <row r="377" spans="12:28" x14ac:dyDescent="0.45">
      <c r="L377" s="10">
        <f t="shared" si="20"/>
        <v>80</v>
      </c>
      <c r="M377" s="10" t="e">
        <f t="shared" si="21"/>
        <v>#DIV/0!</v>
      </c>
      <c r="N377" s="10" t="e">
        <f t="shared" si="22"/>
        <v>#DIV/0!</v>
      </c>
      <c r="O377" s="10">
        <f t="shared" si="23"/>
        <v>0</v>
      </c>
      <c r="P377" s="10">
        <f t="shared" si="24"/>
        <v>0</v>
      </c>
      <c r="Q377" s="10">
        <f t="shared" si="25"/>
        <v>0</v>
      </c>
      <c r="R377" s="10" t="e">
        <f t="shared" si="26"/>
        <v>#DIV/0!</v>
      </c>
      <c r="S377" s="4" t="e">
        <f t="shared" si="27"/>
        <v>#DIV/0!</v>
      </c>
      <c r="T377" s="4" t="e">
        <f t="shared" si="28"/>
        <v>#DIV/0!</v>
      </c>
      <c r="U377" s="4" t="e">
        <f t="shared" si="29"/>
        <v>#NAME?</v>
      </c>
      <c r="V377" s="4" t="e">
        <f t="shared" si="30"/>
        <v>#DIV/0!</v>
      </c>
      <c r="W377" s="17" t="e">
        <f>IF(K377=0,Na,K377*0.0000001)</f>
        <v>#NAME?</v>
      </c>
      <c r="X377" s="4">
        <f t="shared" si="31"/>
        <v>0</v>
      </c>
      <c r="Y377" s="11" t="e">
        <f t="shared" si="32"/>
        <v>#DIV/0!</v>
      </c>
      <c r="Z377" s="11">
        <f t="shared" si="33"/>
        <v>0</v>
      </c>
      <c r="AA377" s="5" t="e">
        <f t="shared" si="34"/>
        <v>#DIV/0!</v>
      </c>
      <c r="AB377" s="11">
        <f t="shared" si="35"/>
        <v>0</v>
      </c>
    </row>
    <row r="378" spans="12:28" x14ac:dyDescent="0.45">
      <c r="L378" s="10">
        <f t="shared" si="20"/>
        <v>80</v>
      </c>
      <c r="M378" s="10" t="e">
        <f t="shared" si="21"/>
        <v>#DIV/0!</v>
      </c>
      <c r="N378" s="10" t="e">
        <f t="shared" si="22"/>
        <v>#DIV/0!</v>
      </c>
      <c r="O378" s="10">
        <f t="shared" si="23"/>
        <v>0</v>
      </c>
      <c r="P378" s="10">
        <f t="shared" si="24"/>
        <v>0</v>
      </c>
      <c r="Q378" s="10">
        <f t="shared" si="25"/>
        <v>0</v>
      </c>
      <c r="R378" s="10" t="e">
        <f t="shared" si="26"/>
        <v>#DIV/0!</v>
      </c>
      <c r="S378" s="4" t="e">
        <f t="shared" si="27"/>
        <v>#DIV/0!</v>
      </c>
      <c r="T378" s="4" t="e">
        <f t="shared" si="28"/>
        <v>#DIV/0!</v>
      </c>
      <c r="U378" s="4" t="e">
        <f t="shared" si="29"/>
        <v>#NAME?</v>
      </c>
      <c r="V378" s="4" t="e">
        <f t="shared" si="30"/>
        <v>#DIV/0!</v>
      </c>
      <c r="W378" s="17" t="e">
        <f>IF(K378=0,Na,K378*0.0000001)</f>
        <v>#NAME?</v>
      </c>
      <c r="X378" s="4">
        <f t="shared" si="31"/>
        <v>0</v>
      </c>
      <c r="Y378" s="11" t="e">
        <f t="shared" si="32"/>
        <v>#DIV/0!</v>
      </c>
      <c r="Z378" s="11">
        <f t="shared" si="33"/>
        <v>0</v>
      </c>
      <c r="AA378" s="5" t="e">
        <f t="shared" si="34"/>
        <v>#DIV/0!</v>
      </c>
      <c r="AB378" s="11">
        <f t="shared" si="35"/>
        <v>0</v>
      </c>
    </row>
    <row r="379" spans="12:28" x14ac:dyDescent="0.45">
      <c r="L379" s="10">
        <f t="shared" si="20"/>
        <v>80</v>
      </c>
      <c r="M379" s="10" t="e">
        <f t="shared" si="21"/>
        <v>#DIV/0!</v>
      </c>
      <c r="N379" s="10" t="e">
        <f t="shared" si="22"/>
        <v>#DIV/0!</v>
      </c>
      <c r="O379" s="10">
        <f t="shared" si="23"/>
        <v>0</v>
      </c>
      <c r="P379" s="10">
        <f t="shared" si="24"/>
        <v>0</v>
      </c>
      <c r="Q379" s="10">
        <f t="shared" si="25"/>
        <v>0</v>
      </c>
      <c r="R379" s="10" t="e">
        <f t="shared" si="26"/>
        <v>#DIV/0!</v>
      </c>
      <c r="S379" s="4" t="e">
        <f t="shared" si="27"/>
        <v>#DIV/0!</v>
      </c>
      <c r="T379" s="4" t="e">
        <f t="shared" si="28"/>
        <v>#DIV/0!</v>
      </c>
      <c r="U379" s="4" t="e">
        <f t="shared" si="29"/>
        <v>#NAME?</v>
      </c>
      <c r="V379" s="4" t="e">
        <f t="shared" si="30"/>
        <v>#DIV/0!</v>
      </c>
      <c r="W379" s="17" t="e">
        <f>IF(K379=0,Na,K379*0.0000001)</f>
        <v>#NAME?</v>
      </c>
      <c r="X379" s="4">
        <f t="shared" si="31"/>
        <v>0</v>
      </c>
      <c r="Y379" s="11" t="e">
        <f t="shared" si="32"/>
        <v>#DIV/0!</v>
      </c>
      <c r="Z379" s="11">
        <f t="shared" si="33"/>
        <v>0</v>
      </c>
      <c r="AA379" s="5" t="e">
        <f t="shared" si="34"/>
        <v>#DIV/0!</v>
      </c>
      <c r="AB379" s="11">
        <f t="shared" si="35"/>
        <v>0</v>
      </c>
    </row>
    <row r="380" spans="12:28" x14ac:dyDescent="0.45">
      <c r="L380" s="10">
        <f t="shared" si="20"/>
        <v>80</v>
      </c>
      <c r="M380" s="10" t="e">
        <f t="shared" si="21"/>
        <v>#DIV/0!</v>
      </c>
      <c r="N380" s="10" t="e">
        <f t="shared" si="22"/>
        <v>#DIV/0!</v>
      </c>
      <c r="O380" s="10">
        <f t="shared" si="23"/>
        <v>0</v>
      </c>
      <c r="P380" s="10">
        <f t="shared" si="24"/>
        <v>0</v>
      </c>
      <c r="Q380" s="10">
        <f t="shared" si="25"/>
        <v>0</v>
      </c>
      <c r="R380" s="10" t="e">
        <f t="shared" si="26"/>
        <v>#DIV/0!</v>
      </c>
      <c r="S380" s="4" t="e">
        <f t="shared" si="27"/>
        <v>#DIV/0!</v>
      </c>
      <c r="T380" s="4" t="e">
        <f t="shared" si="28"/>
        <v>#DIV/0!</v>
      </c>
      <c r="U380" s="4" t="e">
        <f t="shared" si="29"/>
        <v>#NAME?</v>
      </c>
      <c r="V380" s="4" t="e">
        <f t="shared" si="30"/>
        <v>#DIV/0!</v>
      </c>
      <c r="W380" s="17" t="e">
        <f>IF(K380=0,Na,K380*0.0000001)</f>
        <v>#NAME?</v>
      </c>
      <c r="X380" s="4">
        <f t="shared" si="31"/>
        <v>0</v>
      </c>
      <c r="Y380" s="11" t="e">
        <f t="shared" si="32"/>
        <v>#DIV/0!</v>
      </c>
      <c r="Z380" s="11">
        <f t="shared" si="33"/>
        <v>0</v>
      </c>
      <c r="AA380" s="5" t="e">
        <f t="shared" si="34"/>
        <v>#DIV/0!</v>
      </c>
      <c r="AB380" s="11">
        <f t="shared" si="35"/>
        <v>0</v>
      </c>
    </row>
    <row r="381" spans="12:28" x14ac:dyDescent="0.45">
      <c r="L381" s="10">
        <f t="shared" si="20"/>
        <v>80</v>
      </c>
      <c r="M381" s="10" t="e">
        <f t="shared" si="21"/>
        <v>#DIV/0!</v>
      </c>
      <c r="N381" s="10" t="e">
        <f t="shared" si="22"/>
        <v>#DIV/0!</v>
      </c>
      <c r="O381" s="10">
        <f t="shared" si="23"/>
        <v>0</v>
      </c>
      <c r="P381" s="10">
        <f t="shared" si="24"/>
        <v>0</v>
      </c>
      <c r="Q381" s="10">
        <f t="shared" si="25"/>
        <v>0</v>
      </c>
      <c r="R381" s="10" t="e">
        <f t="shared" si="26"/>
        <v>#DIV/0!</v>
      </c>
      <c r="S381" s="4" t="e">
        <f t="shared" si="27"/>
        <v>#DIV/0!</v>
      </c>
      <c r="T381" s="4" t="e">
        <f t="shared" si="28"/>
        <v>#DIV/0!</v>
      </c>
      <c r="U381" s="4" t="e">
        <f t="shared" si="29"/>
        <v>#NAME?</v>
      </c>
      <c r="V381" s="4" t="e">
        <f t="shared" si="30"/>
        <v>#DIV/0!</v>
      </c>
      <c r="W381" s="17" t="e">
        <f>IF(K381=0,Na,K381*0.0000001)</f>
        <v>#NAME?</v>
      </c>
      <c r="X381" s="4">
        <f t="shared" si="31"/>
        <v>0</v>
      </c>
      <c r="Y381" s="11" t="e">
        <f t="shared" si="32"/>
        <v>#DIV/0!</v>
      </c>
      <c r="Z381" s="11">
        <f t="shared" si="33"/>
        <v>0</v>
      </c>
      <c r="AA381" s="5" t="e">
        <f t="shared" si="34"/>
        <v>#DIV/0!</v>
      </c>
      <c r="AB381" s="11">
        <f t="shared" si="35"/>
        <v>0</v>
      </c>
    </row>
    <row r="382" spans="12:28" x14ac:dyDescent="0.45">
      <c r="L382" s="10">
        <f t="shared" si="20"/>
        <v>80</v>
      </c>
      <c r="M382" s="10" t="e">
        <f t="shared" si="21"/>
        <v>#DIV/0!</v>
      </c>
      <c r="N382" s="10" t="e">
        <f t="shared" si="22"/>
        <v>#DIV/0!</v>
      </c>
      <c r="O382" s="10">
        <f t="shared" si="23"/>
        <v>0</v>
      </c>
      <c r="P382" s="10">
        <f t="shared" si="24"/>
        <v>0</v>
      </c>
      <c r="Q382" s="10">
        <f t="shared" si="25"/>
        <v>0</v>
      </c>
      <c r="R382" s="10" t="e">
        <f t="shared" si="26"/>
        <v>#DIV/0!</v>
      </c>
      <c r="S382" s="4" t="e">
        <f t="shared" si="27"/>
        <v>#DIV/0!</v>
      </c>
      <c r="T382" s="4" t="e">
        <f t="shared" si="28"/>
        <v>#DIV/0!</v>
      </c>
      <c r="U382" s="4" t="e">
        <f t="shared" si="29"/>
        <v>#NAME?</v>
      </c>
      <c r="V382" s="4" t="e">
        <f t="shared" si="30"/>
        <v>#DIV/0!</v>
      </c>
      <c r="W382" s="17" t="e">
        <f>IF(K382=0,Na,K382*0.0000001)</f>
        <v>#NAME?</v>
      </c>
      <c r="X382" s="4">
        <f t="shared" si="31"/>
        <v>0</v>
      </c>
      <c r="Y382" s="11" t="e">
        <f t="shared" si="32"/>
        <v>#DIV/0!</v>
      </c>
      <c r="Z382" s="11">
        <f t="shared" si="33"/>
        <v>0</v>
      </c>
      <c r="AA382" s="5" t="e">
        <f t="shared" si="34"/>
        <v>#DIV/0!</v>
      </c>
      <c r="AB382" s="11">
        <f t="shared" si="35"/>
        <v>0</v>
      </c>
    </row>
    <row r="383" spans="12:28" x14ac:dyDescent="0.45">
      <c r="L383" s="10">
        <f t="shared" ref="L383:L446" si="36">$AA$1</f>
        <v>80</v>
      </c>
      <c r="M383" s="10" t="e">
        <f t="shared" ref="M383:M446" si="37">360/I383</f>
        <v>#DIV/0!</v>
      </c>
      <c r="N383" s="10" t="e">
        <f t="shared" ref="N383:N446" si="38">L383/((G383/1000)*2*D383)/M383</f>
        <v>#DIV/0!</v>
      </c>
      <c r="O383" s="10">
        <f t="shared" ref="O383:O446" si="39">G383*D383*2/L383</f>
        <v>0</v>
      </c>
      <c r="P383" s="10">
        <f t="shared" ref="P383:P446" si="40">IFERROR(J383+0,F383/0.08+0)</f>
        <v>0</v>
      </c>
      <c r="Q383" s="10">
        <f t="shared" ref="Q383:Q446" si="41">$B$4</f>
        <v>0</v>
      </c>
      <c r="R383" s="10" t="e">
        <f t="shared" ref="R383:R446" si="42">100*M383*Q383/$AA$13</f>
        <v>#DIV/0!</v>
      </c>
      <c r="S383" s="4" t="e">
        <f t="shared" ref="S383:S446" si="43">Y383/60000</f>
        <v>#DIV/0!</v>
      </c>
      <c r="T383" s="4" t="e">
        <f t="shared" ref="T383:T446" si="44">60*S383/($AA$10/1000)</f>
        <v>#DIV/0!</v>
      </c>
      <c r="U383" s="4" t="e">
        <f t="shared" ref="U383:U446" si="45">($AD$3+W383)*T383 / (X383 * 9.55)</f>
        <v>#NAME?</v>
      </c>
      <c r="V383" s="4" t="e">
        <f t="shared" ref="V383:V446" si="46">S383/U383</f>
        <v>#DIV/0!</v>
      </c>
      <c r="W383" s="17" t="e">
        <f>IF(K383=0,Na,K383*0.0000001)</f>
        <v>#NAME?</v>
      </c>
      <c r="X383" s="4">
        <f t="shared" ref="X383:X446" si="47">P383/1000</f>
        <v>0</v>
      </c>
      <c r="Y383" s="11" t="e">
        <f t="shared" ref="Y383:Y446" si="48">60*N383*$AA$13</f>
        <v>#DIV/0!</v>
      </c>
      <c r="Z383" s="11">
        <f t="shared" ref="Z383:Z446" si="49">D383*L383</f>
        <v>0</v>
      </c>
      <c r="AA383" s="5" t="e">
        <f t="shared" ref="AA383:AA446" si="50">V383*(1000/5)</f>
        <v>#DIV/0!</v>
      </c>
      <c r="AB383" s="11">
        <f t="shared" ref="AB383:AB446" si="51">1.2*2*D383*D383*H383</f>
        <v>0</v>
      </c>
    </row>
    <row r="384" spans="12:28" x14ac:dyDescent="0.45">
      <c r="L384" s="10">
        <f t="shared" si="36"/>
        <v>80</v>
      </c>
      <c r="M384" s="10" t="e">
        <f t="shared" si="37"/>
        <v>#DIV/0!</v>
      </c>
      <c r="N384" s="10" t="e">
        <f t="shared" si="38"/>
        <v>#DIV/0!</v>
      </c>
      <c r="O384" s="10">
        <f t="shared" si="39"/>
        <v>0</v>
      </c>
      <c r="P384" s="10">
        <f t="shared" si="40"/>
        <v>0</v>
      </c>
      <c r="Q384" s="10">
        <f t="shared" si="41"/>
        <v>0</v>
      </c>
      <c r="R384" s="10" t="e">
        <f t="shared" si="42"/>
        <v>#DIV/0!</v>
      </c>
      <c r="S384" s="4" t="e">
        <f t="shared" si="43"/>
        <v>#DIV/0!</v>
      </c>
      <c r="T384" s="4" t="e">
        <f t="shared" si="44"/>
        <v>#DIV/0!</v>
      </c>
      <c r="U384" s="4" t="e">
        <f t="shared" si="45"/>
        <v>#NAME?</v>
      </c>
      <c r="V384" s="4" t="e">
        <f t="shared" si="46"/>
        <v>#DIV/0!</v>
      </c>
      <c r="W384" s="17" t="e">
        <f>IF(K384=0,Na,K384*0.0000001)</f>
        <v>#NAME?</v>
      </c>
      <c r="X384" s="4">
        <f t="shared" si="47"/>
        <v>0</v>
      </c>
      <c r="Y384" s="11" t="e">
        <f t="shared" si="48"/>
        <v>#DIV/0!</v>
      </c>
      <c r="Z384" s="11">
        <f t="shared" si="49"/>
        <v>0</v>
      </c>
      <c r="AA384" s="5" t="e">
        <f t="shared" si="50"/>
        <v>#DIV/0!</v>
      </c>
      <c r="AB384" s="11">
        <f t="shared" si="51"/>
        <v>0</v>
      </c>
    </row>
    <row r="385" spans="12:28" x14ac:dyDescent="0.45">
      <c r="L385" s="10">
        <f t="shared" si="36"/>
        <v>80</v>
      </c>
      <c r="M385" s="10" t="e">
        <f t="shared" si="37"/>
        <v>#DIV/0!</v>
      </c>
      <c r="N385" s="10" t="e">
        <f t="shared" si="38"/>
        <v>#DIV/0!</v>
      </c>
      <c r="O385" s="10">
        <f t="shared" si="39"/>
        <v>0</v>
      </c>
      <c r="P385" s="10">
        <f t="shared" si="40"/>
        <v>0</v>
      </c>
      <c r="Q385" s="10">
        <f t="shared" si="41"/>
        <v>0</v>
      </c>
      <c r="R385" s="10" t="e">
        <f t="shared" si="42"/>
        <v>#DIV/0!</v>
      </c>
      <c r="S385" s="4" t="e">
        <f t="shared" si="43"/>
        <v>#DIV/0!</v>
      </c>
      <c r="T385" s="4" t="e">
        <f t="shared" si="44"/>
        <v>#DIV/0!</v>
      </c>
      <c r="U385" s="4" t="e">
        <f t="shared" si="45"/>
        <v>#NAME?</v>
      </c>
      <c r="V385" s="4" t="e">
        <f t="shared" si="46"/>
        <v>#DIV/0!</v>
      </c>
      <c r="W385" s="17" t="e">
        <f>IF(K385=0,Na,K385*0.0000001)</f>
        <v>#NAME?</v>
      </c>
      <c r="X385" s="4">
        <f t="shared" si="47"/>
        <v>0</v>
      </c>
      <c r="Y385" s="11" t="e">
        <f t="shared" si="48"/>
        <v>#DIV/0!</v>
      </c>
      <c r="Z385" s="11">
        <f t="shared" si="49"/>
        <v>0</v>
      </c>
      <c r="AA385" s="5" t="e">
        <f t="shared" si="50"/>
        <v>#DIV/0!</v>
      </c>
      <c r="AB385" s="11">
        <f t="shared" si="51"/>
        <v>0</v>
      </c>
    </row>
    <row r="386" spans="12:28" x14ac:dyDescent="0.45">
      <c r="L386" s="10">
        <f t="shared" si="36"/>
        <v>80</v>
      </c>
      <c r="M386" s="10" t="e">
        <f t="shared" si="37"/>
        <v>#DIV/0!</v>
      </c>
      <c r="N386" s="10" t="e">
        <f t="shared" si="38"/>
        <v>#DIV/0!</v>
      </c>
      <c r="O386" s="10">
        <f t="shared" si="39"/>
        <v>0</v>
      </c>
      <c r="P386" s="10">
        <f t="shared" si="40"/>
        <v>0</v>
      </c>
      <c r="Q386" s="10">
        <f t="shared" si="41"/>
        <v>0</v>
      </c>
      <c r="R386" s="10" t="e">
        <f t="shared" si="42"/>
        <v>#DIV/0!</v>
      </c>
      <c r="S386" s="4" t="e">
        <f t="shared" si="43"/>
        <v>#DIV/0!</v>
      </c>
      <c r="T386" s="4" t="e">
        <f t="shared" si="44"/>
        <v>#DIV/0!</v>
      </c>
      <c r="U386" s="4" t="e">
        <f t="shared" si="45"/>
        <v>#NAME?</v>
      </c>
      <c r="V386" s="4" t="e">
        <f t="shared" si="46"/>
        <v>#DIV/0!</v>
      </c>
      <c r="W386" s="17" t="e">
        <f>IF(K386=0,Na,K386*0.0000001)</f>
        <v>#NAME?</v>
      </c>
      <c r="X386" s="4">
        <f t="shared" si="47"/>
        <v>0</v>
      </c>
      <c r="Y386" s="11" t="e">
        <f t="shared" si="48"/>
        <v>#DIV/0!</v>
      </c>
      <c r="Z386" s="11">
        <f t="shared" si="49"/>
        <v>0</v>
      </c>
      <c r="AA386" s="5" t="e">
        <f t="shared" si="50"/>
        <v>#DIV/0!</v>
      </c>
      <c r="AB386" s="11">
        <f t="shared" si="51"/>
        <v>0</v>
      </c>
    </row>
    <row r="387" spans="12:28" x14ac:dyDescent="0.45">
      <c r="L387" s="10">
        <f t="shared" si="36"/>
        <v>80</v>
      </c>
      <c r="M387" s="10" t="e">
        <f t="shared" si="37"/>
        <v>#DIV/0!</v>
      </c>
      <c r="N387" s="10" t="e">
        <f t="shared" si="38"/>
        <v>#DIV/0!</v>
      </c>
      <c r="O387" s="10">
        <f t="shared" si="39"/>
        <v>0</v>
      </c>
      <c r="P387" s="10">
        <f t="shared" si="40"/>
        <v>0</v>
      </c>
      <c r="Q387" s="10">
        <f t="shared" si="41"/>
        <v>0</v>
      </c>
      <c r="R387" s="10" t="e">
        <f t="shared" si="42"/>
        <v>#DIV/0!</v>
      </c>
      <c r="S387" s="4" t="e">
        <f t="shared" si="43"/>
        <v>#DIV/0!</v>
      </c>
      <c r="T387" s="4" t="e">
        <f t="shared" si="44"/>
        <v>#DIV/0!</v>
      </c>
      <c r="U387" s="4" t="e">
        <f t="shared" si="45"/>
        <v>#NAME?</v>
      </c>
      <c r="V387" s="4" t="e">
        <f t="shared" si="46"/>
        <v>#DIV/0!</v>
      </c>
      <c r="W387" s="17" t="e">
        <f>IF(K387=0,Na,K387*0.0000001)</f>
        <v>#NAME?</v>
      </c>
      <c r="X387" s="4">
        <f t="shared" si="47"/>
        <v>0</v>
      </c>
      <c r="Y387" s="11" t="e">
        <f t="shared" si="48"/>
        <v>#DIV/0!</v>
      </c>
      <c r="Z387" s="11">
        <f t="shared" si="49"/>
        <v>0</v>
      </c>
      <c r="AA387" s="5" t="e">
        <f t="shared" si="50"/>
        <v>#DIV/0!</v>
      </c>
      <c r="AB387" s="11">
        <f t="shared" si="51"/>
        <v>0</v>
      </c>
    </row>
    <row r="388" spans="12:28" x14ac:dyDescent="0.45">
      <c r="L388" s="10">
        <f t="shared" si="36"/>
        <v>80</v>
      </c>
      <c r="M388" s="10" t="e">
        <f t="shared" si="37"/>
        <v>#DIV/0!</v>
      </c>
      <c r="N388" s="10" t="e">
        <f t="shared" si="38"/>
        <v>#DIV/0!</v>
      </c>
      <c r="O388" s="10">
        <f t="shared" si="39"/>
        <v>0</v>
      </c>
      <c r="P388" s="10">
        <f t="shared" si="40"/>
        <v>0</v>
      </c>
      <c r="Q388" s="10">
        <f t="shared" si="41"/>
        <v>0</v>
      </c>
      <c r="R388" s="10" t="e">
        <f t="shared" si="42"/>
        <v>#DIV/0!</v>
      </c>
      <c r="S388" s="4" t="e">
        <f t="shared" si="43"/>
        <v>#DIV/0!</v>
      </c>
      <c r="T388" s="4" t="e">
        <f t="shared" si="44"/>
        <v>#DIV/0!</v>
      </c>
      <c r="U388" s="4" t="e">
        <f t="shared" si="45"/>
        <v>#NAME?</v>
      </c>
      <c r="V388" s="4" t="e">
        <f t="shared" si="46"/>
        <v>#DIV/0!</v>
      </c>
      <c r="W388" s="17" t="e">
        <f>IF(K388=0,Na,K388*0.0000001)</f>
        <v>#NAME?</v>
      </c>
      <c r="X388" s="4">
        <f t="shared" si="47"/>
        <v>0</v>
      </c>
      <c r="Y388" s="11" t="e">
        <f t="shared" si="48"/>
        <v>#DIV/0!</v>
      </c>
      <c r="Z388" s="11">
        <f t="shared" si="49"/>
        <v>0</v>
      </c>
      <c r="AA388" s="5" t="e">
        <f t="shared" si="50"/>
        <v>#DIV/0!</v>
      </c>
      <c r="AB388" s="11">
        <f t="shared" si="51"/>
        <v>0</v>
      </c>
    </row>
    <row r="389" spans="12:28" x14ac:dyDescent="0.45">
      <c r="L389" s="10">
        <f t="shared" si="36"/>
        <v>80</v>
      </c>
      <c r="M389" s="10" t="e">
        <f t="shared" si="37"/>
        <v>#DIV/0!</v>
      </c>
      <c r="N389" s="10" t="e">
        <f t="shared" si="38"/>
        <v>#DIV/0!</v>
      </c>
      <c r="O389" s="10">
        <f t="shared" si="39"/>
        <v>0</v>
      </c>
      <c r="P389" s="10">
        <f t="shared" si="40"/>
        <v>0</v>
      </c>
      <c r="Q389" s="10">
        <f t="shared" si="41"/>
        <v>0</v>
      </c>
      <c r="R389" s="10" t="e">
        <f t="shared" si="42"/>
        <v>#DIV/0!</v>
      </c>
      <c r="S389" s="4" t="e">
        <f t="shared" si="43"/>
        <v>#DIV/0!</v>
      </c>
      <c r="T389" s="4" t="e">
        <f t="shared" si="44"/>
        <v>#DIV/0!</v>
      </c>
      <c r="U389" s="4" t="e">
        <f t="shared" si="45"/>
        <v>#NAME?</v>
      </c>
      <c r="V389" s="4" t="e">
        <f t="shared" si="46"/>
        <v>#DIV/0!</v>
      </c>
      <c r="W389" s="17" t="e">
        <f>IF(K389=0,Na,K389*0.0000001)</f>
        <v>#NAME?</v>
      </c>
      <c r="X389" s="4">
        <f t="shared" si="47"/>
        <v>0</v>
      </c>
      <c r="Y389" s="11" t="e">
        <f t="shared" si="48"/>
        <v>#DIV/0!</v>
      </c>
      <c r="Z389" s="11">
        <f t="shared" si="49"/>
        <v>0</v>
      </c>
      <c r="AA389" s="5" t="e">
        <f t="shared" si="50"/>
        <v>#DIV/0!</v>
      </c>
      <c r="AB389" s="11">
        <f t="shared" si="51"/>
        <v>0</v>
      </c>
    </row>
    <row r="390" spans="12:28" x14ac:dyDescent="0.45">
      <c r="L390" s="10">
        <f t="shared" si="36"/>
        <v>80</v>
      </c>
      <c r="M390" s="10" t="e">
        <f t="shared" si="37"/>
        <v>#DIV/0!</v>
      </c>
      <c r="N390" s="10" t="e">
        <f t="shared" si="38"/>
        <v>#DIV/0!</v>
      </c>
      <c r="O390" s="10">
        <f t="shared" si="39"/>
        <v>0</v>
      </c>
      <c r="P390" s="10">
        <f t="shared" si="40"/>
        <v>0</v>
      </c>
      <c r="Q390" s="10">
        <f t="shared" si="41"/>
        <v>0</v>
      </c>
      <c r="R390" s="10" t="e">
        <f t="shared" si="42"/>
        <v>#DIV/0!</v>
      </c>
      <c r="S390" s="4" t="e">
        <f t="shared" si="43"/>
        <v>#DIV/0!</v>
      </c>
      <c r="T390" s="4" t="e">
        <f t="shared" si="44"/>
        <v>#DIV/0!</v>
      </c>
      <c r="U390" s="4" t="e">
        <f t="shared" si="45"/>
        <v>#NAME?</v>
      </c>
      <c r="V390" s="4" t="e">
        <f t="shared" si="46"/>
        <v>#DIV/0!</v>
      </c>
      <c r="W390" s="17" t="e">
        <f>IF(K390=0,Na,K390*0.0000001)</f>
        <v>#NAME?</v>
      </c>
      <c r="X390" s="4">
        <f t="shared" si="47"/>
        <v>0</v>
      </c>
      <c r="Y390" s="11" t="e">
        <f t="shared" si="48"/>
        <v>#DIV/0!</v>
      </c>
      <c r="Z390" s="11">
        <f t="shared" si="49"/>
        <v>0</v>
      </c>
      <c r="AA390" s="5" t="e">
        <f t="shared" si="50"/>
        <v>#DIV/0!</v>
      </c>
      <c r="AB390" s="11">
        <f t="shared" si="51"/>
        <v>0</v>
      </c>
    </row>
    <row r="391" spans="12:28" x14ac:dyDescent="0.45">
      <c r="L391" s="10">
        <f t="shared" si="36"/>
        <v>80</v>
      </c>
      <c r="M391" s="10" t="e">
        <f t="shared" si="37"/>
        <v>#DIV/0!</v>
      </c>
      <c r="N391" s="10" t="e">
        <f t="shared" si="38"/>
        <v>#DIV/0!</v>
      </c>
      <c r="O391" s="10">
        <f t="shared" si="39"/>
        <v>0</v>
      </c>
      <c r="P391" s="10">
        <f t="shared" si="40"/>
        <v>0</v>
      </c>
      <c r="Q391" s="10">
        <f t="shared" si="41"/>
        <v>0</v>
      </c>
      <c r="R391" s="10" t="e">
        <f t="shared" si="42"/>
        <v>#DIV/0!</v>
      </c>
      <c r="S391" s="4" t="e">
        <f t="shared" si="43"/>
        <v>#DIV/0!</v>
      </c>
      <c r="T391" s="4" t="e">
        <f t="shared" si="44"/>
        <v>#DIV/0!</v>
      </c>
      <c r="U391" s="4" t="e">
        <f t="shared" si="45"/>
        <v>#NAME?</v>
      </c>
      <c r="V391" s="4" t="e">
        <f t="shared" si="46"/>
        <v>#DIV/0!</v>
      </c>
      <c r="W391" s="17" t="e">
        <f>IF(K391=0,Na,K391*0.0000001)</f>
        <v>#NAME?</v>
      </c>
      <c r="X391" s="4">
        <f t="shared" si="47"/>
        <v>0</v>
      </c>
      <c r="Y391" s="11" t="e">
        <f t="shared" si="48"/>
        <v>#DIV/0!</v>
      </c>
      <c r="Z391" s="11">
        <f t="shared" si="49"/>
        <v>0</v>
      </c>
      <c r="AA391" s="5" t="e">
        <f t="shared" si="50"/>
        <v>#DIV/0!</v>
      </c>
      <c r="AB391" s="11">
        <f t="shared" si="51"/>
        <v>0</v>
      </c>
    </row>
    <row r="392" spans="12:28" x14ac:dyDescent="0.45">
      <c r="L392" s="10">
        <f t="shared" si="36"/>
        <v>80</v>
      </c>
      <c r="M392" s="10" t="e">
        <f t="shared" si="37"/>
        <v>#DIV/0!</v>
      </c>
      <c r="N392" s="10" t="e">
        <f t="shared" si="38"/>
        <v>#DIV/0!</v>
      </c>
      <c r="O392" s="10">
        <f t="shared" si="39"/>
        <v>0</v>
      </c>
      <c r="P392" s="10">
        <f t="shared" si="40"/>
        <v>0</v>
      </c>
      <c r="Q392" s="10">
        <f t="shared" si="41"/>
        <v>0</v>
      </c>
      <c r="R392" s="10" t="e">
        <f t="shared" si="42"/>
        <v>#DIV/0!</v>
      </c>
      <c r="S392" s="4" t="e">
        <f t="shared" si="43"/>
        <v>#DIV/0!</v>
      </c>
      <c r="T392" s="4" t="e">
        <f t="shared" si="44"/>
        <v>#DIV/0!</v>
      </c>
      <c r="U392" s="4" t="e">
        <f t="shared" si="45"/>
        <v>#NAME?</v>
      </c>
      <c r="V392" s="4" t="e">
        <f t="shared" si="46"/>
        <v>#DIV/0!</v>
      </c>
      <c r="W392" s="17" t="e">
        <f>IF(K392=0,Na,K392*0.0000001)</f>
        <v>#NAME?</v>
      </c>
      <c r="X392" s="4">
        <f t="shared" si="47"/>
        <v>0</v>
      </c>
      <c r="Y392" s="11" t="e">
        <f t="shared" si="48"/>
        <v>#DIV/0!</v>
      </c>
      <c r="Z392" s="11">
        <f t="shared" si="49"/>
        <v>0</v>
      </c>
      <c r="AA392" s="5" t="e">
        <f t="shared" si="50"/>
        <v>#DIV/0!</v>
      </c>
      <c r="AB392" s="11">
        <f t="shared" si="51"/>
        <v>0</v>
      </c>
    </row>
    <row r="393" spans="12:28" x14ac:dyDescent="0.45">
      <c r="L393" s="10">
        <f t="shared" si="36"/>
        <v>80</v>
      </c>
      <c r="M393" s="10" t="e">
        <f t="shared" si="37"/>
        <v>#DIV/0!</v>
      </c>
      <c r="N393" s="10" t="e">
        <f t="shared" si="38"/>
        <v>#DIV/0!</v>
      </c>
      <c r="O393" s="10">
        <f t="shared" si="39"/>
        <v>0</v>
      </c>
      <c r="P393" s="10">
        <f t="shared" si="40"/>
        <v>0</v>
      </c>
      <c r="Q393" s="10">
        <f t="shared" si="41"/>
        <v>0</v>
      </c>
      <c r="R393" s="10" t="e">
        <f t="shared" si="42"/>
        <v>#DIV/0!</v>
      </c>
      <c r="S393" s="4" t="e">
        <f t="shared" si="43"/>
        <v>#DIV/0!</v>
      </c>
      <c r="T393" s="4" t="e">
        <f t="shared" si="44"/>
        <v>#DIV/0!</v>
      </c>
      <c r="U393" s="4" t="e">
        <f t="shared" si="45"/>
        <v>#NAME?</v>
      </c>
      <c r="V393" s="4" t="e">
        <f t="shared" si="46"/>
        <v>#DIV/0!</v>
      </c>
      <c r="W393" s="17" t="e">
        <f>IF(K393=0,Na,K393*0.0000001)</f>
        <v>#NAME?</v>
      </c>
      <c r="X393" s="4">
        <f t="shared" si="47"/>
        <v>0</v>
      </c>
      <c r="Y393" s="11" t="e">
        <f t="shared" si="48"/>
        <v>#DIV/0!</v>
      </c>
      <c r="Z393" s="11">
        <f t="shared" si="49"/>
        <v>0</v>
      </c>
      <c r="AA393" s="5" t="e">
        <f t="shared" si="50"/>
        <v>#DIV/0!</v>
      </c>
      <c r="AB393" s="11">
        <f t="shared" si="51"/>
        <v>0</v>
      </c>
    </row>
    <row r="394" spans="12:28" x14ac:dyDescent="0.45">
      <c r="L394" s="10">
        <f t="shared" si="36"/>
        <v>80</v>
      </c>
      <c r="M394" s="10" t="e">
        <f t="shared" si="37"/>
        <v>#DIV/0!</v>
      </c>
      <c r="N394" s="10" t="e">
        <f t="shared" si="38"/>
        <v>#DIV/0!</v>
      </c>
      <c r="O394" s="10">
        <f t="shared" si="39"/>
        <v>0</v>
      </c>
      <c r="P394" s="10">
        <f t="shared" si="40"/>
        <v>0</v>
      </c>
      <c r="Q394" s="10">
        <f t="shared" si="41"/>
        <v>0</v>
      </c>
      <c r="R394" s="10" t="e">
        <f t="shared" si="42"/>
        <v>#DIV/0!</v>
      </c>
      <c r="S394" s="4" t="e">
        <f t="shared" si="43"/>
        <v>#DIV/0!</v>
      </c>
      <c r="T394" s="4" t="e">
        <f t="shared" si="44"/>
        <v>#DIV/0!</v>
      </c>
      <c r="U394" s="4" t="e">
        <f t="shared" si="45"/>
        <v>#NAME?</v>
      </c>
      <c r="V394" s="4" t="e">
        <f t="shared" si="46"/>
        <v>#DIV/0!</v>
      </c>
      <c r="W394" s="17" t="e">
        <f>IF(K394=0,Na,K394*0.0000001)</f>
        <v>#NAME?</v>
      </c>
      <c r="X394" s="4">
        <f t="shared" si="47"/>
        <v>0</v>
      </c>
      <c r="Y394" s="11" t="e">
        <f t="shared" si="48"/>
        <v>#DIV/0!</v>
      </c>
      <c r="Z394" s="11">
        <f t="shared" si="49"/>
        <v>0</v>
      </c>
      <c r="AA394" s="5" t="e">
        <f t="shared" si="50"/>
        <v>#DIV/0!</v>
      </c>
      <c r="AB394" s="11">
        <f t="shared" si="51"/>
        <v>0</v>
      </c>
    </row>
    <row r="395" spans="12:28" x14ac:dyDescent="0.45">
      <c r="L395" s="10">
        <f t="shared" si="36"/>
        <v>80</v>
      </c>
      <c r="M395" s="10" t="e">
        <f t="shared" si="37"/>
        <v>#DIV/0!</v>
      </c>
      <c r="N395" s="10" t="e">
        <f t="shared" si="38"/>
        <v>#DIV/0!</v>
      </c>
      <c r="O395" s="10">
        <f t="shared" si="39"/>
        <v>0</v>
      </c>
      <c r="P395" s="10">
        <f t="shared" si="40"/>
        <v>0</v>
      </c>
      <c r="Q395" s="10">
        <f t="shared" si="41"/>
        <v>0</v>
      </c>
      <c r="R395" s="10" t="e">
        <f t="shared" si="42"/>
        <v>#DIV/0!</v>
      </c>
      <c r="S395" s="4" t="e">
        <f t="shared" si="43"/>
        <v>#DIV/0!</v>
      </c>
      <c r="T395" s="4" t="e">
        <f t="shared" si="44"/>
        <v>#DIV/0!</v>
      </c>
      <c r="U395" s="4" t="e">
        <f t="shared" si="45"/>
        <v>#NAME?</v>
      </c>
      <c r="V395" s="4" t="e">
        <f t="shared" si="46"/>
        <v>#DIV/0!</v>
      </c>
      <c r="W395" s="17" t="e">
        <f>IF(K395=0,Na,K395*0.0000001)</f>
        <v>#NAME?</v>
      </c>
      <c r="X395" s="4">
        <f t="shared" si="47"/>
        <v>0</v>
      </c>
      <c r="Y395" s="11" t="e">
        <f t="shared" si="48"/>
        <v>#DIV/0!</v>
      </c>
      <c r="Z395" s="11">
        <f t="shared" si="49"/>
        <v>0</v>
      </c>
      <c r="AA395" s="5" t="e">
        <f t="shared" si="50"/>
        <v>#DIV/0!</v>
      </c>
      <c r="AB395" s="11">
        <f t="shared" si="51"/>
        <v>0</v>
      </c>
    </row>
    <row r="396" spans="12:28" x14ac:dyDescent="0.45">
      <c r="L396" s="10">
        <f t="shared" si="36"/>
        <v>80</v>
      </c>
      <c r="M396" s="10" t="e">
        <f t="shared" si="37"/>
        <v>#DIV/0!</v>
      </c>
      <c r="N396" s="10" t="e">
        <f t="shared" si="38"/>
        <v>#DIV/0!</v>
      </c>
      <c r="O396" s="10">
        <f t="shared" si="39"/>
        <v>0</v>
      </c>
      <c r="P396" s="10">
        <f t="shared" si="40"/>
        <v>0</v>
      </c>
      <c r="Q396" s="10">
        <f t="shared" si="41"/>
        <v>0</v>
      </c>
      <c r="R396" s="10" t="e">
        <f t="shared" si="42"/>
        <v>#DIV/0!</v>
      </c>
      <c r="S396" s="4" t="e">
        <f t="shared" si="43"/>
        <v>#DIV/0!</v>
      </c>
      <c r="T396" s="4" t="e">
        <f t="shared" si="44"/>
        <v>#DIV/0!</v>
      </c>
      <c r="U396" s="4" t="e">
        <f t="shared" si="45"/>
        <v>#NAME?</v>
      </c>
      <c r="V396" s="4" t="e">
        <f t="shared" si="46"/>
        <v>#DIV/0!</v>
      </c>
      <c r="W396" s="17" t="e">
        <f>IF(K396=0,Na,K396*0.0000001)</f>
        <v>#NAME?</v>
      </c>
      <c r="X396" s="4">
        <f t="shared" si="47"/>
        <v>0</v>
      </c>
      <c r="Y396" s="11" t="e">
        <f t="shared" si="48"/>
        <v>#DIV/0!</v>
      </c>
      <c r="Z396" s="11">
        <f t="shared" si="49"/>
        <v>0</v>
      </c>
      <c r="AA396" s="5" t="e">
        <f t="shared" si="50"/>
        <v>#DIV/0!</v>
      </c>
      <c r="AB396" s="11">
        <f t="shared" si="51"/>
        <v>0</v>
      </c>
    </row>
    <row r="397" spans="12:28" x14ac:dyDescent="0.45">
      <c r="L397" s="10">
        <f t="shared" si="36"/>
        <v>80</v>
      </c>
      <c r="M397" s="10" t="e">
        <f t="shared" si="37"/>
        <v>#DIV/0!</v>
      </c>
      <c r="N397" s="10" t="e">
        <f t="shared" si="38"/>
        <v>#DIV/0!</v>
      </c>
      <c r="O397" s="10">
        <f t="shared" si="39"/>
        <v>0</v>
      </c>
      <c r="P397" s="10">
        <f t="shared" si="40"/>
        <v>0</v>
      </c>
      <c r="Q397" s="10">
        <f t="shared" si="41"/>
        <v>0</v>
      </c>
      <c r="R397" s="10" t="e">
        <f t="shared" si="42"/>
        <v>#DIV/0!</v>
      </c>
      <c r="S397" s="4" t="e">
        <f t="shared" si="43"/>
        <v>#DIV/0!</v>
      </c>
      <c r="T397" s="4" t="e">
        <f t="shared" si="44"/>
        <v>#DIV/0!</v>
      </c>
      <c r="U397" s="4" t="e">
        <f t="shared" si="45"/>
        <v>#NAME?</v>
      </c>
      <c r="V397" s="4" t="e">
        <f t="shared" si="46"/>
        <v>#DIV/0!</v>
      </c>
      <c r="W397" s="17" t="e">
        <f>IF(K397=0,Na,K397*0.0000001)</f>
        <v>#NAME?</v>
      </c>
      <c r="X397" s="4">
        <f t="shared" si="47"/>
        <v>0</v>
      </c>
      <c r="Y397" s="11" t="e">
        <f t="shared" si="48"/>
        <v>#DIV/0!</v>
      </c>
      <c r="Z397" s="11">
        <f t="shared" si="49"/>
        <v>0</v>
      </c>
      <c r="AA397" s="5" t="e">
        <f t="shared" si="50"/>
        <v>#DIV/0!</v>
      </c>
      <c r="AB397" s="11">
        <f t="shared" si="51"/>
        <v>0</v>
      </c>
    </row>
    <row r="398" spans="12:28" x14ac:dyDescent="0.45">
      <c r="L398" s="10">
        <f t="shared" si="36"/>
        <v>80</v>
      </c>
      <c r="M398" s="10" t="e">
        <f t="shared" si="37"/>
        <v>#DIV/0!</v>
      </c>
      <c r="N398" s="10" t="e">
        <f t="shared" si="38"/>
        <v>#DIV/0!</v>
      </c>
      <c r="O398" s="10">
        <f t="shared" si="39"/>
        <v>0</v>
      </c>
      <c r="P398" s="10">
        <f t="shared" si="40"/>
        <v>0</v>
      </c>
      <c r="Q398" s="10">
        <f t="shared" si="41"/>
        <v>0</v>
      </c>
      <c r="R398" s="10" t="e">
        <f t="shared" si="42"/>
        <v>#DIV/0!</v>
      </c>
      <c r="S398" s="4" t="e">
        <f t="shared" si="43"/>
        <v>#DIV/0!</v>
      </c>
      <c r="T398" s="4" t="e">
        <f t="shared" si="44"/>
        <v>#DIV/0!</v>
      </c>
      <c r="U398" s="4" t="e">
        <f t="shared" si="45"/>
        <v>#NAME?</v>
      </c>
      <c r="V398" s="4" t="e">
        <f t="shared" si="46"/>
        <v>#DIV/0!</v>
      </c>
      <c r="W398" s="17" t="e">
        <f>IF(K398=0,Na,K398*0.0000001)</f>
        <v>#NAME?</v>
      </c>
      <c r="X398" s="4">
        <f t="shared" si="47"/>
        <v>0</v>
      </c>
      <c r="Y398" s="11" t="e">
        <f t="shared" si="48"/>
        <v>#DIV/0!</v>
      </c>
      <c r="Z398" s="11">
        <f t="shared" si="49"/>
        <v>0</v>
      </c>
      <c r="AA398" s="5" t="e">
        <f t="shared" si="50"/>
        <v>#DIV/0!</v>
      </c>
      <c r="AB398" s="11">
        <f t="shared" si="51"/>
        <v>0</v>
      </c>
    </row>
    <row r="399" spans="12:28" x14ac:dyDescent="0.45">
      <c r="L399" s="10">
        <f t="shared" si="36"/>
        <v>80</v>
      </c>
      <c r="M399" s="10" t="e">
        <f t="shared" si="37"/>
        <v>#DIV/0!</v>
      </c>
      <c r="N399" s="10" t="e">
        <f t="shared" si="38"/>
        <v>#DIV/0!</v>
      </c>
      <c r="O399" s="10">
        <f t="shared" si="39"/>
        <v>0</v>
      </c>
      <c r="P399" s="10">
        <f t="shared" si="40"/>
        <v>0</v>
      </c>
      <c r="Q399" s="10">
        <f t="shared" si="41"/>
        <v>0</v>
      </c>
      <c r="R399" s="10" t="e">
        <f t="shared" si="42"/>
        <v>#DIV/0!</v>
      </c>
      <c r="S399" s="4" t="e">
        <f t="shared" si="43"/>
        <v>#DIV/0!</v>
      </c>
      <c r="T399" s="4" t="e">
        <f t="shared" si="44"/>
        <v>#DIV/0!</v>
      </c>
      <c r="U399" s="4" t="e">
        <f t="shared" si="45"/>
        <v>#NAME?</v>
      </c>
      <c r="V399" s="4" t="e">
        <f t="shared" si="46"/>
        <v>#DIV/0!</v>
      </c>
      <c r="W399" s="17" t="e">
        <f>IF(K399=0,Na,K399*0.0000001)</f>
        <v>#NAME?</v>
      </c>
      <c r="X399" s="4">
        <f t="shared" si="47"/>
        <v>0</v>
      </c>
      <c r="Y399" s="11" t="e">
        <f t="shared" si="48"/>
        <v>#DIV/0!</v>
      </c>
      <c r="Z399" s="11">
        <f t="shared" si="49"/>
        <v>0</v>
      </c>
      <c r="AA399" s="5" t="e">
        <f t="shared" si="50"/>
        <v>#DIV/0!</v>
      </c>
      <c r="AB399" s="11">
        <f t="shared" si="51"/>
        <v>0</v>
      </c>
    </row>
    <row r="400" spans="12:28" x14ac:dyDescent="0.45">
      <c r="L400" s="10">
        <f t="shared" si="36"/>
        <v>80</v>
      </c>
      <c r="M400" s="10" t="e">
        <f t="shared" si="37"/>
        <v>#DIV/0!</v>
      </c>
      <c r="N400" s="10" t="e">
        <f t="shared" si="38"/>
        <v>#DIV/0!</v>
      </c>
      <c r="O400" s="10">
        <f t="shared" si="39"/>
        <v>0</v>
      </c>
      <c r="P400" s="10">
        <f t="shared" si="40"/>
        <v>0</v>
      </c>
      <c r="Q400" s="10">
        <f t="shared" si="41"/>
        <v>0</v>
      </c>
      <c r="R400" s="10" t="e">
        <f t="shared" si="42"/>
        <v>#DIV/0!</v>
      </c>
      <c r="S400" s="4" t="e">
        <f t="shared" si="43"/>
        <v>#DIV/0!</v>
      </c>
      <c r="T400" s="4" t="e">
        <f t="shared" si="44"/>
        <v>#DIV/0!</v>
      </c>
      <c r="U400" s="4" t="e">
        <f t="shared" si="45"/>
        <v>#NAME?</v>
      </c>
      <c r="V400" s="4" t="e">
        <f t="shared" si="46"/>
        <v>#DIV/0!</v>
      </c>
      <c r="W400" s="17" t="e">
        <f>IF(K400=0,Na,K400*0.0000001)</f>
        <v>#NAME?</v>
      </c>
      <c r="X400" s="4">
        <f t="shared" si="47"/>
        <v>0</v>
      </c>
      <c r="Y400" s="11" t="e">
        <f t="shared" si="48"/>
        <v>#DIV/0!</v>
      </c>
      <c r="Z400" s="11">
        <f t="shared" si="49"/>
        <v>0</v>
      </c>
      <c r="AA400" s="5" t="e">
        <f t="shared" si="50"/>
        <v>#DIV/0!</v>
      </c>
      <c r="AB400" s="11">
        <f t="shared" si="51"/>
        <v>0</v>
      </c>
    </row>
    <row r="401" spans="12:28" x14ac:dyDescent="0.45">
      <c r="L401" s="10">
        <f t="shared" si="36"/>
        <v>80</v>
      </c>
      <c r="M401" s="10" t="e">
        <f t="shared" si="37"/>
        <v>#DIV/0!</v>
      </c>
      <c r="N401" s="10" t="e">
        <f t="shared" si="38"/>
        <v>#DIV/0!</v>
      </c>
      <c r="O401" s="10">
        <f t="shared" si="39"/>
        <v>0</v>
      </c>
      <c r="P401" s="10">
        <f t="shared" si="40"/>
        <v>0</v>
      </c>
      <c r="Q401" s="10">
        <f t="shared" si="41"/>
        <v>0</v>
      </c>
      <c r="R401" s="10" t="e">
        <f t="shared" si="42"/>
        <v>#DIV/0!</v>
      </c>
      <c r="S401" s="4" t="e">
        <f t="shared" si="43"/>
        <v>#DIV/0!</v>
      </c>
      <c r="T401" s="4" t="e">
        <f t="shared" si="44"/>
        <v>#DIV/0!</v>
      </c>
      <c r="U401" s="4" t="e">
        <f t="shared" si="45"/>
        <v>#NAME?</v>
      </c>
      <c r="V401" s="4" t="e">
        <f t="shared" si="46"/>
        <v>#DIV/0!</v>
      </c>
      <c r="W401" s="17" t="e">
        <f>IF(K401=0,Na,K401*0.0000001)</f>
        <v>#NAME?</v>
      </c>
      <c r="X401" s="4">
        <f t="shared" si="47"/>
        <v>0</v>
      </c>
      <c r="Y401" s="11" t="e">
        <f t="shared" si="48"/>
        <v>#DIV/0!</v>
      </c>
      <c r="Z401" s="11">
        <f t="shared" si="49"/>
        <v>0</v>
      </c>
      <c r="AA401" s="5" t="e">
        <f t="shared" si="50"/>
        <v>#DIV/0!</v>
      </c>
      <c r="AB401" s="11">
        <f t="shared" si="51"/>
        <v>0</v>
      </c>
    </row>
    <row r="402" spans="12:28" x14ac:dyDescent="0.45">
      <c r="L402" s="10">
        <f t="shared" si="36"/>
        <v>80</v>
      </c>
      <c r="M402" s="10" t="e">
        <f t="shared" si="37"/>
        <v>#DIV/0!</v>
      </c>
      <c r="N402" s="10" t="e">
        <f t="shared" si="38"/>
        <v>#DIV/0!</v>
      </c>
      <c r="O402" s="10">
        <f t="shared" si="39"/>
        <v>0</v>
      </c>
      <c r="P402" s="10">
        <f t="shared" si="40"/>
        <v>0</v>
      </c>
      <c r="Q402" s="10">
        <f t="shared" si="41"/>
        <v>0</v>
      </c>
      <c r="R402" s="10" t="e">
        <f t="shared" si="42"/>
        <v>#DIV/0!</v>
      </c>
      <c r="S402" s="4" t="e">
        <f t="shared" si="43"/>
        <v>#DIV/0!</v>
      </c>
      <c r="T402" s="4" t="e">
        <f t="shared" si="44"/>
        <v>#DIV/0!</v>
      </c>
      <c r="U402" s="4" t="e">
        <f t="shared" si="45"/>
        <v>#NAME?</v>
      </c>
      <c r="V402" s="4" t="e">
        <f t="shared" si="46"/>
        <v>#DIV/0!</v>
      </c>
      <c r="W402" s="17" t="e">
        <f>IF(K402=0,Na,K402*0.0000001)</f>
        <v>#NAME?</v>
      </c>
      <c r="X402" s="4">
        <f t="shared" si="47"/>
        <v>0</v>
      </c>
      <c r="Y402" s="11" t="e">
        <f t="shared" si="48"/>
        <v>#DIV/0!</v>
      </c>
      <c r="Z402" s="11">
        <f t="shared" si="49"/>
        <v>0</v>
      </c>
      <c r="AA402" s="5" t="e">
        <f t="shared" si="50"/>
        <v>#DIV/0!</v>
      </c>
      <c r="AB402" s="11">
        <f t="shared" si="51"/>
        <v>0</v>
      </c>
    </row>
    <row r="403" spans="12:28" x14ac:dyDescent="0.45">
      <c r="L403" s="10">
        <f t="shared" si="36"/>
        <v>80</v>
      </c>
      <c r="M403" s="10" t="e">
        <f t="shared" si="37"/>
        <v>#DIV/0!</v>
      </c>
      <c r="N403" s="10" t="e">
        <f t="shared" si="38"/>
        <v>#DIV/0!</v>
      </c>
      <c r="O403" s="10">
        <f t="shared" si="39"/>
        <v>0</v>
      </c>
      <c r="P403" s="10">
        <f t="shared" si="40"/>
        <v>0</v>
      </c>
      <c r="Q403" s="10">
        <f t="shared" si="41"/>
        <v>0</v>
      </c>
      <c r="R403" s="10" t="e">
        <f t="shared" si="42"/>
        <v>#DIV/0!</v>
      </c>
      <c r="S403" s="4" t="e">
        <f t="shared" si="43"/>
        <v>#DIV/0!</v>
      </c>
      <c r="T403" s="4" t="e">
        <f t="shared" si="44"/>
        <v>#DIV/0!</v>
      </c>
      <c r="U403" s="4" t="e">
        <f t="shared" si="45"/>
        <v>#NAME?</v>
      </c>
      <c r="V403" s="4" t="e">
        <f t="shared" si="46"/>
        <v>#DIV/0!</v>
      </c>
      <c r="W403" s="17" t="e">
        <f>IF(K403=0,Na,K403*0.0000001)</f>
        <v>#NAME?</v>
      </c>
      <c r="X403" s="4">
        <f t="shared" si="47"/>
        <v>0</v>
      </c>
      <c r="Y403" s="11" t="e">
        <f t="shared" si="48"/>
        <v>#DIV/0!</v>
      </c>
      <c r="Z403" s="11">
        <f t="shared" si="49"/>
        <v>0</v>
      </c>
      <c r="AA403" s="5" t="e">
        <f t="shared" si="50"/>
        <v>#DIV/0!</v>
      </c>
      <c r="AB403" s="11">
        <f t="shared" si="51"/>
        <v>0</v>
      </c>
    </row>
    <row r="404" spans="12:28" x14ac:dyDescent="0.45">
      <c r="L404" s="10">
        <f t="shared" si="36"/>
        <v>80</v>
      </c>
      <c r="M404" s="10" t="e">
        <f t="shared" si="37"/>
        <v>#DIV/0!</v>
      </c>
      <c r="N404" s="10" t="e">
        <f t="shared" si="38"/>
        <v>#DIV/0!</v>
      </c>
      <c r="O404" s="10">
        <f t="shared" si="39"/>
        <v>0</v>
      </c>
      <c r="P404" s="10">
        <f t="shared" si="40"/>
        <v>0</v>
      </c>
      <c r="Q404" s="10">
        <f t="shared" si="41"/>
        <v>0</v>
      </c>
      <c r="R404" s="10" t="e">
        <f t="shared" si="42"/>
        <v>#DIV/0!</v>
      </c>
      <c r="S404" s="4" t="e">
        <f t="shared" si="43"/>
        <v>#DIV/0!</v>
      </c>
      <c r="T404" s="4" t="e">
        <f t="shared" si="44"/>
        <v>#DIV/0!</v>
      </c>
      <c r="U404" s="4" t="e">
        <f t="shared" si="45"/>
        <v>#NAME?</v>
      </c>
      <c r="V404" s="4" t="e">
        <f t="shared" si="46"/>
        <v>#DIV/0!</v>
      </c>
      <c r="W404" s="17" t="e">
        <f>IF(K404=0,Na,K404*0.0000001)</f>
        <v>#NAME?</v>
      </c>
      <c r="X404" s="4">
        <f t="shared" si="47"/>
        <v>0</v>
      </c>
      <c r="Y404" s="11" t="e">
        <f t="shared" si="48"/>
        <v>#DIV/0!</v>
      </c>
      <c r="Z404" s="11">
        <f t="shared" si="49"/>
        <v>0</v>
      </c>
      <c r="AA404" s="5" t="e">
        <f t="shared" si="50"/>
        <v>#DIV/0!</v>
      </c>
      <c r="AB404" s="11">
        <f t="shared" si="51"/>
        <v>0</v>
      </c>
    </row>
    <row r="405" spans="12:28" x14ac:dyDescent="0.45">
      <c r="L405" s="10">
        <f t="shared" si="36"/>
        <v>80</v>
      </c>
      <c r="M405" s="10" t="e">
        <f t="shared" si="37"/>
        <v>#DIV/0!</v>
      </c>
      <c r="N405" s="10" t="e">
        <f t="shared" si="38"/>
        <v>#DIV/0!</v>
      </c>
      <c r="O405" s="10">
        <f t="shared" si="39"/>
        <v>0</v>
      </c>
      <c r="P405" s="10">
        <f t="shared" si="40"/>
        <v>0</v>
      </c>
      <c r="Q405" s="10">
        <f t="shared" si="41"/>
        <v>0</v>
      </c>
      <c r="R405" s="10" t="e">
        <f t="shared" si="42"/>
        <v>#DIV/0!</v>
      </c>
      <c r="S405" s="4" t="e">
        <f t="shared" si="43"/>
        <v>#DIV/0!</v>
      </c>
      <c r="T405" s="4" t="e">
        <f t="shared" si="44"/>
        <v>#DIV/0!</v>
      </c>
      <c r="U405" s="4" t="e">
        <f t="shared" si="45"/>
        <v>#NAME?</v>
      </c>
      <c r="V405" s="4" t="e">
        <f t="shared" si="46"/>
        <v>#DIV/0!</v>
      </c>
      <c r="W405" s="17" t="e">
        <f>IF(K405=0,Na,K405*0.0000001)</f>
        <v>#NAME?</v>
      </c>
      <c r="X405" s="4">
        <f t="shared" si="47"/>
        <v>0</v>
      </c>
      <c r="Y405" s="11" t="e">
        <f t="shared" si="48"/>
        <v>#DIV/0!</v>
      </c>
      <c r="Z405" s="11">
        <f t="shared" si="49"/>
        <v>0</v>
      </c>
      <c r="AA405" s="5" t="e">
        <f t="shared" si="50"/>
        <v>#DIV/0!</v>
      </c>
      <c r="AB405" s="11">
        <f t="shared" si="51"/>
        <v>0</v>
      </c>
    </row>
    <row r="406" spans="12:28" x14ac:dyDescent="0.45">
      <c r="L406" s="10">
        <f t="shared" si="36"/>
        <v>80</v>
      </c>
      <c r="M406" s="10" t="e">
        <f t="shared" si="37"/>
        <v>#DIV/0!</v>
      </c>
      <c r="N406" s="10" t="e">
        <f t="shared" si="38"/>
        <v>#DIV/0!</v>
      </c>
      <c r="O406" s="10">
        <f t="shared" si="39"/>
        <v>0</v>
      </c>
      <c r="P406" s="10">
        <f t="shared" si="40"/>
        <v>0</v>
      </c>
      <c r="Q406" s="10">
        <f t="shared" si="41"/>
        <v>0</v>
      </c>
      <c r="R406" s="10" t="e">
        <f t="shared" si="42"/>
        <v>#DIV/0!</v>
      </c>
      <c r="S406" s="4" t="e">
        <f t="shared" si="43"/>
        <v>#DIV/0!</v>
      </c>
      <c r="T406" s="4" t="e">
        <f t="shared" si="44"/>
        <v>#DIV/0!</v>
      </c>
      <c r="U406" s="4" t="e">
        <f t="shared" si="45"/>
        <v>#NAME?</v>
      </c>
      <c r="V406" s="4" t="e">
        <f t="shared" si="46"/>
        <v>#DIV/0!</v>
      </c>
      <c r="W406" s="17" t="e">
        <f>IF(K406=0,Na,K406*0.0000001)</f>
        <v>#NAME?</v>
      </c>
      <c r="X406" s="4">
        <f t="shared" si="47"/>
        <v>0</v>
      </c>
      <c r="Y406" s="11" t="e">
        <f t="shared" si="48"/>
        <v>#DIV/0!</v>
      </c>
      <c r="Z406" s="11">
        <f t="shared" si="49"/>
        <v>0</v>
      </c>
      <c r="AA406" s="5" t="e">
        <f t="shared" si="50"/>
        <v>#DIV/0!</v>
      </c>
      <c r="AB406" s="11">
        <f t="shared" si="51"/>
        <v>0</v>
      </c>
    </row>
    <row r="407" spans="12:28" x14ac:dyDescent="0.45">
      <c r="L407" s="10">
        <f t="shared" si="36"/>
        <v>80</v>
      </c>
      <c r="M407" s="10" t="e">
        <f t="shared" si="37"/>
        <v>#DIV/0!</v>
      </c>
      <c r="N407" s="10" t="e">
        <f t="shared" si="38"/>
        <v>#DIV/0!</v>
      </c>
      <c r="O407" s="10">
        <f t="shared" si="39"/>
        <v>0</v>
      </c>
      <c r="P407" s="10">
        <f t="shared" si="40"/>
        <v>0</v>
      </c>
      <c r="Q407" s="10">
        <f t="shared" si="41"/>
        <v>0</v>
      </c>
      <c r="R407" s="10" t="e">
        <f t="shared" si="42"/>
        <v>#DIV/0!</v>
      </c>
      <c r="S407" s="4" t="e">
        <f t="shared" si="43"/>
        <v>#DIV/0!</v>
      </c>
      <c r="T407" s="4" t="e">
        <f t="shared" si="44"/>
        <v>#DIV/0!</v>
      </c>
      <c r="U407" s="4" t="e">
        <f t="shared" si="45"/>
        <v>#NAME?</v>
      </c>
      <c r="V407" s="4" t="e">
        <f t="shared" si="46"/>
        <v>#DIV/0!</v>
      </c>
      <c r="W407" s="17" t="e">
        <f>IF(K407=0,Na,K407*0.0000001)</f>
        <v>#NAME?</v>
      </c>
      <c r="X407" s="4">
        <f t="shared" si="47"/>
        <v>0</v>
      </c>
      <c r="Y407" s="11" t="e">
        <f t="shared" si="48"/>
        <v>#DIV/0!</v>
      </c>
      <c r="Z407" s="11">
        <f t="shared" si="49"/>
        <v>0</v>
      </c>
      <c r="AA407" s="5" t="e">
        <f t="shared" si="50"/>
        <v>#DIV/0!</v>
      </c>
      <c r="AB407" s="11">
        <f t="shared" si="51"/>
        <v>0</v>
      </c>
    </row>
    <row r="408" spans="12:28" x14ac:dyDescent="0.45">
      <c r="L408" s="10">
        <f t="shared" si="36"/>
        <v>80</v>
      </c>
      <c r="M408" s="10" t="e">
        <f t="shared" si="37"/>
        <v>#DIV/0!</v>
      </c>
      <c r="N408" s="10" t="e">
        <f t="shared" si="38"/>
        <v>#DIV/0!</v>
      </c>
      <c r="O408" s="10">
        <f t="shared" si="39"/>
        <v>0</v>
      </c>
      <c r="P408" s="10">
        <f t="shared" si="40"/>
        <v>0</v>
      </c>
      <c r="Q408" s="10">
        <f t="shared" si="41"/>
        <v>0</v>
      </c>
      <c r="R408" s="10" t="e">
        <f t="shared" si="42"/>
        <v>#DIV/0!</v>
      </c>
      <c r="S408" s="4" t="e">
        <f t="shared" si="43"/>
        <v>#DIV/0!</v>
      </c>
      <c r="T408" s="4" t="e">
        <f t="shared" si="44"/>
        <v>#DIV/0!</v>
      </c>
      <c r="U408" s="4" t="e">
        <f t="shared" si="45"/>
        <v>#NAME?</v>
      </c>
      <c r="V408" s="4" t="e">
        <f t="shared" si="46"/>
        <v>#DIV/0!</v>
      </c>
      <c r="W408" s="17" t="e">
        <f>IF(K408=0,Na,K408*0.0000001)</f>
        <v>#NAME?</v>
      </c>
      <c r="X408" s="4">
        <f t="shared" si="47"/>
        <v>0</v>
      </c>
      <c r="Y408" s="11" t="e">
        <f t="shared" si="48"/>
        <v>#DIV/0!</v>
      </c>
      <c r="Z408" s="11">
        <f t="shared" si="49"/>
        <v>0</v>
      </c>
      <c r="AA408" s="5" t="e">
        <f t="shared" si="50"/>
        <v>#DIV/0!</v>
      </c>
      <c r="AB408" s="11">
        <f t="shared" si="51"/>
        <v>0</v>
      </c>
    </row>
    <row r="409" spans="12:28" x14ac:dyDescent="0.45">
      <c r="L409" s="10">
        <f t="shared" si="36"/>
        <v>80</v>
      </c>
      <c r="M409" s="10" t="e">
        <f t="shared" si="37"/>
        <v>#DIV/0!</v>
      </c>
      <c r="N409" s="10" t="e">
        <f t="shared" si="38"/>
        <v>#DIV/0!</v>
      </c>
      <c r="O409" s="10">
        <f t="shared" si="39"/>
        <v>0</v>
      </c>
      <c r="P409" s="10">
        <f t="shared" si="40"/>
        <v>0</v>
      </c>
      <c r="Q409" s="10">
        <f t="shared" si="41"/>
        <v>0</v>
      </c>
      <c r="R409" s="10" t="e">
        <f t="shared" si="42"/>
        <v>#DIV/0!</v>
      </c>
      <c r="S409" s="4" t="e">
        <f t="shared" si="43"/>
        <v>#DIV/0!</v>
      </c>
      <c r="T409" s="4" t="e">
        <f t="shared" si="44"/>
        <v>#DIV/0!</v>
      </c>
      <c r="U409" s="4" t="e">
        <f t="shared" si="45"/>
        <v>#NAME?</v>
      </c>
      <c r="V409" s="4" t="e">
        <f t="shared" si="46"/>
        <v>#DIV/0!</v>
      </c>
      <c r="W409" s="17" t="e">
        <f>IF(K409=0,Na,K409*0.0000001)</f>
        <v>#NAME?</v>
      </c>
      <c r="X409" s="4">
        <f t="shared" si="47"/>
        <v>0</v>
      </c>
      <c r="Y409" s="11" t="e">
        <f t="shared" si="48"/>
        <v>#DIV/0!</v>
      </c>
      <c r="Z409" s="11">
        <f t="shared" si="49"/>
        <v>0</v>
      </c>
      <c r="AA409" s="5" t="e">
        <f t="shared" si="50"/>
        <v>#DIV/0!</v>
      </c>
      <c r="AB409" s="11">
        <f t="shared" si="51"/>
        <v>0</v>
      </c>
    </row>
    <row r="410" spans="12:28" x14ac:dyDescent="0.45">
      <c r="L410" s="10">
        <f t="shared" si="36"/>
        <v>80</v>
      </c>
      <c r="M410" s="10" t="e">
        <f t="shared" si="37"/>
        <v>#DIV/0!</v>
      </c>
      <c r="N410" s="10" t="e">
        <f t="shared" si="38"/>
        <v>#DIV/0!</v>
      </c>
      <c r="O410" s="10">
        <f t="shared" si="39"/>
        <v>0</v>
      </c>
      <c r="P410" s="10">
        <f t="shared" si="40"/>
        <v>0</v>
      </c>
      <c r="Q410" s="10">
        <f t="shared" si="41"/>
        <v>0</v>
      </c>
      <c r="R410" s="10" t="e">
        <f t="shared" si="42"/>
        <v>#DIV/0!</v>
      </c>
      <c r="S410" s="4" t="e">
        <f t="shared" si="43"/>
        <v>#DIV/0!</v>
      </c>
      <c r="T410" s="4" t="e">
        <f t="shared" si="44"/>
        <v>#DIV/0!</v>
      </c>
      <c r="U410" s="4" t="e">
        <f t="shared" si="45"/>
        <v>#NAME?</v>
      </c>
      <c r="V410" s="4" t="e">
        <f t="shared" si="46"/>
        <v>#DIV/0!</v>
      </c>
      <c r="W410" s="17" t="e">
        <f>IF(K410=0,Na,K410*0.0000001)</f>
        <v>#NAME?</v>
      </c>
      <c r="X410" s="4">
        <f t="shared" si="47"/>
        <v>0</v>
      </c>
      <c r="Y410" s="11" t="e">
        <f t="shared" si="48"/>
        <v>#DIV/0!</v>
      </c>
      <c r="Z410" s="11">
        <f t="shared" si="49"/>
        <v>0</v>
      </c>
      <c r="AA410" s="5" t="e">
        <f t="shared" si="50"/>
        <v>#DIV/0!</v>
      </c>
      <c r="AB410" s="11">
        <f t="shared" si="51"/>
        <v>0</v>
      </c>
    </row>
    <row r="411" spans="12:28" x14ac:dyDescent="0.45">
      <c r="L411" s="10">
        <f t="shared" si="36"/>
        <v>80</v>
      </c>
      <c r="M411" s="10" t="e">
        <f t="shared" si="37"/>
        <v>#DIV/0!</v>
      </c>
      <c r="N411" s="10" t="e">
        <f t="shared" si="38"/>
        <v>#DIV/0!</v>
      </c>
      <c r="O411" s="10">
        <f t="shared" si="39"/>
        <v>0</v>
      </c>
      <c r="P411" s="10">
        <f t="shared" si="40"/>
        <v>0</v>
      </c>
      <c r="Q411" s="10">
        <f t="shared" si="41"/>
        <v>0</v>
      </c>
      <c r="R411" s="10" t="e">
        <f t="shared" si="42"/>
        <v>#DIV/0!</v>
      </c>
      <c r="S411" s="4" t="e">
        <f t="shared" si="43"/>
        <v>#DIV/0!</v>
      </c>
      <c r="T411" s="4" t="e">
        <f t="shared" si="44"/>
        <v>#DIV/0!</v>
      </c>
      <c r="U411" s="4" t="e">
        <f t="shared" si="45"/>
        <v>#NAME?</v>
      </c>
      <c r="V411" s="4" t="e">
        <f t="shared" si="46"/>
        <v>#DIV/0!</v>
      </c>
      <c r="W411" s="17" t="e">
        <f>IF(K411=0,Na,K411*0.0000001)</f>
        <v>#NAME?</v>
      </c>
      <c r="X411" s="4">
        <f t="shared" si="47"/>
        <v>0</v>
      </c>
      <c r="Y411" s="11" t="e">
        <f t="shared" si="48"/>
        <v>#DIV/0!</v>
      </c>
      <c r="Z411" s="11">
        <f t="shared" si="49"/>
        <v>0</v>
      </c>
      <c r="AA411" s="5" t="e">
        <f t="shared" si="50"/>
        <v>#DIV/0!</v>
      </c>
      <c r="AB411" s="11">
        <f t="shared" si="51"/>
        <v>0</v>
      </c>
    </row>
    <row r="412" spans="12:28" x14ac:dyDescent="0.45">
      <c r="L412" s="10">
        <f t="shared" si="36"/>
        <v>80</v>
      </c>
      <c r="M412" s="10" t="e">
        <f t="shared" si="37"/>
        <v>#DIV/0!</v>
      </c>
      <c r="N412" s="10" t="e">
        <f t="shared" si="38"/>
        <v>#DIV/0!</v>
      </c>
      <c r="O412" s="10">
        <f t="shared" si="39"/>
        <v>0</v>
      </c>
      <c r="P412" s="10">
        <f t="shared" si="40"/>
        <v>0</v>
      </c>
      <c r="Q412" s="10">
        <f t="shared" si="41"/>
        <v>0</v>
      </c>
      <c r="R412" s="10" t="e">
        <f t="shared" si="42"/>
        <v>#DIV/0!</v>
      </c>
      <c r="S412" s="4" t="e">
        <f t="shared" si="43"/>
        <v>#DIV/0!</v>
      </c>
      <c r="T412" s="4" t="e">
        <f t="shared" si="44"/>
        <v>#DIV/0!</v>
      </c>
      <c r="U412" s="4" t="e">
        <f t="shared" si="45"/>
        <v>#NAME?</v>
      </c>
      <c r="V412" s="4" t="e">
        <f t="shared" si="46"/>
        <v>#DIV/0!</v>
      </c>
      <c r="W412" s="17" t="e">
        <f>IF(K412=0,Na,K412*0.0000001)</f>
        <v>#NAME?</v>
      </c>
      <c r="X412" s="4">
        <f t="shared" si="47"/>
        <v>0</v>
      </c>
      <c r="Y412" s="11" t="e">
        <f t="shared" si="48"/>
        <v>#DIV/0!</v>
      </c>
      <c r="Z412" s="11">
        <f t="shared" si="49"/>
        <v>0</v>
      </c>
      <c r="AA412" s="5" t="e">
        <f t="shared" si="50"/>
        <v>#DIV/0!</v>
      </c>
      <c r="AB412" s="11">
        <f t="shared" si="51"/>
        <v>0</v>
      </c>
    </row>
    <row r="413" spans="12:28" x14ac:dyDescent="0.45">
      <c r="L413" s="10">
        <f t="shared" si="36"/>
        <v>80</v>
      </c>
      <c r="M413" s="10" t="e">
        <f t="shared" si="37"/>
        <v>#DIV/0!</v>
      </c>
      <c r="N413" s="10" t="e">
        <f t="shared" si="38"/>
        <v>#DIV/0!</v>
      </c>
      <c r="O413" s="10">
        <f t="shared" si="39"/>
        <v>0</v>
      </c>
      <c r="P413" s="10">
        <f t="shared" si="40"/>
        <v>0</v>
      </c>
      <c r="Q413" s="10">
        <f t="shared" si="41"/>
        <v>0</v>
      </c>
      <c r="R413" s="10" t="e">
        <f t="shared" si="42"/>
        <v>#DIV/0!</v>
      </c>
      <c r="S413" s="4" t="e">
        <f t="shared" si="43"/>
        <v>#DIV/0!</v>
      </c>
      <c r="T413" s="4" t="e">
        <f t="shared" si="44"/>
        <v>#DIV/0!</v>
      </c>
      <c r="U413" s="4" t="e">
        <f t="shared" si="45"/>
        <v>#NAME?</v>
      </c>
      <c r="V413" s="4" t="e">
        <f t="shared" si="46"/>
        <v>#DIV/0!</v>
      </c>
      <c r="W413" s="17" t="e">
        <f>IF(K413=0,Na,K413*0.0000001)</f>
        <v>#NAME?</v>
      </c>
      <c r="X413" s="4">
        <f t="shared" si="47"/>
        <v>0</v>
      </c>
      <c r="Y413" s="11" t="e">
        <f t="shared" si="48"/>
        <v>#DIV/0!</v>
      </c>
      <c r="Z413" s="11">
        <f t="shared" si="49"/>
        <v>0</v>
      </c>
      <c r="AA413" s="5" t="e">
        <f t="shared" si="50"/>
        <v>#DIV/0!</v>
      </c>
      <c r="AB413" s="11">
        <f t="shared" si="51"/>
        <v>0</v>
      </c>
    </row>
    <row r="414" spans="12:28" x14ac:dyDescent="0.45">
      <c r="L414" s="10">
        <f t="shared" si="36"/>
        <v>80</v>
      </c>
      <c r="M414" s="10" t="e">
        <f t="shared" si="37"/>
        <v>#DIV/0!</v>
      </c>
      <c r="N414" s="10" t="e">
        <f t="shared" si="38"/>
        <v>#DIV/0!</v>
      </c>
      <c r="O414" s="10">
        <f t="shared" si="39"/>
        <v>0</v>
      </c>
      <c r="P414" s="10">
        <f t="shared" si="40"/>
        <v>0</v>
      </c>
      <c r="Q414" s="10">
        <f t="shared" si="41"/>
        <v>0</v>
      </c>
      <c r="R414" s="10" t="e">
        <f t="shared" si="42"/>
        <v>#DIV/0!</v>
      </c>
      <c r="S414" s="4" t="e">
        <f t="shared" si="43"/>
        <v>#DIV/0!</v>
      </c>
      <c r="T414" s="4" t="e">
        <f t="shared" si="44"/>
        <v>#DIV/0!</v>
      </c>
      <c r="U414" s="4" t="e">
        <f t="shared" si="45"/>
        <v>#NAME?</v>
      </c>
      <c r="V414" s="4" t="e">
        <f t="shared" si="46"/>
        <v>#DIV/0!</v>
      </c>
      <c r="W414" s="17" t="e">
        <f>IF(K414=0,Na,K414*0.0000001)</f>
        <v>#NAME?</v>
      </c>
      <c r="X414" s="4">
        <f t="shared" si="47"/>
        <v>0</v>
      </c>
      <c r="Y414" s="11" t="e">
        <f t="shared" si="48"/>
        <v>#DIV/0!</v>
      </c>
      <c r="Z414" s="11">
        <f t="shared" si="49"/>
        <v>0</v>
      </c>
      <c r="AA414" s="5" t="e">
        <f t="shared" si="50"/>
        <v>#DIV/0!</v>
      </c>
      <c r="AB414" s="11">
        <f t="shared" si="51"/>
        <v>0</v>
      </c>
    </row>
    <row r="415" spans="12:28" x14ac:dyDescent="0.45">
      <c r="L415" s="10">
        <f t="shared" si="36"/>
        <v>80</v>
      </c>
      <c r="M415" s="10" t="e">
        <f t="shared" si="37"/>
        <v>#DIV/0!</v>
      </c>
      <c r="N415" s="10" t="e">
        <f t="shared" si="38"/>
        <v>#DIV/0!</v>
      </c>
      <c r="O415" s="10">
        <f t="shared" si="39"/>
        <v>0</v>
      </c>
      <c r="P415" s="10">
        <f t="shared" si="40"/>
        <v>0</v>
      </c>
      <c r="Q415" s="10">
        <f t="shared" si="41"/>
        <v>0</v>
      </c>
      <c r="R415" s="10" t="e">
        <f t="shared" si="42"/>
        <v>#DIV/0!</v>
      </c>
      <c r="S415" s="4" t="e">
        <f t="shared" si="43"/>
        <v>#DIV/0!</v>
      </c>
      <c r="T415" s="4" t="e">
        <f t="shared" si="44"/>
        <v>#DIV/0!</v>
      </c>
      <c r="U415" s="4" t="e">
        <f t="shared" si="45"/>
        <v>#NAME?</v>
      </c>
      <c r="V415" s="4" t="e">
        <f t="shared" si="46"/>
        <v>#DIV/0!</v>
      </c>
      <c r="W415" s="17" t="e">
        <f>IF(K415=0,Na,K415*0.0000001)</f>
        <v>#NAME?</v>
      </c>
      <c r="X415" s="4">
        <f t="shared" si="47"/>
        <v>0</v>
      </c>
      <c r="Y415" s="11" t="e">
        <f t="shared" si="48"/>
        <v>#DIV/0!</v>
      </c>
      <c r="Z415" s="11">
        <f t="shared" si="49"/>
        <v>0</v>
      </c>
      <c r="AA415" s="5" t="e">
        <f t="shared" si="50"/>
        <v>#DIV/0!</v>
      </c>
      <c r="AB415" s="11">
        <f t="shared" si="51"/>
        <v>0</v>
      </c>
    </row>
    <row r="416" spans="12:28" x14ac:dyDescent="0.45">
      <c r="L416" s="10">
        <f t="shared" si="36"/>
        <v>80</v>
      </c>
      <c r="M416" s="10" t="e">
        <f t="shared" si="37"/>
        <v>#DIV/0!</v>
      </c>
      <c r="N416" s="10" t="e">
        <f t="shared" si="38"/>
        <v>#DIV/0!</v>
      </c>
      <c r="O416" s="10">
        <f t="shared" si="39"/>
        <v>0</v>
      </c>
      <c r="P416" s="10">
        <f t="shared" si="40"/>
        <v>0</v>
      </c>
      <c r="Q416" s="10">
        <f t="shared" si="41"/>
        <v>0</v>
      </c>
      <c r="R416" s="10" t="e">
        <f t="shared" si="42"/>
        <v>#DIV/0!</v>
      </c>
      <c r="S416" s="4" t="e">
        <f t="shared" si="43"/>
        <v>#DIV/0!</v>
      </c>
      <c r="T416" s="4" t="e">
        <f t="shared" si="44"/>
        <v>#DIV/0!</v>
      </c>
      <c r="U416" s="4" t="e">
        <f t="shared" si="45"/>
        <v>#NAME?</v>
      </c>
      <c r="V416" s="4" t="e">
        <f t="shared" si="46"/>
        <v>#DIV/0!</v>
      </c>
      <c r="W416" s="17" t="e">
        <f>IF(K416=0,Na,K416*0.0000001)</f>
        <v>#NAME?</v>
      </c>
      <c r="X416" s="4">
        <f t="shared" si="47"/>
        <v>0</v>
      </c>
      <c r="Y416" s="11" t="e">
        <f t="shared" si="48"/>
        <v>#DIV/0!</v>
      </c>
      <c r="Z416" s="11">
        <f t="shared" si="49"/>
        <v>0</v>
      </c>
      <c r="AA416" s="5" t="e">
        <f t="shared" si="50"/>
        <v>#DIV/0!</v>
      </c>
      <c r="AB416" s="11">
        <f t="shared" si="51"/>
        <v>0</v>
      </c>
    </row>
    <row r="417" spans="12:28" x14ac:dyDescent="0.45">
      <c r="L417" s="10">
        <f t="shared" si="36"/>
        <v>80</v>
      </c>
      <c r="M417" s="10" t="e">
        <f t="shared" si="37"/>
        <v>#DIV/0!</v>
      </c>
      <c r="N417" s="10" t="e">
        <f t="shared" si="38"/>
        <v>#DIV/0!</v>
      </c>
      <c r="O417" s="10">
        <f t="shared" si="39"/>
        <v>0</v>
      </c>
      <c r="P417" s="10">
        <f t="shared" si="40"/>
        <v>0</v>
      </c>
      <c r="Q417" s="10">
        <f t="shared" si="41"/>
        <v>0</v>
      </c>
      <c r="R417" s="10" t="e">
        <f t="shared" si="42"/>
        <v>#DIV/0!</v>
      </c>
      <c r="S417" s="4" t="e">
        <f t="shared" si="43"/>
        <v>#DIV/0!</v>
      </c>
      <c r="T417" s="4" t="e">
        <f t="shared" si="44"/>
        <v>#DIV/0!</v>
      </c>
      <c r="U417" s="4" t="e">
        <f t="shared" si="45"/>
        <v>#NAME?</v>
      </c>
      <c r="V417" s="4" t="e">
        <f t="shared" si="46"/>
        <v>#DIV/0!</v>
      </c>
      <c r="W417" s="17" t="e">
        <f>IF(K417=0,Na,K417*0.0000001)</f>
        <v>#NAME?</v>
      </c>
      <c r="X417" s="4">
        <f t="shared" si="47"/>
        <v>0</v>
      </c>
      <c r="Y417" s="11" t="e">
        <f t="shared" si="48"/>
        <v>#DIV/0!</v>
      </c>
      <c r="Z417" s="11">
        <f t="shared" si="49"/>
        <v>0</v>
      </c>
      <c r="AA417" s="5" t="e">
        <f t="shared" si="50"/>
        <v>#DIV/0!</v>
      </c>
      <c r="AB417" s="11">
        <f t="shared" si="51"/>
        <v>0</v>
      </c>
    </row>
    <row r="418" spans="12:28" x14ac:dyDescent="0.45">
      <c r="L418" s="10">
        <f t="shared" si="36"/>
        <v>80</v>
      </c>
      <c r="M418" s="10" t="e">
        <f t="shared" si="37"/>
        <v>#DIV/0!</v>
      </c>
      <c r="N418" s="10" t="e">
        <f t="shared" si="38"/>
        <v>#DIV/0!</v>
      </c>
      <c r="O418" s="10">
        <f t="shared" si="39"/>
        <v>0</v>
      </c>
      <c r="P418" s="10">
        <f t="shared" si="40"/>
        <v>0</v>
      </c>
      <c r="Q418" s="10">
        <f t="shared" si="41"/>
        <v>0</v>
      </c>
      <c r="R418" s="10" t="e">
        <f t="shared" si="42"/>
        <v>#DIV/0!</v>
      </c>
      <c r="S418" s="4" t="e">
        <f t="shared" si="43"/>
        <v>#DIV/0!</v>
      </c>
      <c r="T418" s="4" t="e">
        <f t="shared" si="44"/>
        <v>#DIV/0!</v>
      </c>
      <c r="U418" s="4" t="e">
        <f t="shared" si="45"/>
        <v>#NAME?</v>
      </c>
      <c r="V418" s="4" t="e">
        <f t="shared" si="46"/>
        <v>#DIV/0!</v>
      </c>
      <c r="W418" s="17" t="e">
        <f>IF(K418=0,Na,K418*0.0000001)</f>
        <v>#NAME?</v>
      </c>
      <c r="X418" s="4">
        <f t="shared" si="47"/>
        <v>0</v>
      </c>
      <c r="Y418" s="11" t="e">
        <f t="shared" si="48"/>
        <v>#DIV/0!</v>
      </c>
      <c r="Z418" s="11">
        <f t="shared" si="49"/>
        <v>0</v>
      </c>
      <c r="AA418" s="5" t="e">
        <f t="shared" si="50"/>
        <v>#DIV/0!</v>
      </c>
      <c r="AB418" s="11">
        <f t="shared" si="51"/>
        <v>0</v>
      </c>
    </row>
    <row r="419" spans="12:28" x14ac:dyDescent="0.45">
      <c r="L419" s="10">
        <f t="shared" si="36"/>
        <v>80</v>
      </c>
      <c r="M419" s="10" t="e">
        <f t="shared" si="37"/>
        <v>#DIV/0!</v>
      </c>
      <c r="N419" s="10" t="e">
        <f t="shared" si="38"/>
        <v>#DIV/0!</v>
      </c>
      <c r="O419" s="10">
        <f t="shared" si="39"/>
        <v>0</v>
      </c>
      <c r="P419" s="10">
        <f t="shared" si="40"/>
        <v>0</v>
      </c>
      <c r="Q419" s="10">
        <f t="shared" si="41"/>
        <v>0</v>
      </c>
      <c r="R419" s="10" t="e">
        <f t="shared" si="42"/>
        <v>#DIV/0!</v>
      </c>
      <c r="S419" s="4" t="e">
        <f t="shared" si="43"/>
        <v>#DIV/0!</v>
      </c>
      <c r="T419" s="4" t="e">
        <f t="shared" si="44"/>
        <v>#DIV/0!</v>
      </c>
      <c r="U419" s="4" t="e">
        <f t="shared" si="45"/>
        <v>#NAME?</v>
      </c>
      <c r="V419" s="4" t="e">
        <f t="shared" si="46"/>
        <v>#DIV/0!</v>
      </c>
      <c r="W419" s="17" t="e">
        <f>IF(K419=0,Na,K419*0.0000001)</f>
        <v>#NAME?</v>
      </c>
      <c r="X419" s="4">
        <f t="shared" si="47"/>
        <v>0</v>
      </c>
      <c r="Y419" s="11" t="e">
        <f t="shared" si="48"/>
        <v>#DIV/0!</v>
      </c>
      <c r="Z419" s="11">
        <f t="shared" si="49"/>
        <v>0</v>
      </c>
      <c r="AA419" s="5" t="e">
        <f t="shared" si="50"/>
        <v>#DIV/0!</v>
      </c>
      <c r="AB419" s="11">
        <f t="shared" si="51"/>
        <v>0</v>
      </c>
    </row>
    <row r="420" spans="12:28" x14ac:dyDescent="0.45">
      <c r="L420" s="10">
        <f t="shared" si="36"/>
        <v>80</v>
      </c>
      <c r="M420" s="10" t="e">
        <f t="shared" si="37"/>
        <v>#DIV/0!</v>
      </c>
      <c r="N420" s="10" t="e">
        <f t="shared" si="38"/>
        <v>#DIV/0!</v>
      </c>
      <c r="O420" s="10">
        <f t="shared" si="39"/>
        <v>0</v>
      </c>
      <c r="P420" s="10">
        <f t="shared" si="40"/>
        <v>0</v>
      </c>
      <c r="Q420" s="10">
        <f t="shared" si="41"/>
        <v>0</v>
      </c>
      <c r="R420" s="10" t="e">
        <f t="shared" si="42"/>
        <v>#DIV/0!</v>
      </c>
      <c r="S420" s="4" t="e">
        <f t="shared" si="43"/>
        <v>#DIV/0!</v>
      </c>
      <c r="T420" s="4" t="e">
        <f t="shared" si="44"/>
        <v>#DIV/0!</v>
      </c>
      <c r="U420" s="4" t="e">
        <f t="shared" si="45"/>
        <v>#NAME?</v>
      </c>
      <c r="V420" s="4" t="e">
        <f t="shared" si="46"/>
        <v>#DIV/0!</v>
      </c>
      <c r="W420" s="17" t="e">
        <f>IF(K420=0,Na,K420*0.0000001)</f>
        <v>#NAME?</v>
      </c>
      <c r="X420" s="4">
        <f t="shared" si="47"/>
        <v>0</v>
      </c>
      <c r="Y420" s="11" t="e">
        <f t="shared" si="48"/>
        <v>#DIV/0!</v>
      </c>
      <c r="Z420" s="11">
        <f t="shared" si="49"/>
        <v>0</v>
      </c>
      <c r="AA420" s="5" t="e">
        <f t="shared" si="50"/>
        <v>#DIV/0!</v>
      </c>
      <c r="AB420" s="11">
        <f t="shared" si="51"/>
        <v>0</v>
      </c>
    </row>
    <row r="421" spans="12:28" x14ac:dyDescent="0.45">
      <c r="L421" s="10">
        <f t="shared" si="36"/>
        <v>80</v>
      </c>
      <c r="M421" s="10" t="e">
        <f t="shared" si="37"/>
        <v>#DIV/0!</v>
      </c>
      <c r="N421" s="10" t="e">
        <f t="shared" si="38"/>
        <v>#DIV/0!</v>
      </c>
      <c r="O421" s="10">
        <f t="shared" si="39"/>
        <v>0</v>
      </c>
      <c r="P421" s="10">
        <f t="shared" si="40"/>
        <v>0</v>
      </c>
      <c r="Q421" s="10">
        <f t="shared" si="41"/>
        <v>0</v>
      </c>
      <c r="R421" s="10" t="e">
        <f t="shared" si="42"/>
        <v>#DIV/0!</v>
      </c>
      <c r="S421" s="4" t="e">
        <f t="shared" si="43"/>
        <v>#DIV/0!</v>
      </c>
      <c r="T421" s="4" t="e">
        <f t="shared" si="44"/>
        <v>#DIV/0!</v>
      </c>
      <c r="U421" s="4" t="e">
        <f t="shared" si="45"/>
        <v>#NAME?</v>
      </c>
      <c r="V421" s="4" t="e">
        <f t="shared" si="46"/>
        <v>#DIV/0!</v>
      </c>
      <c r="W421" s="17" t="e">
        <f>IF(K421=0,Na,K421*0.0000001)</f>
        <v>#NAME?</v>
      </c>
      <c r="X421" s="4">
        <f t="shared" si="47"/>
        <v>0</v>
      </c>
      <c r="Y421" s="11" t="e">
        <f t="shared" si="48"/>
        <v>#DIV/0!</v>
      </c>
      <c r="Z421" s="11">
        <f t="shared" si="49"/>
        <v>0</v>
      </c>
      <c r="AA421" s="5" t="e">
        <f t="shared" si="50"/>
        <v>#DIV/0!</v>
      </c>
      <c r="AB421" s="11">
        <f t="shared" si="51"/>
        <v>0</v>
      </c>
    </row>
    <row r="422" spans="12:28" x14ac:dyDescent="0.45">
      <c r="L422" s="10">
        <f t="shared" si="36"/>
        <v>80</v>
      </c>
      <c r="M422" s="10" t="e">
        <f t="shared" si="37"/>
        <v>#DIV/0!</v>
      </c>
      <c r="N422" s="10" t="e">
        <f t="shared" si="38"/>
        <v>#DIV/0!</v>
      </c>
      <c r="O422" s="10">
        <f t="shared" si="39"/>
        <v>0</v>
      </c>
      <c r="P422" s="10">
        <f t="shared" si="40"/>
        <v>0</v>
      </c>
      <c r="Q422" s="10">
        <f t="shared" si="41"/>
        <v>0</v>
      </c>
      <c r="R422" s="10" t="e">
        <f t="shared" si="42"/>
        <v>#DIV/0!</v>
      </c>
      <c r="S422" s="4" t="e">
        <f t="shared" si="43"/>
        <v>#DIV/0!</v>
      </c>
      <c r="T422" s="4" t="e">
        <f t="shared" si="44"/>
        <v>#DIV/0!</v>
      </c>
      <c r="U422" s="4" t="e">
        <f t="shared" si="45"/>
        <v>#NAME?</v>
      </c>
      <c r="V422" s="4" t="e">
        <f t="shared" si="46"/>
        <v>#DIV/0!</v>
      </c>
      <c r="W422" s="17" t="e">
        <f>IF(K422=0,Na,K422*0.0000001)</f>
        <v>#NAME?</v>
      </c>
      <c r="X422" s="4">
        <f t="shared" si="47"/>
        <v>0</v>
      </c>
      <c r="Y422" s="11" t="e">
        <f t="shared" si="48"/>
        <v>#DIV/0!</v>
      </c>
      <c r="Z422" s="11">
        <f t="shared" si="49"/>
        <v>0</v>
      </c>
      <c r="AA422" s="5" t="e">
        <f t="shared" si="50"/>
        <v>#DIV/0!</v>
      </c>
      <c r="AB422" s="11">
        <f t="shared" si="51"/>
        <v>0</v>
      </c>
    </row>
    <row r="423" spans="12:28" x14ac:dyDescent="0.45">
      <c r="L423" s="10">
        <f t="shared" si="36"/>
        <v>80</v>
      </c>
      <c r="M423" s="10" t="e">
        <f t="shared" si="37"/>
        <v>#DIV/0!</v>
      </c>
      <c r="N423" s="10" t="e">
        <f t="shared" si="38"/>
        <v>#DIV/0!</v>
      </c>
      <c r="O423" s="10">
        <f t="shared" si="39"/>
        <v>0</v>
      </c>
      <c r="P423" s="10">
        <f t="shared" si="40"/>
        <v>0</v>
      </c>
      <c r="Q423" s="10">
        <f t="shared" si="41"/>
        <v>0</v>
      </c>
      <c r="R423" s="10" t="e">
        <f t="shared" si="42"/>
        <v>#DIV/0!</v>
      </c>
      <c r="S423" s="4" t="e">
        <f t="shared" si="43"/>
        <v>#DIV/0!</v>
      </c>
      <c r="T423" s="4" t="e">
        <f t="shared" si="44"/>
        <v>#DIV/0!</v>
      </c>
      <c r="U423" s="4" t="e">
        <f t="shared" si="45"/>
        <v>#NAME?</v>
      </c>
      <c r="V423" s="4" t="e">
        <f t="shared" si="46"/>
        <v>#DIV/0!</v>
      </c>
      <c r="W423" s="17" t="e">
        <f>IF(K423=0,Na,K423*0.0000001)</f>
        <v>#NAME?</v>
      </c>
      <c r="X423" s="4">
        <f t="shared" si="47"/>
        <v>0</v>
      </c>
      <c r="Y423" s="11" t="e">
        <f t="shared" si="48"/>
        <v>#DIV/0!</v>
      </c>
      <c r="Z423" s="11">
        <f t="shared" si="49"/>
        <v>0</v>
      </c>
      <c r="AA423" s="5" t="e">
        <f t="shared" si="50"/>
        <v>#DIV/0!</v>
      </c>
      <c r="AB423" s="11">
        <f t="shared" si="51"/>
        <v>0</v>
      </c>
    </row>
    <row r="424" spans="12:28" x14ac:dyDescent="0.45">
      <c r="L424" s="10">
        <f t="shared" si="36"/>
        <v>80</v>
      </c>
      <c r="M424" s="10" t="e">
        <f t="shared" si="37"/>
        <v>#DIV/0!</v>
      </c>
      <c r="N424" s="10" t="e">
        <f t="shared" si="38"/>
        <v>#DIV/0!</v>
      </c>
      <c r="O424" s="10">
        <f t="shared" si="39"/>
        <v>0</v>
      </c>
      <c r="P424" s="10">
        <f t="shared" si="40"/>
        <v>0</v>
      </c>
      <c r="Q424" s="10">
        <f t="shared" si="41"/>
        <v>0</v>
      </c>
      <c r="R424" s="10" t="e">
        <f t="shared" si="42"/>
        <v>#DIV/0!</v>
      </c>
      <c r="S424" s="4" t="e">
        <f t="shared" si="43"/>
        <v>#DIV/0!</v>
      </c>
      <c r="T424" s="4" t="e">
        <f t="shared" si="44"/>
        <v>#DIV/0!</v>
      </c>
      <c r="U424" s="4" t="e">
        <f t="shared" si="45"/>
        <v>#NAME?</v>
      </c>
      <c r="V424" s="4" t="e">
        <f t="shared" si="46"/>
        <v>#DIV/0!</v>
      </c>
      <c r="W424" s="17" t="e">
        <f>IF(K424=0,Na,K424*0.0000001)</f>
        <v>#NAME?</v>
      </c>
      <c r="X424" s="4">
        <f t="shared" si="47"/>
        <v>0</v>
      </c>
      <c r="Y424" s="11" t="e">
        <f t="shared" si="48"/>
        <v>#DIV/0!</v>
      </c>
      <c r="Z424" s="11">
        <f t="shared" si="49"/>
        <v>0</v>
      </c>
      <c r="AA424" s="5" t="e">
        <f t="shared" si="50"/>
        <v>#DIV/0!</v>
      </c>
      <c r="AB424" s="11">
        <f t="shared" si="51"/>
        <v>0</v>
      </c>
    </row>
    <row r="425" spans="12:28" x14ac:dyDescent="0.45">
      <c r="L425" s="10">
        <f t="shared" si="36"/>
        <v>80</v>
      </c>
      <c r="M425" s="10" t="e">
        <f t="shared" si="37"/>
        <v>#DIV/0!</v>
      </c>
      <c r="N425" s="10" t="e">
        <f t="shared" si="38"/>
        <v>#DIV/0!</v>
      </c>
      <c r="O425" s="10">
        <f t="shared" si="39"/>
        <v>0</v>
      </c>
      <c r="P425" s="10">
        <f t="shared" si="40"/>
        <v>0</v>
      </c>
      <c r="Q425" s="10">
        <f t="shared" si="41"/>
        <v>0</v>
      </c>
      <c r="R425" s="10" t="e">
        <f t="shared" si="42"/>
        <v>#DIV/0!</v>
      </c>
      <c r="S425" s="4" t="e">
        <f t="shared" si="43"/>
        <v>#DIV/0!</v>
      </c>
      <c r="T425" s="4" t="e">
        <f t="shared" si="44"/>
        <v>#DIV/0!</v>
      </c>
      <c r="U425" s="4" t="e">
        <f t="shared" si="45"/>
        <v>#NAME?</v>
      </c>
      <c r="V425" s="4" t="e">
        <f t="shared" si="46"/>
        <v>#DIV/0!</v>
      </c>
      <c r="W425" s="17" t="e">
        <f>IF(K425=0,Na,K425*0.0000001)</f>
        <v>#NAME?</v>
      </c>
      <c r="X425" s="4">
        <f t="shared" si="47"/>
        <v>0</v>
      </c>
      <c r="Y425" s="11" t="e">
        <f t="shared" si="48"/>
        <v>#DIV/0!</v>
      </c>
      <c r="Z425" s="11">
        <f t="shared" si="49"/>
        <v>0</v>
      </c>
      <c r="AA425" s="5" t="e">
        <f t="shared" si="50"/>
        <v>#DIV/0!</v>
      </c>
      <c r="AB425" s="11">
        <f t="shared" si="51"/>
        <v>0</v>
      </c>
    </row>
    <row r="426" spans="12:28" x14ac:dyDescent="0.45">
      <c r="L426" s="10">
        <f t="shared" si="36"/>
        <v>80</v>
      </c>
      <c r="M426" s="10" t="e">
        <f t="shared" si="37"/>
        <v>#DIV/0!</v>
      </c>
      <c r="N426" s="10" t="e">
        <f t="shared" si="38"/>
        <v>#DIV/0!</v>
      </c>
      <c r="O426" s="10">
        <f t="shared" si="39"/>
        <v>0</v>
      </c>
      <c r="P426" s="10">
        <f t="shared" si="40"/>
        <v>0</v>
      </c>
      <c r="Q426" s="10">
        <f t="shared" si="41"/>
        <v>0</v>
      </c>
      <c r="R426" s="10" t="e">
        <f t="shared" si="42"/>
        <v>#DIV/0!</v>
      </c>
      <c r="S426" s="4" t="e">
        <f t="shared" si="43"/>
        <v>#DIV/0!</v>
      </c>
      <c r="T426" s="4" t="e">
        <f t="shared" si="44"/>
        <v>#DIV/0!</v>
      </c>
      <c r="U426" s="4" t="e">
        <f t="shared" si="45"/>
        <v>#NAME?</v>
      </c>
      <c r="V426" s="4" t="e">
        <f t="shared" si="46"/>
        <v>#DIV/0!</v>
      </c>
      <c r="W426" s="17" t="e">
        <f>IF(K426=0,Na,K426*0.0000001)</f>
        <v>#NAME?</v>
      </c>
      <c r="X426" s="4">
        <f t="shared" si="47"/>
        <v>0</v>
      </c>
      <c r="Y426" s="11" t="e">
        <f t="shared" si="48"/>
        <v>#DIV/0!</v>
      </c>
      <c r="Z426" s="11">
        <f t="shared" si="49"/>
        <v>0</v>
      </c>
      <c r="AA426" s="5" t="e">
        <f t="shared" si="50"/>
        <v>#DIV/0!</v>
      </c>
      <c r="AB426" s="11">
        <f t="shared" si="51"/>
        <v>0</v>
      </c>
    </row>
    <row r="427" spans="12:28" x14ac:dyDescent="0.45">
      <c r="L427" s="10">
        <f t="shared" si="36"/>
        <v>80</v>
      </c>
      <c r="M427" s="10" t="e">
        <f t="shared" si="37"/>
        <v>#DIV/0!</v>
      </c>
      <c r="N427" s="10" t="e">
        <f t="shared" si="38"/>
        <v>#DIV/0!</v>
      </c>
      <c r="O427" s="10">
        <f t="shared" si="39"/>
        <v>0</v>
      </c>
      <c r="P427" s="10">
        <f t="shared" si="40"/>
        <v>0</v>
      </c>
      <c r="Q427" s="10">
        <f t="shared" si="41"/>
        <v>0</v>
      </c>
      <c r="R427" s="10" t="e">
        <f t="shared" si="42"/>
        <v>#DIV/0!</v>
      </c>
      <c r="S427" s="4" t="e">
        <f t="shared" si="43"/>
        <v>#DIV/0!</v>
      </c>
      <c r="T427" s="4" t="e">
        <f t="shared" si="44"/>
        <v>#DIV/0!</v>
      </c>
      <c r="U427" s="4" t="e">
        <f t="shared" si="45"/>
        <v>#NAME?</v>
      </c>
      <c r="V427" s="4" t="e">
        <f t="shared" si="46"/>
        <v>#DIV/0!</v>
      </c>
      <c r="W427" s="17" t="e">
        <f>IF(K427=0,Na,K427*0.0000001)</f>
        <v>#NAME?</v>
      </c>
      <c r="X427" s="4">
        <f t="shared" si="47"/>
        <v>0</v>
      </c>
      <c r="Y427" s="11" t="e">
        <f t="shared" si="48"/>
        <v>#DIV/0!</v>
      </c>
      <c r="Z427" s="11">
        <f t="shared" si="49"/>
        <v>0</v>
      </c>
      <c r="AA427" s="5" t="e">
        <f t="shared" si="50"/>
        <v>#DIV/0!</v>
      </c>
      <c r="AB427" s="11">
        <f t="shared" si="51"/>
        <v>0</v>
      </c>
    </row>
    <row r="428" spans="12:28" x14ac:dyDescent="0.45">
      <c r="L428" s="10">
        <f t="shared" si="36"/>
        <v>80</v>
      </c>
      <c r="M428" s="10" t="e">
        <f t="shared" si="37"/>
        <v>#DIV/0!</v>
      </c>
      <c r="N428" s="10" t="e">
        <f t="shared" si="38"/>
        <v>#DIV/0!</v>
      </c>
      <c r="O428" s="10">
        <f t="shared" si="39"/>
        <v>0</v>
      </c>
      <c r="P428" s="10">
        <f t="shared" si="40"/>
        <v>0</v>
      </c>
      <c r="Q428" s="10">
        <f t="shared" si="41"/>
        <v>0</v>
      </c>
      <c r="R428" s="10" t="e">
        <f t="shared" si="42"/>
        <v>#DIV/0!</v>
      </c>
      <c r="S428" s="4" t="e">
        <f t="shared" si="43"/>
        <v>#DIV/0!</v>
      </c>
      <c r="T428" s="4" t="e">
        <f t="shared" si="44"/>
        <v>#DIV/0!</v>
      </c>
      <c r="U428" s="4" t="e">
        <f t="shared" si="45"/>
        <v>#NAME?</v>
      </c>
      <c r="V428" s="4" t="e">
        <f t="shared" si="46"/>
        <v>#DIV/0!</v>
      </c>
      <c r="W428" s="17" t="e">
        <f>IF(K428=0,Na,K428*0.0000001)</f>
        <v>#NAME?</v>
      </c>
      <c r="X428" s="4">
        <f t="shared" si="47"/>
        <v>0</v>
      </c>
      <c r="Y428" s="11" t="e">
        <f t="shared" si="48"/>
        <v>#DIV/0!</v>
      </c>
      <c r="Z428" s="11">
        <f t="shared" si="49"/>
        <v>0</v>
      </c>
      <c r="AA428" s="5" t="e">
        <f t="shared" si="50"/>
        <v>#DIV/0!</v>
      </c>
      <c r="AB428" s="11">
        <f t="shared" si="51"/>
        <v>0</v>
      </c>
    </row>
    <row r="429" spans="12:28" x14ac:dyDescent="0.45">
      <c r="L429" s="10">
        <f t="shared" si="36"/>
        <v>80</v>
      </c>
      <c r="M429" s="10" t="e">
        <f t="shared" si="37"/>
        <v>#DIV/0!</v>
      </c>
      <c r="N429" s="10" t="e">
        <f t="shared" si="38"/>
        <v>#DIV/0!</v>
      </c>
      <c r="O429" s="10">
        <f t="shared" si="39"/>
        <v>0</v>
      </c>
      <c r="P429" s="10">
        <f t="shared" si="40"/>
        <v>0</v>
      </c>
      <c r="Q429" s="10">
        <f t="shared" si="41"/>
        <v>0</v>
      </c>
      <c r="R429" s="10" t="e">
        <f t="shared" si="42"/>
        <v>#DIV/0!</v>
      </c>
      <c r="S429" s="4" t="e">
        <f t="shared" si="43"/>
        <v>#DIV/0!</v>
      </c>
      <c r="T429" s="4" t="e">
        <f t="shared" si="44"/>
        <v>#DIV/0!</v>
      </c>
      <c r="U429" s="4" t="e">
        <f t="shared" si="45"/>
        <v>#NAME?</v>
      </c>
      <c r="V429" s="4" t="e">
        <f t="shared" si="46"/>
        <v>#DIV/0!</v>
      </c>
      <c r="W429" s="17" t="e">
        <f>IF(K429=0,Na,K429*0.0000001)</f>
        <v>#NAME?</v>
      </c>
      <c r="X429" s="4">
        <f t="shared" si="47"/>
        <v>0</v>
      </c>
      <c r="Y429" s="11" t="e">
        <f t="shared" si="48"/>
        <v>#DIV/0!</v>
      </c>
      <c r="Z429" s="11">
        <f t="shared" si="49"/>
        <v>0</v>
      </c>
      <c r="AA429" s="5" t="e">
        <f t="shared" si="50"/>
        <v>#DIV/0!</v>
      </c>
      <c r="AB429" s="11">
        <f t="shared" si="51"/>
        <v>0</v>
      </c>
    </row>
    <row r="430" spans="12:28" x14ac:dyDescent="0.45">
      <c r="L430" s="10">
        <f t="shared" si="36"/>
        <v>80</v>
      </c>
      <c r="M430" s="10" t="e">
        <f t="shared" si="37"/>
        <v>#DIV/0!</v>
      </c>
      <c r="N430" s="10" t="e">
        <f t="shared" si="38"/>
        <v>#DIV/0!</v>
      </c>
      <c r="O430" s="10">
        <f t="shared" si="39"/>
        <v>0</v>
      </c>
      <c r="P430" s="10">
        <f t="shared" si="40"/>
        <v>0</v>
      </c>
      <c r="Q430" s="10">
        <f t="shared" si="41"/>
        <v>0</v>
      </c>
      <c r="R430" s="10" t="e">
        <f t="shared" si="42"/>
        <v>#DIV/0!</v>
      </c>
      <c r="S430" s="4" t="e">
        <f t="shared" si="43"/>
        <v>#DIV/0!</v>
      </c>
      <c r="T430" s="4" t="e">
        <f t="shared" si="44"/>
        <v>#DIV/0!</v>
      </c>
      <c r="U430" s="4" t="e">
        <f t="shared" si="45"/>
        <v>#NAME?</v>
      </c>
      <c r="V430" s="4" t="e">
        <f t="shared" si="46"/>
        <v>#DIV/0!</v>
      </c>
      <c r="W430" s="17" t="e">
        <f>IF(K430=0,Na,K430*0.0000001)</f>
        <v>#NAME?</v>
      </c>
      <c r="X430" s="4">
        <f t="shared" si="47"/>
        <v>0</v>
      </c>
      <c r="Y430" s="11" t="e">
        <f t="shared" si="48"/>
        <v>#DIV/0!</v>
      </c>
      <c r="Z430" s="11">
        <f t="shared" si="49"/>
        <v>0</v>
      </c>
      <c r="AA430" s="5" t="e">
        <f t="shared" si="50"/>
        <v>#DIV/0!</v>
      </c>
      <c r="AB430" s="11">
        <f t="shared" si="51"/>
        <v>0</v>
      </c>
    </row>
    <row r="431" spans="12:28" x14ac:dyDescent="0.45">
      <c r="L431" s="10">
        <f t="shared" si="36"/>
        <v>80</v>
      </c>
      <c r="M431" s="10" t="e">
        <f t="shared" si="37"/>
        <v>#DIV/0!</v>
      </c>
      <c r="N431" s="10" t="e">
        <f t="shared" si="38"/>
        <v>#DIV/0!</v>
      </c>
      <c r="O431" s="10">
        <f t="shared" si="39"/>
        <v>0</v>
      </c>
      <c r="P431" s="10">
        <f t="shared" si="40"/>
        <v>0</v>
      </c>
      <c r="Q431" s="10">
        <f t="shared" si="41"/>
        <v>0</v>
      </c>
      <c r="R431" s="10" t="e">
        <f t="shared" si="42"/>
        <v>#DIV/0!</v>
      </c>
      <c r="S431" s="4" t="e">
        <f t="shared" si="43"/>
        <v>#DIV/0!</v>
      </c>
      <c r="T431" s="4" t="e">
        <f t="shared" si="44"/>
        <v>#DIV/0!</v>
      </c>
      <c r="U431" s="4" t="e">
        <f t="shared" si="45"/>
        <v>#NAME?</v>
      </c>
      <c r="V431" s="4" t="e">
        <f t="shared" si="46"/>
        <v>#DIV/0!</v>
      </c>
      <c r="W431" s="17" t="e">
        <f>IF(K431=0,Na,K431*0.0000001)</f>
        <v>#NAME?</v>
      </c>
      <c r="X431" s="4">
        <f t="shared" si="47"/>
        <v>0</v>
      </c>
      <c r="Y431" s="11" t="e">
        <f t="shared" si="48"/>
        <v>#DIV/0!</v>
      </c>
      <c r="Z431" s="11">
        <f t="shared" si="49"/>
        <v>0</v>
      </c>
      <c r="AA431" s="5" t="e">
        <f t="shared" si="50"/>
        <v>#DIV/0!</v>
      </c>
      <c r="AB431" s="11">
        <f t="shared" si="51"/>
        <v>0</v>
      </c>
    </row>
    <row r="432" spans="12:28" x14ac:dyDescent="0.45">
      <c r="L432" s="10">
        <f t="shared" si="36"/>
        <v>80</v>
      </c>
      <c r="M432" s="10" t="e">
        <f t="shared" si="37"/>
        <v>#DIV/0!</v>
      </c>
      <c r="N432" s="10" t="e">
        <f t="shared" si="38"/>
        <v>#DIV/0!</v>
      </c>
      <c r="O432" s="10">
        <f t="shared" si="39"/>
        <v>0</v>
      </c>
      <c r="P432" s="10">
        <f t="shared" si="40"/>
        <v>0</v>
      </c>
      <c r="Q432" s="10">
        <f t="shared" si="41"/>
        <v>0</v>
      </c>
      <c r="R432" s="10" t="e">
        <f t="shared" si="42"/>
        <v>#DIV/0!</v>
      </c>
      <c r="S432" s="4" t="e">
        <f t="shared" si="43"/>
        <v>#DIV/0!</v>
      </c>
      <c r="T432" s="4" t="e">
        <f t="shared" si="44"/>
        <v>#DIV/0!</v>
      </c>
      <c r="U432" s="4" t="e">
        <f t="shared" si="45"/>
        <v>#NAME?</v>
      </c>
      <c r="V432" s="4" t="e">
        <f t="shared" si="46"/>
        <v>#DIV/0!</v>
      </c>
      <c r="W432" s="17" t="e">
        <f>IF(K432=0,Na,K432*0.0000001)</f>
        <v>#NAME?</v>
      </c>
      <c r="X432" s="4">
        <f t="shared" si="47"/>
        <v>0</v>
      </c>
      <c r="Y432" s="11" t="e">
        <f t="shared" si="48"/>
        <v>#DIV/0!</v>
      </c>
      <c r="Z432" s="11">
        <f t="shared" si="49"/>
        <v>0</v>
      </c>
      <c r="AA432" s="5" t="e">
        <f t="shared" si="50"/>
        <v>#DIV/0!</v>
      </c>
      <c r="AB432" s="11">
        <f t="shared" si="51"/>
        <v>0</v>
      </c>
    </row>
    <row r="433" spans="12:28" x14ac:dyDescent="0.45">
      <c r="L433" s="10">
        <f t="shared" si="36"/>
        <v>80</v>
      </c>
      <c r="M433" s="10" t="e">
        <f t="shared" si="37"/>
        <v>#DIV/0!</v>
      </c>
      <c r="N433" s="10" t="e">
        <f t="shared" si="38"/>
        <v>#DIV/0!</v>
      </c>
      <c r="O433" s="10">
        <f t="shared" si="39"/>
        <v>0</v>
      </c>
      <c r="P433" s="10">
        <f t="shared" si="40"/>
        <v>0</v>
      </c>
      <c r="Q433" s="10">
        <f t="shared" si="41"/>
        <v>0</v>
      </c>
      <c r="R433" s="10" t="e">
        <f t="shared" si="42"/>
        <v>#DIV/0!</v>
      </c>
      <c r="S433" s="4" t="e">
        <f t="shared" si="43"/>
        <v>#DIV/0!</v>
      </c>
      <c r="T433" s="4" t="e">
        <f t="shared" si="44"/>
        <v>#DIV/0!</v>
      </c>
      <c r="U433" s="4" t="e">
        <f t="shared" si="45"/>
        <v>#NAME?</v>
      </c>
      <c r="V433" s="4" t="e">
        <f t="shared" si="46"/>
        <v>#DIV/0!</v>
      </c>
      <c r="W433" s="17" t="e">
        <f>IF(K433=0,Na,K433*0.0000001)</f>
        <v>#NAME?</v>
      </c>
      <c r="X433" s="4">
        <f t="shared" si="47"/>
        <v>0</v>
      </c>
      <c r="Y433" s="11" t="e">
        <f t="shared" si="48"/>
        <v>#DIV/0!</v>
      </c>
      <c r="Z433" s="11">
        <f t="shared" si="49"/>
        <v>0</v>
      </c>
      <c r="AA433" s="5" t="e">
        <f t="shared" si="50"/>
        <v>#DIV/0!</v>
      </c>
      <c r="AB433" s="11">
        <f t="shared" si="51"/>
        <v>0</v>
      </c>
    </row>
    <row r="434" spans="12:28" x14ac:dyDescent="0.45">
      <c r="L434" s="10">
        <f t="shared" si="36"/>
        <v>80</v>
      </c>
      <c r="M434" s="10" t="e">
        <f t="shared" si="37"/>
        <v>#DIV/0!</v>
      </c>
      <c r="N434" s="10" t="e">
        <f t="shared" si="38"/>
        <v>#DIV/0!</v>
      </c>
      <c r="O434" s="10">
        <f t="shared" si="39"/>
        <v>0</v>
      </c>
      <c r="P434" s="10">
        <f t="shared" si="40"/>
        <v>0</v>
      </c>
      <c r="Q434" s="10">
        <f t="shared" si="41"/>
        <v>0</v>
      </c>
      <c r="R434" s="10" t="e">
        <f t="shared" si="42"/>
        <v>#DIV/0!</v>
      </c>
      <c r="S434" s="4" t="e">
        <f t="shared" si="43"/>
        <v>#DIV/0!</v>
      </c>
      <c r="T434" s="4" t="e">
        <f t="shared" si="44"/>
        <v>#DIV/0!</v>
      </c>
      <c r="U434" s="4" t="e">
        <f t="shared" si="45"/>
        <v>#NAME?</v>
      </c>
      <c r="V434" s="4" t="e">
        <f t="shared" si="46"/>
        <v>#DIV/0!</v>
      </c>
      <c r="W434" s="17" t="e">
        <f>IF(K434=0,Na,K434*0.0000001)</f>
        <v>#NAME?</v>
      </c>
      <c r="X434" s="4">
        <f t="shared" si="47"/>
        <v>0</v>
      </c>
      <c r="Y434" s="11" t="e">
        <f t="shared" si="48"/>
        <v>#DIV/0!</v>
      </c>
      <c r="Z434" s="11">
        <f t="shared" si="49"/>
        <v>0</v>
      </c>
      <c r="AA434" s="5" t="e">
        <f t="shared" si="50"/>
        <v>#DIV/0!</v>
      </c>
      <c r="AB434" s="11">
        <f t="shared" si="51"/>
        <v>0</v>
      </c>
    </row>
    <row r="435" spans="12:28" x14ac:dyDescent="0.45">
      <c r="L435" s="10">
        <f t="shared" si="36"/>
        <v>80</v>
      </c>
      <c r="M435" s="10" t="e">
        <f t="shared" si="37"/>
        <v>#DIV/0!</v>
      </c>
      <c r="N435" s="10" t="e">
        <f t="shared" si="38"/>
        <v>#DIV/0!</v>
      </c>
      <c r="O435" s="10">
        <f t="shared" si="39"/>
        <v>0</v>
      </c>
      <c r="P435" s="10">
        <f t="shared" si="40"/>
        <v>0</v>
      </c>
      <c r="Q435" s="10">
        <f t="shared" si="41"/>
        <v>0</v>
      </c>
      <c r="R435" s="10" t="e">
        <f t="shared" si="42"/>
        <v>#DIV/0!</v>
      </c>
      <c r="S435" s="4" t="e">
        <f t="shared" si="43"/>
        <v>#DIV/0!</v>
      </c>
      <c r="T435" s="4" t="e">
        <f t="shared" si="44"/>
        <v>#DIV/0!</v>
      </c>
      <c r="U435" s="4" t="e">
        <f t="shared" si="45"/>
        <v>#NAME?</v>
      </c>
      <c r="V435" s="4" t="e">
        <f t="shared" si="46"/>
        <v>#DIV/0!</v>
      </c>
      <c r="W435" s="17" t="e">
        <f>IF(K435=0,Na,K435*0.0000001)</f>
        <v>#NAME?</v>
      </c>
      <c r="X435" s="4">
        <f t="shared" si="47"/>
        <v>0</v>
      </c>
      <c r="Y435" s="11" t="e">
        <f t="shared" si="48"/>
        <v>#DIV/0!</v>
      </c>
      <c r="Z435" s="11">
        <f t="shared" si="49"/>
        <v>0</v>
      </c>
      <c r="AA435" s="5" t="e">
        <f t="shared" si="50"/>
        <v>#DIV/0!</v>
      </c>
      <c r="AB435" s="11">
        <f t="shared" si="51"/>
        <v>0</v>
      </c>
    </row>
    <row r="436" spans="12:28" x14ac:dyDescent="0.45">
      <c r="L436" s="10">
        <f t="shared" si="36"/>
        <v>80</v>
      </c>
      <c r="M436" s="10" t="e">
        <f t="shared" si="37"/>
        <v>#DIV/0!</v>
      </c>
      <c r="N436" s="10" t="e">
        <f t="shared" si="38"/>
        <v>#DIV/0!</v>
      </c>
      <c r="O436" s="10">
        <f t="shared" si="39"/>
        <v>0</v>
      </c>
      <c r="P436" s="10">
        <f t="shared" si="40"/>
        <v>0</v>
      </c>
      <c r="Q436" s="10">
        <f t="shared" si="41"/>
        <v>0</v>
      </c>
      <c r="R436" s="10" t="e">
        <f t="shared" si="42"/>
        <v>#DIV/0!</v>
      </c>
      <c r="S436" s="4" t="e">
        <f t="shared" si="43"/>
        <v>#DIV/0!</v>
      </c>
      <c r="T436" s="4" t="e">
        <f t="shared" si="44"/>
        <v>#DIV/0!</v>
      </c>
      <c r="U436" s="4" t="e">
        <f t="shared" si="45"/>
        <v>#NAME?</v>
      </c>
      <c r="V436" s="4" t="e">
        <f t="shared" si="46"/>
        <v>#DIV/0!</v>
      </c>
      <c r="W436" s="17" t="e">
        <f>IF(K436=0,Na,K436*0.0000001)</f>
        <v>#NAME?</v>
      </c>
      <c r="X436" s="4">
        <f t="shared" si="47"/>
        <v>0</v>
      </c>
      <c r="Y436" s="11" t="e">
        <f t="shared" si="48"/>
        <v>#DIV/0!</v>
      </c>
      <c r="Z436" s="11">
        <f t="shared" si="49"/>
        <v>0</v>
      </c>
      <c r="AA436" s="5" t="e">
        <f t="shared" si="50"/>
        <v>#DIV/0!</v>
      </c>
      <c r="AB436" s="11">
        <f t="shared" si="51"/>
        <v>0</v>
      </c>
    </row>
    <row r="437" spans="12:28" x14ac:dyDescent="0.45">
      <c r="L437" s="10">
        <f t="shared" si="36"/>
        <v>80</v>
      </c>
      <c r="M437" s="10" t="e">
        <f t="shared" si="37"/>
        <v>#DIV/0!</v>
      </c>
      <c r="N437" s="10" t="e">
        <f t="shared" si="38"/>
        <v>#DIV/0!</v>
      </c>
      <c r="O437" s="10">
        <f t="shared" si="39"/>
        <v>0</v>
      </c>
      <c r="P437" s="10">
        <f t="shared" si="40"/>
        <v>0</v>
      </c>
      <c r="Q437" s="10">
        <f t="shared" si="41"/>
        <v>0</v>
      </c>
      <c r="R437" s="10" t="e">
        <f t="shared" si="42"/>
        <v>#DIV/0!</v>
      </c>
      <c r="S437" s="4" t="e">
        <f t="shared" si="43"/>
        <v>#DIV/0!</v>
      </c>
      <c r="T437" s="4" t="e">
        <f t="shared" si="44"/>
        <v>#DIV/0!</v>
      </c>
      <c r="U437" s="4" t="e">
        <f t="shared" si="45"/>
        <v>#NAME?</v>
      </c>
      <c r="V437" s="4" t="e">
        <f t="shared" si="46"/>
        <v>#DIV/0!</v>
      </c>
      <c r="W437" s="17" t="e">
        <f>IF(K437=0,Na,K437*0.0000001)</f>
        <v>#NAME?</v>
      </c>
      <c r="X437" s="4">
        <f t="shared" si="47"/>
        <v>0</v>
      </c>
      <c r="Y437" s="11" t="e">
        <f t="shared" si="48"/>
        <v>#DIV/0!</v>
      </c>
      <c r="Z437" s="11">
        <f t="shared" si="49"/>
        <v>0</v>
      </c>
      <c r="AA437" s="5" t="e">
        <f t="shared" si="50"/>
        <v>#DIV/0!</v>
      </c>
      <c r="AB437" s="11">
        <f t="shared" si="51"/>
        <v>0</v>
      </c>
    </row>
    <row r="438" spans="12:28" x14ac:dyDescent="0.45">
      <c r="L438" s="10">
        <f t="shared" si="36"/>
        <v>80</v>
      </c>
      <c r="M438" s="10" t="e">
        <f t="shared" si="37"/>
        <v>#DIV/0!</v>
      </c>
      <c r="N438" s="10" t="e">
        <f t="shared" si="38"/>
        <v>#DIV/0!</v>
      </c>
      <c r="O438" s="10">
        <f t="shared" si="39"/>
        <v>0</v>
      </c>
      <c r="P438" s="10">
        <f t="shared" si="40"/>
        <v>0</v>
      </c>
      <c r="Q438" s="10">
        <f t="shared" si="41"/>
        <v>0</v>
      </c>
      <c r="R438" s="10" t="e">
        <f t="shared" si="42"/>
        <v>#DIV/0!</v>
      </c>
      <c r="S438" s="4" t="e">
        <f t="shared" si="43"/>
        <v>#DIV/0!</v>
      </c>
      <c r="T438" s="4" t="e">
        <f t="shared" si="44"/>
        <v>#DIV/0!</v>
      </c>
      <c r="U438" s="4" t="e">
        <f t="shared" si="45"/>
        <v>#NAME?</v>
      </c>
      <c r="V438" s="4" t="e">
        <f t="shared" si="46"/>
        <v>#DIV/0!</v>
      </c>
      <c r="W438" s="17" t="e">
        <f>IF(K438=0,Na,K438*0.0000001)</f>
        <v>#NAME?</v>
      </c>
      <c r="X438" s="4">
        <f t="shared" si="47"/>
        <v>0</v>
      </c>
      <c r="Y438" s="11" t="e">
        <f t="shared" si="48"/>
        <v>#DIV/0!</v>
      </c>
      <c r="Z438" s="11">
        <f t="shared" si="49"/>
        <v>0</v>
      </c>
      <c r="AA438" s="5" t="e">
        <f t="shared" si="50"/>
        <v>#DIV/0!</v>
      </c>
      <c r="AB438" s="11">
        <f t="shared" si="51"/>
        <v>0</v>
      </c>
    </row>
    <row r="439" spans="12:28" x14ac:dyDescent="0.45">
      <c r="L439" s="10">
        <f t="shared" si="36"/>
        <v>80</v>
      </c>
      <c r="M439" s="10" t="e">
        <f t="shared" si="37"/>
        <v>#DIV/0!</v>
      </c>
      <c r="N439" s="10" t="e">
        <f t="shared" si="38"/>
        <v>#DIV/0!</v>
      </c>
      <c r="O439" s="10">
        <f t="shared" si="39"/>
        <v>0</v>
      </c>
      <c r="P439" s="10">
        <f t="shared" si="40"/>
        <v>0</v>
      </c>
      <c r="Q439" s="10">
        <f t="shared" si="41"/>
        <v>0</v>
      </c>
      <c r="R439" s="10" t="e">
        <f t="shared" si="42"/>
        <v>#DIV/0!</v>
      </c>
      <c r="S439" s="4" t="e">
        <f t="shared" si="43"/>
        <v>#DIV/0!</v>
      </c>
      <c r="T439" s="4" t="e">
        <f t="shared" si="44"/>
        <v>#DIV/0!</v>
      </c>
      <c r="U439" s="4" t="e">
        <f t="shared" si="45"/>
        <v>#NAME?</v>
      </c>
      <c r="V439" s="4" t="e">
        <f t="shared" si="46"/>
        <v>#DIV/0!</v>
      </c>
      <c r="W439" s="17" t="e">
        <f>IF(K439=0,Na,K439*0.0000001)</f>
        <v>#NAME?</v>
      </c>
      <c r="X439" s="4">
        <f t="shared" si="47"/>
        <v>0</v>
      </c>
      <c r="Y439" s="11" t="e">
        <f t="shared" si="48"/>
        <v>#DIV/0!</v>
      </c>
      <c r="Z439" s="11">
        <f t="shared" si="49"/>
        <v>0</v>
      </c>
      <c r="AA439" s="5" t="e">
        <f t="shared" si="50"/>
        <v>#DIV/0!</v>
      </c>
      <c r="AB439" s="11">
        <f t="shared" si="51"/>
        <v>0</v>
      </c>
    </row>
    <row r="440" spans="12:28" x14ac:dyDescent="0.45">
      <c r="L440" s="10">
        <f t="shared" si="36"/>
        <v>80</v>
      </c>
      <c r="M440" s="10" t="e">
        <f t="shared" si="37"/>
        <v>#DIV/0!</v>
      </c>
      <c r="N440" s="10" t="e">
        <f t="shared" si="38"/>
        <v>#DIV/0!</v>
      </c>
      <c r="O440" s="10">
        <f t="shared" si="39"/>
        <v>0</v>
      </c>
      <c r="P440" s="10">
        <f t="shared" si="40"/>
        <v>0</v>
      </c>
      <c r="Q440" s="10">
        <f t="shared" si="41"/>
        <v>0</v>
      </c>
      <c r="R440" s="10" t="e">
        <f t="shared" si="42"/>
        <v>#DIV/0!</v>
      </c>
      <c r="S440" s="4" t="e">
        <f t="shared" si="43"/>
        <v>#DIV/0!</v>
      </c>
      <c r="T440" s="4" t="e">
        <f t="shared" si="44"/>
        <v>#DIV/0!</v>
      </c>
      <c r="U440" s="4" t="e">
        <f t="shared" si="45"/>
        <v>#NAME?</v>
      </c>
      <c r="V440" s="4" t="e">
        <f t="shared" si="46"/>
        <v>#DIV/0!</v>
      </c>
      <c r="W440" s="17" t="e">
        <f>IF(K440=0,Na,K440*0.0000001)</f>
        <v>#NAME?</v>
      </c>
      <c r="X440" s="4">
        <f t="shared" si="47"/>
        <v>0</v>
      </c>
      <c r="Y440" s="11" t="e">
        <f t="shared" si="48"/>
        <v>#DIV/0!</v>
      </c>
      <c r="Z440" s="11">
        <f t="shared" si="49"/>
        <v>0</v>
      </c>
      <c r="AA440" s="5" t="e">
        <f t="shared" si="50"/>
        <v>#DIV/0!</v>
      </c>
      <c r="AB440" s="11">
        <f t="shared" si="51"/>
        <v>0</v>
      </c>
    </row>
    <row r="441" spans="12:28" x14ac:dyDescent="0.45">
      <c r="L441" s="10">
        <f t="shared" si="36"/>
        <v>80</v>
      </c>
      <c r="M441" s="10" t="e">
        <f t="shared" si="37"/>
        <v>#DIV/0!</v>
      </c>
      <c r="N441" s="10" t="e">
        <f t="shared" si="38"/>
        <v>#DIV/0!</v>
      </c>
      <c r="O441" s="10">
        <f t="shared" si="39"/>
        <v>0</v>
      </c>
      <c r="P441" s="10">
        <f t="shared" si="40"/>
        <v>0</v>
      </c>
      <c r="Q441" s="10">
        <f t="shared" si="41"/>
        <v>0</v>
      </c>
      <c r="R441" s="10" t="e">
        <f t="shared" si="42"/>
        <v>#DIV/0!</v>
      </c>
      <c r="S441" s="4" t="e">
        <f t="shared" si="43"/>
        <v>#DIV/0!</v>
      </c>
      <c r="T441" s="4" t="e">
        <f t="shared" si="44"/>
        <v>#DIV/0!</v>
      </c>
      <c r="U441" s="4" t="e">
        <f t="shared" si="45"/>
        <v>#NAME?</v>
      </c>
      <c r="V441" s="4" t="e">
        <f t="shared" si="46"/>
        <v>#DIV/0!</v>
      </c>
      <c r="W441" s="17" t="e">
        <f>IF(K441=0,Na,K441*0.0000001)</f>
        <v>#NAME?</v>
      </c>
      <c r="X441" s="4">
        <f t="shared" si="47"/>
        <v>0</v>
      </c>
      <c r="Y441" s="11" t="e">
        <f t="shared" si="48"/>
        <v>#DIV/0!</v>
      </c>
      <c r="Z441" s="11">
        <f t="shared" si="49"/>
        <v>0</v>
      </c>
      <c r="AA441" s="5" t="e">
        <f t="shared" si="50"/>
        <v>#DIV/0!</v>
      </c>
      <c r="AB441" s="11">
        <f t="shared" si="51"/>
        <v>0</v>
      </c>
    </row>
    <row r="442" spans="12:28" x14ac:dyDescent="0.45">
      <c r="L442" s="10">
        <f t="shared" si="36"/>
        <v>80</v>
      </c>
      <c r="M442" s="10" t="e">
        <f t="shared" si="37"/>
        <v>#DIV/0!</v>
      </c>
      <c r="N442" s="10" t="e">
        <f t="shared" si="38"/>
        <v>#DIV/0!</v>
      </c>
      <c r="O442" s="10">
        <f t="shared" si="39"/>
        <v>0</v>
      </c>
      <c r="P442" s="10">
        <f t="shared" si="40"/>
        <v>0</v>
      </c>
      <c r="Q442" s="10">
        <f t="shared" si="41"/>
        <v>0</v>
      </c>
      <c r="R442" s="10" t="e">
        <f t="shared" si="42"/>
        <v>#DIV/0!</v>
      </c>
      <c r="S442" s="4" t="e">
        <f t="shared" si="43"/>
        <v>#DIV/0!</v>
      </c>
      <c r="T442" s="4" t="e">
        <f t="shared" si="44"/>
        <v>#DIV/0!</v>
      </c>
      <c r="U442" s="4" t="e">
        <f t="shared" si="45"/>
        <v>#NAME?</v>
      </c>
      <c r="V442" s="4" t="e">
        <f t="shared" si="46"/>
        <v>#DIV/0!</v>
      </c>
      <c r="W442" s="17" t="e">
        <f>IF(K442=0,Na,K442*0.0000001)</f>
        <v>#NAME?</v>
      </c>
      <c r="X442" s="4">
        <f t="shared" si="47"/>
        <v>0</v>
      </c>
      <c r="Y442" s="11" t="e">
        <f t="shared" si="48"/>
        <v>#DIV/0!</v>
      </c>
      <c r="Z442" s="11">
        <f t="shared" si="49"/>
        <v>0</v>
      </c>
      <c r="AA442" s="5" t="e">
        <f t="shared" si="50"/>
        <v>#DIV/0!</v>
      </c>
      <c r="AB442" s="11">
        <f t="shared" si="51"/>
        <v>0</v>
      </c>
    </row>
    <row r="443" spans="12:28" x14ac:dyDescent="0.45">
      <c r="L443" s="10">
        <f t="shared" si="36"/>
        <v>80</v>
      </c>
      <c r="M443" s="10" t="e">
        <f t="shared" si="37"/>
        <v>#DIV/0!</v>
      </c>
      <c r="N443" s="10" t="e">
        <f t="shared" si="38"/>
        <v>#DIV/0!</v>
      </c>
      <c r="O443" s="10">
        <f t="shared" si="39"/>
        <v>0</v>
      </c>
      <c r="P443" s="10">
        <f t="shared" si="40"/>
        <v>0</v>
      </c>
      <c r="Q443" s="10">
        <f t="shared" si="41"/>
        <v>0</v>
      </c>
      <c r="R443" s="10" t="e">
        <f t="shared" si="42"/>
        <v>#DIV/0!</v>
      </c>
      <c r="S443" s="4" t="e">
        <f t="shared" si="43"/>
        <v>#DIV/0!</v>
      </c>
      <c r="T443" s="4" t="e">
        <f t="shared" si="44"/>
        <v>#DIV/0!</v>
      </c>
      <c r="U443" s="4" t="e">
        <f t="shared" si="45"/>
        <v>#NAME?</v>
      </c>
      <c r="V443" s="4" t="e">
        <f t="shared" si="46"/>
        <v>#DIV/0!</v>
      </c>
      <c r="W443" s="17" t="e">
        <f>IF(K443=0,Na,K443*0.0000001)</f>
        <v>#NAME?</v>
      </c>
      <c r="X443" s="4">
        <f t="shared" si="47"/>
        <v>0</v>
      </c>
      <c r="Y443" s="11" t="e">
        <f t="shared" si="48"/>
        <v>#DIV/0!</v>
      </c>
      <c r="Z443" s="11">
        <f t="shared" si="49"/>
        <v>0</v>
      </c>
      <c r="AA443" s="5" t="e">
        <f t="shared" si="50"/>
        <v>#DIV/0!</v>
      </c>
      <c r="AB443" s="11">
        <f t="shared" si="51"/>
        <v>0</v>
      </c>
    </row>
    <row r="444" spans="12:28" x14ac:dyDescent="0.45">
      <c r="L444" s="10">
        <f t="shared" si="36"/>
        <v>80</v>
      </c>
      <c r="M444" s="10" t="e">
        <f t="shared" si="37"/>
        <v>#DIV/0!</v>
      </c>
      <c r="N444" s="10" t="e">
        <f t="shared" si="38"/>
        <v>#DIV/0!</v>
      </c>
      <c r="O444" s="10">
        <f t="shared" si="39"/>
        <v>0</v>
      </c>
      <c r="P444" s="10">
        <f t="shared" si="40"/>
        <v>0</v>
      </c>
      <c r="Q444" s="10">
        <f t="shared" si="41"/>
        <v>0</v>
      </c>
      <c r="R444" s="10" t="e">
        <f t="shared" si="42"/>
        <v>#DIV/0!</v>
      </c>
      <c r="S444" s="4" t="e">
        <f t="shared" si="43"/>
        <v>#DIV/0!</v>
      </c>
      <c r="T444" s="4" t="e">
        <f t="shared" si="44"/>
        <v>#DIV/0!</v>
      </c>
      <c r="U444" s="4" t="e">
        <f t="shared" si="45"/>
        <v>#NAME?</v>
      </c>
      <c r="V444" s="4" t="e">
        <f t="shared" si="46"/>
        <v>#DIV/0!</v>
      </c>
      <c r="W444" s="17" t="e">
        <f>IF(K444=0,Na,K444*0.0000001)</f>
        <v>#NAME?</v>
      </c>
      <c r="X444" s="4">
        <f t="shared" si="47"/>
        <v>0</v>
      </c>
      <c r="Y444" s="11" t="e">
        <f t="shared" si="48"/>
        <v>#DIV/0!</v>
      </c>
      <c r="Z444" s="11">
        <f t="shared" si="49"/>
        <v>0</v>
      </c>
      <c r="AA444" s="5" t="e">
        <f t="shared" si="50"/>
        <v>#DIV/0!</v>
      </c>
      <c r="AB444" s="11">
        <f t="shared" si="51"/>
        <v>0</v>
      </c>
    </row>
    <row r="445" spans="12:28" x14ac:dyDescent="0.45">
      <c r="L445" s="10">
        <f t="shared" si="36"/>
        <v>80</v>
      </c>
      <c r="M445" s="10" t="e">
        <f t="shared" si="37"/>
        <v>#DIV/0!</v>
      </c>
      <c r="N445" s="10" t="e">
        <f t="shared" si="38"/>
        <v>#DIV/0!</v>
      </c>
      <c r="O445" s="10">
        <f t="shared" si="39"/>
        <v>0</v>
      </c>
      <c r="P445" s="10">
        <f t="shared" si="40"/>
        <v>0</v>
      </c>
      <c r="Q445" s="10">
        <f t="shared" si="41"/>
        <v>0</v>
      </c>
      <c r="R445" s="10" t="e">
        <f t="shared" si="42"/>
        <v>#DIV/0!</v>
      </c>
      <c r="S445" s="4" t="e">
        <f t="shared" si="43"/>
        <v>#DIV/0!</v>
      </c>
      <c r="T445" s="4" t="e">
        <f t="shared" si="44"/>
        <v>#DIV/0!</v>
      </c>
      <c r="U445" s="4" t="e">
        <f t="shared" si="45"/>
        <v>#NAME?</v>
      </c>
      <c r="V445" s="4" t="e">
        <f t="shared" si="46"/>
        <v>#DIV/0!</v>
      </c>
      <c r="W445" s="17" t="e">
        <f>IF(K445=0,Na,K445*0.0000001)</f>
        <v>#NAME?</v>
      </c>
      <c r="X445" s="4">
        <f t="shared" si="47"/>
        <v>0</v>
      </c>
      <c r="Y445" s="11" t="e">
        <f t="shared" si="48"/>
        <v>#DIV/0!</v>
      </c>
      <c r="Z445" s="11">
        <f t="shared" si="49"/>
        <v>0</v>
      </c>
      <c r="AA445" s="5" t="e">
        <f t="shared" si="50"/>
        <v>#DIV/0!</v>
      </c>
      <c r="AB445" s="11">
        <f t="shared" si="51"/>
        <v>0</v>
      </c>
    </row>
    <row r="446" spans="12:28" x14ac:dyDescent="0.45">
      <c r="L446" s="10">
        <f t="shared" si="36"/>
        <v>80</v>
      </c>
      <c r="M446" s="10" t="e">
        <f t="shared" si="37"/>
        <v>#DIV/0!</v>
      </c>
      <c r="N446" s="10" t="e">
        <f t="shared" si="38"/>
        <v>#DIV/0!</v>
      </c>
      <c r="O446" s="10">
        <f t="shared" si="39"/>
        <v>0</v>
      </c>
      <c r="P446" s="10">
        <f t="shared" si="40"/>
        <v>0</v>
      </c>
      <c r="Q446" s="10">
        <f t="shared" si="41"/>
        <v>0</v>
      </c>
      <c r="R446" s="10" t="e">
        <f t="shared" si="42"/>
        <v>#DIV/0!</v>
      </c>
      <c r="S446" s="4" t="e">
        <f t="shared" si="43"/>
        <v>#DIV/0!</v>
      </c>
      <c r="T446" s="4" t="e">
        <f t="shared" si="44"/>
        <v>#DIV/0!</v>
      </c>
      <c r="U446" s="4" t="e">
        <f t="shared" si="45"/>
        <v>#NAME?</v>
      </c>
      <c r="V446" s="4" t="e">
        <f t="shared" si="46"/>
        <v>#DIV/0!</v>
      </c>
      <c r="W446" s="17" t="e">
        <f>IF(K446=0,Na,K446*0.0000001)</f>
        <v>#NAME?</v>
      </c>
      <c r="X446" s="4">
        <f t="shared" si="47"/>
        <v>0</v>
      </c>
      <c r="Y446" s="11" t="e">
        <f t="shared" si="48"/>
        <v>#DIV/0!</v>
      </c>
      <c r="Z446" s="11">
        <f t="shared" si="49"/>
        <v>0</v>
      </c>
      <c r="AA446" s="5" t="e">
        <f t="shared" si="50"/>
        <v>#DIV/0!</v>
      </c>
      <c r="AB446" s="11">
        <f t="shared" si="51"/>
        <v>0</v>
      </c>
    </row>
    <row r="447" spans="12:28" x14ac:dyDescent="0.45">
      <c r="L447" s="10">
        <f t="shared" ref="L447:L510" si="52">$AA$1</f>
        <v>80</v>
      </c>
      <c r="M447" s="10" t="e">
        <f t="shared" ref="M447:M510" si="53">360/I447</f>
        <v>#DIV/0!</v>
      </c>
      <c r="N447" s="10" t="e">
        <f t="shared" ref="N447:N510" si="54">L447/((G447/1000)*2*D447)/M447</f>
        <v>#DIV/0!</v>
      </c>
      <c r="O447" s="10">
        <f t="shared" ref="O447:O510" si="55">G447*D447*2/L447</f>
        <v>0</v>
      </c>
      <c r="P447" s="10">
        <f t="shared" ref="P447:P510" si="56">IFERROR(J447+0,F447/0.08+0)</f>
        <v>0</v>
      </c>
      <c r="Q447" s="10">
        <f t="shared" ref="Q447:Q510" si="57">$B$4</f>
        <v>0</v>
      </c>
      <c r="R447" s="10" t="e">
        <f t="shared" ref="R447:R510" si="58">100*M447*Q447/$AA$13</f>
        <v>#DIV/0!</v>
      </c>
      <c r="S447" s="4" t="e">
        <f t="shared" ref="S447:S510" si="59">Y447/60000</f>
        <v>#DIV/0!</v>
      </c>
      <c r="T447" s="4" t="e">
        <f t="shared" ref="T447:T510" si="60">60*S447/($AA$10/1000)</f>
        <v>#DIV/0!</v>
      </c>
      <c r="U447" s="4" t="e">
        <f t="shared" ref="U447:U510" si="61">($AD$3+W447)*T447 / (X447 * 9.55)</f>
        <v>#NAME?</v>
      </c>
      <c r="V447" s="4" t="e">
        <f t="shared" ref="V447:V510" si="62">S447/U447</f>
        <v>#DIV/0!</v>
      </c>
      <c r="W447" s="17" t="e">
        <f>IF(K447=0,Na,K447*0.0000001)</f>
        <v>#NAME?</v>
      </c>
      <c r="X447" s="4">
        <f t="shared" ref="X447:X510" si="63">P447/1000</f>
        <v>0</v>
      </c>
      <c r="Y447" s="11" t="e">
        <f t="shared" ref="Y447:Y510" si="64">60*N447*$AA$13</f>
        <v>#DIV/0!</v>
      </c>
      <c r="Z447" s="11">
        <f t="shared" ref="Z447:Z510" si="65">D447*L447</f>
        <v>0</v>
      </c>
      <c r="AA447" s="5" t="e">
        <f t="shared" ref="AA447:AA510" si="66">V447*(1000/5)</f>
        <v>#DIV/0!</v>
      </c>
      <c r="AB447" s="11">
        <f t="shared" ref="AB447:AB510" si="67">1.2*2*D447*D447*H447</f>
        <v>0</v>
      </c>
    </row>
    <row r="448" spans="12:28" x14ac:dyDescent="0.45">
      <c r="L448" s="10">
        <f t="shared" si="52"/>
        <v>80</v>
      </c>
      <c r="M448" s="10" t="e">
        <f t="shared" si="53"/>
        <v>#DIV/0!</v>
      </c>
      <c r="N448" s="10" t="e">
        <f t="shared" si="54"/>
        <v>#DIV/0!</v>
      </c>
      <c r="O448" s="10">
        <f t="shared" si="55"/>
        <v>0</v>
      </c>
      <c r="P448" s="10">
        <f t="shared" si="56"/>
        <v>0</v>
      </c>
      <c r="Q448" s="10">
        <f t="shared" si="57"/>
        <v>0</v>
      </c>
      <c r="R448" s="10" t="e">
        <f t="shared" si="58"/>
        <v>#DIV/0!</v>
      </c>
      <c r="S448" s="4" t="e">
        <f t="shared" si="59"/>
        <v>#DIV/0!</v>
      </c>
      <c r="T448" s="4" t="e">
        <f t="shared" si="60"/>
        <v>#DIV/0!</v>
      </c>
      <c r="U448" s="4" t="e">
        <f t="shared" si="61"/>
        <v>#NAME?</v>
      </c>
      <c r="V448" s="4" t="e">
        <f t="shared" si="62"/>
        <v>#DIV/0!</v>
      </c>
      <c r="W448" s="17" t="e">
        <f>IF(K448=0,Na,K448*0.0000001)</f>
        <v>#NAME?</v>
      </c>
      <c r="X448" s="4">
        <f t="shared" si="63"/>
        <v>0</v>
      </c>
      <c r="Y448" s="11" t="e">
        <f t="shared" si="64"/>
        <v>#DIV/0!</v>
      </c>
      <c r="Z448" s="11">
        <f t="shared" si="65"/>
        <v>0</v>
      </c>
      <c r="AA448" s="5" t="e">
        <f t="shared" si="66"/>
        <v>#DIV/0!</v>
      </c>
      <c r="AB448" s="11">
        <f t="shared" si="67"/>
        <v>0</v>
      </c>
    </row>
    <row r="449" spans="12:28" x14ac:dyDescent="0.45">
      <c r="L449" s="10">
        <f t="shared" si="52"/>
        <v>80</v>
      </c>
      <c r="M449" s="10" t="e">
        <f t="shared" si="53"/>
        <v>#DIV/0!</v>
      </c>
      <c r="N449" s="10" t="e">
        <f t="shared" si="54"/>
        <v>#DIV/0!</v>
      </c>
      <c r="O449" s="10">
        <f t="shared" si="55"/>
        <v>0</v>
      </c>
      <c r="P449" s="10">
        <f t="shared" si="56"/>
        <v>0</v>
      </c>
      <c r="Q449" s="10">
        <f t="shared" si="57"/>
        <v>0</v>
      </c>
      <c r="R449" s="10" t="e">
        <f t="shared" si="58"/>
        <v>#DIV/0!</v>
      </c>
      <c r="S449" s="4" t="e">
        <f t="shared" si="59"/>
        <v>#DIV/0!</v>
      </c>
      <c r="T449" s="4" t="e">
        <f t="shared" si="60"/>
        <v>#DIV/0!</v>
      </c>
      <c r="U449" s="4" t="e">
        <f t="shared" si="61"/>
        <v>#NAME?</v>
      </c>
      <c r="V449" s="4" t="e">
        <f t="shared" si="62"/>
        <v>#DIV/0!</v>
      </c>
      <c r="W449" s="17" t="e">
        <f>IF(K449=0,Na,K449*0.0000001)</f>
        <v>#NAME?</v>
      </c>
      <c r="X449" s="4">
        <f t="shared" si="63"/>
        <v>0</v>
      </c>
      <c r="Y449" s="11" t="e">
        <f t="shared" si="64"/>
        <v>#DIV/0!</v>
      </c>
      <c r="Z449" s="11">
        <f t="shared" si="65"/>
        <v>0</v>
      </c>
      <c r="AA449" s="5" t="e">
        <f t="shared" si="66"/>
        <v>#DIV/0!</v>
      </c>
      <c r="AB449" s="11">
        <f t="shared" si="67"/>
        <v>0</v>
      </c>
    </row>
    <row r="450" spans="12:28" x14ac:dyDescent="0.45">
      <c r="L450" s="10">
        <f t="shared" si="52"/>
        <v>80</v>
      </c>
      <c r="M450" s="10" t="e">
        <f t="shared" si="53"/>
        <v>#DIV/0!</v>
      </c>
      <c r="N450" s="10" t="e">
        <f t="shared" si="54"/>
        <v>#DIV/0!</v>
      </c>
      <c r="O450" s="10">
        <f t="shared" si="55"/>
        <v>0</v>
      </c>
      <c r="P450" s="10">
        <f t="shared" si="56"/>
        <v>0</v>
      </c>
      <c r="Q450" s="10">
        <f t="shared" si="57"/>
        <v>0</v>
      </c>
      <c r="R450" s="10" t="e">
        <f t="shared" si="58"/>
        <v>#DIV/0!</v>
      </c>
      <c r="S450" s="4" t="e">
        <f t="shared" si="59"/>
        <v>#DIV/0!</v>
      </c>
      <c r="T450" s="4" t="e">
        <f t="shared" si="60"/>
        <v>#DIV/0!</v>
      </c>
      <c r="U450" s="4" t="e">
        <f t="shared" si="61"/>
        <v>#NAME?</v>
      </c>
      <c r="V450" s="4" t="e">
        <f t="shared" si="62"/>
        <v>#DIV/0!</v>
      </c>
      <c r="W450" s="17" t="e">
        <f>IF(K450=0,Na,K450*0.0000001)</f>
        <v>#NAME?</v>
      </c>
      <c r="X450" s="4">
        <f t="shared" si="63"/>
        <v>0</v>
      </c>
      <c r="Y450" s="11" t="e">
        <f t="shared" si="64"/>
        <v>#DIV/0!</v>
      </c>
      <c r="Z450" s="11">
        <f t="shared" si="65"/>
        <v>0</v>
      </c>
      <c r="AA450" s="5" t="e">
        <f t="shared" si="66"/>
        <v>#DIV/0!</v>
      </c>
      <c r="AB450" s="11">
        <f t="shared" si="67"/>
        <v>0</v>
      </c>
    </row>
    <row r="451" spans="12:28" x14ac:dyDescent="0.45">
      <c r="L451" s="10">
        <f t="shared" si="52"/>
        <v>80</v>
      </c>
      <c r="M451" s="10" t="e">
        <f t="shared" si="53"/>
        <v>#DIV/0!</v>
      </c>
      <c r="N451" s="10" t="e">
        <f t="shared" si="54"/>
        <v>#DIV/0!</v>
      </c>
      <c r="O451" s="10">
        <f t="shared" si="55"/>
        <v>0</v>
      </c>
      <c r="P451" s="10">
        <f t="shared" si="56"/>
        <v>0</v>
      </c>
      <c r="Q451" s="10">
        <f t="shared" si="57"/>
        <v>0</v>
      </c>
      <c r="R451" s="10" t="e">
        <f t="shared" si="58"/>
        <v>#DIV/0!</v>
      </c>
      <c r="S451" s="4" t="e">
        <f t="shared" si="59"/>
        <v>#DIV/0!</v>
      </c>
      <c r="T451" s="4" t="e">
        <f t="shared" si="60"/>
        <v>#DIV/0!</v>
      </c>
      <c r="U451" s="4" t="e">
        <f t="shared" si="61"/>
        <v>#NAME?</v>
      </c>
      <c r="V451" s="4" t="e">
        <f t="shared" si="62"/>
        <v>#DIV/0!</v>
      </c>
      <c r="W451" s="17" t="e">
        <f>IF(K451=0,Na,K451*0.0000001)</f>
        <v>#NAME?</v>
      </c>
      <c r="X451" s="4">
        <f t="shared" si="63"/>
        <v>0</v>
      </c>
      <c r="Y451" s="11" t="e">
        <f t="shared" si="64"/>
        <v>#DIV/0!</v>
      </c>
      <c r="Z451" s="11">
        <f t="shared" si="65"/>
        <v>0</v>
      </c>
      <c r="AA451" s="5" t="e">
        <f t="shared" si="66"/>
        <v>#DIV/0!</v>
      </c>
      <c r="AB451" s="11">
        <f t="shared" si="67"/>
        <v>0</v>
      </c>
    </row>
    <row r="452" spans="12:28" x14ac:dyDescent="0.45">
      <c r="L452" s="10">
        <f t="shared" si="52"/>
        <v>80</v>
      </c>
      <c r="M452" s="10" t="e">
        <f t="shared" si="53"/>
        <v>#DIV/0!</v>
      </c>
      <c r="N452" s="10" t="e">
        <f t="shared" si="54"/>
        <v>#DIV/0!</v>
      </c>
      <c r="O452" s="10">
        <f t="shared" si="55"/>
        <v>0</v>
      </c>
      <c r="P452" s="10">
        <f t="shared" si="56"/>
        <v>0</v>
      </c>
      <c r="Q452" s="10">
        <f t="shared" si="57"/>
        <v>0</v>
      </c>
      <c r="R452" s="10" t="e">
        <f t="shared" si="58"/>
        <v>#DIV/0!</v>
      </c>
      <c r="S452" s="4" t="e">
        <f t="shared" si="59"/>
        <v>#DIV/0!</v>
      </c>
      <c r="T452" s="4" t="e">
        <f t="shared" si="60"/>
        <v>#DIV/0!</v>
      </c>
      <c r="U452" s="4" t="e">
        <f t="shared" si="61"/>
        <v>#NAME?</v>
      </c>
      <c r="V452" s="4" t="e">
        <f t="shared" si="62"/>
        <v>#DIV/0!</v>
      </c>
      <c r="W452" s="17" t="e">
        <f>IF(K452=0,Na,K452*0.0000001)</f>
        <v>#NAME?</v>
      </c>
      <c r="X452" s="4">
        <f t="shared" si="63"/>
        <v>0</v>
      </c>
      <c r="Y452" s="11" t="e">
        <f t="shared" si="64"/>
        <v>#DIV/0!</v>
      </c>
      <c r="Z452" s="11">
        <f t="shared" si="65"/>
        <v>0</v>
      </c>
      <c r="AA452" s="5" t="e">
        <f t="shared" si="66"/>
        <v>#DIV/0!</v>
      </c>
      <c r="AB452" s="11">
        <f t="shared" si="67"/>
        <v>0</v>
      </c>
    </row>
    <row r="453" spans="12:28" x14ac:dyDescent="0.45">
      <c r="L453" s="10">
        <f t="shared" si="52"/>
        <v>80</v>
      </c>
      <c r="M453" s="10" t="e">
        <f t="shared" si="53"/>
        <v>#DIV/0!</v>
      </c>
      <c r="N453" s="10" t="e">
        <f t="shared" si="54"/>
        <v>#DIV/0!</v>
      </c>
      <c r="O453" s="10">
        <f t="shared" si="55"/>
        <v>0</v>
      </c>
      <c r="P453" s="10">
        <f t="shared" si="56"/>
        <v>0</v>
      </c>
      <c r="Q453" s="10">
        <f t="shared" si="57"/>
        <v>0</v>
      </c>
      <c r="R453" s="10" t="e">
        <f t="shared" si="58"/>
        <v>#DIV/0!</v>
      </c>
      <c r="S453" s="4" t="e">
        <f t="shared" si="59"/>
        <v>#DIV/0!</v>
      </c>
      <c r="T453" s="4" t="e">
        <f t="shared" si="60"/>
        <v>#DIV/0!</v>
      </c>
      <c r="U453" s="4" t="e">
        <f t="shared" si="61"/>
        <v>#NAME?</v>
      </c>
      <c r="V453" s="4" t="e">
        <f t="shared" si="62"/>
        <v>#DIV/0!</v>
      </c>
      <c r="W453" s="17" t="e">
        <f>IF(K453=0,Na,K453*0.0000001)</f>
        <v>#NAME?</v>
      </c>
      <c r="X453" s="4">
        <f t="shared" si="63"/>
        <v>0</v>
      </c>
      <c r="Y453" s="11" t="e">
        <f t="shared" si="64"/>
        <v>#DIV/0!</v>
      </c>
      <c r="Z453" s="11">
        <f t="shared" si="65"/>
        <v>0</v>
      </c>
      <c r="AA453" s="5" t="e">
        <f t="shared" si="66"/>
        <v>#DIV/0!</v>
      </c>
      <c r="AB453" s="11">
        <f t="shared" si="67"/>
        <v>0</v>
      </c>
    </row>
    <row r="454" spans="12:28" x14ac:dyDescent="0.45">
      <c r="L454" s="10">
        <f t="shared" si="52"/>
        <v>80</v>
      </c>
      <c r="M454" s="10" t="e">
        <f t="shared" si="53"/>
        <v>#DIV/0!</v>
      </c>
      <c r="N454" s="10" t="e">
        <f t="shared" si="54"/>
        <v>#DIV/0!</v>
      </c>
      <c r="O454" s="10">
        <f t="shared" si="55"/>
        <v>0</v>
      </c>
      <c r="P454" s="10">
        <f t="shared" si="56"/>
        <v>0</v>
      </c>
      <c r="Q454" s="10">
        <f t="shared" si="57"/>
        <v>0</v>
      </c>
      <c r="R454" s="10" t="e">
        <f t="shared" si="58"/>
        <v>#DIV/0!</v>
      </c>
      <c r="S454" s="4" t="e">
        <f t="shared" si="59"/>
        <v>#DIV/0!</v>
      </c>
      <c r="T454" s="4" t="e">
        <f t="shared" si="60"/>
        <v>#DIV/0!</v>
      </c>
      <c r="U454" s="4" t="e">
        <f t="shared" si="61"/>
        <v>#NAME?</v>
      </c>
      <c r="V454" s="4" t="e">
        <f t="shared" si="62"/>
        <v>#DIV/0!</v>
      </c>
      <c r="W454" s="17" t="e">
        <f>IF(K454=0,Na,K454*0.0000001)</f>
        <v>#NAME?</v>
      </c>
      <c r="X454" s="4">
        <f t="shared" si="63"/>
        <v>0</v>
      </c>
      <c r="Y454" s="11" t="e">
        <f t="shared" si="64"/>
        <v>#DIV/0!</v>
      </c>
      <c r="Z454" s="11">
        <f t="shared" si="65"/>
        <v>0</v>
      </c>
      <c r="AA454" s="5" t="e">
        <f t="shared" si="66"/>
        <v>#DIV/0!</v>
      </c>
      <c r="AB454" s="11">
        <f t="shared" si="67"/>
        <v>0</v>
      </c>
    </row>
    <row r="455" spans="12:28" x14ac:dyDescent="0.45">
      <c r="L455" s="10">
        <f t="shared" si="52"/>
        <v>80</v>
      </c>
      <c r="M455" s="10" t="e">
        <f t="shared" si="53"/>
        <v>#DIV/0!</v>
      </c>
      <c r="N455" s="10" t="e">
        <f t="shared" si="54"/>
        <v>#DIV/0!</v>
      </c>
      <c r="O455" s="10">
        <f t="shared" si="55"/>
        <v>0</v>
      </c>
      <c r="P455" s="10">
        <f t="shared" si="56"/>
        <v>0</v>
      </c>
      <c r="Q455" s="10">
        <f t="shared" si="57"/>
        <v>0</v>
      </c>
      <c r="R455" s="10" t="e">
        <f t="shared" si="58"/>
        <v>#DIV/0!</v>
      </c>
      <c r="S455" s="4" t="e">
        <f t="shared" si="59"/>
        <v>#DIV/0!</v>
      </c>
      <c r="T455" s="4" t="e">
        <f t="shared" si="60"/>
        <v>#DIV/0!</v>
      </c>
      <c r="U455" s="4" t="e">
        <f t="shared" si="61"/>
        <v>#NAME?</v>
      </c>
      <c r="V455" s="4" t="e">
        <f t="shared" si="62"/>
        <v>#DIV/0!</v>
      </c>
      <c r="W455" s="17" t="e">
        <f>IF(K455=0,Na,K455*0.0000001)</f>
        <v>#NAME?</v>
      </c>
      <c r="X455" s="4">
        <f t="shared" si="63"/>
        <v>0</v>
      </c>
      <c r="Y455" s="11" t="e">
        <f t="shared" si="64"/>
        <v>#DIV/0!</v>
      </c>
      <c r="Z455" s="11">
        <f t="shared" si="65"/>
        <v>0</v>
      </c>
      <c r="AA455" s="5" t="e">
        <f t="shared" si="66"/>
        <v>#DIV/0!</v>
      </c>
      <c r="AB455" s="11">
        <f t="shared" si="67"/>
        <v>0</v>
      </c>
    </row>
    <row r="456" spans="12:28" x14ac:dyDescent="0.45">
      <c r="L456" s="10">
        <f t="shared" si="52"/>
        <v>80</v>
      </c>
      <c r="M456" s="10" t="e">
        <f t="shared" si="53"/>
        <v>#DIV/0!</v>
      </c>
      <c r="N456" s="10" t="e">
        <f t="shared" si="54"/>
        <v>#DIV/0!</v>
      </c>
      <c r="O456" s="10">
        <f t="shared" si="55"/>
        <v>0</v>
      </c>
      <c r="P456" s="10">
        <f t="shared" si="56"/>
        <v>0</v>
      </c>
      <c r="Q456" s="10">
        <f t="shared" si="57"/>
        <v>0</v>
      </c>
      <c r="R456" s="10" t="e">
        <f t="shared" si="58"/>
        <v>#DIV/0!</v>
      </c>
      <c r="S456" s="4" t="e">
        <f t="shared" si="59"/>
        <v>#DIV/0!</v>
      </c>
      <c r="T456" s="4" t="e">
        <f t="shared" si="60"/>
        <v>#DIV/0!</v>
      </c>
      <c r="U456" s="4" t="e">
        <f t="shared" si="61"/>
        <v>#NAME?</v>
      </c>
      <c r="V456" s="4" t="e">
        <f t="shared" si="62"/>
        <v>#DIV/0!</v>
      </c>
      <c r="W456" s="17" t="e">
        <f>IF(K456=0,Na,K456*0.0000001)</f>
        <v>#NAME?</v>
      </c>
      <c r="X456" s="4">
        <f t="shared" si="63"/>
        <v>0</v>
      </c>
      <c r="Y456" s="11" t="e">
        <f t="shared" si="64"/>
        <v>#DIV/0!</v>
      </c>
      <c r="Z456" s="11">
        <f t="shared" si="65"/>
        <v>0</v>
      </c>
      <c r="AA456" s="5" t="e">
        <f t="shared" si="66"/>
        <v>#DIV/0!</v>
      </c>
      <c r="AB456" s="11">
        <f t="shared" si="67"/>
        <v>0</v>
      </c>
    </row>
    <row r="457" spans="12:28" x14ac:dyDescent="0.45">
      <c r="L457" s="10">
        <f t="shared" si="52"/>
        <v>80</v>
      </c>
      <c r="M457" s="10" t="e">
        <f t="shared" si="53"/>
        <v>#DIV/0!</v>
      </c>
      <c r="N457" s="10" t="e">
        <f t="shared" si="54"/>
        <v>#DIV/0!</v>
      </c>
      <c r="O457" s="10">
        <f t="shared" si="55"/>
        <v>0</v>
      </c>
      <c r="P457" s="10">
        <f t="shared" si="56"/>
        <v>0</v>
      </c>
      <c r="Q457" s="10">
        <f t="shared" si="57"/>
        <v>0</v>
      </c>
      <c r="R457" s="10" t="e">
        <f t="shared" si="58"/>
        <v>#DIV/0!</v>
      </c>
      <c r="S457" s="4" t="e">
        <f t="shared" si="59"/>
        <v>#DIV/0!</v>
      </c>
      <c r="T457" s="4" t="e">
        <f t="shared" si="60"/>
        <v>#DIV/0!</v>
      </c>
      <c r="U457" s="4" t="e">
        <f t="shared" si="61"/>
        <v>#NAME?</v>
      </c>
      <c r="V457" s="4" t="e">
        <f t="shared" si="62"/>
        <v>#DIV/0!</v>
      </c>
      <c r="W457" s="17" t="e">
        <f>IF(K457=0,Na,K457*0.0000001)</f>
        <v>#NAME?</v>
      </c>
      <c r="X457" s="4">
        <f t="shared" si="63"/>
        <v>0</v>
      </c>
      <c r="Y457" s="11" t="e">
        <f t="shared" si="64"/>
        <v>#DIV/0!</v>
      </c>
      <c r="Z457" s="11">
        <f t="shared" si="65"/>
        <v>0</v>
      </c>
      <c r="AA457" s="5" t="e">
        <f t="shared" si="66"/>
        <v>#DIV/0!</v>
      </c>
      <c r="AB457" s="11">
        <f t="shared" si="67"/>
        <v>0</v>
      </c>
    </row>
    <row r="458" spans="12:28" x14ac:dyDescent="0.45">
      <c r="L458" s="10">
        <f t="shared" si="52"/>
        <v>80</v>
      </c>
      <c r="M458" s="10" t="e">
        <f t="shared" si="53"/>
        <v>#DIV/0!</v>
      </c>
      <c r="N458" s="10" t="e">
        <f t="shared" si="54"/>
        <v>#DIV/0!</v>
      </c>
      <c r="O458" s="10">
        <f t="shared" si="55"/>
        <v>0</v>
      </c>
      <c r="P458" s="10">
        <f t="shared" si="56"/>
        <v>0</v>
      </c>
      <c r="Q458" s="10">
        <f t="shared" si="57"/>
        <v>0</v>
      </c>
      <c r="R458" s="10" t="e">
        <f t="shared" si="58"/>
        <v>#DIV/0!</v>
      </c>
      <c r="S458" s="4" t="e">
        <f t="shared" si="59"/>
        <v>#DIV/0!</v>
      </c>
      <c r="T458" s="4" t="e">
        <f t="shared" si="60"/>
        <v>#DIV/0!</v>
      </c>
      <c r="U458" s="4" t="e">
        <f t="shared" si="61"/>
        <v>#NAME?</v>
      </c>
      <c r="V458" s="4" t="e">
        <f t="shared" si="62"/>
        <v>#DIV/0!</v>
      </c>
      <c r="W458" s="17" t="e">
        <f>IF(K458=0,Na,K458*0.0000001)</f>
        <v>#NAME?</v>
      </c>
      <c r="X458" s="4">
        <f t="shared" si="63"/>
        <v>0</v>
      </c>
      <c r="Y458" s="11" t="e">
        <f t="shared" si="64"/>
        <v>#DIV/0!</v>
      </c>
      <c r="Z458" s="11">
        <f t="shared" si="65"/>
        <v>0</v>
      </c>
      <c r="AA458" s="5" t="e">
        <f t="shared" si="66"/>
        <v>#DIV/0!</v>
      </c>
      <c r="AB458" s="11">
        <f t="shared" si="67"/>
        <v>0</v>
      </c>
    </row>
    <row r="459" spans="12:28" x14ac:dyDescent="0.45">
      <c r="L459" s="10">
        <f t="shared" si="52"/>
        <v>80</v>
      </c>
      <c r="M459" s="10" t="e">
        <f t="shared" si="53"/>
        <v>#DIV/0!</v>
      </c>
      <c r="N459" s="10" t="e">
        <f t="shared" si="54"/>
        <v>#DIV/0!</v>
      </c>
      <c r="O459" s="10">
        <f t="shared" si="55"/>
        <v>0</v>
      </c>
      <c r="P459" s="10">
        <f t="shared" si="56"/>
        <v>0</v>
      </c>
      <c r="Q459" s="10">
        <f t="shared" si="57"/>
        <v>0</v>
      </c>
      <c r="R459" s="10" t="e">
        <f t="shared" si="58"/>
        <v>#DIV/0!</v>
      </c>
      <c r="S459" s="4" t="e">
        <f t="shared" si="59"/>
        <v>#DIV/0!</v>
      </c>
      <c r="T459" s="4" t="e">
        <f t="shared" si="60"/>
        <v>#DIV/0!</v>
      </c>
      <c r="U459" s="4" t="e">
        <f t="shared" si="61"/>
        <v>#NAME?</v>
      </c>
      <c r="V459" s="4" t="e">
        <f t="shared" si="62"/>
        <v>#DIV/0!</v>
      </c>
      <c r="W459" s="17" t="e">
        <f>IF(K459=0,Na,K459*0.0000001)</f>
        <v>#NAME?</v>
      </c>
      <c r="X459" s="4">
        <f t="shared" si="63"/>
        <v>0</v>
      </c>
      <c r="Y459" s="11" t="e">
        <f t="shared" si="64"/>
        <v>#DIV/0!</v>
      </c>
      <c r="Z459" s="11">
        <f t="shared" si="65"/>
        <v>0</v>
      </c>
      <c r="AA459" s="5" t="e">
        <f t="shared" si="66"/>
        <v>#DIV/0!</v>
      </c>
      <c r="AB459" s="11">
        <f t="shared" si="67"/>
        <v>0</v>
      </c>
    </row>
    <row r="460" spans="12:28" x14ac:dyDescent="0.45">
      <c r="L460" s="10">
        <f t="shared" si="52"/>
        <v>80</v>
      </c>
      <c r="M460" s="10" t="e">
        <f t="shared" si="53"/>
        <v>#DIV/0!</v>
      </c>
      <c r="N460" s="10" t="e">
        <f t="shared" si="54"/>
        <v>#DIV/0!</v>
      </c>
      <c r="O460" s="10">
        <f t="shared" si="55"/>
        <v>0</v>
      </c>
      <c r="P460" s="10">
        <f t="shared" si="56"/>
        <v>0</v>
      </c>
      <c r="Q460" s="10">
        <f t="shared" si="57"/>
        <v>0</v>
      </c>
      <c r="R460" s="10" t="e">
        <f t="shared" si="58"/>
        <v>#DIV/0!</v>
      </c>
      <c r="S460" s="4" t="e">
        <f t="shared" si="59"/>
        <v>#DIV/0!</v>
      </c>
      <c r="T460" s="4" t="e">
        <f t="shared" si="60"/>
        <v>#DIV/0!</v>
      </c>
      <c r="U460" s="4" t="e">
        <f t="shared" si="61"/>
        <v>#NAME?</v>
      </c>
      <c r="V460" s="4" t="e">
        <f t="shared" si="62"/>
        <v>#DIV/0!</v>
      </c>
      <c r="W460" s="17" t="e">
        <f>IF(K460=0,Na,K460*0.0000001)</f>
        <v>#NAME?</v>
      </c>
      <c r="X460" s="4">
        <f t="shared" si="63"/>
        <v>0</v>
      </c>
      <c r="Y460" s="11" t="e">
        <f t="shared" si="64"/>
        <v>#DIV/0!</v>
      </c>
      <c r="Z460" s="11">
        <f t="shared" si="65"/>
        <v>0</v>
      </c>
      <c r="AA460" s="5" t="e">
        <f t="shared" si="66"/>
        <v>#DIV/0!</v>
      </c>
      <c r="AB460" s="11">
        <f t="shared" si="67"/>
        <v>0</v>
      </c>
    </row>
    <row r="461" spans="12:28" x14ac:dyDescent="0.45">
      <c r="L461" s="10">
        <f t="shared" si="52"/>
        <v>80</v>
      </c>
      <c r="M461" s="10" t="e">
        <f t="shared" si="53"/>
        <v>#DIV/0!</v>
      </c>
      <c r="N461" s="10" t="e">
        <f t="shared" si="54"/>
        <v>#DIV/0!</v>
      </c>
      <c r="O461" s="10">
        <f t="shared" si="55"/>
        <v>0</v>
      </c>
      <c r="P461" s="10">
        <f t="shared" si="56"/>
        <v>0</v>
      </c>
      <c r="Q461" s="10">
        <f t="shared" si="57"/>
        <v>0</v>
      </c>
      <c r="R461" s="10" t="e">
        <f t="shared" si="58"/>
        <v>#DIV/0!</v>
      </c>
      <c r="S461" s="4" t="e">
        <f t="shared" si="59"/>
        <v>#DIV/0!</v>
      </c>
      <c r="T461" s="4" t="e">
        <f t="shared" si="60"/>
        <v>#DIV/0!</v>
      </c>
      <c r="U461" s="4" t="e">
        <f t="shared" si="61"/>
        <v>#NAME?</v>
      </c>
      <c r="V461" s="4" t="e">
        <f t="shared" si="62"/>
        <v>#DIV/0!</v>
      </c>
      <c r="W461" s="17" t="e">
        <f>IF(K461=0,Na,K461*0.0000001)</f>
        <v>#NAME?</v>
      </c>
      <c r="X461" s="4">
        <f t="shared" si="63"/>
        <v>0</v>
      </c>
      <c r="Y461" s="11" t="e">
        <f t="shared" si="64"/>
        <v>#DIV/0!</v>
      </c>
      <c r="Z461" s="11">
        <f t="shared" si="65"/>
        <v>0</v>
      </c>
      <c r="AA461" s="5" t="e">
        <f t="shared" si="66"/>
        <v>#DIV/0!</v>
      </c>
      <c r="AB461" s="11">
        <f t="shared" si="67"/>
        <v>0</v>
      </c>
    </row>
    <row r="462" spans="12:28" x14ac:dyDescent="0.45">
      <c r="L462" s="10">
        <f t="shared" si="52"/>
        <v>80</v>
      </c>
      <c r="M462" s="10" t="e">
        <f t="shared" si="53"/>
        <v>#DIV/0!</v>
      </c>
      <c r="N462" s="10" t="e">
        <f t="shared" si="54"/>
        <v>#DIV/0!</v>
      </c>
      <c r="O462" s="10">
        <f t="shared" si="55"/>
        <v>0</v>
      </c>
      <c r="P462" s="10">
        <f t="shared" si="56"/>
        <v>0</v>
      </c>
      <c r="Q462" s="10">
        <f t="shared" si="57"/>
        <v>0</v>
      </c>
      <c r="R462" s="10" t="e">
        <f t="shared" si="58"/>
        <v>#DIV/0!</v>
      </c>
      <c r="S462" s="4" t="e">
        <f t="shared" si="59"/>
        <v>#DIV/0!</v>
      </c>
      <c r="T462" s="4" t="e">
        <f t="shared" si="60"/>
        <v>#DIV/0!</v>
      </c>
      <c r="U462" s="4" t="e">
        <f t="shared" si="61"/>
        <v>#NAME?</v>
      </c>
      <c r="V462" s="4" t="e">
        <f t="shared" si="62"/>
        <v>#DIV/0!</v>
      </c>
      <c r="W462" s="17" t="e">
        <f>IF(K462=0,Na,K462*0.0000001)</f>
        <v>#NAME?</v>
      </c>
      <c r="X462" s="4">
        <f t="shared" si="63"/>
        <v>0</v>
      </c>
      <c r="Y462" s="11" t="e">
        <f t="shared" si="64"/>
        <v>#DIV/0!</v>
      </c>
      <c r="Z462" s="11">
        <f t="shared" si="65"/>
        <v>0</v>
      </c>
      <c r="AA462" s="5" t="e">
        <f t="shared" si="66"/>
        <v>#DIV/0!</v>
      </c>
      <c r="AB462" s="11">
        <f t="shared" si="67"/>
        <v>0</v>
      </c>
    </row>
    <row r="463" spans="12:28" x14ac:dyDescent="0.45">
      <c r="L463" s="10">
        <f t="shared" si="52"/>
        <v>80</v>
      </c>
      <c r="M463" s="10" t="e">
        <f t="shared" si="53"/>
        <v>#DIV/0!</v>
      </c>
      <c r="N463" s="10" t="e">
        <f t="shared" si="54"/>
        <v>#DIV/0!</v>
      </c>
      <c r="O463" s="10">
        <f t="shared" si="55"/>
        <v>0</v>
      </c>
      <c r="P463" s="10">
        <f t="shared" si="56"/>
        <v>0</v>
      </c>
      <c r="Q463" s="10">
        <f t="shared" si="57"/>
        <v>0</v>
      </c>
      <c r="R463" s="10" t="e">
        <f t="shared" si="58"/>
        <v>#DIV/0!</v>
      </c>
      <c r="S463" s="4" t="e">
        <f t="shared" si="59"/>
        <v>#DIV/0!</v>
      </c>
      <c r="T463" s="4" t="e">
        <f t="shared" si="60"/>
        <v>#DIV/0!</v>
      </c>
      <c r="U463" s="4" t="e">
        <f t="shared" si="61"/>
        <v>#NAME?</v>
      </c>
      <c r="V463" s="4" t="e">
        <f t="shared" si="62"/>
        <v>#DIV/0!</v>
      </c>
      <c r="W463" s="17" t="e">
        <f>IF(K463=0,Na,K463*0.0000001)</f>
        <v>#NAME?</v>
      </c>
      <c r="X463" s="4">
        <f t="shared" si="63"/>
        <v>0</v>
      </c>
      <c r="Y463" s="11" t="e">
        <f t="shared" si="64"/>
        <v>#DIV/0!</v>
      </c>
      <c r="Z463" s="11">
        <f t="shared" si="65"/>
        <v>0</v>
      </c>
      <c r="AA463" s="5" t="e">
        <f t="shared" si="66"/>
        <v>#DIV/0!</v>
      </c>
      <c r="AB463" s="11">
        <f t="shared" si="67"/>
        <v>0</v>
      </c>
    </row>
    <row r="464" spans="12:28" x14ac:dyDescent="0.45">
      <c r="L464" s="10">
        <f t="shared" si="52"/>
        <v>80</v>
      </c>
      <c r="M464" s="10" t="e">
        <f t="shared" si="53"/>
        <v>#DIV/0!</v>
      </c>
      <c r="N464" s="10" t="e">
        <f t="shared" si="54"/>
        <v>#DIV/0!</v>
      </c>
      <c r="O464" s="10">
        <f t="shared" si="55"/>
        <v>0</v>
      </c>
      <c r="P464" s="10">
        <f t="shared" si="56"/>
        <v>0</v>
      </c>
      <c r="Q464" s="10">
        <f t="shared" si="57"/>
        <v>0</v>
      </c>
      <c r="R464" s="10" t="e">
        <f t="shared" si="58"/>
        <v>#DIV/0!</v>
      </c>
      <c r="S464" s="4" t="e">
        <f t="shared" si="59"/>
        <v>#DIV/0!</v>
      </c>
      <c r="T464" s="4" t="e">
        <f t="shared" si="60"/>
        <v>#DIV/0!</v>
      </c>
      <c r="U464" s="4" t="e">
        <f t="shared" si="61"/>
        <v>#NAME?</v>
      </c>
      <c r="V464" s="4" t="e">
        <f t="shared" si="62"/>
        <v>#DIV/0!</v>
      </c>
      <c r="W464" s="17" t="e">
        <f>IF(K464=0,Na,K464*0.0000001)</f>
        <v>#NAME?</v>
      </c>
      <c r="X464" s="4">
        <f t="shared" si="63"/>
        <v>0</v>
      </c>
      <c r="Y464" s="11" t="e">
        <f t="shared" si="64"/>
        <v>#DIV/0!</v>
      </c>
      <c r="Z464" s="11">
        <f t="shared" si="65"/>
        <v>0</v>
      </c>
      <c r="AA464" s="5" t="e">
        <f t="shared" si="66"/>
        <v>#DIV/0!</v>
      </c>
      <c r="AB464" s="11">
        <f t="shared" si="67"/>
        <v>0</v>
      </c>
    </row>
    <row r="465" spans="12:28" x14ac:dyDescent="0.45">
      <c r="L465" s="10">
        <f t="shared" si="52"/>
        <v>80</v>
      </c>
      <c r="M465" s="10" t="e">
        <f t="shared" si="53"/>
        <v>#DIV/0!</v>
      </c>
      <c r="N465" s="10" t="e">
        <f t="shared" si="54"/>
        <v>#DIV/0!</v>
      </c>
      <c r="O465" s="10">
        <f t="shared" si="55"/>
        <v>0</v>
      </c>
      <c r="P465" s="10">
        <f t="shared" si="56"/>
        <v>0</v>
      </c>
      <c r="Q465" s="10">
        <f t="shared" si="57"/>
        <v>0</v>
      </c>
      <c r="R465" s="10" t="e">
        <f t="shared" si="58"/>
        <v>#DIV/0!</v>
      </c>
      <c r="S465" s="4" t="e">
        <f t="shared" si="59"/>
        <v>#DIV/0!</v>
      </c>
      <c r="T465" s="4" t="e">
        <f t="shared" si="60"/>
        <v>#DIV/0!</v>
      </c>
      <c r="U465" s="4" t="e">
        <f t="shared" si="61"/>
        <v>#NAME?</v>
      </c>
      <c r="V465" s="4" t="e">
        <f t="shared" si="62"/>
        <v>#DIV/0!</v>
      </c>
      <c r="W465" s="17" t="e">
        <f>IF(K465=0,Na,K465*0.0000001)</f>
        <v>#NAME?</v>
      </c>
      <c r="X465" s="4">
        <f t="shared" si="63"/>
        <v>0</v>
      </c>
      <c r="Y465" s="11" t="e">
        <f t="shared" si="64"/>
        <v>#DIV/0!</v>
      </c>
      <c r="Z465" s="11">
        <f t="shared" si="65"/>
        <v>0</v>
      </c>
      <c r="AA465" s="5" t="e">
        <f t="shared" si="66"/>
        <v>#DIV/0!</v>
      </c>
      <c r="AB465" s="11">
        <f t="shared" si="67"/>
        <v>0</v>
      </c>
    </row>
    <row r="466" spans="12:28" x14ac:dyDescent="0.45">
      <c r="L466" s="10">
        <f t="shared" si="52"/>
        <v>80</v>
      </c>
      <c r="M466" s="10" t="e">
        <f t="shared" si="53"/>
        <v>#DIV/0!</v>
      </c>
      <c r="N466" s="10" t="e">
        <f t="shared" si="54"/>
        <v>#DIV/0!</v>
      </c>
      <c r="O466" s="10">
        <f t="shared" si="55"/>
        <v>0</v>
      </c>
      <c r="P466" s="10">
        <f t="shared" si="56"/>
        <v>0</v>
      </c>
      <c r="Q466" s="10">
        <f t="shared" si="57"/>
        <v>0</v>
      </c>
      <c r="R466" s="10" t="e">
        <f t="shared" si="58"/>
        <v>#DIV/0!</v>
      </c>
      <c r="S466" s="4" t="e">
        <f t="shared" si="59"/>
        <v>#DIV/0!</v>
      </c>
      <c r="T466" s="4" t="e">
        <f t="shared" si="60"/>
        <v>#DIV/0!</v>
      </c>
      <c r="U466" s="4" t="e">
        <f t="shared" si="61"/>
        <v>#NAME?</v>
      </c>
      <c r="V466" s="4" t="e">
        <f t="shared" si="62"/>
        <v>#DIV/0!</v>
      </c>
      <c r="W466" s="17" t="e">
        <f>IF(K466=0,Na,K466*0.0000001)</f>
        <v>#NAME?</v>
      </c>
      <c r="X466" s="4">
        <f t="shared" si="63"/>
        <v>0</v>
      </c>
      <c r="Y466" s="11" t="e">
        <f t="shared" si="64"/>
        <v>#DIV/0!</v>
      </c>
      <c r="Z466" s="11">
        <f t="shared" si="65"/>
        <v>0</v>
      </c>
      <c r="AA466" s="5" t="e">
        <f t="shared" si="66"/>
        <v>#DIV/0!</v>
      </c>
      <c r="AB466" s="11">
        <f t="shared" si="67"/>
        <v>0</v>
      </c>
    </row>
    <row r="467" spans="12:28" x14ac:dyDescent="0.45">
      <c r="L467" s="10">
        <f t="shared" si="52"/>
        <v>80</v>
      </c>
      <c r="M467" s="10" t="e">
        <f t="shared" si="53"/>
        <v>#DIV/0!</v>
      </c>
      <c r="N467" s="10" t="e">
        <f t="shared" si="54"/>
        <v>#DIV/0!</v>
      </c>
      <c r="O467" s="10">
        <f t="shared" si="55"/>
        <v>0</v>
      </c>
      <c r="P467" s="10">
        <f t="shared" si="56"/>
        <v>0</v>
      </c>
      <c r="Q467" s="10">
        <f t="shared" si="57"/>
        <v>0</v>
      </c>
      <c r="R467" s="10" t="e">
        <f t="shared" si="58"/>
        <v>#DIV/0!</v>
      </c>
      <c r="S467" s="4" t="e">
        <f t="shared" si="59"/>
        <v>#DIV/0!</v>
      </c>
      <c r="T467" s="4" t="e">
        <f t="shared" si="60"/>
        <v>#DIV/0!</v>
      </c>
      <c r="U467" s="4" t="e">
        <f t="shared" si="61"/>
        <v>#NAME?</v>
      </c>
      <c r="V467" s="4" t="e">
        <f t="shared" si="62"/>
        <v>#DIV/0!</v>
      </c>
      <c r="W467" s="17" t="e">
        <f>IF(K467=0,Na,K467*0.0000001)</f>
        <v>#NAME?</v>
      </c>
      <c r="X467" s="4">
        <f t="shared" si="63"/>
        <v>0</v>
      </c>
      <c r="Y467" s="11" t="e">
        <f t="shared" si="64"/>
        <v>#DIV/0!</v>
      </c>
      <c r="Z467" s="11">
        <f t="shared" si="65"/>
        <v>0</v>
      </c>
      <c r="AA467" s="5" t="e">
        <f t="shared" si="66"/>
        <v>#DIV/0!</v>
      </c>
      <c r="AB467" s="11">
        <f t="shared" si="67"/>
        <v>0</v>
      </c>
    </row>
    <row r="468" spans="12:28" x14ac:dyDescent="0.45">
      <c r="L468" s="10">
        <f t="shared" si="52"/>
        <v>80</v>
      </c>
      <c r="M468" s="10" t="e">
        <f t="shared" si="53"/>
        <v>#DIV/0!</v>
      </c>
      <c r="N468" s="10" t="e">
        <f t="shared" si="54"/>
        <v>#DIV/0!</v>
      </c>
      <c r="O468" s="10">
        <f t="shared" si="55"/>
        <v>0</v>
      </c>
      <c r="P468" s="10">
        <f t="shared" si="56"/>
        <v>0</v>
      </c>
      <c r="Q468" s="10">
        <f t="shared" si="57"/>
        <v>0</v>
      </c>
      <c r="R468" s="10" t="e">
        <f t="shared" si="58"/>
        <v>#DIV/0!</v>
      </c>
      <c r="S468" s="4" t="e">
        <f t="shared" si="59"/>
        <v>#DIV/0!</v>
      </c>
      <c r="T468" s="4" t="e">
        <f t="shared" si="60"/>
        <v>#DIV/0!</v>
      </c>
      <c r="U468" s="4" t="e">
        <f t="shared" si="61"/>
        <v>#NAME?</v>
      </c>
      <c r="V468" s="4" t="e">
        <f t="shared" si="62"/>
        <v>#DIV/0!</v>
      </c>
      <c r="W468" s="17" t="e">
        <f>IF(K468=0,Na,K468*0.0000001)</f>
        <v>#NAME?</v>
      </c>
      <c r="X468" s="4">
        <f t="shared" si="63"/>
        <v>0</v>
      </c>
      <c r="Y468" s="11" t="e">
        <f t="shared" si="64"/>
        <v>#DIV/0!</v>
      </c>
      <c r="Z468" s="11">
        <f t="shared" si="65"/>
        <v>0</v>
      </c>
      <c r="AA468" s="5" t="e">
        <f t="shared" si="66"/>
        <v>#DIV/0!</v>
      </c>
      <c r="AB468" s="11">
        <f t="shared" si="67"/>
        <v>0</v>
      </c>
    </row>
    <row r="469" spans="12:28" x14ac:dyDescent="0.45">
      <c r="L469" s="10">
        <f t="shared" si="52"/>
        <v>80</v>
      </c>
      <c r="M469" s="10" t="e">
        <f t="shared" si="53"/>
        <v>#DIV/0!</v>
      </c>
      <c r="N469" s="10" t="e">
        <f t="shared" si="54"/>
        <v>#DIV/0!</v>
      </c>
      <c r="O469" s="10">
        <f t="shared" si="55"/>
        <v>0</v>
      </c>
      <c r="P469" s="10">
        <f t="shared" si="56"/>
        <v>0</v>
      </c>
      <c r="Q469" s="10">
        <f t="shared" si="57"/>
        <v>0</v>
      </c>
      <c r="R469" s="10" t="e">
        <f t="shared" si="58"/>
        <v>#DIV/0!</v>
      </c>
      <c r="S469" s="4" t="e">
        <f t="shared" si="59"/>
        <v>#DIV/0!</v>
      </c>
      <c r="T469" s="4" t="e">
        <f t="shared" si="60"/>
        <v>#DIV/0!</v>
      </c>
      <c r="U469" s="4" t="e">
        <f t="shared" si="61"/>
        <v>#NAME?</v>
      </c>
      <c r="V469" s="4" t="e">
        <f t="shared" si="62"/>
        <v>#DIV/0!</v>
      </c>
      <c r="W469" s="17" t="e">
        <f>IF(K469=0,Na,K469*0.0000001)</f>
        <v>#NAME?</v>
      </c>
      <c r="X469" s="4">
        <f t="shared" si="63"/>
        <v>0</v>
      </c>
      <c r="Y469" s="11" t="e">
        <f t="shared" si="64"/>
        <v>#DIV/0!</v>
      </c>
      <c r="Z469" s="11">
        <f t="shared" si="65"/>
        <v>0</v>
      </c>
      <c r="AA469" s="5" t="e">
        <f t="shared" si="66"/>
        <v>#DIV/0!</v>
      </c>
      <c r="AB469" s="11">
        <f t="shared" si="67"/>
        <v>0</v>
      </c>
    </row>
    <row r="470" spans="12:28" x14ac:dyDescent="0.45">
      <c r="L470" s="10">
        <f t="shared" si="52"/>
        <v>80</v>
      </c>
      <c r="M470" s="10" t="e">
        <f t="shared" si="53"/>
        <v>#DIV/0!</v>
      </c>
      <c r="N470" s="10" t="e">
        <f t="shared" si="54"/>
        <v>#DIV/0!</v>
      </c>
      <c r="O470" s="10">
        <f t="shared" si="55"/>
        <v>0</v>
      </c>
      <c r="P470" s="10">
        <f t="shared" si="56"/>
        <v>0</v>
      </c>
      <c r="Q470" s="10">
        <f t="shared" si="57"/>
        <v>0</v>
      </c>
      <c r="R470" s="10" t="e">
        <f t="shared" si="58"/>
        <v>#DIV/0!</v>
      </c>
      <c r="S470" s="4" t="e">
        <f t="shared" si="59"/>
        <v>#DIV/0!</v>
      </c>
      <c r="T470" s="4" t="e">
        <f t="shared" si="60"/>
        <v>#DIV/0!</v>
      </c>
      <c r="U470" s="4" t="e">
        <f t="shared" si="61"/>
        <v>#NAME?</v>
      </c>
      <c r="V470" s="4" t="e">
        <f t="shared" si="62"/>
        <v>#DIV/0!</v>
      </c>
      <c r="W470" s="17" t="e">
        <f>IF(K470=0,Na,K470*0.0000001)</f>
        <v>#NAME?</v>
      </c>
      <c r="X470" s="4">
        <f t="shared" si="63"/>
        <v>0</v>
      </c>
      <c r="Y470" s="11" t="e">
        <f t="shared" si="64"/>
        <v>#DIV/0!</v>
      </c>
      <c r="Z470" s="11">
        <f t="shared" si="65"/>
        <v>0</v>
      </c>
      <c r="AA470" s="5" t="e">
        <f t="shared" si="66"/>
        <v>#DIV/0!</v>
      </c>
      <c r="AB470" s="11">
        <f t="shared" si="67"/>
        <v>0</v>
      </c>
    </row>
    <row r="471" spans="12:28" x14ac:dyDescent="0.45">
      <c r="L471" s="10">
        <f t="shared" si="52"/>
        <v>80</v>
      </c>
      <c r="M471" s="10" t="e">
        <f t="shared" si="53"/>
        <v>#DIV/0!</v>
      </c>
      <c r="N471" s="10" t="e">
        <f t="shared" si="54"/>
        <v>#DIV/0!</v>
      </c>
      <c r="O471" s="10">
        <f t="shared" si="55"/>
        <v>0</v>
      </c>
      <c r="P471" s="10">
        <f t="shared" si="56"/>
        <v>0</v>
      </c>
      <c r="Q471" s="10">
        <f t="shared" si="57"/>
        <v>0</v>
      </c>
      <c r="R471" s="10" t="e">
        <f t="shared" si="58"/>
        <v>#DIV/0!</v>
      </c>
      <c r="S471" s="4" t="e">
        <f t="shared" si="59"/>
        <v>#DIV/0!</v>
      </c>
      <c r="T471" s="4" t="e">
        <f t="shared" si="60"/>
        <v>#DIV/0!</v>
      </c>
      <c r="U471" s="4" t="e">
        <f t="shared" si="61"/>
        <v>#NAME?</v>
      </c>
      <c r="V471" s="4" t="e">
        <f t="shared" si="62"/>
        <v>#DIV/0!</v>
      </c>
      <c r="W471" s="17" t="e">
        <f>IF(K471=0,Na,K471*0.0000001)</f>
        <v>#NAME?</v>
      </c>
      <c r="X471" s="4">
        <f t="shared" si="63"/>
        <v>0</v>
      </c>
      <c r="Y471" s="11" t="e">
        <f t="shared" si="64"/>
        <v>#DIV/0!</v>
      </c>
      <c r="Z471" s="11">
        <f t="shared" si="65"/>
        <v>0</v>
      </c>
      <c r="AA471" s="5" t="e">
        <f t="shared" si="66"/>
        <v>#DIV/0!</v>
      </c>
      <c r="AB471" s="11">
        <f t="shared" si="67"/>
        <v>0</v>
      </c>
    </row>
    <row r="472" spans="12:28" x14ac:dyDescent="0.45">
      <c r="L472" s="10">
        <f t="shared" si="52"/>
        <v>80</v>
      </c>
      <c r="M472" s="10" t="e">
        <f t="shared" si="53"/>
        <v>#DIV/0!</v>
      </c>
      <c r="N472" s="10" t="e">
        <f t="shared" si="54"/>
        <v>#DIV/0!</v>
      </c>
      <c r="O472" s="10">
        <f t="shared" si="55"/>
        <v>0</v>
      </c>
      <c r="P472" s="10">
        <f t="shared" si="56"/>
        <v>0</v>
      </c>
      <c r="Q472" s="10">
        <f t="shared" si="57"/>
        <v>0</v>
      </c>
      <c r="R472" s="10" t="e">
        <f t="shared" si="58"/>
        <v>#DIV/0!</v>
      </c>
      <c r="S472" s="4" t="e">
        <f t="shared" si="59"/>
        <v>#DIV/0!</v>
      </c>
      <c r="T472" s="4" t="e">
        <f t="shared" si="60"/>
        <v>#DIV/0!</v>
      </c>
      <c r="U472" s="4" t="e">
        <f t="shared" si="61"/>
        <v>#NAME?</v>
      </c>
      <c r="V472" s="4" t="e">
        <f t="shared" si="62"/>
        <v>#DIV/0!</v>
      </c>
      <c r="W472" s="17" t="e">
        <f>IF(K472=0,Na,K472*0.0000001)</f>
        <v>#NAME?</v>
      </c>
      <c r="X472" s="4">
        <f t="shared" si="63"/>
        <v>0</v>
      </c>
      <c r="Y472" s="11" t="e">
        <f t="shared" si="64"/>
        <v>#DIV/0!</v>
      </c>
      <c r="Z472" s="11">
        <f t="shared" si="65"/>
        <v>0</v>
      </c>
      <c r="AA472" s="5" t="e">
        <f t="shared" si="66"/>
        <v>#DIV/0!</v>
      </c>
      <c r="AB472" s="11">
        <f t="shared" si="67"/>
        <v>0</v>
      </c>
    </row>
    <row r="473" spans="12:28" x14ac:dyDescent="0.45">
      <c r="L473" s="10">
        <f t="shared" si="52"/>
        <v>80</v>
      </c>
      <c r="M473" s="10" t="e">
        <f t="shared" si="53"/>
        <v>#DIV/0!</v>
      </c>
      <c r="N473" s="10" t="e">
        <f t="shared" si="54"/>
        <v>#DIV/0!</v>
      </c>
      <c r="O473" s="10">
        <f t="shared" si="55"/>
        <v>0</v>
      </c>
      <c r="P473" s="10">
        <f t="shared" si="56"/>
        <v>0</v>
      </c>
      <c r="Q473" s="10">
        <f t="shared" si="57"/>
        <v>0</v>
      </c>
      <c r="R473" s="10" t="e">
        <f t="shared" si="58"/>
        <v>#DIV/0!</v>
      </c>
      <c r="S473" s="4" t="e">
        <f t="shared" si="59"/>
        <v>#DIV/0!</v>
      </c>
      <c r="T473" s="4" t="e">
        <f t="shared" si="60"/>
        <v>#DIV/0!</v>
      </c>
      <c r="U473" s="4" t="e">
        <f t="shared" si="61"/>
        <v>#NAME?</v>
      </c>
      <c r="V473" s="4" t="e">
        <f t="shared" si="62"/>
        <v>#DIV/0!</v>
      </c>
      <c r="W473" s="17" t="e">
        <f>IF(K473=0,Na,K473*0.0000001)</f>
        <v>#NAME?</v>
      </c>
      <c r="X473" s="4">
        <f t="shared" si="63"/>
        <v>0</v>
      </c>
      <c r="Y473" s="11" t="e">
        <f t="shared" si="64"/>
        <v>#DIV/0!</v>
      </c>
      <c r="Z473" s="11">
        <f t="shared" si="65"/>
        <v>0</v>
      </c>
      <c r="AA473" s="5" t="e">
        <f t="shared" si="66"/>
        <v>#DIV/0!</v>
      </c>
      <c r="AB473" s="11">
        <f t="shared" si="67"/>
        <v>0</v>
      </c>
    </row>
    <row r="474" spans="12:28" x14ac:dyDescent="0.45">
      <c r="L474" s="10">
        <f t="shared" si="52"/>
        <v>80</v>
      </c>
      <c r="M474" s="10" t="e">
        <f t="shared" si="53"/>
        <v>#DIV/0!</v>
      </c>
      <c r="N474" s="10" t="e">
        <f t="shared" si="54"/>
        <v>#DIV/0!</v>
      </c>
      <c r="O474" s="10">
        <f t="shared" si="55"/>
        <v>0</v>
      </c>
      <c r="P474" s="10">
        <f t="shared" si="56"/>
        <v>0</v>
      </c>
      <c r="Q474" s="10">
        <f t="shared" si="57"/>
        <v>0</v>
      </c>
      <c r="R474" s="10" t="e">
        <f t="shared" si="58"/>
        <v>#DIV/0!</v>
      </c>
      <c r="S474" s="4" t="e">
        <f t="shared" si="59"/>
        <v>#DIV/0!</v>
      </c>
      <c r="T474" s="4" t="e">
        <f t="shared" si="60"/>
        <v>#DIV/0!</v>
      </c>
      <c r="U474" s="4" t="e">
        <f t="shared" si="61"/>
        <v>#NAME?</v>
      </c>
      <c r="V474" s="4" t="e">
        <f t="shared" si="62"/>
        <v>#DIV/0!</v>
      </c>
      <c r="W474" s="17" t="e">
        <f>IF(K474=0,Na,K474*0.0000001)</f>
        <v>#NAME?</v>
      </c>
      <c r="X474" s="4">
        <f t="shared" si="63"/>
        <v>0</v>
      </c>
      <c r="Y474" s="11" t="e">
        <f t="shared" si="64"/>
        <v>#DIV/0!</v>
      </c>
      <c r="Z474" s="11">
        <f t="shared" si="65"/>
        <v>0</v>
      </c>
      <c r="AA474" s="5" t="e">
        <f t="shared" si="66"/>
        <v>#DIV/0!</v>
      </c>
      <c r="AB474" s="11">
        <f t="shared" si="67"/>
        <v>0</v>
      </c>
    </row>
    <row r="475" spans="12:28" x14ac:dyDescent="0.45">
      <c r="L475" s="10">
        <f t="shared" si="52"/>
        <v>80</v>
      </c>
      <c r="M475" s="10" t="e">
        <f t="shared" si="53"/>
        <v>#DIV/0!</v>
      </c>
      <c r="N475" s="10" t="e">
        <f t="shared" si="54"/>
        <v>#DIV/0!</v>
      </c>
      <c r="O475" s="10">
        <f t="shared" si="55"/>
        <v>0</v>
      </c>
      <c r="P475" s="10">
        <f t="shared" si="56"/>
        <v>0</v>
      </c>
      <c r="Q475" s="10">
        <f t="shared" si="57"/>
        <v>0</v>
      </c>
      <c r="R475" s="10" t="e">
        <f t="shared" si="58"/>
        <v>#DIV/0!</v>
      </c>
      <c r="S475" s="4" t="e">
        <f t="shared" si="59"/>
        <v>#DIV/0!</v>
      </c>
      <c r="T475" s="4" t="e">
        <f t="shared" si="60"/>
        <v>#DIV/0!</v>
      </c>
      <c r="U475" s="4" t="e">
        <f t="shared" si="61"/>
        <v>#NAME?</v>
      </c>
      <c r="V475" s="4" t="e">
        <f t="shared" si="62"/>
        <v>#DIV/0!</v>
      </c>
      <c r="W475" s="17" t="e">
        <f>IF(K475=0,Na,K475*0.0000001)</f>
        <v>#NAME?</v>
      </c>
      <c r="X475" s="4">
        <f t="shared" si="63"/>
        <v>0</v>
      </c>
      <c r="Y475" s="11" t="e">
        <f t="shared" si="64"/>
        <v>#DIV/0!</v>
      </c>
      <c r="Z475" s="11">
        <f t="shared" si="65"/>
        <v>0</v>
      </c>
      <c r="AA475" s="5" t="e">
        <f t="shared" si="66"/>
        <v>#DIV/0!</v>
      </c>
      <c r="AB475" s="11">
        <f t="shared" si="67"/>
        <v>0</v>
      </c>
    </row>
    <row r="476" spans="12:28" x14ac:dyDescent="0.45">
      <c r="L476" s="10">
        <f t="shared" si="52"/>
        <v>80</v>
      </c>
      <c r="M476" s="10" t="e">
        <f t="shared" si="53"/>
        <v>#DIV/0!</v>
      </c>
      <c r="N476" s="10" t="e">
        <f t="shared" si="54"/>
        <v>#DIV/0!</v>
      </c>
      <c r="O476" s="10">
        <f t="shared" si="55"/>
        <v>0</v>
      </c>
      <c r="P476" s="10">
        <f t="shared" si="56"/>
        <v>0</v>
      </c>
      <c r="Q476" s="10">
        <f t="shared" si="57"/>
        <v>0</v>
      </c>
      <c r="R476" s="10" t="e">
        <f t="shared" si="58"/>
        <v>#DIV/0!</v>
      </c>
      <c r="S476" s="4" t="e">
        <f t="shared" si="59"/>
        <v>#DIV/0!</v>
      </c>
      <c r="T476" s="4" t="e">
        <f t="shared" si="60"/>
        <v>#DIV/0!</v>
      </c>
      <c r="U476" s="4" t="e">
        <f t="shared" si="61"/>
        <v>#NAME?</v>
      </c>
      <c r="V476" s="4" t="e">
        <f t="shared" si="62"/>
        <v>#DIV/0!</v>
      </c>
      <c r="W476" s="17" t="e">
        <f>IF(K476=0,Na,K476*0.0000001)</f>
        <v>#NAME?</v>
      </c>
      <c r="X476" s="4">
        <f t="shared" si="63"/>
        <v>0</v>
      </c>
      <c r="Y476" s="11" t="e">
        <f t="shared" si="64"/>
        <v>#DIV/0!</v>
      </c>
      <c r="Z476" s="11">
        <f t="shared" si="65"/>
        <v>0</v>
      </c>
      <c r="AA476" s="5" t="e">
        <f t="shared" si="66"/>
        <v>#DIV/0!</v>
      </c>
      <c r="AB476" s="11">
        <f t="shared" si="67"/>
        <v>0</v>
      </c>
    </row>
    <row r="477" spans="12:28" x14ac:dyDescent="0.45">
      <c r="L477" s="10">
        <f t="shared" si="52"/>
        <v>80</v>
      </c>
      <c r="M477" s="10" t="e">
        <f t="shared" si="53"/>
        <v>#DIV/0!</v>
      </c>
      <c r="N477" s="10" t="e">
        <f t="shared" si="54"/>
        <v>#DIV/0!</v>
      </c>
      <c r="O477" s="10">
        <f t="shared" si="55"/>
        <v>0</v>
      </c>
      <c r="P477" s="10">
        <f t="shared" si="56"/>
        <v>0</v>
      </c>
      <c r="Q477" s="10">
        <f t="shared" si="57"/>
        <v>0</v>
      </c>
      <c r="R477" s="10" t="e">
        <f t="shared" si="58"/>
        <v>#DIV/0!</v>
      </c>
      <c r="S477" s="4" t="e">
        <f t="shared" si="59"/>
        <v>#DIV/0!</v>
      </c>
      <c r="T477" s="4" t="e">
        <f t="shared" si="60"/>
        <v>#DIV/0!</v>
      </c>
      <c r="U477" s="4" t="e">
        <f t="shared" si="61"/>
        <v>#NAME?</v>
      </c>
      <c r="V477" s="4" t="e">
        <f t="shared" si="62"/>
        <v>#DIV/0!</v>
      </c>
      <c r="W477" s="17" t="e">
        <f>IF(K477=0,Na,K477*0.0000001)</f>
        <v>#NAME?</v>
      </c>
      <c r="X477" s="4">
        <f t="shared" si="63"/>
        <v>0</v>
      </c>
      <c r="Y477" s="11" t="e">
        <f t="shared" si="64"/>
        <v>#DIV/0!</v>
      </c>
      <c r="Z477" s="11">
        <f t="shared" si="65"/>
        <v>0</v>
      </c>
      <c r="AA477" s="5" t="e">
        <f t="shared" si="66"/>
        <v>#DIV/0!</v>
      </c>
      <c r="AB477" s="11">
        <f t="shared" si="67"/>
        <v>0</v>
      </c>
    </row>
    <row r="478" spans="12:28" x14ac:dyDescent="0.45">
      <c r="L478" s="10">
        <f t="shared" si="52"/>
        <v>80</v>
      </c>
      <c r="M478" s="10" t="e">
        <f t="shared" si="53"/>
        <v>#DIV/0!</v>
      </c>
      <c r="N478" s="10" t="e">
        <f t="shared" si="54"/>
        <v>#DIV/0!</v>
      </c>
      <c r="O478" s="10">
        <f t="shared" si="55"/>
        <v>0</v>
      </c>
      <c r="P478" s="10">
        <f t="shared" si="56"/>
        <v>0</v>
      </c>
      <c r="Q478" s="10">
        <f t="shared" si="57"/>
        <v>0</v>
      </c>
      <c r="R478" s="10" t="e">
        <f t="shared" si="58"/>
        <v>#DIV/0!</v>
      </c>
      <c r="S478" s="4" t="e">
        <f t="shared" si="59"/>
        <v>#DIV/0!</v>
      </c>
      <c r="T478" s="4" t="e">
        <f t="shared" si="60"/>
        <v>#DIV/0!</v>
      </c>
      <c r="U478" s="4" t="e">
        <f t="shared" si="61"/>
        <v>#NAME?</v>
      </c>
      <c r="V478" s="4" t="e">
        <f t="shared" si="62"/>
        <v>#DIV/0!</v>
      </c>
      <c r="W478" s="17" t="e">
        <f>IF(K478=0,Na,K478*0.0000001)</f>
        <v>#NAME?</v>
      </c>
      <c r="X478" s="4">
        <f t="shared" si="63"/>
        <v>0</v>
      </c>
      <c r="Y478" s="11" t="e">
        <f t="shared" si="64"/>
        <v>#DIV/0!</v>
      </c>
      <c r="Z478" s="11">
        <f t="shared" si="65"/>
        <v>0</v>
      </c>
      <c r="AA478" s="5" t="e">
        <f t="shared" si="66"/>
        <v>#DIV/0!</v>
      </c>
      <c r="AB478" s="11">
        <f t="shared" si="67"/>
        <v>0</v>
      </c>
    </row>
    <row r="479" spans="12:28" x14ac:dyDescent="0.45">
      <c r="L479" s="10">
        <f t="shared" si="52"/>
        <v>80</v>
      </c>
      <c r="M479" s="10" t="e">
        <f t="shared" si="53"/>
        <v>#DIV/0!</v>
      </c>
      <c r="N479" s="10" t="e">
        <f t="shared" si="54"/>
        <v>#DIV/0!</v>
      </c>
      <c r="O479" s="10">
        <f t="shared" si="55"/>
        <v>0</v>
      </c>
      <c r="P479" s="10">
        <f t="shared" si="56"/>
        <v>0</v>
      </c>
      <c r="Q479" s="10">
        <f t="shared" si="57"/>
        <v>0</v>
      </c>
      <c r="R479" s="10" t="e">
        <f t="shared" si="58"/>
        <v>#DIV/0!</v>
      </c>
      <c r="S479" s="4" t="e">
        <f t="shared" si="59"/>
        <v>#DIV/0!</v>
      </c>
      <c r="T479" s="4" t="e">
        <f t="shared" si="60"/>
        <v>#DIV/0!</v>
      </c>
      <c r="U479" s="4" t="e">
        <f t="shared" si="61"/>
        <v>#NAME?</v>
      </c>
      <c r="V479" s="4" t="e">
        <f t="shared" si="62"/>
        <v>#DIV/0!</v>
      </c>
      <c r="W479" s="17" t="e">
        <f>IF(K479=0,Na,K479*0.0000001)</f>
        <v>#NAME?</v>
      </c>
      <c r="X479" s="4">
        <f t="shared" si="63"/>
        <v>0</v>
      </c>
      <c r="Y479" s="11" t="e">
        <f t="shared" si="64"/>
        <v>#DIV/0!</v>
      </c>
      <c r="Z479" s="11">
        <f t="shared" si="65"/>
        <v>0</v>
      </c>
      <c r="AA479" s="5" t="e">
        <f t="shared" si="66"/>
        <v>#DIV/0!</v>
      </c>
      <c r="AB479" s="11">
        <f t="shared" si="67"/>
        <v>0</v>
      </c>
    </row>
    <row r="480" spans="12:28" x14ac:dyDescent="0.45">
      <c r="L480" s="10">
        <f t="shared" si="52"/>
        <v>80</v>
      </c>
      <c r="M480" s="10" t="e">
        <f t="shared" si="53"/>
        <v>#DIV/0!</v>
      </c>
      <c r="N480" s="10" t="e">
        <f t="shared" si="54"/>
        <v>#DIV/0!</v>
      </c>
      <c r="O480" s="10">
        <f t="shared" si="55"/>
        <v>0</v>
      </c>
      <c r="P480" s="10">
        <f t="shared" si="56"/>
        <v>0</v>
      </c>
      <c r="Q480" s="10">
        <f t="shared" si="57"/>
        <v>0</v>
      </c>
      <c r="R480" s="10" t="e">
        <f t="shared" si="58"/>
        <v>#DIV/0!</v>
      </c>
      <c r="S480" s="4" t="e">
        <f t="shared" si="59"/>
        <v>#DIV/0!</v>
      </c>
      <c r="T480" s="4" t="e">
        <f t="shared" si="60"/>
        <v>#DIV/0!</v>
      </c>
      <c r="U480" s="4" t="e">
        <f t="shared" si="61"/>
        <v>#NAME?</v>
      </c>
      <c r="V480" s="4" t="e">
        <f t="shared" si="62"/>
        <v>#DIV/0!</v>
      </c>
      <c r="W480" s="17" t="e">
        <f>IF(K480=0,Na,K480*0.0000001)</f>
        <v>#NAME?</v>
      </c>
      <c r="X480" s="4">
        <f t="shared" si="63"/>
        <v>0</v>
      </c>
      <c r="Y480" s="11" t="e">
        <f t="shared" si="64"/>
        <v>#DIV/0!</v>
      </c>
      <c r="Z480" s="11">
        <f t="shared" si="65"/>
        <v>0</v>
      </c>
      <c r="AA480" s="5" t="e">
        <f t="shared" si="66"/>
        <v>#DIV/0!</v>
      </c>
      <c r="AB480" s="11">
        <f t="shared" si="67"/>
        <v>0</v>
      </c>
    </row>
    <row r="481" spans="12:28" x14ac:dyDescent="0.45">
      <c r="L481" s="10">
        <f t="shared" si="52"/>
        <v>80</v>
      </c>
      <c r="M481" s="10" t="e">
        <f t="shared" si="53"/>
        <v>#DIV/0!</v>
      </c>
      <c r="N481" s="10" t="e">
        <f t="shared" si="54"/>
        <v>#DIV/0!</v>
      </c>
      <c r="O481" s="10">
        <f t="shared" si="55"/>
        <v>0</v>
      </c>
      <c r="P481" s="10">
        <f t="shared" si="56"/>
        <v>0</v>
      </c>
      <c r="Q481" s="10">
        <f t="shared" si="57"/>
        <v>0</v>
      </c>
      <c r="R481" s="10" t="e">
        <f t="shared" si="58"/>
        <v>#DIV/0!</v>
      </c>
      <c r="S481" s="4" t="e">
        <f t="shared" si="59"/>
        <v>#DIV/0!</v>
      </c>
      <c r="T481" s="4" t="e">
        <f t="shared" si="60"/>
        <v>#DIV/0!</v>
      </c>
      <c r="U481" s="4" t="e">
        <f t="shared" si="61"/>
        <v>#NAME?</v>
      </c>
      <c r="V481" s="4" t="e">
        <f t="shared" si="62"/>
        <v>#DIV/0!</v>
      </c>
      <c r="W481" s="17" t="e">
        <f>IF(K481=0,Na,K481*0.0000001)</f>
        <v>#NAME?</v>
      </c>
      <c r="X481" s="4">
        <f t="shared" si="63"/>
        <v>0</v>
      </c>
      <c r="Y481" s="11" t="e">
        <f t="shared" si="64"/>
        <v>#DIV/0!</v>
      </c>
      <c r="Z481" s="11">
        <f t="shared" si="65"/>
        <v>0</v>
      </c>
      <c r="AA481" s="5" t="e">
        <f t="shared" si="66"/>
        <v>#DIV/0!</v>
      </c>
      <c r="AB481" s="11">
        <f t="shared" si="67"/>
        <v>0</v>
      </c>
    </row>
    <row r="482" spans="12:28" x14ac:dyDescent="0.45">
      <c r="L482" s="10">
        <f t="shared" si="52"/>
        <v>80</v>
      </c>
      <c r="M482" s="10" t="e">
        <f t="shared" si="53"/>
        <v>#DIV/0!</v>
      </c>
      <c r="N482" s="10" t="e">
        <f t="shared" si="54"/>
        <v>#DIV/0!</v>
      </c>
      <c r="O482" s="10">
        <f t="shared" si="55"/>
        <v>0</v>
      </c>
      <c r="P482" s="10">
        <f t="shared" si="56"/>
        <v>0</v>
      </c>
      <c r="Q482" s="10">
        <f t="shared" si="57"/>
        <v>0</v>
      </c>
      <c r="R482" s="10" t="e">
        <f t="shared" si="58"/>
        <v>#DIV/0!</v>
      </c>
      <c r="S482" s="4" t="e">
        <f t="shared" si="59"/>
        <v>#DIV/0!</v>
      </c>
      <c r="T482" s="4" t="e">
        <f t="shared" si="60"/>
        <v>#DIV/0!</v>
      </c>
      <c r="U482" s="4" t="e">
        <f t="shared" si="61"/>
        <v>#NAME?</v>
      </c>
      <c r="V482" s="4" t="e">
        <f t="shared" si="62"/>
        <v>#DIV/0!</v>
      </c>
      <c r="W482" s="17" t="e">
        <f>IF(K482=0,Na,K482*0.0000001)</f>
        <v>#NAME?</v>
      </c>
      <c r="X482" s="4">
        <f t="shared" si="63"/>
        <v>0</v>
      </c>
      <c r="Y482" s="11" t="e">
        <f t="shared" si="64"/>
        <v>#DIV/0!</v>
      </c>
      <c r="Z482" s="11">
        <f t="shared" si="65"/>
        <v>0</v>
      </c>
      <c r="AA482" s="5" t="e">
        <f t="shared" si="66"/>
        <v>#DIV/0!</v>
      </c>
      <c r="AB482" s="11">
        <f t="shared" si="67"/>
        <v>0</v>
      </c>
    </row>
    <row r="483" spans="12:28" x14ac:dyDescent="0.45">
      <c r="L483" s="10">
        <f t="shared" si="52"/>
        <v>80</v>
      </c>
      <c r="M483" s="10" t="e">
        <f t="shared" si="53"/>
        <v>#DIV/0!</v>
      </c>
      <c r="N483" s="10" t="e">
        <f t="shared" si="54"/>
        <v>#DIV/0!</v>
      </c>
      <c r="O483" s="10">
        <f t="shared" si="55"/>
        <v>0</v>
      </c>
      <c r="P483" s="10">
        <f t="shared" si="56"/>
        <v>0</v>
      </c>
      <c r="Q483" s="10">
        <f t="shared" si="57"/>
        <v>0</v>
      </c>
      <c r="R483" s="10" t="e">
        <f t="shared" si="58"/>
        <v>#DIV/0!</v>
      </c>
      <c r="S483" s="4" t="e">
        <f t="shared" si="59"/>
        <v>#DIV/0!</v>
      </c>
      <c r="T483" s="4" t="e">
        <f t="shared" si="60"/>
        <v>#DIV/0!</v>
      </c>
      <c r="U483" s="4" t="e">
        <f t="shared" si="61"/>
        <v>#NAME?</v>
      </c>
      <c r="V483" s="4" t="e">
        <f t="shared" si="62"/>
        <v>#DIV/0!</v>
      </c>
      <c r="W483" s="17" t="e">
        <f>IF(K483=0,Na,K483*0.0000001)</f>
        <v>#NAME?</v>
      </c>
      <c r="X483" s="4">
        <f t="shared" si="63"/>
        <v>0</v>
      </c>
      <c r="Y483" s="11" t="e">
        <f t="shared" si="64"/>
        <v>#DIV/0!</v>
      </c>
      <c r="Z483" s="11">
        <f t="shared" si="65"/>
        <v>0</v>
      </c>
      <c r="AA483" s="5" t="e">
        <f t="shared" si="66"/>
        <v>#DIV/0!</v>
      </c>
      <c r="AB483" s="11">
        <f t="shared" si="67"/>
        <v>0</v>
      </c>
    </row>
    <row r="484" spans="12:28" x14ac:dyDescent="0.45">
      <c r="L484" s="10">
        <f t="shared" si="52"/>
        <v>80</v>
      </c>
      <c r="M484" s="10" t="e">
        <f t="shared" si="53"/>
        <v>#DIV/0!</v>
      </c>
      <c r="N484" s="10" t="e">
        <f t="shared" si="54"/>
        <v>#DIV/0!</v>
      </c>
      <c r="O484" s="10">
        <f t="shared" si="55"/>
        <v>0</v>
      </c>
      <c r="P484" s="10">
        <f t="shared" si="56"/>
        <v>0</v>
      </c>
      <c r="Q484" s="10">
        <f t="shared" si="57"/>
        <v>0</v>
      </c>
      <c r="R484" s="10" t="e">
        <f t="shared" si="58"/>
        <v>#DIV/0!</v>
      </c>
      <c r="S484" s="4" t="e">
        <f t="shared" si="59"/>
        <v>#DIV/0!</v>
      </c>
      <c r="T484" s="4" t="e">
        <f t="shared" si="60"/>
        <v>#DIV/0!</v>
      </c>
      <c r="U484" s="4" t="e">
        <f t="shared" si="61"/>
        <v>#NAME?</v>
      </c>
      <c r="V484" s="4" t="e">
        <f t="shared" si="62"/>
        <v>#DIV/0!</v>
      </c>
      <c r="W484" s="17" t="e">
        <f>IF(K484=0,Na,K484*0.0000001)</f>
        <v>#NAME?</v>
      </c>
      <c r="X484" s="4">
        <f t="shared" si="63"/>
        <v>0</v>
      </c>
      <c r="Y484" s="11" t="e">
        <f t="shared" si="64"/>
        <v>#DIV/0!</v>
      </c>
      <c r="Z484" s="11">
        <f t="shared" si="65"/>
        <v>0</v>
      </c>
      <c r="AA484" s="5" t="e">
        <f t="shared" si="66"/>
        <v>#DIV/0!</v>
      </c>
      <c r="AB484" s="11">
        <f t="shared" si="67"/>
        <v>0</v>
      </c>
    </row>
    <row r="485" spans="12:28" x14ac:dyDescent="0.45">
      <c r="L485" s="10">
        <f t="shared" si="52"/>
        <v>80</v>
      </c>
      <c r="M485" s="10" t="e">
        <f t="shared" si="53"/>
        <v>#DIV/0!</v>
      </c>
      <c r="N485" s="10" t="e">
        <f t="shared" si="54"/>
        <v>#DIV/0!</v>
      </c>
      <c r="O485" s="10">
        <f t="shared" si="55"/>
        <v>0</v>
      </c>
      <c r="P485" s="10">
        <f t="shared" si="56"/>
        <v>0</v>
      </c>
      <c r="Q485" s="10">
        <f t="shared" si="57"/>
        <v>0</v>
      </c>
      <c r="R485" s="10" t="e">
        <f t="shared" si="58"/>
        <v>#DIV/0!</v>
      </c>
      <c r="S485" s="4" t="e">
        <f t="shared" si="59"/>
        <v>#DIV/0!</v>
      </c>
      <c r="T485" s="4" t="e">
        <f t="shared" si="60"/>
        <v>#DIV/0!</v>
      </c>
      <c r="U485" s="4" t="e">
        <f t="shared" si="61"/>
        <v>#NAME?</v>
      </c>
      <c r="V485" s="4" t="e">
        <f t="shared" si="62"/>
        <v>#DIV/0!</v>
      </c>
      <c r="W485" s="17" t="e">
        <f>IF(K485=0,Na,K485*0.0000001)</f>
        <v>#NAME?</v>
      </c>
      <c r="X485" s="4">
        <f t="shared" si="63"/>
        <v>0</v>
      </c>
      <c r="Y485" s="11" t="e">
        <f t="shared" si="64"/>
        <v>#DIV/0!</v>
      </c>
      <c r="Z485" s="11">
        <f t="shared" si="65"/>
        <v>0</v>
      </c>
      <c r="AA485" s="5" t="e">
        <f t="shared" si="66"/>
        <v>#DIV/0!</v>
      </c>
      <c r="AB485" s="11">
        <f t="shared" si="67"/>
        <v>0</v>
      </c>
    </row>
    <row r="486" spans="12:28" x14ac:dyDescent="0.45">
      <c r="L486" s="10">
        <f t="shared" si="52"/>
        <v>80</v>
      </c>
      <c r="M486" s="10" t="e">
        <f t="shared" si="53"/>
        <v>#DIV/0!</v>
      </c>
      <c r="N486" s="10" t="e">
        <f t="shared" si="54"/>
        <v>#DIV/0!</v>
      </c>
      <c r="O486" s="10">
        <f t="shared" si="55"/>
        <v>0</v>
      </c>
      <c r="P486" s="10">
        <f t="shared" si="56"/>
        <v>0</v>
      </c>
      <c r="Q486" s="10">
        <f t="shared" si="57"/>
        <v>0</v>
      </c>
      <c r="R486" s="10" t="e">
        <f t="shared" si="58"/>
        <v>#DIV/0!</v>
      </c>
      <c r="S486" s="4" t="e">
        <f t="shared" si="59"/>
        <v>#DIV/0!</v>
      </c>
      <c r="T486" s="4" t="e">
        <f t="shared" si="60"/>
        <v>#DIV/0!</v>
      </c>
      <c r="U486" s="4" t="e">
        <f t="shared" si="61"/>
        <v>#NAME?</v>
      </c>
      <c r="V486" s="4" t="e">
        <f t="shared" si="62"/>
        <v>#DIV/0!</v>
      </c>
      <c r="W486" s="17" t="e">
        <f>IF(K486=0,Na,K486*0.0000001)</f>
        <v>#NAME?</v>
      </c>
      <c r="X486" s="4">
        <f t="shared" si="63"/>
        <v>0</v>
      </c>
      <c r="Y486" s="11" t="e">
        <f t="shared" si="64"/>
        <v>#DIV/0!</v>
      </c>
      <c r="Z486" s="11">
        <f t="shared" si="65"/>
        <v>0</v>
      </c>
      <c r="AA486" s="5" t="e">
        <f t="shared" si="66"/>
        <v>#DIV/0!</v>
      </c>
      <c r="AB486" s="11">
        <f t="shared" si="67"/>
        <v>0</v>
      </c>
    </row>
    <row r="487" spans="12:28" x14ac:dyDescent="0.45">
      <c r="L487" s="10">
        <f t="shared" si="52"/>
        <v>80</v>
      </c>
      <c r="M487" s="10" t="e">
        <f t="shared" si="53"/>
        <v>#DIV/0!</v>
      </c>
      <c r="N487" s="10" t="e">
        <f t="shared" si="54"/>
        <v>#DIV/0!</v>
      </c>
      <c r="O487" s="10">
        <f t="shared" si="55"/>
        <v>0</v>
      </c>
      <c r="P487" s="10">
        <f t="shared" si="56"/>
        <v>0</v>
      </c>
      <c r="Q487" s="10">
        <f t="shared" si="57"/>
        <v>0</v>
      </c>
      <c r="R487" s="10" t="e">
        <f t="shared" si="58"/>
        <v>#DIV/0!</v>
      </c>
      <c r="S487" s="4" t="e">
        <f t="shared" si="59"/>
        <v>#DIV/0!</v>
      </c>
      <c r="T487" s="4" t="e">
        <f t="shared" si="60"/>
        <v>#DIV/0!</v>
      </c>
      <c r="U487" s="4" t="e">
        <f t="shared" si="61"/>
        <v>#NAME?</v>
      </c>
      <c r="V487" s="4" t="e">
        <f t="shared" si="62"/>
        <v>#DIV/0!</v>
      </c>
      <c r="W487" s="17" t="e">
        <f>IF(K487=0,Na,K487*0.0000001)</f>
        <v>#NAME?</v>
      </c>
      <c r="X487" s="4">
        <f t="shared" si="63"/>
        <v>0</v>
      </c>
      <c r="Y487" s="11" t="e">
        <f t="shared" si="64"/>
        <v>#DIV/0!</v>
      </c>
      <c r="Z487" s="11">
        <f t="shared" si="65"/>
        <v>0</v>
      </c>
      <c r="AA487" s="5" t="e">
        <f t="shared" si="66"/>
        <v>#DIV/0!</v>
      </c>
      <c r="AB487" s="11">
        <f t="shared" si="67"/>
        <v>0</v>
      </c>
    </row>
    <row r="488" spans="12:28" x14ac:dyDescent="0.45">
      <c r="L488" s="10">
        <f t="shared" si="52"/>
        <v>80</v>
      </c>
      <c r="M488" s="10" t="e">
        <f t="shared" si="53"/>
        <v>#DIV/0!</v>
      </c>
      <c r="N488" s="10" t="e">
        <f t="shared" si="54"/>
        <v>#DIV/0!</v>
      </c>
      <c r="O488" s="10">
        <f t="shared" si="55"/>
        <v>0</v>
      </c>
      <c r="P488" s="10">
        <f t="shared" si="56"/>
        <v>0</v>
      </c>
      <c r="Q488" s="10">
        <f t="shared" si="57"/>
        <v>0</v>
      </c>
      <c r="R488" s="10" t="e">
        <f t="shared" si="58"/>
        <v>#DIV/0!</v>
      </c>
      <c r="S488" s="4" t="e">
        <f t="shared" si="59"/>
        <v>#DIV/0!</v>
      </c>
      <c r="T488" s="4" t="e">
        <f t="shared" si="60"/>
        <v>#DIV/0!</v>
      </c>
      <c r="U488" s="4" t="e">
        <f t="shared" si="61"/>
        <v>#NAME?</v>
      </c>
      <c r="V488" s="4" t="e">
        <f t="shared" si="62"/>
        <v>#DIV/0!</v>
      </c>
      <c r="W488" s="17" t="e">
        <f>IF(K488=0,Na,K488*0.0000001)</f>
        <v>#NAME?</v>
      </c>
      <c r="X488" s="4">
        <f t="shared" si="63"/>
        <v>0</v>
      </c>
      <c r="Y488" s="11" t="e">
        <f t="shared" si="64"/>
        <v>#DIV/0!</v>
      </c>
      <c r="Z488" s="11">
        <f t="shared" si="65"/>
        <v>0</v>
      </c>
      <c r="AA488" s="5" t="e">
        <f t="shared" si="66"/>
        <v>#DIV/0!</v>
      </c>
      <c r="AB488" s="11">
        <f t="shared" si="67"/>
        <v>0</v>
      </c>
    </row>
    <row r="489" spans="12:28" x14ac:dyDescent="0.45">
      <c r="L489" s="10">
        <f t="shared" si="52"/>
        <v>80</v>
      </c>
      <c r="M489" s="10" t="e">
        <f t="shared" si="53"/>
        <v>#DIV/0!</v>
      </c>
      <c r="N489" s="10" t="e">
        <f t="shared" si="54"/>
        <v>#DIV/0!</v>
      </c>
      <c r="O489" s="10">
        <f t="shared" si="55"/>
        <v>0</v>
      </c>
      <c r="P489" s="10">
        <f t="shared" si="56"/>
        <v>0</v>
      </c>
      <c r="Q489" s="10">
        <f t="shared" si="57"/>
        <v>0</v>
      </c>
      <c r="R489" s="10" t="e">
        <f t="shared" si="58"/>
        <v>#DIV/0!</v>
      </c>
      <c r="S489" s="4" t="e">
        <f t="shared" si="59"/>
        <v>#DIV/0!</v>
      </c>
      <c r="T489" s="4" t="e">
        <f t="shared" si="60"/>
        <v>#DIV/0!</v>
      </c>
      <c r="U489" s="4" t="e">
        <f t="shared" si="61"/>
        <v>#NAME?</v>
      </c>
      <c r="V489" s="4" t="e">
        <f t="shared" si="62"/>
        <v>#DIV/0!</v>
      </c>
      <c r="W489" s="17" t="e">
        <f>IF(K489=0,Na,K489*0.0000001)</f>
        <v>#NAME?</v>
      </c>
      <c r="X489" s="4">
        <f t="shared" si="63"/>
        <v>0</v>
      </c>
      <c r="Y489" s="11" t="e">
        <f t="shared" si="64"/>
        <v>#DIV/0!</v>
      </c>
      <c r="Z489" s="11">
        <f t="shared" si="65"/>
        <v>0</v>
      </c>
      <c r="AA489" s="5" t="e">
        <f t="shared" si="66"/>
        <v>#DIV/0!</v>
      </c>
      <c r="AB489" s="11">
        <f t="shared" si="67"/>
        <v>0</v>
      </c>
    </row>
    <row r="490" spans="12:28" x14ac:dyDescent="0.45">
      <c r="L490" s="10">
        <f t="shared" si="52"/>
        <v>80</v>
      </c>
      <c r="M490" s="10" t="e">
        <f t="shared" si="53"/>
        <v>#DIV/0!</v>
      </c>
      <c r="N490" s="10" t="e">
        <f t="shared" si="54"/>
        <v>#DIV/0!</v>
      </c>
      <c r="O490" s="10">
        <f t="shared" si="55"/>
        <v>0</v>
      </c>
      <c r="P490" s="10">
        <f t="shared" si="56"/>
        <v>0</v>
      </c>
      <c r="Q490" s="10">
        <f t="shared" si="57"/>
        <v>0</v>
      </c>
      <c r="R490" s="10" t="e">
        <f t="shared" si="58"/>
        <v>#DIV/0!</v>
      </c>
      <c r="S490" s="4" t="e">
        <f t="shared" si="59"/>
        <v>#DIV/0!</v>
      </c>
      <c r="T490" s="4" t="e">
        <f t="shared" si="60"/>
        <v>#DIV/0!</v>
      </c>
      <c r="U490" s="4" t="e">
        <f t="shared" si="61"/>
        <v>#NAME?</v>
      </c>
      <c r="V490" s="4" t="e">
        <f t="shared" si="62"/>
        <v>#DIV/0!</v>
      </c>
      <c r="W490" s="17" t="e">
        <f>IF(K490=0,Na,K490*0.0000001)</f>
        <v>#NAME?</v>
      </c>
      <c r="X490" s="4">
        <f t="shared" si="63"/>
        <v>0</v>
      </c>
      <c r="Y490" s="11" t="e">
        <f t="shared" si="64"/>
        <v>#DIV/0!</v>
      </c>
      <c r="Z490" s="11">
        <f t="shared" si="65"/>
        <v>0</v>
      </c>
      <c r="AA490" s="5" t="e">
        <f t="shared" si="66"/>
        <v>#DIV/0!</v>
      </c>
      <c r="AB490" s="11">
        <f t="shared" si="67"/>
        <v>0</v>
      </c>
    </row>
    <row r="491" spans="12:28" x14ac:dyDescent="0.45">
      <c r="L491" s="10">
        <f t="shared" si="52"/>
        <v>80</v>
      </c>
      <c r="M491" s="10" t="e">
        <f t="shared" si="53"/>
        <v>#DIV/0!</v>
      </c>
      <c r="N491" s="10" t="e">
        <f t="shared" si="54"/>
        <v>#DIV/0!</v>
      </c>
      <c r="O491" s="10">
        <f t="shared" si="55"/>
        <v>0</v>
      </c>
      <c r="P491" s="10">
        <f t="shared" si="56"/>
        <v>0</v>
      </c>
      <c r="Q491" s="10">
        <f t="shared" si="57"/>
        <v>0</v>
      </c>
      <c r="R491" s="10" t="e">
        <f t="shared" si="58"/>
        <v>#DIV/0!</v>
      </c>
      <c r="S491" s="4" t="e">
        <f t="shared" si="59"/>
        <v>#DIV/0!</v>
      </c>
      <c r="T491" s="4" t="e">
        <f t="shared" si="60"/>
        <v>#DIV/0!</v>
      </c>
      <c r="U491" s="4" t="e">
        <f t="shared" si="61"/>
        <v>#NAME?</v>
      </c>
      <c r="V491" s="4" t="e">
        <f t="shared" si="62"/>
        <v>#DIV/0!</v>
      </c>
      <c r="W491" s="17" t="e">
        <f>IF(K491=0,Na,K491*0.0000001)</f>
        <v>#NAME?</v>
      </c>
      <c r="X491" s="4">
        <f t="shared" si="63"/>
        <v>0</v>
      </c>
      <c r="Y491" s="11" t="e">
        <f t="shared" si="64"/>
        <v>#DIV/0!</v>
      </c>
      <c r="Z491" s="11">
        <f t="shared" si="65"/>
        <v>0</v>
      </c>
      <c r="AA491" s="5" t="e">
        <f t="shared" si="66"/>
        <v>#DIV/0!</v>
      </c>
      <c r="AB491" s="11">
        <f t="shared" si="67"/>
        <v>0</v>
      </c>
    </row>
    <row r="492" spans="12:28" x14ac:dyDescent="0.45">
      <c r="L492" s="10">
        <f t="shared" si="52"/>
        <v>80</v>
      </c>
      <c r="M492" s="10" t="e">
        <f t="shared" si="53"/>
        <v>#DIV/0!</v>
      </c>
      <c r="N492" s="10" t="e">
        <f t="shared" si="54"/>
        <v>#DIV/0!</v>
      </c>
      <c r="O492" s="10">
        <f t="shared" si="55"/>
        <v>0</v>
      </c>
      <c r="P492" s="10">
        <f t="shared" si="56"/>
        <v>0</v>
      </c>
      <c r="Q492" s="10">
        <f t="shared" si="57"/>
        <v>0</v>
      </c>
      <c r="R492" s="10" t="e">
        <f t="shared" si="58"/>
        <v>#DIV/0!</v>
      </c>
      <c r="S492" s="4" t="e">
        <f t="shared" si="59"/>
        <v>#DIV/0!</v>
      </c>
      <c r="T492" s="4" t="e">
        <f t="shared" si="60"/>
        <v>#DIV/0!</v>
      </c>
      <c r="U492" s="4" t="e">
        <f t="shared" si="61"/>
        <v>#NAME?</v>
      </c>
      <c r="V492" s="4" t="e">
        <f t="shared" si="62"/>
        <v>#DIV/0!</v>
      </c>
      <c r="W492" s="17" t="e">
        <f>IF(K492=0,Na,K492*0.0000001)</f>
        <v>#NAME?</v>
      </c>
      <c r="X492" s="4">
        <f t="shared" si="63"/>
        <v>0</v>
      </c>
      <c r="Y492" s="11" t="e">
        <f t="shared" si="64"/>
        <v>#DIV/0!</v>
      </c>
      <c r="Z492" s="11">
        <f t="shared" si="65"/>
        <v>0</v>
      </c>
      <c r="AA492" s="5" t="e">
        <f t="shared" si="66"/>
        <v>#DIV/0!</v>
      </c>
      <c r="AB492" s="11">
        <f t="shared" si="67"/>
        <v>0</v>
      </c>
    </row>
    <row r="493" spans="12:28" x14ac:dyDescent="0.45">
      <c r="L493" s="10">
        <f t="shared" si="52"/>
        <v>80</v>
      </c>
      <c r="M493" s="10" t="e">
        <f t="shared" si="53"/>
        <v>#DIV/0!</v>
      </c>
      <c r="N493" s="10" t="e">
        <f t="shared" si="54"/>
        <v>#DIV/0!</v>
      </c>
      <c r="O493" s="10">
        <f t="shared" si="55"/>
        <v>0</v>
      </c>
      <c r="P493" s="10">
        <f t="shared" si="56"/>
        <v>0</v>
      </c>
      <c r="Q493" s="10">
        <f t="shared" si="57"/>
        <v>0</v>
      </c>
      <c r="R493" s="10" t="e">
        <f t="shared" si="58"/>
        <v>#DIV/0!</v>
      </c>
      <c r="S493" s="4" t="e">
        <f t="shared" si="59"/>
        <v>#DIV/0!</v>
      </c>
      <c r="T493" s="4" t="e">
        <f t="shared" si="60"/>
        <v>#DIV/0!</v>
      </c>
      <c r="U493" s="4" t="e">
        <f t="shared" si="61"/>
        <v>#NAME?</v>
      </c>
      <c r="V493" s="4" t="e">
        <f t="shared" si="62"/>
        <v>#DIV/0!</v>
      </c>
      <c r="W493" s="17" t="e">
        <f>IF(K493=0,Na,K493*0.0000001)</f>
        <v>#NAME?</v>
      </c>
      <c r="X493" s="4">
        <f t="shared" si="63"/>
        <v>0</v>
      </c>
      <c r="Y493" s="11" t="e">
        <f t="shared" si="64"/>
        <v>#DIV/0!</v>
      </c>
      <c r="Z493" s="11">
        <f t="shared" si="65"/>
        <v>0</v>
      </c>
      <c r="AA493" s="5" t="e">
        <f t="shared" si="66"/>
        <v>#DIV/0!</v>
      </c>
      <c r="AB493" s="11">
        <f t="shared" si="67"/>
        <v>0</v>
      </c>
    </row>
    <row r="494" spans="12:28" x14ac:dyDescent="0.45">
      <c r="L494" s="10">
        <f t="shared" si="52"/>
        <v>80</v>
      </c>
      <c r="M494" s="10" t="e">
        <f t="shared" si="53"/>
        <v>#DIV/0!</v>
      </c>
      <c r="N494" s="10" t="e">
        <f t="shared" si="54"/>
        <v>#DIV/0!</v>
      </c>
      <c r="O494" s="10">
        <f t="shared" si="55"/>
        <v>0</v>
      </c>
      <c r="P494" s="10">
        <f t="shared" si="56"/>
        <v>0</v>
      </c>
      <c r="Q494" s="10">
        <f t="shared" si="57"/>
        <v>0</v>
      </c>
      <c r="R494" s="10" t="e">
        <f t="shared" si="58"/>
        <v>#DIV/0!</v>
      </c>
      <c r="S494" s="4" t="e">
        <f t="shared" si="59"/>
        <v>#DIV/0!</v>
      </c>
      <c r="T494" s="4" t="e">
        <f t="shared" si="60"/>
        <v>#DIV/0!</v>
      </c>
      <c r="U494" s="4" t="e">
        <f t="shared" si="61"/>
        <v>#NAME?</v>
      </c>
      <c r="V494" s="4" t="e">
        <f t="shared" si="62"/>
        <v>#DIV/0!</v>
      </c>
      <c r="W494" s="17" t="e">
        <f>IF(K494=0,Na,K494*0.0000001)</f>
        <v>#NAME?</v>
      </c>
      <c r="X494" s="4">
        <f t="shared" si="63"/>
        <v>0</v>
      </c>
      <c r="Y494" s="11" t="e">
        <f t="shared" si="64"/>
        <v>#DIV/0!</v>
      </c>
      <c r="Z494" s="11">
        <f t="shared" si="65"/>
        <v>0</v>
      </c>
      <c r="AA494" s="5" t="e">
        <f t="shared" si="66"/>
        <v>#DIV/0!</v>
      </c>
      <c r="AB494" s="11">
        <f t="shared" si="67"/>
        <v>0</v>
      </c>
    </row>
    <row r="495" spans="12:28" x14ac:dyDescent="0.45">
      <c r="L495" s="10">
        <f t="shared" si="52"/>
        <v>80</v>
      </c>
      <c r="M495" s="10" t="e">
        <f t="shared" si="53"/>
        <v>#DIV/0!</v>
      </c>
      <c r="N495" s="10" t="e">
        <f t="shared" si="54"/>
        <v>#DIV/0!</v>
      </c>
      <c r="O495" s="10">
        <f t="shared" si="55"/>
        <v>0</v>
      </c>
      <c r="P495" s="10">
        <f t="shared" si="56"/>
        <v>0</v>
      </c>
      <c r="Q495" s="10">
        <f t="shared" si="57"/>
        <v>0</v>
      </c>
      <c r="R495" s="10" t="e">
        <f t="shared" si="58"/>
        <v>#DIV/0!</v>
      </c>
      <c r="S495" s="4" t="e">
        <f t="shared" si="59"/>
        <v>#DIV/0!</v>
      </c>
      <c r="T495" s="4" t="e">
        <f t="shared" si="60"/>
        <v>#DIV/0!</v>
      </c>
      <c r="U495" s="4" t="e">
        <f t="shared" si="61"/>
        <v>#NAME?</v>
      </c>
      <c r="V495" s="4" t="e">
        <f t="shared" si="62"/>
        <v>#DIV/0!</v>
      </c>
      <c r="W495" s="17" t="e">
        <f>IF(K495=0,Na,K495*0.0000001)</f>
        <v>#NAME?</v>
      </c>
      <c r="X495" s="4">
        <f t="shared" si="63"/>
        <v>0</v>
      </c>
      <c r="Y495" s="11" t="e">
        <f t="shared" si="64"/>
        <v>#DIV/0!</v>
      </c>
      <c r="Z495" s="11">
        <f t="shared" si="65"/>
        <v>0</v>
      </c>
      <c r="AA495" s="5" t="e">
        <f t="shared" si="66"/>
        <v>#DIV/0!</v>
      </c>
      <c r="AB495" s="11">
        <f t="shared" si="67"/>
        <v>0</v>
      </c>
    </row>
    <row r="496" spans="12:28" x14ac:dyDescent="0.45">
      <c r="L496" s="10">
        <f t="shared" si="52"/>
        <v>80</v>
      </c>
      <c r="M496" s="10" t="e">
        <f t="shared" si="53"/>
        <v>#DIV/0!</v>
      </c>
      <c r="N496" s="10" t="e">
        <f t="shared" si="54"/>
        <v>#DIV/0!</v>
      </c>
      <c r="O496" s="10">
        <f t="shared" si="55"/>
        <v>0</v>
      </c>
      <c r="P496" s="10">
        <f t="shared" si="56"/>
        <v>0</v>
      </c>
      <c r="Q496" s="10">
        <f t="shared" si="57"/>
        <v>0</v>
      </c>
      <c r="R496" s="10" t="e">
        <f t="shared" si="58"/>
        <v>#DIV/0!</v>
      </c>
      <c r="S496" s="4" t="e">
        <f t="shared" si="59"/>
        <v>#DIV/0!</v>
      </c>
      <c r="T496" s="4" t="e">
        <f t="shared" si="60"/>
        <v>#DIV/0!</v>
      </c>
      <c r="U496" s="4" t="e">
        <f t="shared" si="61"/>
        <v>#NAME?</v>
      </c>
      <c r="V496" s="4" t="e">
        <f t="shared" si="62"/>
        <v>#DIV/0!</v>
      </c>
      <c r="W496" s="17" t="e">
        <f>IF(K496=0,Na,K496*0.0000001)</f>
        <v>#NAME?</v>
      </c>
      <c r="X496" s="4">
        <f t="shared" si="63"/>
        <v>0</v>
      </c>
      <c r="Y496" s="11" t="e">
        <f t="shared" si="64"/>
        <v>#DIV/0!</v>
      </c>
      <c r="Z496" s="11">
        <f t="shared" si="65"/>
        <v>0</v>
      </c>
      <c r="AA496" s="5" t="e">
        <f t="shared" si="66"/>
        <v>#DIV/0!</v>
      </c>
      <c r="AB496" s="11">
        <f t="shared" si="67"/>
        <v>0</v>
      </c>
    </row>
    <row r="497" spans="12:28" x14ac:dyDescent="0.45">
      <c r="L497" s="10">
        <f t="shared" si="52"/>
        <v>80</v>
      </c>
      <c r="M497" s="10" t="e">
        <f t="shared" si="53"/>
        <v>#DIV/0!</v>
      </c>
      <c r="N497" s="10" t="e">
        <f t="shared" si="54"/>
        <v>#DIV/0!</v>
      </c>
      <c r="O497" s="10">
        <f t="shared" si="55"/>
        <v>0</v>
      </c>
      <c r="P497" s="10">
        <f t="shared" si="56"/>
        <v>0</v>
      </c>
      <c r="Q497" s="10">
        <f t="shared" si="57"/>
        <v>0</v>
      </c>
      <c r="R497" s="10" t="e">
        <f t="shared" si="58"/>
        <v>#DIV/0!</v>
      </c>
      <c r="S497" s="4" t="e">
        <f t="shared" si="59"/>
        <v>#DIV/0!</v>
      </c>
      <c r="T497" s="4" t="e">
        <f t="shared" si="60"/>
        <v>#DIV/0!</v>
      </c>
      <c r="U497" s="4" t="e">
        <f t="shared" si="61"/>
        <v>#NAME?</v>
      </c>
      <c r="V497" s="4" t="e">
        <f t="shared" si="62"/>
        <v>#DIV/0!</v>
      </c>
      <c r="W497" s="17" t="e">
        <f>IF(K497=0,Na,K497*0.0000001)</f>
        <v>#NAME?</v>
      </c>
      <c r="X497" s="4">
        <f t="shared" si="63"/>
        <v>0</v>
      </c>
      <c r="Y497" s="11" t="e">
        <f t="shared" si="64"/>
        <v>#DIV/0!</v>
      </c>
      <c r="Z497" s="11">
        <f t="shared" si="65"/>
        <v>0</v>
      </c>
      <c r="AA497" s="5" t="e">
        <f t="shared" si="66"/>
        <v>#DIV/0!</v>
      </c>
      <c r="AB497" s="11">
        <f t="shared" si="67"/>
        <v>0</v>
      </c>
    </row>
    <row r="498" spans="12:28" x14ac:dyDescent="0.45">
      <c r="L498" s="10">
        <f t="shared" si="52"/>
        <v>80</v>
      </c>
      <c r="M498" s="10" t="e">
        <f t="shared" si="53"/>
        <v>#DIV/0!</v>
      </c>
      <c r="N498" s="10" t="e">
        <f t="shared" si="54"/>
        <v>#DIV/0!</v>
      </c>
      <c r="O498" s="10">
        <f t="shared" si="55"/>
        <v>0</v>
      </c>
      <c r="P498" s="10">
        <f t="shared" si="56"/>
        <v>0</v>
      </c>
      <c r="Q498" s="10">
        <f t="shared" si="57"/>
        <v>0</v>
      </c>
      <c r="R498" s="10" t="e">
        <f t="shared" si="58"/>
        <v>#DIV/0!</v>
      </c>
      <c r="S498" s="4" t="e">
        <f t="shared" si="59"/>
        <v>#DIV/0!</v>
      </c>
      <c r="T498" s="4" t="e">
        <f t="shared" si="60"/>
        <v>#DIV/0!</v>
      </c>
      <c r="U498" s="4" t="e">
        <f t="shared" si="61"/>
        <v>#NAME?</v>
      </c>
      <c r="V498" s="4" t="e">
        <f t="shared" si="62"/>
        <v>#DIV/0!</v>
      </c>
      <c r="W498" s="17" t="e">
        <f>IF(K498=0,Na,K498*0.0000001)</f>
        <v>#NAME?</v>
      </c>
      <c r="X498" s="4">
        <f t="shared" si="63"/>
        <v>0</v>
      </c>
      <c r="Y498" s="11" t="e">
        <f t="shared" si="64"/>
        <v>#DIV/0!</v>
      </c>
      <c r="Z498" s="11">
        <f t="shared" si="65"/>
        <v>0</v>
      </c>
      <c r="AA498" s="5" t="e">
        <f t="shared" si="66"/>
        <v>#DIV/0!</v>
      </c>
      <c r="AB498" s="11">
        <f t="shared" si="67"/>
        <v>0</v>
      </c>
    </row>
    <row r="499" spans="12:28" x14ac:dyDescent="0.45">
      <c r="L499" s="10">
        <f t="shared" si="52"/>
        <v>80</v>
      </c>
      <c r="M499" s="10" t="e">
        <f t="shared" si="53"/>
        <v>#DIV/0!</v>
      </c>
      <c r="N499" s="10" t="e">
        <f t="shared" si="54"/>
        <v>#DIV/0!</v>
      </c>
      <c r="O499" s="10">
        <f t="shared" si="55"/>
        <v>0</v>
      </c>
      <c r="P499" s="10">
        <f t="shared" si="56"/>
        <v>0</v>
      </c>
      <c r="Q499" s="10">
        <f t="shared" si="57"/>
        <v>0</v>
      </c>
      <c r="R499" s="10" t="e">
        <f t="shared" si="58"/>
        <v>#DIV/0!</v>
      </c>
      <c r="S499" s="4" t="e">
        <f t="shared" si="59"/>
        <v>#DIV/0!</v>
      </c>
      <c r="T499" s="4" t="e">
        <f t="shared" si="60"/>
        <v>#DIV/0!</v>
      </c>
      <c r="U499" s="4" t="e">
        <f t="shared" si="61"/>
        <v>#NAME?</v>
      </c>
      <c r="V499" s="4" t="e">
        <f t="shared" si="62"/>
        <v>#DIV/0!</v>
      </c>
      <c r="W499" s="17" t="e">
        <f>IF(K499=0,Na,K499*0.0000001)</f>
        <v>#NAME?</v>
      </c>
      <c r="X499" s="4">
        <f t="shared" si="63"/>
        <v>0</v>
      </c>
      <c r="Y499" s="11" t="e">
        <f t="shared" si="64"/>
        <v>#DIV/0!</v>
      </c>
      <c r="Z499" s="11">
        <f t="shared" si="65"/>
        <v>0</v>
      </c>
      <c r="AA499" s="5" t="e">
        <f t="shared" si="66"/>
        <v>#DIV/0!</v>
      </c>
      <c r="AB499" s="11">
        <f t="shared" si="67"/>
        <v>0</v>
      </c>
    </row>
    <row r="500" spans="12:28" x14ac:dyDescent="0.45">
      <c r="L500" s="10">
        <f t="shared" si="52"/>
        <v>80</v>
      </c>
      <c r="M500" s="10" t="e">
        <f t="shared" si="53"/>
        <v>#DIV/0!</v>
      </c>
      <c r="N500" s="10" t="e">
        <f t="shared" si="54"/>
        <v>#DIV/0!</v>
      </c>
      <c r="O500" s="10">
        <f t="shared" si="55"/>
        <v>0</v>
      </c>
      <c r="P500" s="10">
        <f t="shared" si="56"/>
        <v>0</v>
      </c>
      <c r="Q500" s="10">
        <f t="shared" si="57"/>
        <v>0</v>
      </c>
      <c r="R500" s="10" t="e">
        <f t="shared" si="58"/>
        <v>#DIV/0!</v>
      </c>
      <c r="S500" s="4" t="e">
        <f t="shared" si="59"/>
        <v>#DIV/0!</v>
      </c>
      <c r="T500" s="4" t="e">
        <f t="shared" si="60"/>
        <v>#DIV/0!</v>
      </c>
      <c r="U500" s="4" t="e">
        <f t="shared" si="61"/>
        <v>#NAME?</v>
      </c>
      <c r="V500" s="4" t="e">
        <f t="shared" si="62"/>
        <v>#DIV/0!</v>
      </c>
      <c r="W500" s="17" t="e">
        <f>IF(K500=0,Na,K500*0.0000001)</f>
        <v>#NAME?</v>
      </c>
      <c r="X500" s="4">
        <f t="shared" si="63"/>
        <v>0</v>
      </c>
      <c r="Y500" s="11" t="e">
        <f t="shared" si="64"/>
        <v>#DIV/0!</v>
      </c>
      <c r="Z500" s="11">
        <f t="shared" si="65"/>
        <v>0</v>
      </c>
      <c r="AA500" s="5" t="e">
        <f t="shared" si="66"/>
        <v>#DIV/0!</v>
      </c>
      <c r="AB500" s="11">
        <f t="shared" si="67"/>
        <v>0</v>
      </c>
    </row>
    <row r="501" spans="12:28" x14ac:dyDescent="0.45">
      <c r="L501" s="10">
        <f t="shared" si="52"/>
        <v>80</v>
      </c>
      <c r="M501" s="10" t="e">
        <f t="shared" si="53"/>
        <v>#DIV/0!</v>
      </c>
      <c r="N501" s="10" t="e">
        <f t="shared" si="54"/>
        <v>#DIV/0!</v>
      </c>
      <c r="O501" s="10">
        <f t="shared" si="55"/>
        <v>0</v>
      </c>
      <c r="P501" s="10">
        <f t="shared" si="56"/>
        <v>0</v>
      </c>
      <c r="Q501" s="10">
        <f t="shared" si="57"/>
        <v>0</v>
      </c>
      <c r="R501" s="10" t="e">
        <f t="shared" si="58"/>
        <v>#DIV/0!</v>
      </c>
      <c r="S501" s="4" t="e">
        <f t="shared" si="59"/>
        <v>#DIV/0!</v>
      </c>
      <c r="T501" s="4" t="e">
        <f t="shared" si="60"/>
        <v>#DIV/0!</v>
      </c>
      <c r="U501" s="4" t="e">
        <f t="shared" si="61"/>
        <v>#NAME?</v>
      </c>
      <c r="V501" s="4" t="e">
        <f t="shared" si="62"/>
        <v>#DIV/0!</v>
      </c>
      <c r="W501" s="17" t="e">
        <f>IF(K501=0,Na,K501*0.0000001)</f>
        <v>#NAME?</v>
      </c>
      <c r="X501" s="4">
        <f t="shared" si="63"/>
        <v>0</v>
      </c>
      <c r="Y501" s="11" t="e">
        <f t="shared" si="64"/>
        <v>#DIV/0!</v>
      </c>
      <c r="Z501" s="11">
        <f t="shared" si="65"/>
        <v>0</v>
      </c>
      <c r="AA501" s="5" t="e">
        <f t="shared" si="66"/>
        <v>#DIV/0!</v>
      </c>
      <c r="AB501" s="11">
        <f t="shared" si="67"/>
        <v>0</v>
      </c>
    </row>
    <row r="502" spans="12:28" x14ac:dyDescent="0.45">
      <c r="L502" s="10">
        <f t="shared" si="52"/>
        <v>80</v>
      </c>
      <c r="M502" s="10" t="e">
        <f t="shared" si="53"/>
        <v>#DIV/0!</v>
      </c>
      <c r="N502" s="10" t="e">
        <f t="shared" si="54"/>
        <v>#DIV/0!</v>
      </c>
      <c r="O502" s="10">
        <f t="shared" si="55"/>
        <v>0</v>
      </c>
      <c r="P502" s="10">
        <f t="shared" si="56"/>
        <v>0</v>
      </c>
      <c r="Q502" s="10">
        <f t="shared" si="57"/>
        <v>0</v>
      </c>
      <c r="R502" s="10" t="e">
        <f t="shared" si="58"/>
        <v>#DIV/0!</v>
      </c>
      <c r="S502" s="4" t="e">
        <f t="shared" si="59"/>
        <v>#DIV/0!</v>
      </c>
      <c r="T502" s="4" t="e">
        <f t="shared" si="60"/>
        <v>#DIV/0!</v>
      </c>
      <c r="U502" s="4" t="e">
        <f t="shared" si="61"/>
        <v>#NAME?</v>
      </c>
      <c r="V502" s="4" t="e">
        <f t="shared" si="62"/>
        <v>#DIV/0!</v>
      </c>
      <c r="W502" s="17" t="e">
        <f>IF(K502=0,Na,K502*0.0000001)</f>
        <v>#NAME?</v>
      </c>
      <c r="X502" s="4">
        <f t="shared" si="63"/>
        <v>0</v>
      </c>
      <c r="Y502" s="11" t="e">
        <f t="shared" si="64"/>
        <v>#DIV/0!</v>
      </c>
      <c r="Z502" s="11">
        <f t="shared" si="65"/>
        <v>0</v>
      </c>
      <c r="AA502" s="5" t="e">
        <f t="shared" si="66"/>
        <v>#DIV/0!</v>
      </c>
      <c r="AB502" s="11">
        <f t="shared" si="67"/>
        <v>0</v>
      </c>
    </row>
    <row r="503" spans="12:28" x14ac:dyDescent="0.45">
      <c r="L503" s="10">
        <f t="shared" si="52"/>
        <v>80</v>
      </c>
      <c r="M503" s="10" t="e">
        <f t="shared" si="53"/>
        <v>#DIV/0!</v>
      </c>
      <c r="N503" s="10" t="e">
        <f t="shared" si="54"/>
        <v>#DIV/0!</v>
      </c>
      <c r="O503" s="10">
        <f t="shared" si="55"/>
        <v>0</v>
      </c>
      <c r="P503" s="10">
        <f t="shared" si="56"/>
        <v>0</v>
      </c>
      <c r="Q503" s="10">
        <f t="shared" si="57"/>
        <v>0</v>
      </c>
      <c r="R503" s="10" t="e">
        <f t="shared" si="58"/>
        <v>#DIV/0!</v>
      </c>
      <c r="S503" s="4" t="e">
        <f t="shared" si="59"/>
        <v>#DIV/0!</v>
      </c>
      <c r="T503" s="4" t="e">
        <f t="shared" si="60"/>
        <v>#DIV/0!</v>
      </c>
      <c r="U503" s="4" t="e">
        <f t="shared" si="61"/>
        <v>#NAME?</v>
      </c>
      <c r="V503" s="4" t="e">
        <f t="shared" si="62"/>
        <v>#DIV/0!</v>
      </c>
      <c r="W503" s="17" t="e">
        <f>IF(K503=0,Na,K503*0.0000001)</f>
        <v>#NAME?</v>
      </c>
      <c r="X503" s="4">
        <f t="shared" si="63"/>
        <v>0</v>
      </c>
      <c r="Y503" s="11" t="e">
        <f t="shared" si="64"/>
        <v>#DIV/0!</v>
      </c>
      <c r="Z503" s="11">
        <f t="shared" si="65"/>
        <v>0</v>
      </c>
      <c r="AA503" s="5" t="e">
        <f t="shared" si="66"/>
        <v>#DIV/0!</v>
      </c>
      <c r="AB503" s="11">
        <f t="shared" si="67"/>
        <v>0</v>
      </c>
    </row>
    <row r="504" spans="12:28" x14ac:dyDescent="0.45">
      <c r="L504" s="10">
        <f t="shared" si="52"/>
        <v>80</v>
      </c>
      <c r="M504" s="10" t="e">
        <f t="shared" si="53"/>
        <v>#DIV/0!</v>
      </c>
      <c r="N504" s="10" t="e">
        <f t="shared" si="54"/>
        <v>#DIV/0!</v>
      </c>
      <c r="O504" s="10">
        <f t="shared" si="55"/>
        <v>0</v>
      </c>
      <c r="P504" s="10">
        <f t="shared" si="56"/>
        <v>0</v>
      </c>
      <c r="Q504" s="10">
        <f t="shared" si="57"/>
        <v>0</v>
      </c>
      <c r="R504" s="10" t="e">
        <f t="shared" si="58"/>
        <v>#DIV/0!</v>
      </c>
      <c r="S504" s="4" t="e">
        <f t="shared" si="59"/>
        <v>#DIV/0!</v>
      </c>
      <c r="T504" s="4" t="e">
        <f t="shared" si="60"/>
        <v>#DIV/0!</v>
      </c>
      <c r="U504" s="4" t="e">
        <f t="shared" si="61"/>
        <v>#NAME?</v>
      </c>
      <c r="V504" s="4" t="e">
        <f t="shared" si="62"/>
        <v>#DIV/0!</v>
      </c>
      <c r="W504" s="17" t="e">
        <f>IF(K504=0,Na,K504*0.0000001)</f>
        <v>#NAME?</v>
      </c>
      <c r="X504" s="4">
        <f t="shared" si="63"/>
        <v>0</v>
      </c>
      <c r="Y504" s="11" t="e">
        <f t="shared" si="64"/>
        <v>#DIV/0!</v>
      </c>
      <c r="Z504" s="11">
        <f t="shared" si="65"/>
        <v>0</v>
      </c>
      <c r="AA504" s="5" t="e">
        <f t="shared" si="66"/>
        <v>#DIV/0!</v>
      </c>
      <c r="AB504" s="11">
        <f t="shared" si="67"/>
        <v>0</v>
      </c>
    </row>
    <row r="505" spans="12:28" x14ac:dyDescent="0.45">
      <c r="L505" s="10">
        <f t="shared" si="52"/>
        <v>80</v>
      </c>
      <c r="M505" s="10" t="e">
        <f t="shared" si="53"/>
        <v>#DIV/0!</v>
      </c>
      <c r="N505" s="10" t="e">
        <f t="shared" si="54"/>
        <v>#DIV/0!</v>
      </c>
      <c r="O505" s="10">
        <f t="shared" si="55"/>
        <v>0</v>
      </c>
      <c r="P505" s="10">
        <f t="shared" si="56"/>
        <v>0</v>
      </c>
      <c r="Q505" s="10">
        <f t="shared" si="57"/>
        <v>0</v>
      </c>
      <c r="R505" s="10" t="e">
        <f t="shared" si="58"/>
        <v>#DIV/0!</v>
      </c>
      <c r="S505" s="4" t="e">
        <f t="shared" si="59"/>
        <v>#DIV/0!</v>
      </c>
      <c r="T505" s="4" t="e">
        <f t="shared" si="60"/>
        <v>#DIV/0!</v>
      </c>
      <c r="U505" s="4" t="e">
        <f t="shared" si="61"/>
        <v>#NAME?</v>
      </c>
      <c r="V505" s="4" t="e">
        <f t="shared" si="62"/>
        <v>#DIV/0!</v>
      </c>
      <c r="W505" s="17" t="e">
        <f>IF(K505=0,Na,K505*0.0000001)</f>
        <v>#NAME?</v>
      </c>
      <c r="X505" s="4">
        <f t="shared" si="63"/>
        <v>0</v>
      </c>
      <c r="Y505" s="11" t="e">
        <f t="shared" si="64"/>
        <v>#DIV/0!</v>
      </c>
      <c r="Z505" s="11">
        <f t="shared" si="65"/>
        <v>0</v>
      </c>
      <c r="AA505" s="5" t="e">
        <f t="shared" si="66"/>
        <v>#DIV/0!</v>
      </c>
      <c r="AB505" s="11">
        <f t="shared" si="67"/>
        <v>0</v>
      </c>
    </row>
    <row r="506" spans="12:28" x14ac:dyDescent="0.45">
      <c r="L506" s="10">
        <f t="shared" si="52"/>
        <v>80</v>
      </c>
      <c r="M506" s="10" t="e">
        <f t="shared" si="53"/>
        <v>#DIV/0!</v>
      </c>
      <c r="N506" s="10" t="e">
        <f t="shared" si="54"/>
        <v>#DIV/0!</v>
      </c>
      <c r="O506" s="10">
        <f t="shared" si="55"/>
        <v>0</v>
      </c>
      <c r="P506" s="10">
        <f t="shared" si="56"/>
        <v>0</v>
      </c>
      <c r="Q506" s="10">
        <f t="shared" si="57"/>
        <v>0</v>
      </c>
      <c r="R506" s="10" t="e">
        <f t="shared" si="58"/>
        <v>#DIV/0!</v>
      </c>
      <c r="S506" s="4" t="e">
        <f t="shared" si="59"/>
        <v>#DIV/0!</v>
      </c>
      <c r="T506" s="4" t="e">
        <f t="shared" si="60"/>
        <v>#DIV/0!</v>
      </c>
      <c r="U506" s="4" t="e">
        <f t="shared" si="61"/>
        <v>#NAME?</v>
      </c>
      <c r="V506" s="4" t="e">
        <f t="shared" si="62"/>
        <v>#DIV/0!</v>
      </c>
      <c r="W506" s="17" t="e">
        <f>IF(K506=0,Na,K506*0.0000001)</f>
        <v>#NAME?</v>
      </c>
      <c r="X506" s="4">
        <f t="shared" si="63"/>
        <v>0</v>
      </c>
      <c r="Y506" s="11" t="e">
        <f t="shared" si="64"/>
        <v>#DIV/0!</v>
      </c>
      <c r="Z506" s="11">
        <f t="shared" si="65"/>
        <v>0</v>
      </c>
      <c r="AA506" s="5" t="e">
        <f t="shared" si="66"/>
        <v>#DIV/0!</v>
      </c>
      <c r="AB506" s="11">
        <f t="shared" si="67"/>
        <v>0</v>
      </c>
    </row>
    <row r="507" spans="12:28" x14ac:dyDescent="0.45">
      <c r="L507" s="10">
        <f t="shared" si="52"/>
        <v>80</v>
      </c>
      <c r="M507" s="10" t="e">
        <f t="shared" si="53"/>
        <v>#DIV/0!</v>
      </c>
      <c r="N507" s="10" t="e">
        <f t="shared" si="54"/>
        <v>#DIV/0!</v>
      </c>
      <c r="O507" s="10">
        <f t="shared" si="55"/>
        <v>0</v>
      </c>
      <c r="P507" s="10">
        <f t="shared" si="56"/>
        <v>0</v>
      </c>
      <c r="Q507" s="10">
        <f t="shared" si="57"/>
        <v>0</v>
      </c>
      <c r="R507" s="10" t="e">
        <f t="shared" si="58"/>
        <v>#DIV/0!</v>
      </c>
      <c r="S507" s="4" t="e">
        <f t="shared" si="59"/>
        <v>#DIV/0!</v>
      </c>
      <c r="T507" s="4" t="e">
        <f t="shared" si="60"/>
        <v>#DIV/0!</v>
      </c>
      <c r="U507" s="4" t="e">
        <f t="shared" si="61"/>
        <v>#NAME?</v>
      </c>
      <c r="V507" s="4" t="e">
        <f t="shared" si="62"/>
        <v>#DIV/0!</v>
      </c>
      <c r="W507" s="17" t="e">
        <f>IF(K507=0,Na,K507*0.0000001)</f>
        <v>#NAME?</v>
      </c>
      <c r="X507" s="4">
        <f t="shared" si="63"/>
        <v>0</v>
      </c>
      <c r="Y507" s="11" t="e">
        <f t="shared" si="64"/>
        <v>#DIV/0!</v>
      </c>
      <c r="Z507" s="11">
        <f t="shared" si="65"/>
        <v>0</v>
      </c>
      <c r="AA507" s="5" t="e">
        <f t="shared" si="66"/>
        <v>#DIV/0!</v>
      </c>
      <c r="AB507" s="11">
        <f t="shared" si="67"/>
        <v>0</v>
      </c>
    </row>
    <row r="508" spans="12:28" x14ac:dyDescent="0.45">
      <c r="L508" s="10">
        <f t="shared" si="52"/>
        <v>80</v>
      </c>
      <c r="M508" s="10" t="e">
        <f t="shared" si="53"/>
        <v>#DIV/0!</v>
      </c>
      <c r="N508" s="10" t="e">
        <f t="shared" si="54"/>
        <v>#DIV/0!</v>
      </c>
      <c r="O508" s="10">
        <f t="shared" si="55"/>
        <v>0</v>
      </c>
      <c r="P508" s="10">
        <f t="shared" si="56"/>
        <v>0</v>
      </c>
      <c r="Q508" s="10">
        <f t="shared" si="57"/>
        <v>0</v>
      </c>
      <c r="R508" s="10" t="e">
        <f t="shared" si="58"/>
        <v>#DIV/0!</v>
      </c>
      <c r="S508" s="4" t="e">
        <f t="shared" si="59"/>
        <v>#DIV/0!</v>
      </c>
      <c r="T508" s="4" t="e">
        <f t="shared" si="60"/>
        <v>#DIV/0!</v>
      </c>
      <c r="U508" s="4" t="e">
        <f t="shared" si="61"/>
        <v>#NAME?</v>
      </c>
      <c r="V508" s="4" t="e">
        <f t="shared" si="62"/>
        <v>#DIV/0!</v>
      </c>
      <c r="W508" s="17" t="e">
        <f>IF(K508=0,Na,K508*0.0000001)</f>
        <v>#NAME?</v>
      </c>
      <c r="X508" s="4">
        <f t="shared" si="63"/>
        <v>0</v>
      </c>
      <c r="Y508" s="11" t="e">
        <f t="shared" si="64"/>
        <v>#DIV/0!</v>
      </c>
      <c r="Z508" s="11">
        <f t="shared" si="65"/>
        <v>0</v>
      </c>
      <c r="AA508" s="5" t="e">
        <f t="shared" si="66"/>
        <v>#DIV/0!</v>
      </c>
      <c r="AB508" s="11">
        <f t="shared" si="67"/>
        <v>0</v>
      </c>
    </row>
    <row r="509" spans="12:28" x14ac:dyDescent="0.45">
      <c r="L509" s="10">
        <f t="shared" si="52"/>
        <v>80</v>
      </c>
      <c r="M509" s="10" t="e">
        <f t="shared" si="53"/>
        <v>#DIV/0!</v>
      </c>
      <c r="N509" s="10" t="e">
        <f t="shared" si="54"/>
        <v>#DIV/0!</v>
      </c>
      <c r="O509" s="10">
        <f t="shared" si="55"/>
        <v>0</v>
      </c>
      <c r="P509" s="10">
        <f t="shared" si="56"/>
        <v>0</v>
      </c>
      <c r="Q509" s="10">
        <f t="shared" si="57"/>
        <v>0</v>
      </c>
      <c r="R509" s="10" t="e">
        <f t="shared" si="58"/>
        <v>#DIV/0!</v>
      </c>
      <c r="S509" s="4" t="e">
        <f t="shared" si="59"/>
        <v>#DIV/0!</v>
      </c>
      <c r="T509" s="4" t="e">
        <f t="shared" si="60"/>
        <v>#DIV/0!</v>
      </c>
      <c r="U509" s="4" t="e">
        <f t="shared" si="61"/>
        <v>#NAME?</v>
      </c>
      <c r="V509" s="4" t="e">
        <f t="shared" si="62"/>
        <v>#DIV/0!</v>
      </c>
      <c r="W509" s="17" t="e">
        <f>IF(K509=0,Na,K509*0.0000001)</f>
        <v>#NAME?</v>
      </c>
      <c r="X509" s="4">
        <f t="shared" si="63"/>
        <v>0</v>
      </c>
      <c r="Y509" s="11" t="e">
        <f t="shared" si="64"/>
        <v>#DIV/0!</v>
      </c>
      <c r="Z509" s="11">
        <f t="shared" si="65"/>
        <v>0</v>
      </c>
      <c r="AA509" s="5" t="e">
        <f t="shared" si="66"/>
        <v>#DIV/0!</v>
      </c>
      <c r="AB509" s="11">
        <f t="shared" si="67"/>
        <v>0</v>
      </c>
    </row>
    <row r="510" spans="12:28" x14ac:dyDescent="0.45">
      <c r="L510" s="10">
        <f t="shared" si="52"/>
        <v>80</v>
      </c>
      <c r="M510" s="10" t="e">
        <f t="shared" si="53"/>
        <v>#DIV/0!</v>
      </c>
      <c r="N510" s="10" t="e">
        <f t="shared" si="54"/>
        <v>#DIV/0!</v>
      </c>
      <c r="O510" s="10">
        <f t="shared" si="55"/>
        <v>0</v>
      </c>
      <c r="P510" s="10">
        <f t="shared" si="56"/>
        <v>0</v>
      </c>
      <c r="Q510" s="10">
        <f t="shared" si="57"/>
        <v>0</v>
      </c>
      <c r="R510" s="10" t="e">
        <f t="shared" si="58"/>
        <v>#DIV/0!</v>
      </c>
      <c r="S510" s="4" t="e">
        <f t="shared" si="59"/>
        <v>#DIV/0!</v>
      </c>
      <c r="T510" s="4" t="e">
        <f t="shared" si="60"/>
        <v>#DIV/0!</v>
      </c>
      <c r="U510" s="4" t="e">
        <f t="shared" si="61"/>
        <v>#NAME?</v>
      </c>
      <c r="V510" s="4" t="e">
        <f t="shared" si="62"/>
        <v>#DIV/0!</v>
      </c>
      <c r="W510" s="17" t="e">
        <f>IF(K510=0,Na,K510*0.0000001)</f>
        <v>#NAME?</v>
      </c>
      <c r="X510" s="4">
        <f t="shared" si="63"/>
        <v>0</v>
      </c>
      <c r="Y510" s="11" t="e">
        <f t="shared" si="64"/>
        <v>#DIV/0!</v>
      </c>
      <c r="Z510" s="11">
        <f t="shared" si="65"/>
        <v>0</v>
      </c>
      <c r="AA510" s="5" t="e">
        <f t="shared" si="66"/>
        <v>#DIV/0!</v>
      </c>
      <c r="AB510" s="11">
        <f t="shared" si="67"/>
        <v>0</v>
      </c>
    </row>
    <row r="511" spans="12:28" x14ac:dyDescent="0.45">
      <c r="L511" s="10">
        <f t="shared" ref="L511:L574" si="68">$AA$1</f>
        <v>80</v>
      </c>
      <c r="M511" s="10" t="e">
        <f t="shared" ref="M511:M574" si="69">360/I511</f>
        <v>#DIV/0!</v>
      </c>
      <c r="N511" s="10" t="e">
        <f t="shared" ref="N511:N574" si="70">L511/((G511/1000)*2*D511)/M511</f>
        <v>#DIV/0!</v>
      </c>
      <c r="O511" s="10">
        <f t="shared" ref="O511:O574" si="71">G511*D511*2/L511</f>
        <v>0</v>
      </c>
      <c r="P511" s="10">
        <f t="shared" ref="P511:P574" si="72">IFERROR(J511+0,F511/0.08+0)</f>
        <v>0</v>
      </c>
      <c r="Q511" s="10">
        <f t="shared" ref="Q511:Q574" si="73">$B$4</f>
        <v>0</v>
      </c>
      <c r="R511" s="10" t="e">
        <f t="shared" ref="R511:R574" si="74">100*M511*Q511/$AA$13</f>
        <v>#DIV/0!</v>
      </c>
      <c r="S511" s="4" t="e">
        <f t="shared" ref="S511:S574" si="75">Y511/60000</f>
        <v>#DIV/0!</v>
      </c>
      <c r="T511" s="4" t="e">
        <f t="shared" ref="T511:T574" si="76">60*S511/($AA$10/1000)</f>
        <v>#DIV/0!</v>
      </c>
      <c r="U511" s="4" t="e">
        <f t="shared" ref="U511:U574" si="77">($AD$3+W511)*T511 / (X511 * 9.55)</f>
        <v>#NAME?</v>
      </c>
      <c r="V511" s="4" t="e">
        <f t="shared" ref="V511:V574" si="78">S511/U511</f>
        <v>#DIV/0!</v>
      </c>
      <c r="W511" s="17" t="e">
        <f>IF(K511=0,Na,K511*0.0000001)</f>
        <v>#NAME?</v>
      </c>
      <c r="X511" s="4">
        <f t="shared" ref="X511:X574" si="79">P511/1000</f>
        <v>0</v>
      </c>
      <c r="Y511" s="11" t="e">
        <f t="shared" ref="Y511:Y574" si="80">60*N511*$AA$13</f>
        <v>#DIV/0!</v>
      </c>
      <c r="Z511" s="11">
        <f t="shared" ref="Z511:Z574" si="81">D511*L511</f>
        <v>0</v>
      </c>
      <c r="AA511" s="5" t="e">
        <f t="shared" ref="AA511:AA574" si="82">V511*(1000/5)</f>
        <v>#DIV/0!</v>
      </c>
      <c r="AB511" s="11">
        <f t="shared" ref="AB511:AB574" si="83">1.2*2*D511*D511*H511</f>
        <v>0</v>
      </c>
    </row>
    <row r="512" spans="12:28" x14ac:dyDescent="0.45">
      <c r="L512" s="10">
        <f t="shared" si="68"/>
        <v>80</v>
      </c>
      <c r="M512" s="10" t="e">
        <f t="shared" si="69"/>
        <v>#DIV/0!</v>
      </c>
      <c r="N512" s="10" t="e">
        <f t="shared" si="70"/>
        <v>#DIV/0!</v>
      </c>
      <c r="O512" s="10">
        <f t="shared" si="71"/>
        <v>0</v>
      </c>
      <c r="P512" s="10">
        <f t="shared" si="72"/>
        <v>0</v>
      </c>
      <c r="Q512" s="10">
        <f t="shared" si="73"/>
        <v>0</v>
      </c>
      <c r="R512" s="10" t="e">
        <f t="shared" si="74"/>
        <v>#DIV/0!</v>
      </c>
      <c r="S512" s="4" t="e">
        <f t="shared" si="75"/>
        <v>#DIV/0!</v>
      </c>
      <c r="T512" s="4" t="e">
        <f t="shared" si="76"/>
        <v>#DIV/0!</v>
      </c>
      <c r="U512" s="4" t="e">
        <f t="shared" si="77"/>
        <v>#NAME?</v>
      </c>
      <c r="V512" s="4" t="e">
        <f t="shared" si="78"/>
        <v>#DIV/0!</v>
      </c>
      <c r="W512" s="17" t="e">
        <f>IF(K512=0,Na,K512*0.0000001)</f>
        <v>#NAME?</v>
      </c>
      <c r="X512" s="4">
        <f t="shared" si="79"/>
        <v>0</v>
      </c>
      <c r="Y512" s="11" t="e">
        <f t="shared" si="80"/>
        <v>#DIV/0!</v>
      </c>
      <c r="Z512" s="11">
        <f t="shared" si="81"/>
        <v>0</v>
      </c>
      <c r="AA512" s="5" t="e">
        <f t="shared" si="82"/>
        <v>#DIV/0!</v>
      </c>
      <c r="AB512" s="11">
        <f t="shared" si="83"/>
        <v>0</v>
      </c>
    </row>
    <row r="513" spans="12:28" x14ac:dyDescent="0.45">
      <c r="L513" s="10">
        <f t="shared" si="68"/>
        <v>80</v>
      </c>
      <c r="M513" s="10" t="e">
        <f t="shared" si="69"/>
        <v>#DIV/0!</v>
      </c>
      <c r="N513" s="10" t="e">
        <f t="shared" si="70"/>
        <v>#DIV/0!</v>
      </c>
      <c r="O513" s="10">
        <f t="shared" si="71"/>
        <v>0</v>
      </c>
      <c r="P513" s="10">
        <f t="shared" si="72"/>
        <v>0</v>
      </c>
      <c r="Q513" s="10">
        <f t="shared" si="73"/>
        <v>0</v>
      </c>
      <c r="R513" s="10" t="e">
        <f t="shared" si="74"/>
        <v>#DIV/0!</v>
      </c>
      <c r="S513" s="4" t="e">
        <f t="shared" si="75"/>
        <v>#DIV/0!</v>
      </c>
      <c r="T513" s="4" t="e">
        <f t="shared" si="76"/>
        <v>#DIV/0!</v>
      </c>
      <c r="U513" s="4" t="e">
        <f t="shared" si="77"/>
        <v>#NAME?</v>
      </c>
      <c r="V513" s="4" t="e">
        <f t="shared" si="78"/>
        <v>#DIV/0!</v>
      </c>
      <c r="W513" s="17" t="e">
        <f>IF(K513=0,Na,K513*0.0000001)</f>
        <v>#NAME?</v>
      </c>
      <c r="X513" s="4">
        <f t="shared" si="79"/>
        <v>0</v>
      </c>
      <c r="Y513" s="11" t="e">
        <f t="shared" si="80"/>
        <v>#DIV/0!</v>
      </c>
      <c r="Z513" s="11">
        <f t="shared" si="81"/>
        <v>0</v>
      </c>
      <c r="AA513" s="5" t="e">
        <f t="shared" si="82"/>
        <v>#DIV/0!</v>
      </c>
      <c r="AB513" s="11">
        <f t="shared" si="83"/>
        <v>0</v>
      </c>
    </row>
    <row r="514" spans="12:28" x14ac:dyDescent="0.45">
      <c r="L514" s="10">
        <f t="shared" si="68"/>
        <v>80</v>
      </c>
      <c r="M514" s="10" t="e">
        <f t="shared" si="69"/>
        <v>#DIV/0!</v>
      </c>
      <c r="N514" s="10" t="e">
        <f t="shared" si="70"/>
        <v>#DIV/0!</v>
      </c>
      <c r="O514" s="10">
        <f t="shared" si="71"/>
        <v>0</v>
      </c>
      <c r="P514" s="10">
        <f t="shared" si="72"/>
        <v>0</v>
      </c>
      <c r="Q514" s="10">
        <f t="shared" si="73"/>
        <v>0</v>
      </c>
      <c r="R514" s="10" t="e">
        <f t="shared" si="74"/>
        <v>#DIV/0!</v>
      </c>
      <c r="S514" s="4" t="e">
        <f t="shared" si="75"/>
        <v>#DIV/0!</v>
      </c>
      <c r="T514" s="4" t="e">
        <f t="shared" si="76"/>
        <v>#DIV/0!</v>
      </c>
      <c r="U514" s="4" t="e">
        <f t="shared" si="77"/>
        <v>#NAME?</v>
      </c>
      <c r="V514" s="4" t="e">
        <f t="shared" si="78"/>
        <v>#DIV/0!</v>
      </c>
      <c r="W514" s="17" t="e">
        <f>IF(K514=0,Na,K514*0.0000001)</f>
        <v>#NAME?</v>
      </c>
      <c r="X514" s="4">
        <f t="shared" si="79"/>
        <v>0</v>
      </c>
      <c r="Y514" s="11" t="e">
        <f t="shared" si="80"/>
        <v>#DIV/0!</v>
      </c>
      <c r="Z514" s="11">
        <f t="shared" si="81"/>
        <v>0</v>
      </c>
      <c r="AA514" s="5" t="e">
        <f t="shared" si="82"/>
        <v>#DIV/0!</v>
      </c>
      <c r="AB514" s="11">
        <f t="shared" si="83"/>
        <v>0</v>
      </c>
    </row>
    <row r="515" spans="12:28" x14ac:dyDescent="0.45">
      <c r="L515" s="10">
        <f t="shared" si="68"/>
        <v>80</v>
      </c>
      <c r="M515" s="10" t="e">
        <f t="shared" si="69"/>
        <v>#DIV/0!</v>
      </c>
      <c r="N515" s="10" t="e">
        <f t="shared" si="70"/>
        <v>#DIV/0!</v>
      </c>
      <c r="O515" s="10">
        <f t="shared" si="71"/>
        <v>0</v>
      </c>
      <c r="P515" s="10">
        <f t="shared" si="72"/>
        <v>0</v>
      </c>
      <c r="Q515" s="10">
        <f t="shared" si="73"/>
        <v>0</v>
      </c>
      <c r="R515" s="10" t="e">
        <f t="shared" si="74"/>
        <v>#DIV/0!</v>
      </c>
      <c r="S515" s="4" t="e">
        <f t="shared" si="75"/>
        <v>#DIV/0!</v>
      </c>
      <c r="T515" s="4" t="e">
        <f t="shared" si="76"/>
        <v>#DIV/0!</v>
      </c>
      <c r="U515" s="4" t="e">
        <f t="shared" si="77"/>
        <v>#NAME?</v>
      </c>
      <c r="V515" s="4" t="e">
        <f t="shared" si="78"/>
        <v>#DIV/0!</v>
      </c>
      <c r="W515" s="17" t="e">
        <f>IF(K515=0,Na,K515*0.0000001)</f>
        <v>#NAME?</v>
      </c>
      <c r="X515" s="4">
        <f t="shared" si="79"/>
        <v>0</v>
      </c>
      <c r="Y515" s="11" t="e">
        <f t="shared" si="80"/>
        <v>#DIV/0!</v>
      </c>
      <c r="Z515" s="11">
        <f t="shared" si="81"/>
        <v>0</v>
      </c>
      <c r="AA515" s="5" t="e">
        <f t="shared" si="82"/>
        <v>#DIV/0!</v>
      </c>
      <c r="AB515" s="11">
        <f t="shared" si="83"/>
        <v>0</v>
      </c>
    </row>
    <row r="516" spans="12:28" x14ac:dyDescent="0.45">
      <c r="L516" s="10">
        <f t="shared" si="68"/>
        <v>80</v>
      </c>
      <c r="M516" s="10" t="e">
        <f t="shared" si="69"/>
        <v>#DIV/0!</v>
      </c>
      <c r="N516" s="10" t="e">
        <f t="shared" si="70"/>
        <v>#DIV/0!</v>
      </c>
      <c r="O516" s="10">
        <f t="shared" si="71"/>
        <v>0</v>
      </c>
      <c r="P516" s="10">
        <f t="shared" si="72"/>
        <v>0</v>
      </c>
      <c r="Q516" s="10">
        <f t="shared" si="73"/>
        <v>0</v>
      </c>
      <c r="R516" s="10" t="e">
        <f t="shared" si="74"/>
        <v>#DIV/0!</v>
      </c>
      <c r="S516" s="4" t="e">
        <f t="shared" si="75"/>
        <v>#DIV/0!</v>
      </c>
      <c r="T516" s="4" t="e">
        <f t="shared" si="76"/>
        <v>#DIV/0!</v>
      </c>
      <c r="U516" s="4" t="e">
        <f t="shared" si="77"/>
        <v>#NAME?</v>
      </c>
      <c r="V516" s="4" t="e">
        <f t="shared" si="78"/>
        <v>#DIV/0!</v>
      </c>
      <c r="W516" s="17" t="e">
        <f>IF(K516=0,Na,K516*0.0000001)</f>
        <v>#NAME?</v>
      </c>
      <c r="X516" s="4">
        <f t="shared" si="79"/>
        <v>0</v>
      </c>
      <c r="Y516" s="11" t="e">
        <f t="shared" si="80"/>
        <v>#DIV/0!</v>
      </c>
      <c r="Z516" s="11">
        <f t="shared" si="81"/>
        <v>0</v>
      </c>
      <c r="AA516" s="5" t="e">
        <f t="shared" si="82"/>
        <v>#DIV/0!</v>
      </c>
      <c r="AB516" s="11">
        <f t="shared" si="83"/>
        <v>0</v>
      </c>
    </row>
    <row r="517" spans="12:28" x14ac:dyDescent="0.45">
      <c r="L517" s="10">
        <f t="shared" si="68"/>
        <v>80</v>
      </c>
      <c r="M517" s="10" t="e">
        <f t="shared" si="69"/>
        <v>#DIV/0!</v>
      </c>
      <c r="N517" s="10" t="e">
        <f t="shared" si="70"/>
        <v>#DIV/0!</v>
      </c>
      <c r="O517" s="10">
        <f t="shared" si="71"/>
        <v>0</v>
      </c>
      <c r="P517" s="10">
        <f t="shared" si="72"/>
        <v>0</v>
      </c>
      <c r="Q517" s="10">
        <f t="shared" si="73"/>
        <v>0</v>
      </c>
      <c r="R517" s="10" t="e">
        <f t="shared" si="74"/>
        <v>#DIV/0!</v>
      </c>
      <c r="S517" s="4" t="e">
        <f t="shared" si="75"/>
        <v>#DIV/0!</v>
      </c>
      <c r="T517" s="4" t="e">
        <f t="shared" si="76"/>
        <v>#DIV/0!</v>
      </c>
      <c r="U517" s="4" t="e">
        <f t="shared" si="77"/>
        <v>#NAME?</v>
      </c>
      <c r="V517" s="4" t="e">
        <f t="shared" si="78"/>
        <v>#DIV/0!</v>
      </c>
      <c r="W517" s="17" t="e">
        <f>IF(K517=0,Na,K517*0.0000001)</f>
        <v>#NAME?</v>
      </c>
      <c r="X517" s="4">
        <f t="shared" si="79"/>
        <v>0</v>
      </c>
      <c r="Y517" s="11" t="e">
        <f t="shared" si="80"/>
        <v>#DIV/0!</v>
      </c>
      <c r="Z517" s="11">
        <f t="shared" si="81"/>
        <v>0</v>
      </c>
      <c r="AA517" s="5" t="e">
        <f t="shared" si="82"/>
        <v>#DIV/0!</v>
      </c>
      <c r="AB517" s="11">
        <f t="shared" si="83"/>
        <v>0</v>
      </c>
    </row>
    <row r="518" spans="12:28" x14ac:dyDescent="0.45">
      <c r="L518" s="10">
        <f t="shared" si="68"/>
        <v>80</v>
      </c>
      <c r="M518" s="10" t="e">
        <f t="shared" si="69"/>
        <v>#DIV/0!</v>
      </c>
      <c r="N518" s="10" t="e">
        <f t="shared" si="70"/>
        <v>#DIV/0!</v>
      </c>
      <c r="O518" s="10">
        <f t="shared" si="71"/>
        <v>0</v>
      </c>
      <c r="P518" s="10">
        <f t="shared" si="72"/>
        <v>0</v>
      </c>
      <c r="Q518" s="10">
        <f t="shared" si="73"/>
        <v>0</v>
      </c>
      <c r="R518" s="10" t="e">
        <f t="shared" si="74"/>
        <v>#DIV/0!</v>
      </c>
      <c r="S518" s="4" t="e">
        <f t="shared" si="75"/>
        <v>#DIV/0!</v>
      </c>
      <c r="T518" s="4" t="e">
        <f t="shared" si="76"/>
        <v>#DIV/0!</v>
      </c>
      <c r="U518" s="4" t="e">
        <f t="shared" si="77"/>
        <v>#NAME?</v>
      </c>
      <c r="V518" s="4" t="e">
        <f t="shared" si="78"/>
        <v>#DIV/0!</v>
      </c>
      <c r="W518" s="17" t="e">
        <f>IF(K518=0,Na,K518*0.0000001)</f>
        <v>#NAME?</v>
      </c>
      <c r="X518" s="4">
        <f t="shared" si="79"/>
        <v>0</v>
      </c>
      <c r="Y518" s="11" t="e">
        <f t="shared" si="80"/>
        <v>#DIV/0!</v>
      </c>
      <c r="Z518" s="11">
        <f t="shared" si="81"/>
        <v>0</v>
      </c>
      <c r="AA518" s="5" t="e">
        <f t="shared" si="82"/>
        <v>#DIV/0!</v>
      </c>
      <c r="AB518" s="11">
        <f t="shared" si="83"/>
        <v>0</v>
      </c>
    </row>
    <row r="519" spans="12:28" x14ac:dyDescent="0.45">
      <c r="L519" s="10">
        <f t="shared" si="68"/>
        <v>80</v>
      </c>
      <c r="M519" s="10" t="e">
        <f t="shared" si="69"/>
        <v>#DIV/0!</v>
      </c>
      <c r="N519" s="10" t="e">
        <f t="shared" si="70"/>
        <v>#DIV/0!</v>
      </c>
      <c r="O519" s="10">
        <f t="shared" si="71"/>
        <v>0</v>
      </c>
      <c r="P519" s="10">
        <f t="shared" si="72"/>
        <v>0</v>
      </c>
      <c r="Q519" s="10">
        <f t="shared" si="73"/>
        <v>0</v>
      </c>
      <c r="R519" s="10" t="e">
        <f t="shared" si="74"/>
        <v>#DIV/0!</v>
      </c>
      <c r="S519" s="4" t="e">
        <f t="shared" si="75"/>
        <v>#DIV/0!</v>
      </c>
      <c r="T519" s="4" t="e">
        <f t="shared" si="76"/>
        <v>#DIV/0!</v>
      </c>
      <c r="U519" s="4" t="e">
        <f t="shared" si="77"/>
        <v>#NAME?</v>
      </c>
      <c r="V519" s="4" t="e">
        <f t="shared" si="78"/>
        <v>#DIV/0!</v>
      </c>
      <c r="W519" s="17" t="e">
        <f>IF(K519=0,Na,K519*0.0000001)</f>
        <v>#NAME?</v>
      </c>
      <c r="X519" s="4">
        <f t="shared" si="79"/>
        <v>0</v>
      </c>
      <c r="Y519" s="11" t="e">
        <f t="shared" si="80"/>
        <v>#DIV/0!</v>
      </c>
      <c r="Z519" s="11">
        <f t="shared" si="81"/>
        <v>0</v>
      </c>
      <c r="AA519" s="5" t="e">
        <f t="shared" si="82"/>
        <v>#DIV/0!</v>
      </c>
      <c r="AB519" s="11">
        <f t="shared" si="83"/>
        <v>0</v>
      </c>
    </row>
    <row r="520" spans="12:28" x14ac:dyDescent="0.45">
      <c r="L520" s="10">
        <f t="shared" si="68"/>
        <v>80</v>
      </c>
      <c r="M520" s="10" t="e">
        <f t="shared" si="69"/>
        <v>#DIV/0!</v>
      </c>
      <c r="N520" s="10" t="e">
        <f t="shared" si="70"/>
        <v>#DIV/0!</v>
      </c>
      <c r="O520" s="10">
        <f t="shared" si="71"/>
        <v>0</v>
      </c>
      <c r="P520" s="10">
        <f t="shared" si="72"/>
        <v>0</v>
      </c>
      <c r="Q520" s="10">
        <f t="shared" si="73"/>
        <v>0</v>
      </c>
      <c r="R520" s="10" t="e">
        <f t="shared" si="74"/>
        <v>#DIV/0!</v>
      </c>
      <c r="S520" s="4" t="e">
        <f t="shared" si="75"/>
        <v>#DIV/0!</v>
      </c>
      <c r="T520" s="4" t="e">
        <f t="shared" si="76"/>
        <v>#DIV/0!</v>
      </c>
      <c r="U520" s="4" t="e">
        <f t="shared" si="77"/>
        <v>#NAME?</v>
      </c>
      <c r="V520" s="4" t="e">
        <f t="shared" si="78"/>
        <v>#DIV/0!</v>
      </c>
      <c r="W520" s="17" t="e">
        <f>IF(K520=0,Na,K520*0.0000001)</f>
        <v>#NAME?</v>
      </c>
      <c r="X520" s="4">
        <f t="shared" si="79"/>
        <v>0</v>
      </c>
      <c r="Y520" s="11" t="e">
        <f t="shared" si="80"/>
        <v>#DIV/0!</v>
      </c>
      <c r="Z520" s="11">
        <f t="shared" si="81"/>
        <v>0</v>
      </c>
      <c r="AA520" s="5" t="e">
        <f t="shared" si="82"/>
        <v>#DIV/0!</v>
      </c>
      <c r="AB520" s="11">
        <f t="shared" si="83"/>
        <v>0</v>
      </c>
    </row>
    <row r="521" spans="12:28" x14ac:dyDescent="0.45">
      <c r="L521" s="10">
        <f t="shared" si="68"/>
        <v>80</v>
      </c>
      <c r="M521" s="10" t="e">
        <f t="shared" si="69"/>
        <v>#DIV/0!</v>
      </c>
      <c r="N521" s="10" t="e">
        <f t="shared" si="70"/>
        <v>#DIV/0!</v>
      </c>
      <c r="O521" s="10">
        <f t="shared" si="71"/>
        <v>0</v>
      </c>
      <c r="P521" s="10">
        <f t="shared" si="72"/>
        <v>0</v>
      </c>
      <c r="Q521" s="10">
        <f t="shared" si="73"/>
        <v>0</v>
      </c>
      <c r="R521" s="10" t="e">
        <f t="shared" si="74"/>
        <v>#DIV/0!</v>
      </c>
      <c r="S521" s="4" t="e">
        <f t="shared" si="75"/>
        <v>#DIV/0!</v>
      </c>
      <c r="T521" s="4" t="e">
        <f t="shared" si="76"/>
        <v>#DIV/0!</v>
      </c>
      <c r="U521" s="4" t="e">
        <f t="shared" si="77"/>
        <v>#NAME?</v>
      </c>
      <c r="V521" s="4" t="e">
        <f t="shared" si="78"/>
        <v>#DIV/0!</v>
      </c>
      <c r="W521" s="17" t="e">
        <f>IF(K521=0,Na,K521*0.0000001)</f>
        <v>#NAME?</v>
      </c>
      <c r="X521" s="4">
        <f t="shared" si="79"/>
        <v>0</v>
      </c>
      <c r="Y521" s="11" t="e">
        <f t="shared" si="80"/>
        <v>#DIV/0!</v>
      </c>
      <c r="Z521" s="11">
        <f t="shared" si="81"/>
        <v>0</v>
      </c>
      <c r="AA521" s="5" t="e">
        <f t="shared" si="82"/>
        <v>#DIV/0!</v>
      </c>
      <c r="AB521" s="11">
        <f t="shared" si="83"/>
        <v>0</v>
      </c>
    </row>
    <row r="522" spans="12:28" x14ac:dyDescent="0.45">
      <c r="L522" s="10">
        <f t="shared" si="68"/>
        <v>80</v>
      </c>
      <c r="M522" s="10" t="e">
        <f t="shared" si="69"/>
        <v>#DIV/0!</v>
      </c>
      <c r="N522" s="10" t="e">
        <f t="shared" si="70"/>
        <v>#DIV/0!</v>
      </c>
      <c r="O522" s="10">
        <f t="shared" si="71"/>
        <v>0</v>
      </c>
      <c r="P522" s="10">
        <f t="shared" si="72"/>
        <v>0</v>
      </c>
      <c r="Q522" s="10">
        <f t="shared" si="73"/>
        <v>0</v>
      </c>
      <c r="R522" s="10" t="e">
        <f t="shared" si="74"/>
        <v>#DIV/0!</v>
      </c>
      <c r="S522" s="4" t="e">
        <f t="shared" si="75"/>
        <v>#DIV/0!</v>
      </c>
      <c r="T522" s="4" t="e">
        <f t="shared" si="76"/>
        <v>#DIV/0!</v>
      </c>
      <c r="U522" s="4" t="e">
        <f t="shared" si="77"/>
        <v>#NAME?</v>
      </c>
      <c r="V522" s="4" t="e">
        <f t="shared" si="78"/>
        <v>#DIV/0!</v>
      </c>
      <c r="W522" s="17" t="e">
        <f>IF(K522=0,Na,K522*0.0000001)</f>
        <v>#NAME?</v>
      </c>
      <c r="X522" s="4">
        <f t="shared" si="79"/>
        <v>0</v>
      </c>
      <c r="Y522" s="11" t="e">
        <f t="shared" si="80"/>
        <v>#DIV/0!</v>
      </c>
      <c r="Z522" s="11">
        <f t="shared" si="81"/>
        <v>0</v>
      </c>
      <c r="AA522" s="5" t="e">
        <f t="shared" si="82"/>
        <v>#DIV/0!</v>
      </c>
      <c r="AB522" s="11">
        <f t="shared" si="83"/>
        <v>0</v>
      </c>
    </row>
    <row r="523" spans="12:28" x14ac:dyDescent="0.45">
      <c r="L523" s="10">
        <f t="shared" si="68"/>
        <v>80</v>
      </c>
      <c r="M523" s="10" t="e">
        <f t="shared" si="69"/>
        <v>#DIV/0!</v>
      </c>
      <c r="N523" s="10" t="e">
        <f t="shared" si="70"/>
        <v>#DIV/0!</v>
      </c>
      <c r="O523" s="10">
        <f t="shared" si="71"/>
        <v>0</v>
      </c>
      <c r="P523" s="10">
        <f t="shared" si="72"/>
        <v>0</v>
      </c>
      <c r="Q523" s="10">
        <f t="shared" si="73"/>
        <v>0</v>
      </c>
      <c r="R523" s="10" t="e">
        <f t="shared" si="74"/>
        <v>#DIV/0!</v>
      </c>
      <c r="S523" s="4" t="e">
        <f t="shared" si="75"/>
        <v>#DIV/0!</v>
      </c>
      <c r="T523" s="4" t="e">
        <f t="shared" si="76"/>
        <v>#DIV/0!</v>
      </c>
      <c r="U523" s="4" t="e">
        <f t="shared" si="77"/>
        <v>#NAME?</v>
      </c>
      <c r="V523" s="4" t="e">
        <f t="shared" si="78"/>
        <v>#DIV/0!</v>
      </c>
      <c r="W523" s="17" t="e">
        <f>IF(K523=0,Na,K523*0.0000001)</f>
        <v>#NAME?</v>
      </c>
      <c r="X523" s="4">
        <f t="shared" si="79"/>
        <v>0</v>
      </c>
      <c r="Y523" s="11" t="e">
        <f t="shared" si="80"/>
        <v>#DIV/0!</v>
      </c>
      <c r="Z523" s="11">
        <f t="shared" si="81"/>
        <v>0</v>
      </c>
      <c r="AA523" s="5" t="e">
        <f t="shared" si="82"/>
        <v>#DIV/0!</v>
      </c>
      <c r="AB523" s="11">
        <f t="shared" si="83"/>
        <v>0</v>
      </c>
    </row>
    <row r="524" spans="12:28" x14ac:dyDescent="0.45">
      <c r="L524" s="10">
        <f t="shared" si="68"/>
        <v>80</v>
      </c>
      <c r="M524" s="10" t="e">
        <f t="shared" si="69"/>
        <v>#DIV/0!</v>
      </c>
      <c r="N524" s="10" t="e">
        <f t="shared" si="70"/>
        <v>#DIV/0!</v>
      </c>
      <c r="O524" s="10">
        <f t="shared" si="71"/>
        <v>0</v>
      </c>
      <c r="P524" s="10">
        <f t="shared" si="72"/>
        <v>0</v>
      </c>
      <c r="Q524" s="10">
        <f t="shared" si="73"/>
        <v>0</v>
      </c>
      <c r="R524" s="10" t="e">
        <f t="shared" si="74"/>
        <v>#DIV/0!</v>
      </c>
      <c r="S524" s="4" t="e">
        <f t="shared" si="75"/>
        <v>#DIV/0!</v>
      </c>
      <c r="T524" s="4" t="e">
        <f t="shared" si="76"/>
        <v>#DIV/0!</v>
      </c>
      <c r="U524" s="4" t="e">
        <f t="shared" si="77"/>
        <v>#NAME?</v>
      </c>
      <c r="V524" s="4" t="e">
        <f t="shared" si="78"/>
        <v>#DIV/0!</v>
      </c>
      <c r="W524" s="17" t="e">
        <f>IF(K524=0,Na,K524*0.0000001)</f>
        <v>#NAME?</v>
      </c>
      <c r="X524" s="4">
        <f t="shared" si="79"/>
        <v>0</v>
      </c>
      <c r="Y524" s="11" t="e">
        <f t="shared" si="80"/>
        <v>#DIV/0!</v>
      </c>
      <c r="Z524" s="11">
        <f t="shared" si="81"/>
        <v>0</v>
      </c>
      <c r="AA524" s="5" t="e">
        <f t="shared" si="82"/>
        <v>#DIV/0!</v>
      </c>
      <c r="AB524" s="11">
        <f t="shared" si="83"/>
        <v>0</v>
      </c>
    </row>
    <row r="525" spans="12:28" x14ac:dyDescent="0.45">
      <c r="L525" s="10">
        <f t="shared" si="68"/>
        <v>80</v>
      </c>
      <c r="M525" s="10" t="e">
        <f t="shared" si="69"/>
        <v>#DIV/0!</v>
      </c>
      <c r="N525" s="10" t="e">
        <f t="shared" si="70"/>
        <v>#DIV/0!</v>
      </c>
      <c r="O525" s="10">
        <f t="shared" si="71"/>
        <v>0</v>
      </c>
      <c r="P525" s="10">
        <f t="shared" si="72"/>
        <v>0</v>
      </c>
      <c r="Q525" s="10">
        <f t="shared" si="73"/>
        <v>0</v>
      </c>
      <c r="R525" s="10" t="e">
        <f t="shared" si="74"/>
        <v>#DIV/0!</v>
      </c>
      <c r="S525" s="4" t="e">
        <f t="shared" si="75"/>
        <v>#DIV/0!</v>
      </c>
      <c r="T525" s="4" t="e">
        <f t="shared" si="76"/>
        <v>#DIV/0!</v>
      </c>
      <c r="U525" s="4" t="e">
        <f t="shared" si="77"/>
        <v>#NAME?</v>
      </c>
      <c r="V525" s="4" t="e">
        <f t="shared" si="78"/>
        <v>#DIV/0!</v>
      </c>
      <c r="W525" s="17" t="e">
        <f>IF(K525=0,Na,K525*0.0000001)</f>
        <v>#NAME?</v>
      </c>
      <c r="X525" s="4">
        <f t="shared" si="79"/>
        <v>0</v>
      </c>
      <c r="Y525" s="11" t="e">
        <f t="shared" si="80"/>
        <v>#DIV/0!</v>
      </c>
      <c r="Z525" s="11">
        <f t="shared" si="81"/>
        <v>0</v>
      </c>
      <c r="AA525" s="5" t="e">
        <f t="shared" si="82"/>
        <v>#DIV/0!</v>
      </c>
      <c r="AB525" s="11">
        <f t="shared" si="83"/>
        <v>0</v>
      </c>
    </row>
    <row r="526" spans="12:28" x14ac:dyDescent="0.45">
      <c r="L526" s="10">
        <f t="shared" si="68"/>
        <v>80</v>
      </c>
      <c r="M526" s="10" t="e">
        <f t="shared" si="69"/>
        <v>#DIV/0!</v>
      </c>
      <c r="N526" s="10" t="e">
        <f t="shared" si="70"/>
        <v>#DIV/0!</v>
      </c>
      <c r="O526" s="10">
        <f t="shared" si="71"/>
        <v>0</v>
      </c>
      <c r="P526" s="10">
        <f t="shared" si="72"/>
        <v>0</v>
      </c>
      <c r="Q526" s="10">
        <f t="shared" si="73"/>
        <v>0</v>
      </c>
      <c r="R526" s="10" t="e">
        <f t="shared" si="74"/>
        <v>#DIV/0!</v>
      </c>
      <c r="S526" s="4" t="e">
        <f t="shared" si="75"/>
        <v>#DIV/0!</v>
      </c>
      <c r="T526" s="4" t="e">
        <f t="shared" si="76"/>
        <v>#DIV/0!</v>
      </c>
      <c r="U526" s="4" t="e">
        <f t="shared" si="77"/>
        <v>#NAME?</v>
      </c>
      <c r="V526" s="4" t="e">
        <f t="shared" si="78"/>
        <v>#DIV/0!</v>
      </c>
      <c r="W526" s="17" t="e">
        <f>IF(K526=0,Na,K526*0.0000001)</f>
        <v>#NAME?</v>
      </c>
      <c r="X526" s="4">
        <f t="shared" si="79"/>
        <v>0</v>
      </c>
      <c r="Y526" s="11" t="e">
        <f t="shared" si="80"/>
        <v>#DIV/0!</v>
      </c>
      <c r="Z526" s="11">
        <f t="shared" si="81"/>
        <v>0</v>
      </c>
      <c r="AA526" s="5" t="e">
        <f t="shared" si="82"/>
        <v>#DIV/0!</v>
      </c>
      <c r="AB526" s="11">
        <f t="shared" si="83"/>
        <v>0</v>
      </c>
    </row>
    <row r="527" spans="12:28" x14ac:dyDescent="0.45">
      <c r="L527" s="10">
        <f t="shared" si="68"/>
        <v>80</v>
      </c>
      <c r="M527" s="10" t="e">
        <f t="shared" si="69"/>
        <v>#DIV/0!</v>
      </c>
      <c r="N527" s="10" t="e">
        <f t="shared" si="70"/>
        <v>#DIV/0!</v>
      </c>
      <c r="O527" s="10">
        <f t="shared" si="71"/>
        <v>0</v>
      </c>
      <c r="P527" s="10">
        <f t="shared" si="72"/>
        <v>0</v>
      </c>
      <c r="Q527" s="10">
        <f t="shared" si="73"/>
        <v>0</v>
      </c>
      <c r="R527" s="10" t="e">
        <f t="shared" si="74"/>
        <v>#DIV/0!</v>
      </c>
      <c r="S527" s="4" t="e">
        <f t="shared" si="75"/>
        <v>#DIV/0!</v>
      </c>
      <c r="T527" s="4" t="e">
        <f t="shared" si="76"/>
        <v>#DIV/0!</v>
      </c>
      <c r="U527" s="4" t="e">
        <f t="shared" si="77"/>
        <v>#NAME?</v>
      </c>
      <c r="V527" s="4" t="e">
        <f t="shared" si="78"/>
        <v>#DIV/0!</v>
      </c>
      <c r="W527" s="17" t="e">
        <f>IF(K527=0,Na,K527*0.0000001)</f>
        <v>#NAME?</v>
      </c>
      <c r="X527" s="4">
        <f t="shared" si="79"/>
        <v>0</v>
      </c>
      <c r="Y527" s="11" t="e">
        <f t="shared" si="80"/>
        <v>#DIV/0!</v>
      </c>
      <c r="Z527" s="11">
        <f t="shared" si="81"/>
        <v>0</v>
      </c>
      <c r="AA527" s="5" t="e">
        <f t="shared" si="82"/>
        <v>#DIV/0!</v>
      </c>
      <c r="AB527" s="11">
        <f t="shared" si="83"/>
        <v>0</v>
      </c>
    </row>
    <row r="528" spans="12:28" x14ac:dyDescent="0.45">
      <c r="L528" s="10">
        <f t="shared" si="68"/>
        <v>80</v>
      </c>
      <c r="M528" s="10" t="e">
        <f t="shared" si="69"/>
        <v>#DIV/0!</v>
      </c>
      <c r="N528" s="10" t="e">
        <f t="shared" si="70"/>
        <v>#DIV/0!</v>
      </c>
      <c r="O528" s="10">
        <f t="shared" si="71"/>
        <v>0</v>
      </c>
      <c r="P528" s="10">
        <f t="shared" si="72"/>
        <v>0</v>
      </c>
      <c r="Q528" s="10">
        <f t="shared" si="73"/>
        <v>0</v>
      </c>
      <c r="R528" s="10" t="e">
        <f t="shared" si="74"/>
        <v>#DIV/0!</v>
      </c>
      <c r="S528" s="4" t="e">
        <f t="shared" si="75"/>
        <v>#DIV/0!</v>
      </c>
      <c r="T528" s="4" t="e">
        <f t="shared" si="76"/>
        <v>#DIV/0!</v>
      </c>
      <c r="U528" s="4" t="e">
        <f t="shared" si="77"/>
        <v>#NAME?</v>
      </c>
      <c r="V528" s="4" t="e">
        <f t="shared" si="78"/>
        <v>#DIV/0!</v>
      </c>
      <c r="W528" s="17" t="e">
        <f>IF(K528=0,Na,K528*0.0000001)</f>
        <v>#NAME?</v>
      </c>
      <c r="X528" s="4">
        <f t="shared" si="79"/>
        <v>0</v>
      </c>
      <c r="Y528" s="11" t="e">
        <f t="shared" si="80"/>
        <v>#DIV/0!</v>
      </c>
      <c r="Z528" s="11">
        <f t="shared" si="81"/>
        <v>0</v>
      </c>
      <c r="AA528" s="5" t="e">
        <f t="shared" si="82"/>
        <v>#DIV/0!</v>
      </c>
      <c r="AB528" s="11">
        <f t="shared" si="83"/>
        <v>0</v>
      </c>
    </row>
    <row r="529" spans="12:28" x14ac:dyDescent="0.45">
      <c r="L529" s="10">
        <f t="shared" si="68"/>
        <v>80</v>
      </c>
      <c r="M529" s="10" t="e">
        <f t="shared" si="69"/>
        <v>#DIV/0!</v>
      </c>
      <c r="N529" s="10" t="e">
        <f t="shared" si="70"/>
        <v>#DIV/0!</v>
      </c>
      <c r="O529" s="10">
        <f t="shared" si="71"/>
        <v>0</v>
      </c>
      <c r="P529" s="10">
        <f t="shared" si="72"/>
        <v>0</v>
      </c>
      <c r="Q529" s="10">
        <f t="shared" si="73"/>
        <v>0</v>
      </c>
      <c r="R529" s="10" t="e">
        <f t="shared" si="74"/>
        <v>#DIV/0!</v>
      </c>
      <c r="S529" s="4" t="e">
        <f t="shared" si="75"/>
        <v>#DIV/0!</v>
      </c>
      <c r="T529" s="4" t="e">
        <f t="shared" si="76"/>
        <v>#DIV/0!</v>
      </c>
      <c r="U529" s="4" t="e">
        <f t="shared" si="77"/>
        <v>#NAME?</v>
      </c>
      <c r="V529" s="4" t="e">
        <f t="shared" si="78"/>
        <v>#DIV/0!</v>
      </c>
      <c r="W529" s="17" t="e">
        <f>IF(K529=0,Na,K529*0.0000001)</f>
        <v>#NAME?</v>
      </c>
      <c r="X529" s="4">
        <f t="shared" si="79"/>
        <v>0</v>
      </c>
      <c r="Y529" s="11" t="e">
        <f t="shared" si="80"/>
        <v>#DIV/0!</v>
      </c>
      <c r="Z529" s="11">
        <f t="shared" si="81"/>
        <v>0</v>
      </c>
      <c r="AA529" s="5" t="e">
        <f t="shared" si="82"/>
        <v>#DIV/0!</v>
      </c>
      <c r="AB529" s="11">
        <f t="shared" si="83"/>
        <v>0</v>
      </c>
    </row>
    <row r="530" spans="12:28" x14ac:dyDescent="0.45">
      <c r="L530" s="10">
        <f t="shared" si="68"/>
        <v>80</v>
      </c>
      <c r="M530" s="10" t="e">
        <f t="shared" si="69"/>
        <v>#DIV/0!</v>
      </c>
      <c r="N530" s="10" t="e">
        <f t="shared" si="70"/>
        <v>#DIV/0!</v>
      </c>
      <c r="O530" s="10">
        <f t="shared" si="71"/>
        <v>0</v>
      </c>
      <c r="P530" s="10">
        <f t="shared" si="72"/>
        <v>0</v>
      </c>
      <c r="Q530" s="10">
        <f t="shared" si="73"/>
        <v>0</v>
      </c>
      <c r="R530" s="10" t="e">
        <f t="shared" si="74"/>
        <v>#DIV/0!</v>
      </c>
      <c r="S530" s="4" t="e">
        <f t="shared" si="75"/>
        <v>#DIV/0!</v>
      </c>
      <c r="T530" s="4" t="e">
        <f t="shared" si="76"/>
        <v>#DIV/0!</v>
      </c>
      <c r="U530" s="4" t="e">
        <f t="shared" si="77"/>
        <v>#NAME?</v>
      </c>
      <c r="V530" s="4" t="e">
        <f t="shared" si="78"/>
        <v>#DIV/0!</v>
      </c>
      <c r="W530" s="17" t="e">
        <f>IF(K530=0,Na,K530*0.0000001)</f>
        <v>#NAME?</v>
      </c>
      <c r="X530" s="4">
        <f t="shared" si="79"/>
        <v>0</v>
      </c>
      <c r="Y530" s="11" t="e">
        <f t="shared" si="80"/>
        <v>#DIV/0!</v>
      </c>
      <c r="Z530" s="11">
        <f t="shared" si="81"/>
        <v>0</v>
      </c>
      <c r="AA530" s="5" t="e">
        <f t="shared" si="82"/>
        <v>#DIV/0!</v>
      </c>
      <c r="AB530" s="11">
        <f t="shared" si="83"/>
        <v>0</v>
      </c>
    </row>
    <row r="531" spans="12:28" x14ac:dyDescent="0.45">
      <c r="L531" s="10">
        <f t="shared" si="68"/>
        <v>80</v>
      </c>
      <c r="M531" s="10" t="e">
        <f t="shared" si="69"/>
        <v>#DIV/0!</v>
      </c>
      <c r="N531" s="10" t="e">
        <f t="shared" si="70"/>
        <v>#DIV/0!</v>
      </c>
      <c r="O531" s="10">
        <f t="shared" si="71"/>
        <v>0</v>
      </c>
      <c r="P531" s="10">
        <f t="shared" si="72"/>
        <v>0</v>
      </c>
      <c r="Q531" s="10">
        <f t="shared" si="73"/>
        <v>0</v>
      </c>
      <c r="R531" s="10" t="e">
        <f t="shared" si="74"/>
        <v>#DIV/0!</v>
      </c>
      <c r="S531" s="4" t="e">
        <f t="shared" si="75"/>
        <v>#DIV/0!</v>
      </c>
      <c r="T531" s="4" t="e">
        <f t="shared" si="76"/>
        <v>#DIV/0!</v>
      </c>
      <c r="U531" s="4" t="e">
        <f t="shared" si="77"/>
        <v>#NAME?</v>
      </c>
      <c r="V531" s="4" t="e">
        <f t="shared" si="78"/>
        <v>#DIV/0!</v>
      </c>
      <c r="W531" s="17" t="e">
        <f>IF(K531=0,Na,K531*0.0000001)</f>
        <v>#NAME?</v>
      </c>
      <c r="X531" s="4">
        <f t="shared" si="79"/>
        <v>0</v>
      </c>
      <c r="Y531" s="11" t="e">
        <f t="shared" si="80"/>
        <v>#DIV/0!</v>
      </c>
      <c r="Z531" s="11">
        <f t="shared" si="81"/>
        <v>0</v>
      </c>
      <c r="AA531" s="5" t="e">
        <f t="shared" si="82"/>
        <v>#DIV/0!</v>
      </c>
      <c r="AB531" s="11">
        <f t="shared" si="83"/>
        <v>0</v>
      </c>
    </row>
    <row r="532" spans="12:28" x14ac:dyDescent="0.45">
      <c r="L532" s="10">
        <f t="shared" si="68"/>
        <v>80</v>
      </c>
      <c r="M532" s="10" t="e">
        <f t="shared" si="69"/>
        <v>#DIV/0!</v>
      </c>
      <c r="N532" s="10" t="e">
        <f t="shared" si="70"/>
        <v>#DIV/0!</v>
      </c>
      <c r="O532" s="10">
        <f t="shared" si="71"/>
        <v>0</v>
      </c>
      <c r="P532" s="10">
        <f t="shared" si="72"/>
        <v>0</v>
      </c>
      <c r="Q532" s="10">
        <f t="shared" si="73"/>
        <v>0</v>
      </c>
      <c r="R532" s="10" t="e">
        <f t="shared" si="74"/>
        <v>#DIV/0!</v>
      </c>
      <c r="S532" s="4" t="e">
        <f t="shared" si="75"/>
        <v>#DIV/0!</v>
      </c>
      <c r="T532" s="4" t="e">
        <f t="shared" si="76"/>
        <v>#DIV/0!</v>
      </c>
      <c r="U532" s="4" t="e">
        <f t="shared" si="77"/>
        <v>#NAME?</v>
      </c>
      <c r="V532" s="4" t="e">
        <f t="shared" si="78"/>
        <v>#DIV/0!</v>
      </c>
      <c r="W532" s="17" t="e">
        <f>IF(K532=0,Na,K532*0.0000001)</f>
        <v>#NAME?</v>
      </c>
      <c r="X532" s="4">
        <f t="shared" si="79"/>
        <v>0</v>
      </c>
      <c r="Y532" s="11" t="e">
        <f t="shared" si="80"/>
        <v>#DIV/0!</v>
      </c>
      <c r="Z532" s="11">
        <f t="shared" si="81"/>
        <v>0</v>
      </c>
      <c r="AA532" s="5" t="e">
        <f t="shared" si="82"/>
        <v>#DIV/0!</v>
      </c>
      <c r="AB532" s="11">
        <f t="shared" si="83"/>
        <v>0</v>
      </c>
    </row>
    <row r="533" spans="12:28" x14ac:dyDescent="0.45">
      <c r="L533" s="10">
        <f t="shared" si="68"/>
        <v>80</v>
      </c>
      <c r="M533" s="10" t="e">
        <f t="shared" si="69"/>
        <v>#DIV/0!</v>
      </c>
      <c r="N533" s="10" t="e">
        <f t="shared" si="70"/>
        <v>#DIV/0!</v>
      </c>
      <c r="O533" s="10">
        <f t="shared" si="71"/>
        <v>0</v>
      </c>
      <c r="P533" s="10">
        <f t="shared" si="72"/>
        <v>0</v>
      </c>
      <c r="Q533" s="10">
        <f t="shared" si="73"/>
        <v>0</v>
      </c>
      <c r="R533" s="10" t="e">
        <f t="shared" si="74"/>
        <v>#DIV/0!</v>
      </c>
      <c r="S533" s="4" t="e">
        <f t="shared" si="75"/>
        <v>#DIV/0!</v>
      </c>
      <c r="T533" s="4" t="e">
        <f t="shared" si="76"/>
        <v>#DIV/0!</v>
      </c>
      <c r="U533" s="4" t="e">
        <f t="shared" si="77"/>
        <v>#NAME?</v>
      </c>
      <c r="V533" s="4" t="e">
        <f t="shared" si="78"/>
        <v>#DIV/0!</v>
      </c>
      <c r="W533" s="17" t="e">
        <f>IF(K533=0,Na,K533*0.0000001)</f>
        <v>#NAME?</v>
      </c>
      <c r="X533" s="4">
        <f t="shared" si="79"/>
        <v>0</v>
      </c>
      <c r="Y533" s="11" t="e">
        <f t="shared" si="80"/>
        <v>#DIV/0!</v>
      </c>
      <c r="Z533" s="11">
        <f t="shared" si="81"/>
        <v>0</v>
      </c>
      <c r="AA533" s="5" t="e">
        <f t="shared" si="82"/>
        <v>#DIV/0!</v>
      </c>
      <c r="AB533" s="11">
        <f t="shared" si="83"/>
        <v>0</v>
      </c>
    </row>
    <row r="534" spans="12:28" x14ac:dyDescent="0.45">
      <c r="L534" s="10">
        <f t="shared" si="68"/>
        <v>80</v>
      </c>
      <c r="M534" s="10" t="e">
        <f t="shared" si="69"/>
        <v>#DIV/0!</v>
      </c>
      <c r="N534" s="10" t="e">
        <f t="shared" si="70"/>
        <v>#DIV/0!</v>
      </c>
      <c r="O534" s="10">
        <f t="shared" si="71"/>
        <v>0</v>
      </c>
      <c r="P534" s="10">
        <f t="shared" si="72"/>
        <v>0</v>
      </c>
      <c r="Q534" s="10">
        <f t="shared" si="73"/>
        <v>0</v>
      </c>
      <c r="R534" s="10" t="e">
        <f t="shared" si="74"/>
        <v>#DIV/0!</v>
      </c>
      <c r="S534" s="4" t="e">
        <f t="shared" si="75"/>
        <v>#DIV/0!</v>
      </c>
      <c r="T534" s="4" t="e">
        <f t="shared" si="76"/>
        <v>#DIV/0!</v>
      </c>
      <c r="U534" s="4" t="e">
        <f t="shared" si="77"/>
        <v>#NAME?</v>
      </c>
      <c r="V534" s="4" t="e">
        <f t="shared" si="78"/>
        <v>#DIV/0!</v>
      </c>
      <c r="W534" s="17" t="e">
        <f>IF(K534=0,Na,K534*0.0000001)</f>
        <v>#NAME?</v>
      </c>
      <c r="X534" s="4">
        <f t="shared" si="79"/>
        <v>0</v>
      </c>
      <c r="Y534" s="11" t="e">
        <f t="shared" si="80"/>
        <v>#DIV/0!</v>
      </c>
      <c r="Z534" s="11">
        <f t="shared" si="81"/>
        <v>0</v>
      </c>
      <c r="AA534" s="5" t="e">
        <f t="shared" si="82"/>
        <v>#DIV/0!</v>
      </c>
      <c r="AB534" s="11">
        <f t="shared" si="83"/>
        <v>0</v>
      </c>
    </row>
    <row r="535" spans="12:28" x14ac:dyDescent="0.45">
      <c r="L535" s="10">
        <f t="shared" si="68"/>
        <v>80</v>
      </c>
      <c r="M535" s="10" t="e">
        <f t="shared" si="69"/>
        <v>#DIV/0!</v>
      </c>
      <c r="N535" s="10" t="e">
        <f t="shared" si="70"/>
        <v>#DIV/0!</v>
      </c>
      <c r="O535" s="10">
        <f t="shared" si="71"/>
        <v>0</v>
      </c>
      <c r="P535" s="10">
        <f t="shared" si="72"/>
        <v>0</v>
      </c>
      <c r="Q535" s="10">
        <f t="shared" si="73"/>
        <v>0</v>
      </c>
      <c r="R535" s="10" t="e">
        <f t="shared" si="74"/>
        <v>#DIV/0!</v>
      </c>
      <c r="S535" s="4" t="e">
        <f t="shared" si="75"/>
        <v>#DIV/0!</v>
      </c>
      <c r="T535" s="4" t="e">
        <f t="shared" si="76"/>
        <v>#DIV/0!</v>
      </c>
      <c r="U535" s="4" t="e">
        <f t="shared" si="77"/>
        <v>#NAME?</v>
      </c>
      <c r="V535" s="4" t="e">
        <f t="shared" si="78"/>
        <v>#DIV/0!</v>
      </c>
      <c r="W535" s="17" t="e">
        <f>IF(K535=0,Na,K535*0.0000001)</f>
        <v>#NAME?</v>
      </c>
      <c r="X535" s="4">
        <f t="shared" si="79"/>
        <v>0</v>
      </c>
      <c r="Y535" s="11" t="e">
        <f t="shared" si="80"/>
        <v>#DIV/0!</v>
      </c>
      <c r="Z535" s="11">
        <f t="shared" si="81"/>
        <v>0</v>
      </c>
      <c r="AA535" s="5" t="e">
        <f t="shared" si="82"/>
        <v>#DIV/0!</v>
      </c>
      <c r="AB535" s="11">
        <f t="shared" si="83"/>
        <v>0</v>
      </c>
    </row>
    <row r="536" spans="12:28" x14ac:dyDescent="0.45">
      <c r="L536" s="10">
        <f t="shared" si="68"/>
        <v>80</v>
      </c>
      <c r="M536" s="10" t="e">
        <f t="shared" si="69"/>
        <v>#DIV/0!</v>
      </c>
      <c r="N536" s="10" t="e">
        <f t="shared" si="70"/>
        <v>#DIV/0!</v>
      </c>
      <c r="O536" s="10">
        <f t="shared" si="71"/>
        <v>0</v>
      </c>
      <c r="P536" s="10">
        <f t="shared" si="72"/>
        <v>0</v>
      </c>
      <c r="Q536" s="10">
        <f t="shared" si="73"/>
        <v>0</v>
      </c>
      <c r="R536" s="10" t="e">
        <f t="shared" si="74"/>
        <v>#DIV/0!</v>
      </c>
      <c r="S536" s="4" t="e">
        <f t="shared" si="75"/>
        <v>#DIV/0!</v>
      </c>
      <c r="T536" s="4" t="e">
        <f t="shared" si="76"/>
        <v>#DIV/0!</v>
      </c>
      <c r="U536" s="4" t="e">
        <f t="shared" si="77"/>
        <v>#NAME?</v>
      </c>
      <c r="V536" s="4" t="e">
        <f t="shared" si="78"/>
        <v>#DIV/0!</v>
      </c>
      <c r="W536" s="17" t="e">
        <f>IF(K536=0,Na,K536*0.0000001)</f>
        <v>#NAME?</v>
      </c>
      <c r="X536" s="4">
        <f t="shared" si="79"/>
        <v>0</v>
      </c>
      <c r="Y536" s="11" t="e">
        <f t="shared" si="80"/>
        <v>#DIV/0!</v>
      </c>
      <c r="Z536" s="11">
        <f t="shared" si="81"/>
        <v>0</v>
      </c>
      <c r="AA536" s="5" t="e">
        <f t="shared" si="82"/>
        <v>#DIV/0!</v>
      </c>
      <c r="AB536" s="11">
        <f t="shared" si="83"/>
        <v>0</v>
      </c>
    </row>
    <row r="537" spans="12:28" x14ac:dyDescent="0.45">
      <c r="L537" s="10">
        <f t="shared" si="68"/>
        <v>80</v>
      </c>
      <c r="M537" s="10" t="e">
        <f t="shared" si="69"/>
        <v>#DIV/0!</v>
      </c>
      <c r="N537" s="10" t="e">
        <f t="shared" si="70"/>
        <v>#DIV/0!</v>
      </c>
      <c r="O537" s="10">
        <f t="shared" si="71"/>
        <v>0</v>
      </c>
      <c r="P537" s="10">
        <f t="shared" si="72"/>
        <v>0</v>
      </c>
      <c r="Q537" s="10">
        <f t="shared" si="73"/>
        <v>0</v>
      </c>
      <c r="R537" s="10" t="e">
        <f t="shared" si="74"/>
        <v>#DIV/0!</v>
      </c>
      <c r="S537" s="4" t="e">
        <f t="shared" si="75"/>
        <v>#DIV/0!</v>
      </c>
      <c r="T537" s="4" t="e">
        <f t="shared" si="76"/>
        <v>#DIV/0!</v>
      </c>
      <c r="U537" s="4" t="e">
        <f t="shared" si="77"/>
        <v>#NAME?</v>
      </c>
      <c r="V537" s="4" t="e">
        <f t="shared" si="78"/>
        <v>#DIV/0!</v>
      </c>
      <c r="W537" s="17" t="e">
        <f>IF(K537=0,Na,K537*0.0000001)</f>
        <v>#NAME?</v>
      </c>
      <c r="X537" s="4">
        <f t="shared" si="79"/>
        <v>0</v>
      </c>
      <c r="Y537" s="11" t="e">
        <f t="shared" si="80"/>
        <v>#DIV/0!</v>
      </c>
      <c r="Z537" s="11">
        <f t="shared" si="81"/>
        <v>0</v>
      </c>
      <c r="AA537" s="5" t="e">
        <f t="shared" si="82"/>
        <v>#DIV/0!</v>
      </c>
      <c r="AB537" s="11">
        <f t="shared" si="83"/>
        <v>0</v>
      </c>
    </row>
    <row r="538" spans="12:28" x14ac:dyDescent="0.45">
      <c r="L538" s="10">
        <f t="shared" si="68"/>
        <v>80</v>
      </c>
      <c r="M538" s="10" t="e">
        <f t="shared" si="69"/>
        <v>#DIV/0!</v>
      </c>
      <c r="N538" s="10" t="e">
        <f t="shared" si="70"/>
        <v>#DIV/0!</v>
      </c>
      <c r="O538" s="10">
        <f t="shared" si="71"/>
        <v>0</v>
      </c>
      <c r="P538" s="10">
        <f t="shared" si="72"/>
        <v>0</v>
      </c>
      <c r="Q538" s="10">
        <f t="shared" si="73"/>
        <v>0</v>
      </c>
      <c r="R538" s="10" t="e">
        <f t="shared" si="74"/>
        <v>#DIV/0!</v>
      </c>
      <c r="S538" s="4" t="e">
        <f t="shared" si="75"/>
        <v>#DIV/0!</v>
      </c>
      <c r="T538" s="4" t="e">
        <f t="shared" si="76"/>
        <v>#DIV/0!</v>
      </c>
      <c r="U538" s="4" t="e">
        <f t="shared" si="77"/>
        <v>#NAME?</v>
      </c>
      <c r="V538" s="4" t="e">
        <f t="shared" si="78"/>
        <v>#DIV/0!</v>
      </c>
      <c r="W538" s="17" t="e">
        <f>IF(K538=0,Na,K538*0.0000001)</f>
        <v>#NAME?</v>
      </c>
      <c r="X538" s="4">
        <f t="shared" si="79"/>
        <v>0</v>
      </c>
      <c r="Y538" s="11" t="e">
        <f t="shared" si="80"/>
        <v>#DIV/0!</v>
      </c>
      <c r="Z538" s="11">
        <f t="shared" si="81"/>
        <v>0</v>
      </c>
      <c r="AA538" s="5" t="e">
        <f t="shared" si="82"/>
        <v>#DIV/0!</v>
      </c>
      <c r="AB538" s="11">
        <f t="shared" si="83"/>
        <v>0</v>
      </c>
    </row>
    <row r="539" spans="12:28" x14ac:dyDescent="0.45">
      <c r="L539" s="10">
        <f t="shared" si="68"/>
        <v>80</v>
      </c>
      <c r="M539" s="10" t="e">
        <f t="shared" si="69"/>
        <v>#DIV/0!</v>
      </c>
      <c r="N539" s="10" t="e">
        <f t="shared" si="70"/>
        <v>#DIV/0!</v>
      </c>
      <c r="O539" s="10">
        <f t="shared" si="71"/>
        <v>0</v>
      </c>
      <c r="P539" s="10">
        <f t="shared" si="72"/>
        <v>0</v>
      </c>
      <c r="Q539" s="10">
        <f t="shared" si="73"/>
        <v>0</v>
      </c>
      <c r="R539" s="10" t="e">
        <f t="shared" si="74"/>
        <v>#DIV/0!</v>
      </c>
      <c r="S539" s="4" t="e">
        <f t="shared" si="75"/>
        <v>#DIV/0!</v>
      </c>
      <c r="T539" s="4" t="e">
        <f t="shared" si="76"/>
        <v>#DIV/0!</v>
      </c>
      <c r="U539" s="4" t="e">
        <f t="shared" si="77"/>
        <v>#NAME?</v>
      </c>
      <c r="V539" s="4" t="e">
        <f t="shared" si="78"/>
        <v>#DIV/0!</v>
      </c>
      <c r="W539" s="17" t="e">
        <f>IF(K539=0,Na,K539*0.0000001)</f>
        <v>#NAME?</v>
      </c>
      <c r="X539" s="4">
        <f t="shared" si="79"/>
        <v>0</v>
      </c>
      <c r="Y539" s="11" t="e">
        <f t="shared" si="80"/>
        <v>#DIV/0!</v>
      </c>
      <c r="Z539" s="11">
        <f t="shared" si="81"/>
        <v>0</v>
      </c>
      <c r="AA539" s="5" t="e">
        <f t="shared" si="82"/>
        <v>#DIV/0!</v>
      </c>
      <c r="AB539" s="11">
        <f t="shared" si="83"/>
        <v>0</v>
      </c>
    </row>
    <row r="540" spans="12:28" x14ac:dyDescent="0.45">
      <c r="L540" s="10">
        <f t="shared" si="68"/>
        <v>80</v>
      </c>
      <c r="M540" s="10" t="e">
        <f t="shared" si="69"/>
        <v>#DIV/0!</v>
      </c>
      <c r="N540" s="10" t="e">
        <f t="shared" si="70"/>
        <v>#DIV/0!</v>
      </c>
      <c r="O540" s="10">
        <f t="shared" si="71"/>
        <v>0</v>
      </c>
      <c r="P540" s="10">
        <f t="shared" si="72"/>
        <v>0</v>
      </c>
      <c r="Q540" s="10">
        <f t="shared" si="73"/>
        <v>0</v>
      </c>
      <c r="R540" s="10" t="e">
        <f t="shared" si="74"/>
        <v>#DIV/0!</v>
      </c>
      <c r="S540" s="4" t="e">
        <f t="shared" si="75"/>
        <v>#DIV/0!</v>
      </c>
      <c r="T540" s="4" t="e">
        <f t="shared" si="76"/>
        <v>#DIV/0!</v>
      </c>
      <c r="U540" s="4" t="e">
        <f t="shared" si="77"/>
        <v>#NAME?</v>
      </c>
      <c r="V540" s="4" t="e">
        <f t="shared" si="78"/>
        <v>#DIV/0!</v>
      </c>
      <c r="W540" s="17" t="e">
        <f>IF(K540=0,Na,K540*0.0000001)</f>
        <v>#NAME?</v>
      </c>
      <c r="X540" s="4">
        <f t="shared" si="79"/>
        <v>0</v>
      </c>
      <c r="Y540" s="11" t="e">
        <f t="shared" si="80"/>
        <v>#DIV/0!</v>
      </c>
      <c r="Z540" s="11">
        <f t="shared" si="81"/>
        <v>0</v>
      </c>
      <c r="AA540" s="5" t="e">
        <f t="shared" si="82"/>
        <v>#DIV/0!</v>
      </c>
      <c r="AB540" s="11">
        <f t="shared" si="83"/>
        <v>0</v>
      </c>
    </row>
    <row r="541" spans="12:28" x14ac:dyDescent="0.45">
      <c r="L541" s="10">
        <f t="shared" si="68"/>
        <v>80</v>
      </c>
      <c r="M541" s="10" t="e">
        <f t="shared" si="69"/>
        <v>#DIV/0!</v>
      </c>
      <c r="N541" s="10" t="e">
        <f t="shared" si="70"/>
        <v>#DIV/0!</v>
      </c>
      <c r="O541" s="10">
        <f t="shared" si="71"/>
        <v>0</v>
      </c>
      <c r="P541" s="10">
        <f t="shared" si="72"/>
        <v>0</v>
      </c>
      <c r="Q541" s="10">
        <f t="shared" si="73"/>
        <v>0</v>
      </c>
      <c r="R541" s="10" t="e">
        <f t="shared" si="74"/>
        <v>#DIV/0!</v>
      </c>
      <c r="S541" s="4" t="e">
        <f t="shared" si="75"/>
        <v>#DIV/0!</v>
      </c>
      <c r="T541" s="4" t="e">
        <f t="shared" si="76"/>
        <v>#DIV/0!</v>
      </c>
      <c r="U541" s="4" t="e">
        <f t="shared" si="77"/>
        <v>#NAME?</v>
      </c>
      <c r="V541" s="4" t="e">
        <f t="shared" si="78"/>
        <v>#DIV/0!</v>
      </c>
      <c r="W541" s="17" t="e">
        <f>IF(K541=0,Na,K541*0.0000001)</f>
        <v>#NAME?</v>
      </c>
      <c r="X541" s="4">
        <f t="shared" si="79"/>
        <v>0</v>
      </c>
      <c r="Y541" s="11" t="e">
        <f t="shared" si="80"/>
        <v>#DIV/0!</v>
      </c>
      <c r="Z541" s="11">
        <f t="shared" si="81"/>
        <v>0</v>
      </c>
      <c r="AA541" s="5" t="e">
        <f t="shared" si="82"/>
        <v>#DIV/0!</v>
      </c>
      <c r="AB541" s="11">
        <f t="shared" si="83"/>
        <v>0</v>
      </c>
    </row>
    <row r="542" spans="12:28" x14ac:dyDescent="0.45">
      <c r="L542" s="10">
        <f t="shared" si="68"/>
        <v>80</v>
      </c>
      <c r="M542" s="10" t="e">
        <f t="shared" si="69"/>
        <v>#DIV/0!</v>
      </c>
      <c r="N542" s="10" t="e">
        <f t="shared" si="70"/>
        <v>#DIV/0!</v>
      </c>
      <c r="O542" s="10">
        <f t="shared" si="71"/>
        <v>0</v>
      </c>
      <c r="P542" s="10">
        <f t="shared" si="72"/>
        <v>0</v>
      </c>
      <c r="Q542" s="10">
        <f t="shared" si="73"/>
        <v>0</v>
      </c>
      <c r="R542" s="10" t="e">
        <f t="shared" si="74"/>
        <v>#DIV/0!</v>
      </c>
      <c r="S542" s="4" t="e">
        <f t="shared" si="75"/>
        <v>#DIV/0!</v>
      </c>
      <c r="T542" s="4" t="e">
        <f t="shared" si="76"/>
        <v>#DIV/0!</v>
      </c>
      <c r="U542" s="4" t="e">
        <f t="shared" si="77"/>
        <v>#NAME?</v>
      </c>
      <c r="V542" s="4" t="e">
        <f t="shared" si="78"/>
        <v>#DIV/0!</v>
      </c>
      <c r="W542" s="17" t="e">
        <f>IF(K542=0,Na,K542*0.0000001)</f>
        <v>#NAME?</v>
      </c>
      <c r="X542" s="4">
        <f t="shared" si="79"/>
        <v>0</v>
      </c>
      <c r="Y542" s="11" t="e">
        <f t="shared" si="80"/>
        <v>#DIV/0!</v>
      </c>
      <c r="Z542" s="11">
        <f t="shared" si="81"/>
        <v>0</v>
      </c>
      <c r="AA542" s="5" t="e">
        <f t="shared" si="82"/>
        <v>#DIV/0!</v>
      </c>
      <c r="AB542" s="11">
        <f t="shared" si="83"/>
        <v>0</v>
      </c>
    </row>
    <row r="543" spans="12:28" x14ac:dyDescent="0.45">
      <c r="L543" s="10">
        <f t="shared" si="68"/>
        <v>80</v>
      </c>
      <c r="M543" s="10" t="e">
        <f t="shared" si="69"/>
        <v>#DIV/0!</v>
      </c>
      <c r="N543" s="10" t="e">
        <f t="shared" si="70"/>
        <v>#DIV/0!</v>
      </c>
      <c r="O543" s="10">
        <f t="shared" si="71"/>
        <v>0</v>
      </c>
      <c r="P543" s="10">
        <f t="shared" si="72"/>
        <v>0</v>
      </c>
      <c r="Q543" s="10">
        <f t="shared" si="73"/>
        <v>0</v>
      </c>
      <c r="R543" s="10" t="e">
        <f t="shared" si="74"/>
        <v>#DIV/0!</v>
      </c>
      <c r="S543" s="4" t="e">
        <f t="shared" si="75"/>
        <v>#DIV/0!</v>
      </c>
      <c r="T543" s="4" t="e">
        <f t="shared" si="76"/>
        <v>#DIV/0!</v>
      </c>
      <c r="U543" s="4" t="e">
        <f t="shared" si="77"/>
        <v>#NAME?</v>
      </c>
      <c r="V543" s="4" t="e">
        <f t="shared" si="78"/>
        <v>#DIV/0!</v>
      </c>
      <c r="W543" s="17" t="e">
        <f>IF(K543=0,Na,K543*0.0000001)</f>
        <v>#NAME?</v>
      </c>
      <c r="X543" s="4">
        <f t="shared" si="79"/>
        <v>0</v>
      </c>
      <c r="Y543" s="11" t="e">
        <f t="shared" si="80"/>
        <v>#DIV/0!</v>
      </c>
      <c r="Z543" s="11">
        <f t="shared" si="81"/>
        <v>0</v>
      </c>
      <c r="AA543" s="5" t="e">
        <f t="shared" si="82"/>
        <v>#DIV/0!</v>
      </c>
      <c r="AB543" s="11">
        <f t="shared" si="83"/>
        <v>0</v>
      </c>
    </row>
    <row r="544" spans="12:28" x14ac:dyDescent="0.45">
      <c r="L544" s="10">
        <f t="shared" si="68"/>
        <v>80</v>
      </c>
      <c r="M544" s="10" t="e">
        <f t="shared" si="69"/>
        <v>#DIV/0!</v>
      </c>
      <c r="N544" s="10" t="e">
        <f t="shared" si="70"/>
        <v>#DIV/0!</v>
      </c>
      <c r="O544" s="10">
        <f t="shared" si="71"/>
        <v>0</v>
      </c>
      <c r="P544" s="10">
        <f t="shared" si="72"/>
        <v>0</v>
      </c>
      <c r="Q544" s="10">
        <f t="shared" si="73"/>
        <v>0</v>
      </c>
      <c r="R544" s="10" t="e">
        <f t="shared" si="74"/>
        <v>#DIV/0!</v>
      </c>
      <c r="S544" s="4" t="e">
        <f t="shared" si="75"/>
        <v>#DIV/0!</v>
      </c>
      <c r="T544" s="4" t="e">
        <f t="shared" si="76"/>
        <v>#DIV/0!</v>
      </c>
      <c r="U544" s="4" t="e">
        <f t="shared" si="77"/>
        <v>#NAME?</v>
      </c>
      <c r="V544" s="4" t="e">
        <f t="shared" si="78"/>
        <v>#DIV/0!</v>
      </c>
      <c r="W544" s="17" t="e">
        <f>IF(K544=0,Na,K544*0.0000001)</f>
        <v>#NAME?</v>
      </c>
      <c r="X544" s="4">
        <f t="shared" si="79"/>
        <v>0</v>
      </c>
      <c r="Y544" s="11" t="e">
        <f t="shared" si="80"/>
        <v>#DIV/0!</v>
      </c>
      <c r="Z544" s="11">
        <f t="shared" si="81"/>
        <v>0</v>
      </c>
      <c r="AA544" s="5" t="e">
        <f t="shared" si="82"/>
        <v>#DIV/0!</v>
      </c>
      <c r="AB544" s="11">
        <f t="shared" si="83"/>
        <v>0</v>
      </c>
    </row>
    <row r="545" spans="12:28" x14ac:dyDescent="0.45">
      <c r="L545" s="10">
        <f t="shared" si="68"/>
        <v>80</v>
      </c>
      <c r="M545" s="10" t="e">
        <f t="shared" si="69"/>
        <v>#DIV/0!</v>
      </c>
      <c r="N545" s="10" t="e">
        <f t="shared" si="70"/>
        <v>#DIV/0!</v>
      </c>
      <c r="O545" s="10">
        <f t="shared" si="71"/>
        <v>0</v>
      </c>
      <c r="P545" s="10">
        <f t="shared" si="72"/>
        <v>0</v>
      </c>
      <c r="Q545" s="10">
        <f t="shared" si="73"/>
        <v>0</v>
      </c>
      <c r="R545" s="10" t="e">
        <f t="shared" si="74"/>
        <v>#DIV/0!</v>
      </c>
      <c r="S545" s="4" t="e">
        <f t="shared" si="75"/>
        <v>#DIV/0!</v>
      </c>
      <c r="T545" s="4" t="e">
        <f t="shared" si="76"/>
        <v>#DIV/0!</v>
      </c>
      <c r="U545" s="4" t="e">
        <f t="shared" si="77"/>
        <v>#NAME?</v>
      </c>
      <c r="V545" s="4" t="e">
        <f t="shared" si="78"/>
        <v>#DIV/0!</v>
      </c>
      <c r="W545" s="17" t="e">
        <f>IF(K545=0,Na,K545*0.0000001)</f>
        <v>#NAME?</v>
      </c>
      <c r="X545" s="4">
        <f t="shared" si="79"/>
        <v>0</v>
      </c>
      <c r="Y545" s="11" t="e">
        <f t="shared" si="80"/>
        <v>#DIV/0!</v>
      </c>
      <c r="Z545" s="11">
        <f t="shared" si="81"/>
        <v>0</v>
      </c>
      <c r="AA545" s="5" t="e">
        <f t="shared" si="82"/>
        <v>#DIV/0!</v>
      </c>
      <c r="AB545" s="11">
        <f t="shared" si="83"/>
        <v>0</v>
      </c>
    </row>
    <row r="546" spans="12:28" x14ac:dyDescent="0.45">
      <c r="L546" s="10">
        <f t="shared" si="68"/>
        <v>80</v>
      </c>
      <c r="M546" s="10" t="e">
        <f t="shared" si="69"/>
        <v>#DIV/0!</v>
      </c>
      <c r="N546" s="10" t="e">
        <f t="shared" si="70"/>
        <v>#DIV/0!</v>
      </c>
      <c r="O546" s="10">
        <f t="shared" si="71"/>
        <v>0</v>
      </c>
      <c r="P546" s="10">
        <f t="shared" si="72"/>
        <v>0</v>
      </c>
      <c r="Q546" s="10">
        <f t="shared" si="73"/>
        <v>0</v>
      </c>
      <c r="R546" s="10" t="e">
        <f t="shared" si="74"/>
        <v>#DIV/0!</v>
      </c>
      <c r="S546" s="4" t="e">
        <f t="shared" si="75"/>
        <v>#DIV/0!</v>
      </c>
      <c r="T546" s="4" t="e">
        <f t="shared" si="76"/>
        <v>#DIV/0!</v>
      </c>
      <c r="U546" s="4" t="e">
        <f t="shared" si="77"/>
        <v>#NAME?</v>
      </c>
      <c r="V546" s="4" t="e">
        <f t="shared" si="78"/>
        <v>#DIV/0!</v>
      </c>
      <c r="W546" s="17" t="e">
        <f>IF(K546=0,Na,K546*0.0000001)</f>
        <v>#NAME?</v>
      </c>
      <c r="X546" s="4">
        <f t="shared" si="79"/>
        <v>0</v>
      </c>
      <c r="Y546" s="11" t="e">
        <f t="shared" si="80"/>
        <v>#DIV/0!</v>
      </c>
      <c r="Z546" s="11">
        <f t="shared" si="81"/>
        <v>0</v>
      </c>
      <c r="AA546" s="5" t="e">
        <f t="shared" si="82"/>
        <v>#DIV/0!</v>
      </c>
      <c r="AB546" s="11">
        <f t="shared" si="83"/>
        <v>0</v>
      </c>
    </row>
    <row r="547" spans="12:28" x14ac:dyDescent="0.45">
      <c r="L547" s="10">
        <f t="shared" si="68"/>
        <v>80</v>
      </c>
      <c r="M547" s="10" t="e">
        <f t="shared" si="69"/>
        <v>#DIV/0!</v>
      </c>
      <c r="N547" s="10" t="e">
        <f t="shared" si="70"/>
        <v>#DIV/0!</v>
      </c>
      <c r="O547" s="10">
        <f t="shared" si="71"/>
        <v>0</v>
      </c>
      <c r="P547" s="10">
        <f t="shared" si="72"/>
        <v>0</v>
      </c>
      <c r="Q547" s="10">
        <f t="shared" si="73"/>
        <v>0</v>
      </c>
      <c r="R547" s="10" t="e">
        <f t="shared" si="74"/>
        <v>#DIV/0!</v>
      </c>
      <c r="S547" s="4" t="e">
        <f t="shared" si="75"/>
        <v>#DIV/0!</v>
      </c>
      <c r="T547" s="4" t="e">
        <f t="shared" si="76"/>
        <v>#DIV/0!</v>
      </c>
      <c r="U547" s="4" t="e">
        <f t="shared" si="77"/>
        <v>#NAME?</v>
      </c>
      <c r="V547" s="4" t="e">
        <f t="shared" si="78"/>
        <v>#DIV/0!</v>
      </c>
      <c r="W547" s="17" t="e">
        <f>IF(K547=0,Na,K547*0.0000001)</f>
        <v>#NAME?</v>
      </c>
      <c r="X547" s="4">
        <f t="shared" si="79"/>
        <v>0</v>
      </c>
      <c r="Y547" s="11" t="e">
        <f t="shared" si="80"/>
        <v>#DIV/0!</v>
      </c>
      <c r="Z547" s="11">
        <f t="shared" si="81"/>
        <v>0</v>
      </c>
      <c r="AA547" s="5" t="e">
        <f t="shared" si="82"/>
        <v>#DIV/0!</v>
      </c>
      <c r="AB547" s="11">
        <f t="shared" si="83"/>
        <v>0</v>
      </c>
    </row>
    <row r="548" spans="12:28" x14ac:dyDescent="0.45">
      <c r="L548" s="10">
        <f t="shared" si="68"/>
        <v>80</v>
      </c>
      <c r="M548" s="10" t="e">
        <f t="shared" si="69"/>
        <v>#DIV/0!</v>
      </c>
      <c r="N548" s="10" t="e">
        <f t="shared" si="70"/>
        <v>#DIV/0!</v>
      </c>
      <c r="O548" s="10">
        <f t="shared" si="71"/>
        <v>0</v>
      </c>
      <c r="P548" s="10">
        <f t="shared" si="72"/>
        <v>0</v>
      </c>
      <c r="Q548" s="10">
        <f t="shared" si="73"/>
        <v>0</v>
      </c>
      <c r="R548" s="10" t="e">
        <f t="shared" si="74"/>
        <v>#DIV/0!</v>
      </c>
      <c r="S548" s="4" t="e">
        <f t="shared" si="75"/>
        <v>#DIV/0!</v>
      </c>
      <c r="T548" s="4" t="e">
        <f t="shared" si="76"/>
        <v>#DIV/0!</v>
      </c>
      <c r="U548" s="4" t="e">
        <f t="shared" si="77"/>
        <v>#NAME?</v>
      </c>
      <c r="V548" s="4" t="e">
        <f t="shared" si="78"/>
        <v>#DIV/0!</v>
      </c>
      <c r="W548" s="17" t="e">
        <f>IF(K548=0,Na,K548*0.0000001)</f>
        <v>#NAME?</v>
      </c>
      <c r="X548" s="4">
        <f t="shared" si="79"/>
        <v>0</v>
      </c>
      <c r="Y548" s="11" t="e">
        <f t="shared" si="80"/>
        <v>#DIV/0!</v>
      </c>
      <c r="Z548" s="11">
        <f t="shared" si="81"/>
        <v>0</v>
      </c>
      <c r="AA548" s="5" t="e">
        <f t="shared" si="82"/>
        <v>#DIV/0!</v>
      </c>
      <c r="AB548" s="11">
        <f t="shared" si="83"/>
        <v>0</v>
      </c>
    </row>
    <row r="549" spans="12:28" x14ac:dyDescent="0.45">
      <c r="L549" s="10">
        <f t="shared" si="68"/>
        <v>80</v>
      </c>
      <c r="M549" s="10" t="e">
        <f t="shared" si="69"/>
        <v>#DIV/0!</v>
      </c>
      <c r="N549" s="10" t="e">
        <f t="shared" si="70"/>
        <v>#DIV/0!</v>
      </c>
      <c r="O549" s="10">
        <f t="shared" si="71"/>
        <v>0</v>
      </c>
      <c r="P549" s="10">
        <f t="shared" si="72"/>
        <v>0</v>
      </c>
      <c r="Q549" s="10">
        <f t="shared" si="73"/>
        <v>0</v>
      </c>
      <c r="R549" s="10" t="e">
        <f t="shared" si="74"/>
        <v>#DIV/0!</v>
      </c>
      <c r="S549" s="4" t="e">
        <f t="shared" si="75"/>
        <v>#DIV/0!</v>
      </c>
      <c r="T549" s="4" t="e">
        <f t="shared" si="76"/>
        <v>#DIV/0!</v>
      </c>
      <c r="U549" s="4" t="e">
        <f t="shared" si="77"/>
        <v>#NAME?</v>
      </c>
      <c r="V549" s="4" t="e">
        <f t="shared" si="78"/>
        <v>#DIV/0!</v>
      </c>
      <c r="W549" s="17" t="e">
        <f>IF(K549=0,Na,K549*0.0000001)</f>
        <v>#NAME?</v>
      </c>
      <c r="X549" s="4">
        <f t="shared" si="79"/>
        <v>0</v>
      </c>
      <c r="Y549" s="11" t="e">
        <f t="shared" si="80"/>
        <v>#DIV/0!</v>
      </c>
      <c r="Z549" s="11">
        <f t="shared" si="81"/>
        <v>0</v>
      </c>
      <c r="AA549" s="5" t="e">
        <f t="shared" si="82"/>
        <v>#DIV/0!</v>
      </c>
      <c r="AB549" s="11">
        <f t="shared" si="83"/>
        <v>0</v>
      </c>
    </row>
    <row r="550" spans="12:28" x14ac:dyDescent="0.45">
      <c r="L550" s="10">
        <f t="shared" si="68"/>
        <v>80</v>
      </c>
      <c r="M550" s="10" t="e">
        <f t="shared" si="69"/>
        <v>#DIV/0!</v>
      </c>
      <c r="N550" s="10" t="e">
        <f t="shared" si="70"/>
        <v>#DIV/0!</v>
      </c>
      <c r="O550" s="10">
        <f t="shared" si="71"/>
        <v>0</v>
      </c>
      <c r="P550" s="10">
        <f t="shared" si="72"/>
        <v>0</v>
      </c>
      <c r="Q550" s="10">
        <f t="shared" si="73"/>
        <v>0</v>
      </c>
      <c r="R550" s="10" t="e">
        <f t="shared" si="74"/>
        <v>#DIV/0!</v>
      </c>
      <c r="S550" s="4" t="e">
        <f t="shared" si="75"/>
        <v>#DIV/0!</v>
      </c>
      <c r="T550" s="4" t="e">
        <f t="shared" si="76"/>
        <v>#DIV/0!</v>
      </c>
      <c r="U550" s="4" t="e">
        <f t="shared" si="77"/>
        <v>#NAME?</v>
      </c>
      <c r="V550" s="4" t="e">
        <f t="shared" si="78"/>
        <v>#DIV/0!</v>
      </c>
      <c r="W550" s="17" t="e">
        <f>IF(K550=0,Na,K550*0.0000001)</f>
        <v>#NAME?</v>
      </c>
      <c r="X550" s="4">
        <f t="shared" si="79"/>
        <v>0</v>
      </c>
      <c r="Y550" s="11" t="e">
        <f t="shared" si="80"/>
        <v>#DIV/0!</v>
      </c>
      <c r="Z550" s="11">
        <f t="shared" si="81"/>
        <v>0</v>
      </c>
      <c r="AA550" s="5" t="e">
        <f t="shared" si="82"/>
        <v>#DIV/0!</v>
      </c>
      <c r="AB550" s="11">
        <f t="shared" si="83"/>
        <v>0</v>
      </c>
    </row>
    <row r="551" spans="12:28" x14ac:dyDescent="0.45">
      <c r="L551" s="10">
        <f t="shared" si="68"/>
        <v>80</v>
      </c>
      <c r="M551" s="10" t="e">
        <f t="shared" si="69"/>
        <v>#DIV/0!</v>
      </c>
      <c r="N551" s="10" t="e">
        <f t="shared" si="70"/>
        <v>#DIV/0!</v>
      </c>
      <c r="O551" s="10">
        <f t="shared" si="71"/>
        <v>0</v>
      </c>
      <c r="P551" s="10">
        <f t="shared" si="72"/>
        <v>0</v>
      </c>
      <c r="Q551" s="10">
        <f t="shared" si="73"/>
        <v>0</v>
      </c>
      <c r="R551" s="10" t="e">
        <f t="shared" si="74"/>
        <v>#DIV/0!</v>
      </c>
      <c r="S551" s="4" t="e">
        <f t="shared" si="75"/>
        <v>#DIV/0!</v>
      </c>
      <c r="T551" s="4" t="e">
        <f t="shared" si="76"/>
        <v>#DIV/0!</v>
      </c>
      <c r="U551" s="4" t="e">
        <f t="shared" si="77"/>
        <v>#NAME?</v>
      </c>
      <c r="V551" s="4" t="e">
        <f t="shared" si="78"/>
        <v>#DIV/0!</v>
      </c>
      <c r="W551" s="17" t="e">
        <f>IF(K551=0,Na,K551*0.0000001)</f>
        <v>#NAME?</v>
      </c>
      <c r="X551" s="4">
        <f t="shared" si="79"/>
        <v>0</v>
      </c>
      <c r="Y551" s="11" t="e">
        <f t="shared" si="80"/>
        <v>#DIV/0!</v>
      </c>
      <c r="Z551" s="11">
        <f t="shared" si="81"/>
        <v>0</v>
      </c>
      <c r="AA551" s="5" t="e">
        <f t="shared" si="82"/>
        <v>#DIV/0!</v>
      </c>
      <c r="AB551" s="11">
        <f t="shared" si="83"/>
        <v>0</v>
      </c>
    </row>
    <row r="552" spans="12:28" x14ac:dyDescent="0.45">
      <c r="L552" s="10">
        <f t="shared" si="68"/>
        <v>80</v>
      </c>
      <c r="M552" s="10" t="e">
        <f t="shared" si="69"/>
        <v>#DIV/0!</v>
      </c>
      <c r="N552" s="10" t="e">
        <f t="shared" si="70"/>
        <v>#DIV/0!</v>
      </c>
      <c r="O552" s="10">
        <f t="shared" si="71"/>
        <v>0</v>
      </c>
      <c r="P552" s="10">
        <f t="shared" si="72"/>
        <v>0</v>
      </c>
      <c r="Q552" s="10">
        <f t="shared" si="73"/>
        <v>0</v>
      </c>
      <c r="R552" s="10" t="e">
        <f t="shared" si="74"/>
        <v>#DIV/0!</v>
      </c>
      <c r="S552" s="4" t="e">
        <f t="shared" si="75"/>
        <v>#DIV/0!</v>
      </c>
      <c r="T552" s="4" t="e">
        <f t="shared" si="76"/>
        <v>#DIV/0!</v>
      </c>
      <c r="U552" s="4" t="e">
        <f t="shared" si="77"/>
        <v>#NAME?</v>
      </c>
      <c r="V552" s="4" t="e">
        <f t="shared" si="78"/>
        <v>#DIV/0!</v>
      </c>
      <c r="W552" s="17" t="e">
        <f>IF(K552=0,Na,K552*0.0000001)</f>
        <v>#NAME?</v>
      </c>
      <c r="X552" s="4">
        <f t="shared" si="79"/>
        <v>0</v>
      </c>
      <c r="Y552" s="11" t="e">
        <f t="shared" si="80"/>
        <v>#DIV/0!</v>
      </c>
      <c r="Z552" s="11">
        <f t="shared" si="81"/>
        <v>0</v>
      </c>
      <c r="AA552" s="5" t="e">
        <f t="shared" si="82"/>
        <v>#DIV/0!</v>
      </c>
      <c r="AB552" s="11">
        <f t="shared" si="83"/>
        <v>0</v>
      </c>
    </row>
    <row r="553" spans="12:28" x14ac:dyDescent="0.45">
      <c r="L553" s="10">
        <f t="shared" si="68"/>
        <v>80</v>
      </c>
      <c r="M553" s="10" t="e">
        <f t="shared" si="69"/>
        <v>#DIV/0!</v>
      </c>
      <c r="N553" s="10" t="e">
        <f t="shared" si="70"/>
        <v>#DIV/0!</v>
      </c>
      <c r="O553" s="10">
        <f t="shared" si="71"/>
        <v>0</v>
      </c>
      <c r="P553" s="10">
        <f t="shared" si="72"/>
        <v>0</v>
      </c>
      <c r="Q553" s="10">
        <f t="shared" si="73"/>
        <v>0</v>
      </c>
      <c r="R553" s="10" t="e">
        <f t="shared" si="74"/>
        <v>#DIV/0!</v>
      </c>
      <c r="S553" s="4" t="e">
        <f t="shared" si="75"/>
        <v>#DIV/0!</v>
      </c>
      <c r="T553" s="4" t="e">
        <f t="shared" si="76"/>
        <v>#DIV/0!</v>
      </c>
      <c r="U553" s="4" t="e">
        <f t="shared" si="77"/>
        <v>#NAME?</v>
      </c>
      <c r="V553" s="4" t="e">
        <f t="shared" si="78"/>
        <v>#DIV/0!</v>
      </c>
      <c r="W553" s="17" t="e">
        <f>IF(K553=0,Na,K553*0.0000001)</f>
        <v>#NAME?</v>
      </c>
      <c r="X553" s="4">
        <f t="shared" si="79"/>
        <v>0</v>
      </c>
      <c r="Y553" s="11" t="e">
        <f t="shared" si="80"/>
        <v>#DIV/0!</v>
      </c>
      <c r="Z553" s="11">
        <f t="shared" si="81"/>
        <v>0</v>
      </c>
      <c r="AA553" s="5" t="e">
        <f t="shared" si="82"/>
        <v>#DIV/0!</v>
      </c>
      <c r="AB553" s="11">
        <f t="shared" si="83"/>
        <v>0</v>
      </c>
    </row>
    <row r="554" spans="12:28" x14ac:dyDescent="0.45">
      <c r="L554" s="10">
        <f t="shared" si="68"/>
        <v>80</v>
      </c>
      <c r="M554" s="10" t="e">
        <f t="shared" si="69"/>
        <v>#DIV/0!</v>
      </c>
      <c r="N554" s="10" t="e">
        <f t="shared" si="70"/>
        <v>#DIV/0!</v>
      </c>
      <c r="O554" s="10">
        <f t="shared" si="71"/>
        <v>0</v>
      </c>
      <c r="P554" s="10">
        <f t="shared" si="72"/>
        <v>0</v>
      </c>
      <c r="Q554" s="10">
        <f t="shared" si="73"/>
        <v>0</v>
      </c>
      <c r="R554" s="10" t="e">
        <f t="shared" si="74"/>
        <v>#DIV/0!</v>
      </c>
      <c r="S554" s="4" t="e">
        <f t="shared" si="75"/>
        <v>#DIV/0!</v>
      </c>
      <c r="T554" s="4" t="e">
        <f t="shared" si="76"/>
        <v>#DIV/0!</v>
      </c>
      <c r="U554" s="4" t="e">
        <f t="shared" si="77"/>
        <v>#NAME?</v>
      </c>
      <c r="V554" s="4" t="e">
        <f t="shared" si="78"/>
        <v>#DIV/0!</v>
      </c>
      <c r="W554" s="17" t="e">
        <f>IF(K554=0,Na,K554*0.0000001)</f>
        <v>#NAME?</v>
      </c>
      <c r="X554" s="4">
        <f t="shared" si="79"/>
        <v>0</v>
      </c>
      <c r="Y554" s="11" t="e">
        <f t="shared" si="80"/>
        <v>#DIV/0!</v>
      </c>
      <c r="Z554" s="11">
        <f t="shared" si="81"/>
        <v>0</v>
      </c>
      <c r="AA554" s="5" t="e">
        <f t="shared" si="82"/>
        <v>#DIV/0!</v>
      </c>
      <c r="AB554" s="11">
        <f t="shared" si="83"/>
        <v>0</v>
      </c>
    </row>
    <row r="555" spans="12:28" x14ac:dyDescent="0.45">
      <c r="L555" s="10">
        <f t="shared" si="68"/>
        <v>80</v>
      </c>
      <c r="M555" s="10" t="e">
        <f t="shared" si="69"/>
        <v>#DIV/0!</v>
      </c>
      <c r="N555" s="10" t="e">
        <f t="shared" si="70"/>
        <v>#DIV/0!</v>
      </c>
      <c r="O555" s="10">
        <f t="shared" si="71"/>
        <v>0</v>
      </c>
      <c r="P555" s="10">
        <f t="shared" si="72"/>
        <v>0</v>
      </c>
      <c r="Q555" s="10">
        <f t="shared" si="73"/>
        <v>0</v>
      </c>
      <c r="R555" s="10" t="e">
        <f t="shared" si="74"/>
        <v>#DIV/0!</v>
      </c>
      <c r="S555" s="4" t="e">
        <f t="shared" si="75"/>
        <v>#DIV/0!</v>
      </c>
      <c r="T555" s="4" t="e">
        <f t="shared" si="76"/>
        <v>#DIV/0!</v>
      </c>
      <c r="U555" s="4" t="e">
        <f t="shared" si="77"/>
        <v>#NAME?</v>
      </c>
      <c r="V555" s="4" t="e">
        <f t="shared" si="78"/>
        <v>#DIV/0!</v>
      </c>
      <c r="W555" s="17" t="e">
        <f>IF(K555=0,Na,K555*0.0000001)</f>
        <v>#NAME?</v>
      </c>
      <c r="X555" s="4">
        <f t="shared" si="79"/>
        <v>0</v>
      </c>
      <c r="Y555" s="11" t="e">
        <f t="shared" si="80"/>
        <v>#DIV/0!</v>
      </c>
      <c r="Z555" s="11">
        <f t="shared" si="81"/>
        <v>0</v>
      </c>
      <c r="AA555" s="5" t="e">
        <f t="shared" si="82"/>
        <v>#DIV/0!</v>
      </c>
      <c r="AB555" s="11">
        <f t="shared" si="83"/>
        <v>0</v>
      </c>
    </row>
    <row r="556" spans="12:28" x14ac:dyDescent="0.45">
      <c r="L556" s="10">
        <f t="shared" si="68"/>
        <v>80</v>
      </c>
      <c r="M556" s="10" t="e">
        <f t="shared" si="69"/>
        <v>#DIV/0!</v>
      </c>
      <c r="N556" s="10" t="e">
        <f t="shared" si="70"/>
        <v>#DIV/0!</v>
      </c>
      <c r="O556" s="10">
        <f t="shared" si="71"/>
        <v>0</v>
      </c>
      <c r="P556" s="10">
        <f t="shared" si="72"/>
        <v>0</v>
      </c>
      <c r="Q556" s="10">
        <f t="shared" si="73"/>
        <v>0</v>
      </c>
      <c r="R556" s="10" t="e">
        <f t="shared" si="74"/>
        <v>#DIV/0!</v>
      </c>
      <c r="S556" s="4" t="e">
        <f t="shared" si="75"/>
        <v>#DIV/0!</v>
      </c>
      <c r="T556" s="4" t="e">
        <f t="shared" si="76"/>
        <v>#DIV/0!</v>
      </c>
      <c r="U556" s="4" t="e">
        <f t="shared" si="77"/>
        <v>#NAME?</v>
      </c>
      <c r="V556" s="4" t="e">
        <f t="shared" si="78"/>
        <v>#DIV/0!</v>
      </c>
      <c r="W556" s="17" t="e">
        <f>IF(K556=0,Na,K556*0.0000001)</f>
        <v>#NAME?</v>
      </c>
      <c r="X556" s="4">
        <f t="shared" si="79"/>
        <v>0</v>
      </c>
      <c r="Y556" s="11" t="e">
        <f t="shared" si="80"/>
        <v>#DIV/0!</v>
      </c>
      <c r="Z556" s="11">
        <f t="shared" si="81"/>
        <v>0</v>
      </c>
      <c r="AA556" s="5" t="e">
        <f t="shared" si="82"/>
        <v>#DIV/0!</v>
      </c>
      <c r="AB556" s="11">
        <f t="shared" si="83"/>
        <v>0</v>
      </c>
    </row>
    <row r="557" spans="12:28" x14ac:dyDescent="0.45">
      <c r="L557" s="10">
        <f t="shared" si="68"/>
        <v>80</v>
      </c>
      <c r="M557" s="10" t="e">
        <f t="shared" si="69"/>
        <v>#DIV/0!</v>
      </c>
      <c r="N557" s="10" t="e">
        <f t="shared" si="70"/>
        <v>#DIV/0!</v>
      </c>
      <c r="O557" s="10">
        <f t="shared" si="71"/>
        <v>0</v>
      </c>
      <c r="P557" s="10">
        <f t="shared" si="72"/>
        <v>0</v>
      </c>
      <c r="Q557" s="10">
        <f t="shared" si="73"/>
        <v>0</v>
      </c>
      <c r="R557" s="10" t="e">
        <f t="shared" si="74"/>
        <v>#DIV/0!</v>
      </c>
      <c r="S557" s="4" t="e">
        <f t="shared" si="75"/>
        <v>#DIV/0!</v>
      </c>
      <c r="T557" s="4" t="e">
        <f t="shared" si="76"/>
        <v>#DIV/0!</v>
      </c>
      <c r="U557" s="4" t="e">
        <f t="shared" si="77"/>
        <v>#NAME?</v>
      </c>
      <c r="V557" s="4" t="e">
        <f t="shared" si="78"/>
        <v>#DIV/0!</v>
      </c>
      <c r="W557" s="17" t="e">
        <f>IF(K557=0,Na,K557*0.0000001)</f>
        <v>#NAME?</v>
      </c>
      <c r="X557" s="4">
        <f t="shared" si="79"/>
        <v>0</v>
      </c>
      <c r="Y557" s="11" t="e">
        <f t="shared" si="80"/>
        <v>#DIV/0!</v>
      </c>
      <c r="Z557" s="11">
        <f t="shared" si="81"/>
        <v>0</v>
      </c>
      <c r="AA557" s="5" t="e">
        <f t="shared" si="82"/>
        <v>#DIV/0!</v>
      </c>
      <c r="AB557" s="11">
        <f t="shared" si="83"/>
        <v>0</v>
      </c>
    </row>
    <row r="558" spans="12:28" x14ac:dyDescent="0.45">
      <c r="L558" s="10">
        <f t="shared" si="68"/>
        <v>80</v>
      </c>
      <c r="M558" s="10" t="e">
        <f t="shared" si="69"/>
        <v>#DIV/0!</v>
      </c>
      <c r="N558" s="10" t="e">
        <f t="shared" si="70"/>
        <v>#DIV/0!</v>
      </c>
      <c r="O558" s="10">
        <f t="shared" si="71"/>
        <v>0</v>
      </c>
      <c r="P558" s="10">
        <f t="shared" si="72"/>
        <v>0</v>
      </c>
      <c r="Q558" s="10">
        <f t="shared" si="73"/>
        <v>0</v>
      </c>
      <c r="R558" s="10" t="e">
        <f t="shared" si="74"/>
        <v>#DIV/0!</v>
      </c>
      <c r="S558" s="4" t="e">
        <f t="shared" si="75"/>
        <v>#DIV/0!</v>
      </c>
      <c r="T558" s="4" t="e">
        <f t="shared" si="76"/>
        <v>#DIV/0!</v>
      </c>
      <c r="U558" s="4" t="e">
        <f t="shared" si="77"/>
        <v>#NAME?</v>
      </c>
      <c r="V558" s="4" t="e">
        <f t="shared" si="78"/>
        <v>#DIV/0!</v>
      </c>
      <c r="W558" s="17" t="e">
        <f>IF(K558=0,Na,K558*0.0000001)</f>
        <v>#NAME?</v>
      </c>
      <c r="X558" s="4">
        <f t="shared" si="79"/>
        <v>0</v>
      </c>
      <c r="Y558" s="11" t="e">
        <f t="shared" si="80"/>
        <v>#DIV/0!</v>
      </c>
      <c r="Z558" s="11">
        <f t="shared" si="81"/>
        <v>0</v>
      </c>
      <c r="AA558" s="5" t="e">
        <f t="shared" si="82"/>
        <v>#DIV/0!</v>
      </c>
      <c r="AB558" s="11">
        <f t="shared" si="83"/>
        <v>0</v>
      </c>
    </row>
    <row r="559" spans="12:28" x14ac:dyDescent="0.45">
      <c r="L559" s="10">
        <f t="shared" si="68"/>
        <v>80</v>
      </c>
      <c r="M559" s="10" t="e">
        <f t="shared" si="69"/>
        <v>#DIV/0!</v>
      </c>
      <c r="N559" s="10" t="e">
        <f t="shared" si="70"/>
        <v>#DIV/0!</v>
      </c>
      <c r="O559" s="10">
        <f t="shared" si="71"/>
        <v>0</v>
      </c>
      <c r="P559" s="10">
        <f t="shared" si="72"/>
        <v>0</v>
      </c>
      <c r="Q559" s="10">
        <f t="shared" si="73"/>
        <v>0</v>
      </c>
      <c r="R559" s="10" t="e">
        <f t="shared" si="74"/>
        <v>#DIV/0!</v>
      </c>
      <c r="S559" s="4" t="e">
        <f t="shared" si="75"/>
        <v>#DIV/0!</v>
      </c>
      <c r="T559" s="4" t="e">
        <f t="shared" si="76"/>
        <v>#DIV/0!</v>
      </c>
      <c r="U559" s="4" t="e">
        <f t="shared" si="77"/>
        <v>#NAME?</v>
      </c>
      <c r="V559" s="4" t="e">
        <f t="shared" si="78"/>
        <v>#DIV/0!</v>
      </c>
      <c r="W559" s="17" t="e">
        <f>IF(K559=0,Na,K559*0.0000001)</f>
        <v>#NAME?</v>
      </c>
      <c r="X559" s="4">
        <f t="shared" si="79"/>
        <v>0</v>
      </c>
      <c r="Y559" s="11" t="e">
        <f t="shared" si="80"/>
        <v>#DIV/0!</v>
      </c>
      <c r="Z559" s="11">
        <f t="shared" si="81"/>
        <v>0</v>
      </c>
      <c r="AA559" s="5" t="e">
        <f t="shared" si="82"/>
        <v>#DIV/0!</v>
      </c>
      <c r="AB559" s="11">
        <f t="shared" si="83"/>
        <v>0</v>
      </c>
    </row>
    <row r="560" spans="12:28" x14ac:dyDescent="0.45">
      <c r="L560" s="10">
        <f t="shared" si="68"/>
        <v>80</v>
      </c>
      <c r="M560" s="10" t="e">
        <f t="shared" si="69"/>
        <v>#DIV/0!</v>
      </c>
      <c r="N560" s="10" t="e">
        <f t="shared" si="70"/>
        <v>#DIV/0!</v>
      </c>
      <c r="O560" s="10">
        <f t="shared" si="71"/>
        <v>0</v>
      </c>
      <c r="P560" s="10">
        <f t="shared" si="72"/>
        <v>0</v>
      </c>
      <c r="Q560" s="10">
        <f t="shared" si="73"/>
        <v>0</v>
      </c>
      <c r="R560" s="10" t="e">
        <f t="shared" si="74"/>
        <v>#DIV/0!</v>
      </c>
      <c r="S560" s="4" t="e">
        <f t="shared" si="75"/>
        <v>#DIV/0!</v>
      </c>
      <c r="T560" s="4" t="e">
        <f t="shared" si="76"/>
        <v>#DIV/0!</v>
      </c>
      <c r="U560" s="4" t="e">
        <f t="shared" si="77"/>
        <v>#NAME?</v>
      </c>
      <c r="V560" s="4" t="e">
        <f t="shared" si="78"/>
        <v>#DIV/0!</v>
      </c>
      <c r="W560" s="17" t="e">
        <f>IF(K560=0,Na,K560*0.0000001)</f>
        <v>#NAME?</v>
      </c>
      <c r="X560" s="4">
        <f t="shared" si="79"/>
        <v>0</v>
      </c>
      <c r="Y560" s="11" t="e">
        <f t="shared" si="80"/>
        <v>#DIV/0!</v>
      </c>
      <c r="Z560" s="11">
        <f t="shared" si="81"/>
        <v>0</v>
      </c>
      <c r="AA560" s="5" t="e">
        <f t="shared" si="82"/>
        <v>#DIV/0!</v>
      </c>
      <c r="AB560" s="11">
        <f t="shared" si="83"/>
        <v>0</v>
      </c>
    </row>
    <row r="561" spans="12:28" x14ac:dyDescent="0.45">
      <c r="L561" s="10">
        <f t="shared" si="68"/>
        <v>80</v>
      </c>
      <c r="M561" s="10" t="e">
        <f t="shared" si="69"/>
        <v>#DIV/0!</v>
      </c>
      <c r="N561" s="10" t="e">
        <f t="shared" si="70"/>
        <v>#DIV/0!</v>
      </c>
      <c r="O561" s="10">
        <f t="shared" si="71"/>
        <v>0</v>
      </c>
      <c r="P561" s="10">
        <f t="shared" si="72"/>
        <v>0</v>
      </c>
      <c r="Q561" s="10">
        <f t="shared" si="73"/>
        <v>0</v>
      </c>
      <c r="R561" s="10" t="e">
        <f t="shared" si="74"/>
        <v>#DIV/0!</v>
      </c>
      <c r="S561" s="4" t="e">
        <f t="shared" si="75"/>
        <v>#DIV/0!</v>
      </c>
      <c r="T561" s="4" t="e">
        <f t="shared" si="76"/>
        <v>#DIV/0!</v>
      </c>
      <c r="U561" s="4" t="e">
        <f t="shared" si="77"/>
        <v>#NAME?</v>
      </c>
      <c r="V561" s="4" t="e">
        <f t="shared" si="78"/>
        <v>#DIV/0!</v>
      </c>
      <c r="W561" s="17" t="e">
        <f>IF(K561=0,Na,K561*0.0000001)</f>
        <v>#NAME?</v>
      </c>
      <c r="X561" s="4">
        <f t="shared" si="79"/>
        <v>0</v>
      </c>
      <c r="Y561" s="11" t="e">
        <f t="shared" si="80"/>
        <v>#DIV/0!</v>
      </c>
      <c r="Z561" s="11">
        <f t="shared" si="81"/>
        <v>0</v>
      </c>
      <c r="AA561" s="5" t="e">
        <f t="shared" si="82"/>
        <v>#DIV/0!</v>
      </c>
      <c r="AB561" s="11">
        <f t="shared" si="83"/>
        <v>0</v>
      </c>
    </row>
    <row r="562" spans="12:28" x14ac:dyDescent="0.45">
      <c r="L562" s="10">
        <f t="shared" si="68"/>
        <v>80</v>
      </c>
      <c r="M562" s="10" t="e">
        <f t="shared" si="69"/>
        <v>#DIV/0!</v>
      </c>
      <c r="N562" s="10" t="e">
        <f t="shared" si="70"/>
        <v>#DIV/0!</v>
      </c>
      <c r="O562" s="10">
        <f t="shared" si="71"/>
        <v>0</v>
      </c>
      <c r="P562" s="10">
        <f t="shared" si="72"/>
        <v>0</v>
      </c>
      <c r="Q562" s="10">
        <f t="shared" si="73"/>
        <v>0</v>
      </c>
      <c r="R562" s="10" t="e">
        <f t="shared" si="74"/>
        <v>#DIV/0!</v>
      </c>
      <c r="S562" s="4" t="e">
        <f t="shared" si="75"/>
        <v>#DIV/0!</v>
      </c>
      <c r="T562" s="4" t="e">
        <f t="shared" si="76"/>
        <v>#DIV/0!</v>
      </c>
      <c r="U562" s="4" t="e">
        <f t="shared" si="77"/>
        <v>#NAME?</v>
      </c>
      <c r="V562" s="4" t="e">
        <f t="shared" si="78"/>
        <v>#DIV/0!</v>
      </c>
      <c r="W562" s="17" t="e">
        <f>IF(K562=0,Na,K562*0.0000001)</f>
        <v>#NAME?</v>
      </c>
      <c r="X562" s="4">
        <f t="shared" si="79"/>
        <v>0</v>
      </c>
      <c r="Y562" s="11" t="e">
        <f t="shared" si="80"/>
        <v>#DIV/0!</v>
      </c>
      <c r="Z562" s="11">
        <f t="shared" si="81"/>
        <v>0</v>
      </c>
      <c r="AA562" s="5" t="e">
        <f t="shared" si="82"/>
        <v>#DIV/0!</v>
      </c>
      <c r="AB562" s="11">
        <f t="shared" si="83"/>
        <v>0</v>
      </c>
    </row>
    <row r="563" spans="12:28" x14ac:dyDescent="0.45">
      <c r="L563" s="10">
        <f t="shared" si="68"/>
        <v>80</v>
      </c>
      <c r="M563" s="10" t="e">
        <f t="shared" si="69"/>
        <v>#DIV/0!</v>
      </c>
      <c r="N563" s="10" t="e">
        <f t="shared" si="70"/>
        <v>#DIV/0!</v>
      </c>
      <c r="O563" s="10">
        <f t="shared" si="71"/>
        <v>0</v>
      </c>
      <c r="P563" s="10">
        <f t="shared" si="72"/>
        <v>0</v>
      </c>
      <c r="Q563" s="10">
        <f t="shared" si="73"/>
        <v>0</v>
      </c>
      <c r="R563" s="10" t="e">
        <f t="shared" si="74"/>
        <v>#DIV/0!</v>
      </c>
      <c r="S563" s="4" t="e">
        <f t="shared" si="75"/>
        <v>#DIV/0!</v>
      </c>
      <c r="T563" s="4" t="e">
        <f t="shared" si="76"/>
        <v>#DIV/0!</v>
      </c>
      <c r="U563" s="4" t="e">
        <f t="shared" si="77"/>
        <v>#NAME?</v>
      </c>
      <c r="V563" s="4" t="e">
        <f t="shared" si="78"/>
        <v>#DIV/0!</v>
      </c>
      <c r="W563" s="17" t="e">
        <f>IF(K563=0,Na,K563*0.0000001)</f>
        <v>#NAME?</v>
      </c>
      <c r="X563" s="4">
        <f t="shared" si="79"/>
        <v>0</v>
      </c>
      <c r="Y563" s="11" t="e">
        <f t="shared" si="80"/>
        <v>#DIV/0!</v>
      </c>
      <c r="Z563" s="11">
        <f t="shared" si="81"/>
        <v>0</v>
      </c>
      <c r="AA563" s="5" t="e">
        <f t="shared" si="82"/>
        <v>#DIV/0!</v>
      </c>
      <c r="AB563" s="11">
        <f t="shared" si="83"/>
        <v>0</v>
      </c>
    </row>
    <row r="564" spans="12:28" x14ac:dyDescent="0.45">
      <c r="L564" s="10">
        <f t="shared" si="68"/>
        <v>80</v>
      </c>
      <c r="M564" s="10" t="e">
        <f t="shared" si="69"/>
        <v>#DIV/0!</v>
      </c>
      <c r="N564" s="10" t="e">
        <f t="shared" si="70"/>
        <v>#DIV/0!</v>
      </c>
      <c r="O564" s="10">
        <f t="shared" si="71"/>
        <v>0</v>
      </c>
      <c r="P564" s="10">
        <f t="shared" si="72"/>
        <v>0</v>
      </c>
      <c r="Q564" s="10">
        <f t="shared" si="73"/>
        <v>0</v>
      </c>
      <c r="R564" s="10" t="e">
        <f t="shared" si="74"/>
        <v>#DIV/0!</v>
      </c>
      <c r="S564" s="4" t="e">
        <f t="shared" si="75"/>
        <v>#DIV/0!</v>
      </c>
      <c r="T564" s="4" t="e">
        <f t="shared" si="76"/>
        <v>#DIV/0!</v>
      </c>
      <c r="U564" s="4" t="e">
        <f t="shared" si="77"/>
        <v>#NAME?</v>
      </c>
      <c r="V564" s="4" t="e">
        <f t="shared" si="78"/>
        <v>#DIV/0!</v>
      </c>
      <c r="W564" s="17" t="e">
        <f>IF(K564=0,Na,K564*0.0000001)</f>
        <v>#NAME?</v>
      </c>
      <c r="X564" s="4">
        <f t="shared" si="79"/>
        <v>0</v>
      </c>
      <c r="Y564" s="11" t="e">
        <f t="shared" si="80"/>
        <v>#DIV/0!</v>
      </c>
      <c r="Z564" s="11">
        <f t="shared" si="81"/>
        <v>0</v>
      </c>
      <c r="AA564" s="5" t="e">
        <f t="shared" si="82"/>
        <v>#DIV/0!</v>
      </c>
      <c r="AB564" s="11">
        <f t="shared" si="83"/>
        <v>0</v>
      </c>
    </row>
    <row r="565" spans="12:28" x14ac:dyDescent="0.45">
      <c r="L565" s="10">
        <f t="shared" si="68"/>
        <v>80</v>
      </c>
      <c r="M565" s="10" t="e">
        <f t="shared" si="69"/>
        <v>#DIV/0!</v>
      </c>
      <c r="N565" s="10" t="e">
        <f t="shared" si="70"/>
        <v>#DIV/0!</v>
      </c>
      <c r="O565" s="10">
        <f t="shared" si="71"/>
        <v>0</v>
      </c>
      <c r="P565" s="10">
        <f t="shared" si="72"/>
        <v>0</v>
      </c>
      <c r="Q565" s="10">
        <f t="shared" si="73"/>
        <v>0</v>
      </c>
      <c r="R565" s="10" t="e">
        <f t="shared" si="74"/>
        <v>#DIV/0!</v>
      </c>
      <c r="S565" s="4" t="e">
        <f t="shared" si="75"/>
        <v>#DIV/0!</v>
      </c>
      <c r="T565" s="4" t="e">
        <f t="shared" si="76"/>
        <v>#DIV/0!</v>
      </c>
      <c r="U565" s="4" t="e">
        <f t="shared" si="77"/>
        <v>#NAME?</v>
      </c>
      <c r="V565" s="4" t="e">
        <f t="shared" si="78"/>
        <v>#DIV/0!</v>
      </c>
      <c r="W565" s="17" t="e">
        <f>IF(K565=0,Na,K565*0.0000001)</f>
        <v>#NAME?</v>
      </c>
      <c r="X565" s="4">
        <f t="shared" si="79"/>
        <v>0</v>
      </c>
      <c r="Y565" s="11" t="e">
        <f t="shared" si="80"/>
        <v>#DIV/0!</v>
      </c>
      <c r="Z565" s="11">
        <f t="shared" si="81"/>
        <v>0</v>
      </c>
      <c r="AA565" s="5" t="e">
        <f t="shared" si="82"/>
        <v>#DIV/0!</v>
      </c>
      <c r="AB565" s="11">
        <f t="shared" si="83"/>
        <v>0</v>
      </c>
    </row>
    <row r="566" spans="12:28" x14ac:dyDescent="0.45">
      <c r="L566" s="10">
        <f t="shared" si="68"/>
        <v>80</v>
      </c>
      <c r="M566" s="10" t="e">
        <f t="shared" si="69"/>
        <v>#DIV/0!</v>
      </c>
      <c r="N566" s="10" t="e">
        <f t="shared" si="70"/>
        <v>#DIV/0!</v>
      </c>
      <c r="O566" s="10">
        <f t="shared" si="71"/>
        <v>0</v>
      </c>
      <c r="P566" s="10">
        <f t="shared" si="72"/>
        <v>0</v>
      </c>
      <c r="Q566" s="10">
        <f t="shared" si="73"/>
        <v>0</v>
      </c>
      <c r="R566" s="10" t="e">
        <f t="shared" si="74"/>
        <v>#DIV/0!</v>
      </c>
      <c r="S566" s="4" t="e">
        <f t="shared" si="75"/>
        <v>#DIV/0!</v>
      </c>
      <c r="T566" s="4" t="e">
        <f t="shared" si="76"/>
        <v>#DIV/0!</v>
      </c>
      <c r="U566" s="4" t="e">
        <f t="shared" si="77"/>
        <v>#NAME?</v>
      </c>
      <c r="V566" s="4" t="e">
        <f t="shared" si="78"/>
        <v>#DIV/0!</v>
      </c>
      <c r="W566" s="17" t="e">
        <f>IF(K566=0,Na,K566*0.0000001)</f>
        <v>#NAME?</v>
      </c>
      <c r="X566" s="4">
        <f t="shared" si="79"/>
        <v>0</v>
      </c>
      <c r="Y566" s="11" t="e">
        <f t="shared" si="80"/>
        <v>#DIV/0!</v>
      </c>
      <c r="Z566" s="11">
        <f t="shared" si="81"/>
        <v>0</v>
      </c>
      <c r="AA566" s="5" t="e">
        <f t="shared" si="82"/>
        <v>#DIV/0!</v>
      </c>
      <c r="AB566" s="11">
        <f t="shared" si="83"/>
        <v>0</v>
      </c>
    </row>
    <row r="567" spans="12:28" x14ac:dyDescent="0.45">
      <c r="L567" s="10">
        <f t="shared" si="68"/>
        <v>80</v>
      </c>
      <c r="M567" s="10" t="e">
        <f t="shared" si="69"/>
        <v>#DIV/0!</v>
      </c>
      <c r="N567" s="10" t="e">
        <f t="shared" si="70"/>
        <v>#DIV/0!</v>
      </c>
      <c r="O567" s="10">
        <f t="shared" si="71"/>
        <v>0</v>
      </c>
      <c r="P567" s="10">
        <f t="shared" si="72"/>
        <v>0</v>
      </c>
      <c r="Q567" s="10">
        <f t="shared" si="73"/>
        <v>0</v>
      </c>
      <c r="R567" s="10" t="e">
        <f t="shared" si="74"/>
        <v>#DIV/0!</v>
      </c>
      <c r="S567" s="4" t="e">
        <f t="shared" si="75"/>
        <v>#DIV/0!</v>
      </c>
      <c r="T567" s="4" t="e">
        <f t="shared" si="76"/>
        <v>#DIV/0!</v>
      </c>
      <c r="U567" s="4" t="e">
        <f t="shared" si="77"/>
        <v>#NAME?</v>
      </c>
      <c r="V567" s="4" t="e">
        <f t="shared" si="78"/>
        <v>#DIV/0!</v>
      </c>
      <c r="W567" s="17" t="e">
        <f>IF(K567=0,Na,K567*0.0000001)</f>
        <v>#NAME?</v>
      </c>
      <c r="X567" s="4">
        <f t="shared" si="79"/>
        <v>0</v>
      </c>
      <c r="Y567" s="11" t="e">
        <f t="shared" si="80"/>
        <v>#DIV/0!</v>
      </c>
      <c r="Z567" s="11">
        <f t="shared" si="81"/>
        <v>0</v>
      </c>
      <c r="AA567" s="5" t="e">
        <f t="shared" si="82"/>
        <v>#DIV/0!</v>
      </c>
      <c r="AB567" s="11">
        <f t="shared" si="83"/>
        <v>0</v>
      </c>
    </row>
    <row r="568" spans="12:28" x14ac:dyDescent="0.45">
      <c r="L568" s="10">
        <f t="shared" si="68"/>
        <v>80</v>
      </c>
      <c r="M568" s="10" t="e">
        <f t="shared" si="69"/>
        <v>#DIV/0!</v>
      </c>
      <c r="N568" s="10" t="e">
        <f t="shared" si="70"/>
        <v>#DIV/0!</v>
      </c>
      <c r="O568" s="10">
        <f t="shared" si="71"/>
        <v>0</v>
      </c>
      <c r="P568" s="10">
        <f t="shared" si="72"/>
        <v>0</v>
      </c>
      <c r="Q568" s="10">
        <f t="shared" si="73"/>
        <v>0</v>
      </c>
      <c r="R568" s="10" t="e">
        <f t="shared" si="74"/>
        <v>#DIV/0!</v>
      </c>
      <c r="S568" s="4" t="e">
        <f t="shared" si="75"/>
        <v>#DIV/0!</v>
      </c>
      <c r="T568" s="4" t="e">
        <f t="shared" si="76"/>
        <v>#DIV/0!</v>
      </c>
      <c r="U568" s="4" t="e">
        <f t="shared" si="77"/>
        <v>#NAME?</v>
      </c>
      <c r="V568" s="4" t="e">
        <f t="shared" si="78"/>
        <v>#DIV/0!</v>
      </c>
      <c r="W568" s="17" t="e">
        <f>IF(K568=0,Na,K568*0.0000001)</f>
        <v>#NAME?</v>
      </c>
      <c r="X568" s="4">
        <f t="shared" si="79"/>
        <v>0</v>
      </c>
      <c r="Y568" s="11" t="e">
        <f t="shared" si="80"/>
        <v>#DIV/0!</v>
      </c>
      <c r="Z568" s="11">
        <f t="shared" si="81"/>
        <v>0</v>
      </c>
      <c r="AA568" s="5" t="e">
        <f t="shared" si="82"/>
        <v>#DIV/0!</v>
      </c>
      <c r="AB568" s="11">
        <f t="shared" si="83"/>
        <v>0</v>
      </c>
    </row>
    <row r="569" spans="12:28" x14ac:dyDescent="0.45">
      <c r="L569" s="10">
        <f t="shared" si="68"/>
        <v>80</v>
      </c>
      <c r="M569" s="10" t="e">
        <f t="shared" si="69"/>
        <v>#DIV/0!</v>
      </c>
      <c r="N569" s="10" t="e">
        <f t="shared" si="70"/>
        <v>#DIV/0!</v>
      </c>
      <c r="O569" s="10">
        <f t="shared" si="71"/>
        <v>0</v>
      </c>
      <c r="P569" s="10">
        <f t="shared" si="72"/>
        <v>0</v>
      </c>
      <c r="Q569" s="10">
        <f t="shared" si="73"/>
        <v>0</v>
      </c>
      <c r="R569" s="10" t="e">
        <f t="shared" si="74"/>
        <v>#DIV/0!</v>
      </c>
      <c r="S569" s="4" t="e">
        <f t="shared" si="75"/>
        <v>#DIV/0!</v>
      </c>
      <c r="T569" s="4" t="e">
        <f t="shared" si="76"/>
        <v>#DIV/0!</v>
      </c>
      <c r="U569" s="4" t="e">
        <f t="shared" si="77"/>
        <v>#NAME?</v>
      </c>
      <c r="V569" s="4" t="e">
        <f t="shared" si="78"/>
        <v>#DIV/0!</v>
      </c>
      <c r="W569" s="17" t="e">
        <f>IF(K569=0,Na,K569*0.0000001)</f>
        <v>#NAME?</v>
      </c>
      <c r="X569" s="4">
        <f t="shared" si="79"/>
        <v>0</v>
      </c>
      <c r="Y569" s="11" t="e">
        <f t="shared" si="80"/>
        <v>#DIV/0!</v>
      </c>
      <c r="Z569" s="11">
        <f t="shared" si="81"/>
        <v>0</v>
      </c>
      <c r="AA569" s="5" t="e">
        <f t="shared" si="82"/>
        <v>#DIV/0!</v>
      </c>
      <c r="AB569" s="11">
        <f t="shared" si="83"/>
        <v>0</v>
      </c>
    </row>
    <row r="570" spans="12:28" x14ac:dyDescent="0.45">
      <c r="L570" s="10">
        <f t="shared" si="68"/>
        <v>80</v>
      </c>
      <c r="M570" s="10" t="e">
        <f t="shared" si="69"/>
        <v>#DIV/0!</v>
      </c>
      <c r="N570" s="10" t="e">
        <f t="shared" si="70"/>
        <v>#DIV/0!</v>
      </c>
      <c r="O570" s="10">
        <f t="shared" si="71"/>
        <v>0</v>
      </c>
      <c r="P570" s="10">
        <f t="shared" si="72"/>
        <v>0</v>
      </c>
      <c r="Q570" s="10">
        <f t="shared" si="73"/>
        <v>0</v>
      </c>
      <c r="R570" s="10" t="e">
        <f t="shared" si="74"/>
        <v>#DIV/0!</v>
      </c>
      <c r="S570" s="4" t="e">
        <f t="shared" si="75"/>
        <v>#DIV/0!</v>
      </c>
      <c r="T570" s="4" t="e">
        <f t="shared" si="76"/>
        <v>#DIV/0!</v>
      </c>
      <c r="U570" s="4" t="e">
        <f t="shared" si="77"/>
        <v>#NAME?</v>
      </c>
      <c r="V570" s="4" t="e">
        <f t="shared" si="78"/>
        <v>#DIV/0!</v>
      </c>
      <c r="W570" s="17" t="e">
        <f>IF(K570=0,Na,K570*0.0000001)</f>
        <v>#NAME?</v>
      </c>
      <c r="X570" s="4">
        <f t="shared" si="79"/>
        <v>0</v>
      </c>
      <c r="Y570" s="11" t="e">
        <f t="shared" si="80"/>
        <v>#DIV/0!</v>
      </c>
      <c r="Z570" s="11">
        <f t="shared" si="81"/>
        <v>0</v>
      </c>
      <c r="AA570" s="5" t="e">
        <f t="shared" si="82"/>
        <v>#DIV/0!</v>
      </c>
      <c r="AB570" s="11">
        <f t="shared" si="83"/>
        <v>0</v>
      </c>
    </row>
    <row r="571" spans="12:28" x14ac:dyDescent="0.45">
      <c r="L571" s="10">
        <f t="shared" si="68"/>
        <v>80</v>
      </c>
      <c r="M571" s="10" t="e">
        <f t="shared" si="69"/>
        <v>#DIV/0!</v>
      </c>
      <c r="N571" s="10" t="e">
        <f t="shared" si="70"/>
        <v>#DIV/0!</v>
      </c>
      <c r="O571" s="10">
        <f t="shared" si="71"/>
        <v>0</v>
      </c>
      <c r="P571" s="10">
        <f t="shared" si="72"/>
        <v>0</v>
      </c>
      <c r="Q571" s="10">
        <f t="shared" si="73"/>
        <v>0</v>
      </c>
      <c r="R571" s="10" t="e">
        <f t="shared" si="74"/>
        <v>#DIV/0!</v>
      </c>
      <c r="S571" s="4" t="e">
        <f t="shared" si="75"/>
        <v>#DIV/0!</v>
      </c>
      <c r="T571" s="4" t="e">
        <f t="shared" si="76"/>
        <v>#DIV/0!</v>
      </c>
      <c r="U571" s="4" t="e">
        <f t="shared" si="77"/>
        <v>#NAME?</v>
      </c>
      <c r="V571" s="4" t="e">
        <f t="shared" si="78"/>
        <v>#DIV/0!</v>
      </c>
      <c r="W571" s="17" t="e">
        <f>IF(K571=0,Na,K571*0.0000001)</f>
        <v>#NAME?</v>
      </c>
      <c r="X571" s="4">
        <f t="shared" si="79"/>
        <v>0</v>
      </c>
      <c r="Y571" s="11" t="e">
        <f t="shared" si="80"/>
        <v>#DIV/0!</v>
      </c>
      <c r="Z571" s="11">
        <f t="shared" si="81"/>
        <v>0</v>
      </c>
      <c r="AA571" s="5" t="e">
        <f t="shared" si="82"/>
        <v>#DIV/0!</v>
      </c>
      <c r="AB571" s="11">
        <f t="shared" si="83"/>
        <v>0</v>
      </c>
    </row>
    <row r="572" spans="12:28" x14ac:dyDescent="0.45">
      <c r="L572" s="10">
        <f t="shared" si="68"/>
        <v>80</v>
      </c>
      <c r="M572" s="10" t="e">
        <f t="shared" si="69"/>
        <v>#DIV/0!</v>
      </c>
      <c r="N572" s="10" t="e">
        <f t="shared" si="70"/>
        <v>#DIV/0!</v>
      </c>
      <c r="O572" s="10">
        <f t="shared" si="71"/>
        <v>0</v>
      </c>
      <c r="P572" s="10">
        <f t="shared" si="72"/>
        <v>0</v>
      </c>
      <c r="Q572" s="10">
        <f t="shared" si="73"/>
        <v>0</v>
      </c>
      <c r="R572" s="10" t="e">
        <f t="shared" si="74"/>
        <v>#DIV/0!</v>
      </c>
      <c r="S572" s="4" t="e">
        <f t="shared" si="75"/>
        <v>#DIV/0!</v>
      </c>
      <c r="T572" s="4" t="e">
        <f t="shared" si="76"/>
        <v>#DIV/0!</v>
      </c>
      <c r="U572" s="4" t="e">
        <f t="shared" si="77"/>
        <v>#NAME?</v>
      </c>
      <c r="V572" s="4" t="e">
        <f t="shared" si="78"/>
        <v>#DIV/0!</v>
      </c>
      <c r="W572" s="17" t="e">
        <f>IF(K572=0,Na,K572*0.0000001)</f>
        <v>#NAME?</v>
      </c>
      <c r="X572" s="4">
        <f t="shared" si="79"/>
        <v>0</v>
      </c>
      <c r="Y572" s="11" t="e">
        <f t="shared" si="80"/>
        <v>#DIV/0!</v>
      </c>
      <c r="Z572" s="11">
        <f t="shared" si="81"/>
        <v>0</v>
      </c>
      <c r="AA572" s="5" t="e">
        <f t="shared" si="82"/>
        <v>#DIV/0!</v>
      </c>
      <c r="AB572" s="11">
        <f t="shared" si="83"/>
        <v>0</v>
      </c>
    </row>
    <row r="573" spans="12:28" x14ac:dyDescent="0.45">
      <c r="L573" s="10">
        <f t="shared" si="68"/>
        <v>80</v>
      </c>
      <c r="M573" s="10" t="e">
        <f t="shared" si="69"/>
        <v>#DIV/0!</v>
      </c>
      <c r="N573" s="10" t="e">
        <f t="shared" si="70"/>
        <v>#DIV/0!</v>
      </c>
      <c r="O573" s="10">
        <f t="shared" si="71"/>
        <v>0</v>
      </c>
      <c r="P573" s="10">
        <f t="shared" si="72"/>
        <v>0</v>
      </c>
      <c r="Q573" s="10">
        <f t="shared" si="73"/>
        <v>0</v>
      </c>
      <c r="R573" s="10" t="e">
        <f t="shared" si="74"/>
        <v>#DIV/0!</v>
      </c>
      <c r="S573" s="4" t="e">
        <f t="shared" si="75"/>
        <v>#DIV/0!</v>
      </c>
      <c r="T573" s="4" t="e">
        <f t="shared" si="76"/>
        <v>#DIV/0!</v>
      </c>
      <c r="U573" s="4" t="e">
        <f t="shared" si="77"/>
        <v>#NAME?</v>
      </c>
      <c r="V573" s="4" t="e">
        <f t="shared" si="78"/>
        <v>#DIV/0!</v>
      </c>
      <c r="W573" s="17" t="e">
        <f>IF(K573=0,Na,K573*0.0000001)</f>
        <v>#NAME?</v>
      </c>
      <c r="X573" s="4">
        <f t="shared" si="79"/>
        <v>0</v>
      </c>
      <c r="Y573" s="11" t="e">
        <f t="shared" si="80"/>
        <v>#DIV/0!</v>
      </c>
      <c r="Z573" s="11">
        <f t="shared" si="81"/>
        <v>0</v>
      </c>
      <c r="AA573" s="5" t="e">
        <f t="shared" si="82"/>
        <v>#DIV/0!</v>
      </c>
      <c r="AB573" s="11">
        <f t="shared" si="83"/>
        <v>0</v>
      </c>
    </row>
    <row r="574" spans="12:28" x14ac:dyDescent="0.45">
      <c r="L574" s="10">
        <f t="shared" si="68"/>
        <v>80</v>
      </c>
      <c r="M574" s="10" t="e">
        <f t="shared" si="69"/>
        <v>#DIV/0!</v>
      </c>
      <c r="N574" s="10" t="e">
        <f t="shared" si="70"/>
        <v>#DIV/0!</v>
      </c>
      <c r="O574" s="10">
        <f t="shared" si="71"/>
        <v>0</v>
      </c>
      <c r="P574" s="10">
        <f t="shared" si="72"/>
        <v>0</v>
      </c>
      <c r="Q574" s="10">
        <f t="shared" si="73"/>
        <v>0</v>
      </c>
      <c r="R574" s="10" t="e">
        <f t="shared" si="74"/>
        <v>#DIV/0!</v>
      </c>
      <c r="S574" s="4" t="e">
        <f t="shared" si="75"/>
        <v>#DIV/0!</v>
      </c>
      <c r="T574" s="4" t="e">
        <f t="shared" si="76"/>
        <v>#DIV/0!</v>
      </c>
      <c r="U574" s="4" t="e">
        <f t="shared" si="77"/>
        <v>#NAME?</v>
      </c>
      <c r="V574" s="4" t="e">
        <f t="shared" si="78"/>
        <v>#DIV/0!</v>
      </c>
      <c r="W574" s="17" t="e">
        <f>IF(K574=0,Na,K574*0.0000001)</f>
        <v>#NAME?</v>
      </c>
      <c r="X574" s="4">
        <f t="shared" si="79"/>
        <v>0</v>
      </c>
      <c r="Y574" s="11" t="e">
        <f t="shared" si="80"/>
        <v>#DIV/0!</v>
      </c>
      <c r="Z574" s="11">
        <f t="shared" si="81"/>
        <v>0</v>
      </c>
      <c r="AA574" s="5" t="e">
        <f t="shared" si="82"/>
        <v>#DIV/0!</v>
      </c>
      <c r="AB574" s="11">
        <f t="shared" si="83"/>
        <v>0</v>
      </c>
    </row>
    <row r="575" spans="12:28" x14ac:dyDescent="0.45">
      <c r="L575" s="10">
        <f t="shared" ref="L575:L590" si="84">$AA$1</f>
        <v>80</v>
      </c>
      <c r="M575" s="10" t="e">
        <f t="shared" ref="M575:M590" si="85">360/I575</f>
        <v>#DIV/0!</v>
      </c>
      <c r="N575" s="10" t="e">
        <f t="shared" ref="N575:N590" si="86">L575/((G575/1000)*2*D575)/M575</f>
        <v>#DIV/0!</v>
      </c>
      <c r="O575" s="10">
        <f t="shared" ref="O575:O590" si="87">G575*D575*2/L575</f>
        <v>0</v>
      </c>
      <c r="P575" s="10">
        <f t="shared" ref="P575:P590" si="88">IFERROR(J575+0,F575/0.08+0)</f>
        <v>0</v>
      </c>
      <c r="Q575" s="10">
        <f t="shared" ref="Q575:Q590" si="89">$B$4</f>
        <v>0</v>
      </c>
      <c r="R575" s="10" t="e">
        <f t="shared" ref="R575:R590" si="90">100*M575*Q575/$AA$13</f>
        <v>#DIV/0!</v>
      </c>
      <c r="S575" s="4" t="e">
        <f t="shared" ref="S575:S590" si="91">Y575/60000</f>
        <v>#DIV/0!</v>
      </c>
      <c r="T575" s="4" t="e">
        <f t="shared" ref="T575:T590" si="92">60*S575/($AA$10/1000)</f>
        <v>#DIV/0!</v>
      </c>
      <c r="U575" s="4" t="e">
        <f t="shared" ref="U575:U590" si="93">($AD$3+W575)*T575 / (X575 * 9.55)</f>
        <v>#NAME?</v>
      </c>
      <c r="V575" s="4" t="e">
        <f t="shared" ref="V575:V590" si="94">S575/U575</f>
        <v>#DIV/0!</v>
      </c>
      <c r="W575" s="17" t="e">
        <f>IF(K575=0,Na,K575*0.0000001)</f>
        <v>#NAME?</v>
      </c>
      <c r="X575" s="4">
        <f t="shared" ref="X575:X590" si="95">P575/1000</f>
        <v>0</v>
      </c>
      <c r="Y575" s="11" t="e">
        <f t="shared" ref="Y575:Y590" si="96">60*N575*$AA$13</f>
        <v>#DIV/0!</v>
      </c>
      <c r="Z575" s="11">
        <f t="shared" ref="Z575:Z590" si="97">D575*L575</f>
        <v>0</v>
      </c>
      <c r="AA575" s="5" t="e">
        <f t="shared" ref="AA575:AA590" si="98">V575*(1000/5)</f>
        <v>#DIV/0!</v>
      </c>
      <c r="AB575" s="11">
        <f t="shared" ref="AB575:AB590" si="99">1.2*2*D575*D575*H575</f>
        <v>0</v>
      </c>
    </row>
    <row r="576" spans="12:28" x14ac:dyDescent="0.45">
      <c r="L576" s="10">
        <f t="shared" si="84"/>
        <v>80</v>
      </c>
      <c r="M576" s="10" t="e">
        <f t="shared" si="85"/>
        <v>#DIV/0!</v>
      </c>
      <c r="N576" s="10" t="e">
        <f t="shared" si="86"/>
        <v>#DIV/0!</v>
      </c>
      <c r="O576" s="10">
        <f t="shared" si="87"/>
        <v>0</v>
      </c>
      <c r="P576" s="10">
        <f t="shared" si="88"/>
        <v>0</v>
      </c>
      <c r="Q576" s="10">
        <f t="shared" si="89"/>
        <v>0</v>
      </c>
      <c r="R576" s="10" t="e">
        <f t="shared" si="90"/>
        <v>#DIV/0!</v>
      </c>
      <c r="S576" s="4" t="e">
        <f t="shared" si="91"/>
        <v>#DIV/0!</v>
      </c>
      <c r="T576" s="4" t="e">
        <f t="shared" si="92"/>
        <v>#DIV/0!</v>
      </c>
      <c r="U576" s="4" t="e">
        <f t="shared" si="93"/>
        <v>#NAME?</v>
      </c>
      <c r="V576" s="4" t="e">
        <f t="shared" si="94"/>
        <v>#DIV/0!</v>
      </c>
      <c r="W576" s="17" t="e">
        <f>IF(K576=0,Na,K576*0.0000001)</f>
        <v>#NAME?</v>
      </c>
      <c r="X576" s="4">
        <f t="shared" si="95"/>
        <v>0</v>
      </c>
      <c r="Y576" s="11" t="e">
        <f t="shared" si="96"/>
        <v>#DIV/0!</v>
      </c>
      <c r="Z576" s="11">
        <f t="shared" si="97"/>
        <v>0</v>
      </c>
      <c r="AA576" s="5" t="e">
        <f t="shared" si="98"/>
        <v>#DIV/0!</v>
      </c>
      <c r="AB576" s="11">
        <f t="shared" si="99"/>
        <v>0</v>
      </c>
    </row>
    <row r="577" spans="12:28" x14ac:dyDescent="0.45">
      <c r="L577" s="10">
        <f t="shared" si="84"/>
        <v>80</v>
      </c>
      <c r="M577" s="10" t="e">
        <f t="shared" si="85"/>
        <v>#DIV/0!</v>
      </c>
      <c r="N577" s="10" t="e">
        <f t="shared" si="86"/>
        <v>#DIV/0!</v>
      </c>
      <c r="O577" s="10">
        <f t="shared" si="87"/>
        <v>0</v>
      </c>
      <c r="P577" s="10">
        <f t="shared" si="88"/>
        <v>0</v>
      </c>
      <c r="Q577" s="10">
        <f t="shared" si="89"/>
        <v>0</v>
      </c>
      <c r="R577" s="10" t="e">
        <f t="shared" si="90"/>
        <v>#DIV/0!</v>
      </c>
      <c r="S577" s="4" t="e">
        <f t="shared" si="91"/>
        <v>#DIV/0!</v>
      </c>
      <c r="T577" s="4" t="e">
        <f t="shared" si="92"/>
        <v>#DIV/0!</v>
      </c>
      <c r="U577" s="4" t="e">
        <f t="shared" si="93"/>
        <v>#NAME?</v>
      </c>
      <c r="V577" s="4" t="e">
        <f t="shared" si="94"/>
        <v>#DIV/0!</v>
      </c>
      <c r="W577" s="17" t="e">
        <f>IF(K577=0,Na,K577*0.0000001)</f>
        <v>#NAME?</v>
      </c>
      <c r="X577" s="4">
        <f t="shared" si="95"/>
        <v>0</v>
      </c>
      <c r="Y577" s="11" t="e">
        <f t="shared" si="96"/>
        <v>#DIV/0!</v>
      </c>
      <c r="Z577" s="11">
        <f t="shared" si="97"/>
        <v>0</v>
      </c>
      <c r="AA577" s="5" t="e">
        <f t="shared" si="98"/>
        <v>#DIV/0!</v>
      </c>
      <c r="AB577" s="11">
        <f t="shared" si="99"/>
        <v>0</v>
      </c>
    </row>
    <row r="578" spans="12:28" x14ac:dyDescent="0.45">
      <c r="L578" s="10">
        <f t="shared" si="84"/>
        <v>80</v>
      </c>
      <c r="M578" s="10" t="e">
        <f t="shared" si="85"/>
        <v>#DIV/0!</v>
      </c>
      <c r="N578" s="10" t="e">
        <f t="shared" si="86"/>
        <v>#DIV/0!</v>
      </c>
      <c r="O578" s="10">
        <f t="shared" si="87"/>
        <v>0</v>
      </c>
      <c r="P578" s="10">
        <f t="shared" si="88"/>
        <v>0</v>
      </c>
      <c r="Q578" s="10">
        <f t="shared" si="89"/>
        <v>0</v>
      </c>
      <c r="R578" s="10" t="e">
        <f t="shared" si="90"/>
        <v>#DIV/0!</v>
      </c>
      <c r="S578" s="4" t="e">
        <f t="shared" si="91"/>
        <v>#DIV/0!</v>
      </c>
      <c r="T578" s="4" t="e">
        <f t="shared" si="92"/>
        <v>#DIV/0!</v>
      </c>
      <c r="U578" s="4" t="e">
        <f t="shared" si="93"/>
        <v>#NAME?</v>
      </c>
      <c r="V578" s="4" t="e">
        <f t="shared" si="94"/>
        <v>#DIV/0!</v>
      </c>
      <c r="W578" s="17" t="e">
        <f>IF(K578=0,Na,K578*0.0000001)</f>
        <v>#NAME?</v>
      </c>
      <c r="X578" s="4">
        <f t="shared" si="95"/>
        <v>0</v>
      </c>
      <c r="Y578" s="11" t="e">
        <f t="shared" si="96"/>
        <v>#DIV/0!</v>
      </c>
      <c r="Z578" s="11">
        <f t="shared" si="97"/>
        <v>0</v>
      </c>
      <c r="AA578" s="5" t="e">
        <f t="shared" si="98"/>
        <v>#DIV/0!</v>
      </c>
      <c r="AB578" s="11">
        <f t="shared" si="99"/>
        <v>0</v>
      </c>
    </row>
    <row r="579" spans="12:28" x14ac:dyDescent="0.45">
      <c r="L579" s="10">
        <f t="shared" si="84"/>
        <v>80</v>
      </c>
      <c r="M579" s="10" t="e">
        <f t="shared" si="85"/>
        <v>#DIV/0!</v>
      </c>
      <c r="N579" s="10" t="e">
        <f t="shared" si="86"/>
        <v>#DIV/0!</v>
      </c>
      <c r="O579" s="10">
        <f t="shared" si="87"/>
        <v>0</v>
      </c>
      <c r="P579" s="10">
        <f t="shared" si="88"/>
        <v>0</v>
      </c>
      <c r="Q579" s="10">
        <f t="shared" si="89"/>
        <v>0</v>
      </c>
      <c r="R579" s="10" t="e">
        <f t="shared" si="90"/>
        <v>#DIV/0!</v>
      </c>
      <c r="S579" s="4" t="e">
        <f t="shared" si="91"/>
        <v>#DIV/0!</v>
      </c>
      <c r="T579" s="4" t="e">
        <f t="shared" si="92"/>
        <v>#DIV/0!</v>
      </c>
      <c r="U579" s="4" t="e">
        <f t="shared" si="93"/>
        <v>#NAME?</v>
      </c>
      <c r="V579" s="4" t="e">
        <f t="shared" si="94"/>
        <v>#DIV/0!</v>
      </c>
      <c r="W579" s="17" t="e">
        <f>IF(K579=0,Na,K579*0.0000001)</f>
        <v>#NAME?</v>
      </c>
      <c r="X579" s="4">
        <f t="shared" si="95"/>
        <v>0</v>
      </c>
      <c r="Y579" s="11" t="e">
        <f t="shared" si="96"/>
        <v>#DIV/0!</v>
      </c>
      <c r="Z579" s="11">
        <f t="shared" si="97"/>
        <v>0</v>
      </c>
      <c r="AA579" s="5" t="e">
        <f t="shared" si="98"/>
        <v>#DIV/0!</v>
      </c>
      <c r="AB579" s="11">
        <f t="shared" si="99"/>
        <v>0</v>
      </c>
    </row>
    <row r="580" spans="12:28" x14ac:dyDescent="0.45">
      <c r="L580" s="10">
        <f t="shared" si="84"/>
        <v>80</v>
      </c>
      <c r="M580" s="10" t="e">
        <f t="shared" si="85"/>
        <v>#DIV/0!</v>
      </c>
      <c r="N580" s="10" t="e">
        <f t="shared" si="86"/>
        <v>#DIV/0!</v>
      </c>
      <c r="O580" s="10">
        <f t="shared" si="87"/>
        <v>0</v>
      </c>
      <c r="P580" s="10">
        <f t="shared" si="88"/>
        <v>0</v>
      </c>
      <c r="Q580" s="10">
        <f t="shared" si="89"/>
        <v>0</v>
      </c>
      <c r="R580" s="10" t="e">
        <f t="shared" si="90"/>
        <v>#DIV/0!</v>
      </c>
      <c r="S580" s="4" t="e">
        <f t="shared" si="91"/>
        <v>#DIV/0!</v>
      </c>
      <c r="T580" s="4" t="e">
        <f t="shared" si="92"/>
        <v>#DIV/0!</v>
      </c>
      <c r="U580" s="4" t="e">
        <f t="shared" si="93"/>
        <v>#NAME?</v>
      </c>
      <c r="V580" s="4" t="e">
        <f t="shared" si="94"/>
        <v>#DIV/0!</v>
      </c>
      <c r="W580" s="17" t="e">
        <f>IF(K580=0,Na,K580*0.0000001)</f>
        <v>#NAME?</v>
      </c>
      <c r="X580" s="4">
        <f t="shared" si="95"/>
        <v>0</v>
      </c>
      <c r="Y580" s="11" t="e">
        <f t="shared" si="96"/>
        <v>#DIV/0!</v>
      </c>
      <c r="Z580" s="11">
        <f t="shared" si="97"/>
        <v>0</v>
      </c>
      <c r="AA580" s="5" t="e">
        <f t="shared" si="98"/>
        <v>#DIV/0!</v>
      </c>
      <c r="AB580" s="11">
        <f t="shared" si="99"/>
        <v>0</v>
      </c>
    </row>
    <row r="581" spans="12:28" x14ac:dyDescent="0.45">
      <c r="L581" s="10">
        <f t="shared" si="84"/>
        <v>80</v>
      </c>
      <c r="M581" s="10" t="e">
        <f t="shared" si="85"/>
        <v>#DIV/0!</v>
      </c>
      <c r="N581" s="10" t="e">
        <f t="shared" si="86"/>
        <v>#DIV/0!</v>
      </c>
      <c r="O581" s="10">
        <f t="shared" si="87"/>
        <v>0</v>
      </c>
      <c r="P581" s="10">
        <f t="shared" si="88"/>
        <v>0</v>
      </c>
      <c r="Q581" s="10">
        <f t="shared" si="89"/>
        <v>0</v>
      </c>
      <c r="R581" s="10" t="e">
        <f t="shared" si="90"/>
        <v>#DIV/0!</v>
      </c>
      <c r="S581" s="4" t="e">
        <f t="shared" si="91"/>
        <v>#DIV/0!</v>
      </c>
      <c r="T581" s="4" t="e">
        <f t="shared" si="92"/>
        <v>#DIV/0!</v>
      </c>
      <c r="U581" s="4" t="e">
        <f t="shared" si="93"/>
        <v>#NAME?</v>
      </c>
      <c r="V581" s="4" t="e">
        <f t="shared" si="94"/>
        <v>#DIV/0!</v>
      </c>
      <c r="W581" s="17" t="e">
        <f>IF(K581=0,Na,K581*0.0000001)</f>
        <v>#NAME?</v>
      </c>
      <c r="X581" s="4">
        <f t="shared" si="95"/>
        <v>0</v>
      </c>
      <c r="Y581" s="11" t="e">
        <f t="shared" si="96"/>
        <v>#DIV/0!</v>
      </c>
      <c r="Z581" s="11">
        <f t="shared" si="97"/>
        <v>0</v>
      </c>
      <c r="AA581" s="5" t="e">
        <f t="shared" si="98"/>
        <v>#DIV/0!</v>
      </c>
      <c r="AB581" s="11">
        <f t="shared" si="99"/>
        <v>0</v>
      </c>
    </row>
    <row r="582" spans="12:28" x14ac:dyDescent="0.45">
      <c r="L582" s="10">
        <f t="shared" si="84"/>
        <v>80</v>
      </c>
      <c r="M582" s="10" t="e">
        <f t="shared" si="85"/>
        <v>#DIV/0!</v>
      </c>
      <c r="N582" s="10" t="e">
        <f t="shared" si="86"/>
        <v>#DIV/0!</v>
      </c>
      <c r="O582" s="10">
        <f t="shared" si="87"/>
        <v>0</v>
      </c>
      <c r="P582" s="10">
        <f t="shared" si="88"/>
        <v>0</v>
      </c>
      <c r="Q582" s="10">
        <f t="shared" si="89"/>
        <v>0</v>
      </c>
      <c r="R582" s="10" t="e">
        <f t="shared" si="90"/>
        <v>#DIV/0!</v>
      </c>
      <c r="S582" s="4" t="e">
        <f t="shared" si="91"/>
        <v>#DIV/0!</v>
      </c>
      <c r="T582" s="4" t="e">
        <f t="shared" si="92"/>
        <v>#DIV/0!</v>
      </c>
      <c r="U582" s="4" t="e">
        <f t="shared" si="93"/>
        <v>#NAME?</v>
      </c>
      <c r="V582" s="4" t="e">
        <f t="shared" si="94"/>
        <v>#DIV/0!</v>
      </c>
      <c r="W582" s="17" t="e">
        <f>IF(K582=0,Na,K582*0.0000001)</f>
        <v>#NAME?</v>
      </c>
      <c r="X582" s="4">
        <f t="shared" si="95"/>
        <v>0</v>
      </c>
      <c r="Y582" s="11" t="e">
        <f t="shared" si="96"/>
        <v>#DIV/0!</v>
      </c>
      <c r="Z582" s="11">
        <f t="shared" si="97"/>
        <v>0</v>
      </c>
      <c r="AA582" s="5" t="e">
        <f t="shared" si="98"/>
        <v>#DIV/0!</v>
      </c>
      <c r="AB582" s="11">
        <f t="shared" si="99"/>
        <v>0</v>
      </c>
    </row>
    <row r="583" spans="12:28" x14ac:dyDescent="0.45">
      <c r="L583" s="10">
        <f t="shared" si="84"/>
        <v>80</v>
      </c>
      <c r="M583" s="10" t="e">
        <f t="shared" si="85"/>
        <v>#DIV/0!</v>
      </c>
      <c r="N583" s="10" t="e">
        <f t="shared" si="86"/>
        <v>#DIV/0!</v>
      </c>
      <c r="O583" s="10">
        <f t="shared" si="87"/>
        <v>0</v>
      </c>
      <c r="P583" s="10">
        <f t="shared" si="88"/>
        <v>0</v>
      </c>
      <c r="Q583" s="10">
        <f t="shared" si="89"/>
        <v>0</v>
      </c>
      <c r="R583" s="10" t="e">
        <f t="shared" si="90"/>
        <v>#DIV/0!</v>
      </c>
      <c r="S583" s="4" t="e">
        <f t="shared" si="91"/>
        <v>#DIV/0!</v>
      </c>
      <c r="T583" s="4" t="e">
        <f t="shared" si="92"/>
        <v>#DIV/0!</v>
      </c>
      <c r="U583" s="4" t="e">
        <f t="shared" si="93"/>
        <v>#NAME?</v>
      </c>
      <c r="V583" s="4" t="e">
        <f t="shared" si="94"/>
        <v>#DIV/0!</v>
      </c>
      <c r="W583" s="17" t="e">
        <f>IF(K583=0,Na,K583*0.0000001)</f>
        <v>#NAME?</v>
      </c>
      <c r="X583" s="4">
        <f t="shared" si="95"/>
        <v>0</v>
      </c>
      <c r="Y583" s="11" t="e">
        <f t="shared" si="96"/>
        <v>#DIV/0!</v>
      </c>
      <c r="Z583" s="11">
        <f t="shared" si="97"/>
        <v>0</v>
      </c>
      <c r="AA583" s="5" t="e">
        <f t="shared" si="98"/>
        <v>#DIV/0!</v>
      </c>
      <c r="AB583" s="11">
        <f t="shared" si="99"/>
        <v>0</v>
      </c>
    </row>
    <row r="584" spans="12:28" x14ac:dyDescent="0.45">
      <c r="L584" s="10">
        <f t="shared" si="84"/>
        <v>80</v>
      </c>
      <c r="M584" s="10" t="e">
        <f t="shared" si="85"/>
        <v>#DIV/0!</v>
      </c>
      <c r="N584" s="10" t="e">
        <f t="shared" si="86"/>
        <v>#DIV/0!</v>
      </c>
      <c r="O584" s="10">
        <f t="shared" si="87"/>
        <v>0</v>
      </c>
      <c r="P584" s="10">
        <f t="shared" si="88"/>
        <v>0</v>
      </c>
      <c r="Q584" s="10">
        <f t="shared" si="89"/>
        <v>0</v>
      </c>
      <c r="R584" s="10" t="e">
        <f t="shared" si="90"/>
        <v>#DIV/0!</v>
      </c>
      <c r="S584" s="4" t="e">
        <f t="shared" si="91"/>
        <v>#DIV/0!</v>
      </c>
      <c r="T584" s="4" t="e">
        <f t="shared" si="92"/>
        <v>#DIV/0!</v>
      </c>
      <c r="U584" s="4" t="e">
        <f t="shared" si="93"/>
        <v>#NAME?</v>
      </c>
      <c r="V584" s="4" t="e">
        <f t="shared" si="94"/>
        <v>#DIV/0!</v>
      </c>
      <c r="W584" s="17" t="e">
        <f>IF(K584=0,Na,K584*0.0000001)</f>
        <v>#NAME?</v>
      </c>
      <c r="X584" s="4">
        <f t="shared" si="95"/>
        <v>0</v>
      </c>
      <c r="Y584" s="11" t="e">
        <f t="shared" si="96"/>
        <v>#DIV/0!</v>
      </c>
      <c r="Z584" s="11">
        <f t="shared" si="97"/>
        <v>0</v>
      </c>
      <c r="AA584" s="5" t="e">
        <f t="shared" si="98"/>
        <v>#DIV/0!</v>
      </c>
      <c r="AB584" s="11">
        <f t="shared" si="99"/>
        <v>0</v>
      </c>
    </row>
    <row r="585" spans="12:28" x14ac:dyDescent="0.45">
      <c r="L585" s="10">
        <f t="shared" si="84"/>
        <v>80</v>
      </c>
      <c r="M585" s="10" t="e">
        <f t="shared" si="85"/>
        <v>#DIV/0!</v>
      </c>
      <c r="N585" s="10" t="e">
        <f t="shared" si="86"/>
        <v>#DIV/0!</v>
      </c>
      <c r="O585" s="10">
        <f t="shared" si="87"/>
        <v>0</v>
      </c>
      <c r="P585" s="10">
        <f t="shared" si="88"/>
        <v>0</v>
      </c>
      <c r="Q585" s="10">
        <f t="shared" si="89"/>
        <v>0</v>
      </c>
      <c r="R585" s="10" t="e">
        <f t="shared" si="90"/>
        <v>#DIV/0!</v>
      </c>
      <c r="S585" s="4" t="e">
        <f t="shared" si="91"/>
        <v>#DIV/0!</v>
      </c>
      <c r="T585" s="4" t="e">
        <f t="shared" si="92"/>
        <v>#DIV/0!</v>
      </c>
      <c r="U585" s="4" t="e">
        <f t="shared" si="93"/>
        <v>#NAME?</v>
      </c>
      <c r="V585" s="4" t="e">
        <f t="shared" si="94"/>
        <v>#DIV/0!</v>
      </c>
      <c r="W585" s="17" t="e">
        <f>IF(K585=0,Na,K585*0.0000001)</f>
        <v>#NAME?</v>
      </c>
      <c r="X585" s="4">
        <f t="shared" si="95"/>
        <v>0</v>
      </c>
      <c r="Y585" s="11" t="e">
        <f t="shared" si="96"/>
        <v>#DIV/0!</v>
      </c>
      <c r="Z585" s="11">
        <f t="shared" si="97"/>
        <v>0</v>
      </c>
      <c r="AA585" s="5" t="e">
        <f t="shared" si="98"/>
        <v>#DIV/0!</v>
      </c>
      <c r="AB585" s="11">
        <f t="shared" si="99"/>
        <v>0</v>
      </c>
    </row>
    <row r="586" spans="12:28" x14ac:dyDescent="0.45">
      <c r="L586" s="10">
        <f t="shared" si="84"/>
        <v>80</v>
      </c>
      <c r="M586" s="10" t="e">
        <f t="shared" si="85"/>
        <v>#DIV/0!</v>
      </c>
      <c r="N586" s="10" t="e">
        <f t="shared" si="86"/>
        <v>#DIV/0!</v>
      </c>
      <c r="O586" s="10">
        <f t="shared" si="87"/>
        <v>0</v>
      </c>
      <c r="P586" s="10">
        <f t="shared" si="88"/>
        <v>0</v>
      </c>
      <c r="Q586" s="10">
        <f t="shared" si="89"/>
        <v>0</v>
      </c>
      <c r="R586" s="10" t="e">
        <f t="shared" si="90"/>
        <v>#DIV/0!</v>
      </c>
      <c r="S586" s="4" t="e">
        <f t="shared" si="91"/>
        <v>#DIV/0!</v>
      </c>
      <c r="T586" s="4" t="e">
        <f t="shared" si="92"/>
        <v>#DIV/0!</v>
      </c>
      <c r="U586" s="4" t="e">
        <f t="shared" si="93"/>
        <v>#NAME?</v>
      </c>
      <c r="V586" s="4" t="e">
        <f t="shared" si="94"/>
        <v>#DIV/0!</v>
      </c>
      <c r="W586" s="17" t="e">
        <f>IF(K586=0,Na,K586*0.0000001)</f>
        <v>#NAME?</v>
      </c>
      <c r="X586" s="4">
        <f t="shared" si="95"/>
        <v>0</v>
      </c>
      <c r="Y586" s="11" t="e">
        <f t="shared" si="96"/>
        <v>#DIV/0!</v>
      </c>
      <c r="Z586" s="11">
        <f t="shared" si="97"/>
        <v>0</v>
      </c>
      <c r="AA586" s="5" t="e">
        <f t="shared" si="98"/>
        <v>#DIV/0!</v>
      </c>
      <c r="AB586" s="11">
        <f t="shared" si="99"/>
        <v>0</v>
      </c>
    </row>
    <row r="587" spans="12:28" x14ac:dyDescent="0.45">
      <c r="L587" s="10">
        <f t="shared" si="84"/>
        <v>80</v>
      </c>
      <c r="M587" s="10" t="e">
        <f t="shared" si="85"/>
        <v>#DIV/0!</v>
      </c>
      <c r="N587" s="10" t="e">
        <f t="shared" si="86"/>
        <v>#DIV/0!</v>
      </c>
      <c r="O587" s="10">
        <f t="shared" si="87"/>
        <v>0</v>
      </c>
      <c r="P587" s="10">
        <f t="shared" si="88"/>
        <v>0</v>
      </c>
      <c r="Q587" s="10">
        <f t="shared" si="89"/>
        <v>0</v>
      </c>
      <c r="R587" s="10" t="e">
        <f t="shared" si="90"/>
        <v>#DIV/0!</v>
      </c>
      <c r="S587" s="4" t="e">
        <f t="shared" si="91"/>
        <v>#DIV/0!</v>
      </c>
      <c r="T587" s="4" t="e">
        <f t="shared" si="92"/>
        <v>#DIV/0!</v>
      </c>
      <c r="U587" s="4" t="e">
        <f t="shared" si="93"/>
        <v>#NAME?</v>
      </c>
      <c r="V587" s="4" t="e">
        <f t="shared" si="94"/>
        <v>#DIV/0!</v>
      </c>
      <c r="W587" s="17" t="e">
        <f>IF(K587=0,Na,K587*0.0000001)</f>
        <v>#NAME?</v>
      </c>
      <c r="X587" s="4">
        <f t="shared" si="95"/>
        <v>0</v>
      </c>
      <c r="Y587" s="11" t="e">
        <f t="shared" si="96"/>
        <v>#DIV/0!</v>
      </c>
      <c r="Z587" s="11">
        <f t="shared" si="97"/>
        <v>0</v>
      </c>
      <c r="AA587" s="5" t="e">
        <f t="shared" si="98"/>
        <v>#DIV/0!</v>
      </c>
      <c r="AB587" s="11">
        <f t="shared" si="99"/>
        <v>0</v>
      </c>
    </row>
    <row r="588" spans="12:28" x14ac:dyDescent="0.45">
      <c r="L588" s="10">
        <f t="shared" si="84"/>
        <v>80</v>
      </c>
      <c r="M588" s="10" t="e">
        <f t="shared" si="85"/>
        <v>#DIV/0!</v>
      </c>
      <c r="N588" s="10" t="e">
        <f t="shared" si="86"/>
        <v>#DIV/0!</v>
      </c>
      <c r="O588" s="10">
        <f t="shared" si="87"/>
        <v>0</v>
      </c>
      <c r="P588" s="10">
        <f t="shared" si="88"/>
        <v>0</v>
      </c>
      <c r="Q588" s="10">
        <f t="shared" si="89"/>
        <v>0</v>
      </c>
      <c r="R588" s="10" t="e">
        <f t="shared" si="90"/>
        <v>#DIV/0!</v>
      </c>
      <c r="S588" s="4" t="e">
        <f t="shared" si="91"/>
        <v>#DIV/0!</v>
      </c>
      <c r="T588" s="4" t="e">
        <f t="shared" si="92"/>
        <v>#DIV/0!</v>
      </c>
      <c r="U588" s="4" t="e">
        <f t="shared" si="93"/>
        <v>#NAME?</v>
      </c>
      <c r="V588" s="4" t="e">
        <f t="shared" si="94"/>
        <v>#DIV/0!</v>
      </c>
      <c r="W588" s="17" t="e">
        <f>IF(K588=0,Na,K588*0.0000001)</f>
        <v>#NAME?</v>
      </c>
      <c r="X588" s="4">
        <f t="shared" si="95"/>
        <v>0</v>
      </c>
      <c r="Y588" s="11" t="e">
        <f t="shared" si="96"/>
        <v>#DIV/0!</v>
      </c>
      <c r="Z588" s="11">
        <f t="shared" si="97"/>
        <v>0</v>
      </c>
      <c r="AA588" s="5" t="e">
        <f t="shared" si="98"/>
        <v>#DIV/0!</v>
      </c>
      <c r="AB588" s="11">
        <f t="shared" si="99"/>
        <v>0</v>
      </c>
    </row>
    <row r="589" spans="12:28" x14ac:dyDescent="0.45">
      <c r="L589" s="10">
        <f t="shared" si="84"/>
        <v>80</v>
      </c>
      <c r="M589" s="10" t="e">
        <f t="shared" si="85"/>
        <v>#DIV/0!</v>
      </c>
      <c r="N589" s="10" t="e">
        <f t="shared" si="86"/>
        <v>#DIV/0!</v>
      </c>
      <c r="O589" s="10">
        <f t="shared" si="87"/>
        <v>0</v>
      </c>
      <c r="P589" s="10">
        <f t="shared" si="88"/>
        <v>0</v>
      </c>
      <c r="Q589" s="10">
        <f t="shared" si="89"/>
        <v>0</v>
      </c>
      <c r="R589" s="10" t="e">
        <f t="shared" si="90"/>
        <v>#DIV/0!</v>
      </c>
      <c r="S589" s="4" t="e">
        <f t="shared" si="91"/>
        <v>#DIV/0!</v>
      </c>
      <c r="T589" s="4" t="e">
        <f t="shared" si="92"/>
        <v>#DIV/0!</v>
      </c>
      <c r="U589" s="4" t="e">
        <f t="shared" si="93"/>
        <v>#NAME?</v>
      </c>
      <c r="V589" s="4" t="e">
        <f t="shared" si="94"/>
        <v>#DIV/0!</v>
      </c>
      <c r="W589" s="17" t="e">
        <f>IF(K589=0,Na,K589*0.0000001)</f>
        <v>#NAME?</v>
      </c>
      <c r="X589" s="4">
        <f t="shared" si="95"/>
        <v>0</v>
      </c>
      <c r="Y589" s="11" t="e">
        <f t="shared" si="96"/>
        <v>#DIV/0!</v>
      </c>
      <c r="Z589" s="11">
        <f t="shared" si="97"/>
        <v>0</v>
      </c>
      <c r="AA589" s="5" t="e">
        <f t="shared" si="98"/>
        <v>#DIV/0!</v>
      </c>
      <c r="AB589" s="11">
        <f t="shared" si="99"/>
        <v>0</v>
      </c>
    </row>
    <row r="590" spans="12:28" x14ac:dyDescent="0.45">
      <c r="L590" s="10">
        <f t="shared" si="84"/>
        <v>80</v>
      </c>
      <c r="M590" s="10" t="e">
        <f t="shared" si="85"/>
        <v>#DIV/0!</v>
      </c>
      <c r="N590" s="10" t="e">
        <f t="shared" si="86"/>
        <v>#DIV/0!</v>
      </c>
      <c r="O590" s="10">
        <f t="shared" si="87"/>
        <v>0</v>
      </c>
      <c r="P590" s="10">
        <f t="shared" si="88"/>
        <v>0</v>
      </c>
      <c r="Q590" s="10">
        <f t="shared" si="89"/>
        <v>0</v>
      </c>
      <c r="R590" s="10" t="e">
        <f t="shared" si="90"/>
        <v>#DIV/0!</v>
      </c>
      <c r="S590" s="4" t="e">
        <f t="shared" si="91"/>
        <v>#DIV/0!</v>
      </c>
      <c r="T590" s="4" t="e">
        <f t="shared" si="92"/>
        <v>#DIV/0!</v>
      </c>
      <c r="U590" s="4" t="e">
        <f t="shared" si="93"/>
        <v>#NAME?</v>
      </c>
      <c r="V590" s="4" t="e">
        <f t="shared" si="94"/>
        <v>#DIV/0!</v>
      </c>
      <c r="W590" s="17" t="e">
        <f>IF(K590=0,Na,K590*0.0000001)</f>
        <v>#NAME?</v>
      </c>
      <c r="X590" s="4">
        <f t="shared" si="95"/>
        <v>0</v>
      </c>
      <c r="Y590" s="11" t="e">
        <f t="shared" si="96"/>
        <v>#DIV/0!</v>
      </c>
      <c r="Z590" s="11">
        <f t="shared" si="97"/>
        <v>0</v>
      </c>
      <c r="AA590" s="5" t="e">
        <f t="shared" si="98"/>
        <v>#DIV/0!</v>
      </c>
      <c r="AB590" s="11">
        <f t="shared" si="99"/>
        <v>0</v>
      </c>
    </row>
  </sheetData>
  <autoFilter ref="A17:AC254" xr:uid="{6A372ED1-0719-4218-B3B5-349DA36C767C}">
    <filterColumn colId="1">
      <filters>
        <filter val="34"/>
      </filters>
    </filterColumn>
    <sortState xmlns:xlrd2="http://schemas.microsoft.com/office/spreadsheetml/2017/richdata2" ref="A92:AC238">
      <sortCondition descending="1" ref="Y17:Y254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5F66F77DB1C140ADD86C7B1931B09D" ma:contentTypeVersion="9" ma:contentTypeDescription="Een nieuw document maken." ma:contentTypeScope="" ma:versionID="09a77c979d6223012005b6cffb3d9bd8">
  <xsd:schema xmlns:xsd="http://www.w3.org/2001/XMLSchema" xmlns:xs="http://www.w3.org/2001/XMLSchema" xmlns:p="http://schemas.microsoft.com/office/2006/metadata/properties" xmlns:ns3="2e80c384-e6c1-48be-8eba-de6770d6c763" xmlns:ns4="103861f8-8d4e-4f81-8ab0-cc56099e8923" targetNamespace="http://schemas.microsoft.com/office/2006/metadata/properties" ma:root="true" ma:fieldsID="35e31856081c286276c2e46e342eb1ed" ns3:_="" ns4:_="">
    <xsd:import namespace="2e80c384-e6c1-48be-8eba-de6770d6c763"/>
    <xsd:import namespace="103861f8-8d4e-4f81-8ab0-cc56099e892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80c384-e6c1-48be-8eba-de6770d6c76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861f8-8d4e-4f81-8ab0-cc56099e89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CDCC38-9131-4276-9CBA-3DB96046A6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80c384-e6c1-48be-8eba-de6770d6c763"/>
    <ds:schemaRef ds:uri="103861f8-8d4e-4f81-8ab0-cc56099e89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0DED85-5811-44EF-9701-A5B4546A4F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3FD1D0-40D2-4A69-A63A-D16364725255}">
  <ds:schemaRefs>
    <ds:schemaRef ds:uri="http://purl.org/dc/elements/1.1/"/>
    <ds:schemaRef ds:uri="http://schemas.microsoft.com/office/2006/metadata/properties"/>
    <ds:schemaRef ds:uri="2e80c384-e6c1-48be-8eba-de6770d6c76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03861f8-8d4e-4f81-8ab0-cc56099e892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 de Bruijn</cp:lastModifiedBy>
  <dcterms:created xsi:type="dcterms:W3CDTF">2021-03-12T18:45:09Z</dcterms:created>
  <dcterms:modified xsi:type="dcterms:W3CDTF">2021-03-14T13:45:20Z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0x010100525F66F77DB1C140ADD86C7B1931B09D</vt:lpwstr>
  </property>
</Properties>
</file>