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ocuments\vein\projects\brazil_td_chem_im\config\"/>
    </mc:Choice>
  </mc:AlternateContent>
  <xr:revisionPtr revIDLastSave="0" documentId="13_ncr:1_{4AE80CBC-8212-441E-BC24-C4763D4A4A43}" xr6:coauthVersionLast="47" xr6:coauthVersionMax="47" xr10:uidLastSave="{00000000-0000-0000-0000-000000000000}"/>
  <bookViews>
    <workbookView xWindow="-108" yWindow="-108" windowWidth="23256" windowHeight="12720" tabRatio="706" xr2:uid="{00000000-000D-0000-FFFF-FFFF00000000}"/>
  </bookViews>
  <sheets>
    <sheet name="metadata" sheetId="1" r:id="rId1"/>
    <sheet name="fleet" sheetId="2" r:id="rId2"/>
    <sheet name="tfs" sheetId="3" r:id="rId3"/>
    <sheet name="mileage" sheetId="4" r:id="rId4"/>
    <sheet name="fuel" sheetId="5" r:id="rId5"/>
    <sheet name="pmonth" sheetId="6" r:id="rId6"/>
    <sheet name="met" sheetId="7" r:id="rId7"/>
    <sheet name="im_ok" sheetId="8" r:id="rId8"/>
    <sheet name="im_co" sheetId="9" r:id="rId9"/>
    <sheet name="im_hc" sheetId="10" r:id="rId10"/>
    <sheet name="im_nox" sheetId="11" r:id="rId11"/>
    <sheet name="im_pm" sheetId="12" r:id="rId12"/>
  </sheets>
  <definedNames>
    <definedName name="_xlnm._FilterDatabase" localSheetId="1" hidden="1">fleet!$A$1:$AA$41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" i="5" l="1"/>
  <c r="C4" i="5"/>
  <c r="E3" i="5"/>
  <c r="C3" i="5"/>
  <c r="E2" i="5"/>
  <c r="C2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U41" i="2"/>
  <c r="T41" i="2"/>
  <c r="S41" i="2"/>
  <c r="U40" i="2"/>
  <c r="T40" i="2"/>
  <c r="S40" i="2"/>
  <c r="U39" i="2"/>
  <c r="T39" i="2"/>
  <c r="S39" i="2"/>
  <c r="U38" i="2"/>
  <c r="T38" i="2"/>
  <c r="S38" i="2"/>
  <c r="U37" i="2"/>
  <c r="T37" i="2"/>
  <c r="S37" i="2"/>
  <c r="U36" i="2"/>
  <c r="T36" i="2"/>
  <c r="S36" i="2"/>
  <c r="U35" i="2"/>
  <c r="T35" i="2"/>
  <c r="S35" i="2"/>
  <c r="U34" i="2"/>
  <c r="T34" i="2"/>
  <c r="S34" i="2"/>
  <c r="U33" i="2"/>
  <c r="T33" i="2"/>
  <c r="S33" i="2"/>
  <c r="U32" i="2"/>
  <c r="T32" i="2"/>
  <c r="S32" i="2"/>
  <c r="U31" i="2"/>
  <c r="T31" i="2"/>
  <c r="S31" i="2"/>
  <c r="U30" i="2"/>
  <c r="T30" i="2"/>
  <c r="S30" i="2"/>
  <c r="U29" i="2"/>
  <c r="T29" i="2"/>
  <c r="S29" i="2"/>
  <c r="U28" i="2"/>
  <c r="T28" i="2"/>
  <c r="S28" i="2"/>
  <c r="U27" i="2"/>
  <c r="T27" i="2"/>
  <c r="S27" i="2"/>
  <c r="U26" i="2"/>
  <c r="T26" i="2"/>
  <c r="S26" i="2"/>
  <c r="U25" i="2"/>
  <c r="T25" i="2"/>
  <c r="S25" i="2"/>
  <c r="U24" i="2"/>
  <c r="T24" i="2"/>
  <c r="S24" i="2"/>
  <c r="U23" i="2"/>
  <c r="T23" i="2"/>
  <c r="S23" i="2"/>
  <c r="U22" i="2"/>
  <c r="T22" i="2"/>
  <c r="S22" i="2"/>
  <c r="U21" i="2"/>
  <c r="T21" i="2"/>
  <c r="S21" i="2"/>
  <c r="U20" i="2"/>
  <c r="T20" i="2"/>
  <c r="S20" i="2"/>
  <c r="U19" i="2"/>
  <c r="T19" i="2"/>
  <c r="S19" i="2"/>
  <c r="U18" i="2"/>
  <c r="T18" i="2"/>
  <c r="S18" i="2"/>
  <c r="U17" i="2"/>
  <c r="T17" i="2"/>
  <c r="S17" i="2"/>
  <c r="U16" i="2"/>
  <c r="T16" i="2"/>
  <c r="S16" i="2"/>
  <c r="U15" i="2"/>
  <c r="T15" i="2"/>
  <c r="S15" i="2"/>
  <c r="U14" i="2"/>
  <c r="T14" i="2"/>
  <c r="S14" i="2"/>
  <c r="U13" i="2"/>
  <c r="T13" i="2"/>
  <c r="S13" i="2"/>
  <c r="U12" i="2"/>
  <c r="T12" i="2"/>
  <c r="S12" i="2"/>
  <c r="U11" i="2"/>
  <c r="T11" i="2"/>
  <c r="S11" i="2"/>
  <c r="X10" i="2"/>
  <c r="AA10" i="2" s="1"/>
  <c r="W10" i="2"/>
  <c r="Z10" i="2" s="1"/>
  <c r="V10" i="2"/>
  <c r="Y10" i="2" s="1"/>
  <c r="U10" i="2"/>
  <c r="T10" i="2"/>
  <c r="S10" i="2"/>
  <c r="AA9" i="2"/>
  <c r="X9" i="2"/>
  <c r="W9" i="2"/>
  <c r="Z9" i="2" s="1"/>
  <c r="V9" i="2"/>
  <c r="Y9" i="2" s="1"/>
  <c r="U9" i="2"/>
  <c r="T9" i="2"/>
  <c r="S9" i="2"/>
  <c r="Z8" i="2"/>
  <c r="Y8" i="2"/>
  <c r="X8" i="2"/>
  <c r="AA8" i="2" s="1"/>
  <c r="W8" i="2"/>
  <c r="V8" i="2"/>
  <c r="U8" i="2"/>
  <c r="T8" i="2"/>
  <c r="S8" i="2"/>
  <c r="X7" i="2"/>
  <c r="AA7" i="2" s="1"/>
  <c r="W7" i="2"/>
  <c r="Z7" i="2" s="1"/>
  <c r="V7" i="2"/>
  <c r="Y7" i="2" s="1"/>
  <c r="U7" i="2"/>
  <c r="T7" i="2"/>
  <c r="S7" i="2"/>
  <c r="X6" i="2"/>
  <c r="AA6" i="2" s="1"/>
  <c r="W6" i="2"/>
  <c r="Z6" i="2" s="1"/>
  <c r="V6" i="2"/>
  <c r="Y6" i="2" s="1"/>
  <c r="U6" i="2"/>
  <c r="T6" i="2"/>
  <c r="S6" i="2"/>
  <c r="AA5" i="2"/>
  <c r="X5" i="2"/>
  <c r="W5" i="2"/>
  <c r="Z5" i="2" s="1"/>
  <c r="V5" i="2"/>
  <c r="Y5" i="2" s="1"/>
  <c r="U5" i="2"/>
  <c r="T5" i="2"/>
  <c r="S5" i="2"/>
  <c r="Z4" i="2"/>
  <c r="Y4" i="2"/>
  <c r="X4" i="2"/>
  <c r="AA4" i="2" s="1"/>
  <c r="W4" i="2"/>
  <c r="V4" i="2"/>
  <c r="U4" i="2"/>
  <c r="T4" i="2"/>
  <c r="S4" i="2"/>
  <c r="X3" i="2"/>
  <c r="AA3" i="2" s="1"/>
  <c r="W3" i="2"/>
  <c r="Z3" i="2" s="1"/>
  <c r="V3" i="2"/>
  <c r="Y3" i="2" s="1"/>
  <c r="U3" i="2"/>
  <c r="T3" i="2"/>
  <c r="S3" i="2"/>
  <c r="X2" i="2"/>
  <c r="AA2" i="2" s="1"/>
  <c r="W2" i="2"/>
  <c r="Z2" i="2" s="1"/>
  <c r="V2" i="2"/>
  <c r="Y2" i="2" s="1"/>
  <c r="U2" i="2"/>
  <c r="T2" i="2"/>
  <c r="S2" i="2"/>
</calcChain>
</file>

<file path=xl/sharedStrings.xml><?xml version="1.0" encoding="utf-8"?>
<sst xmlns="http://schemas.openxmlformats.org/spreadsheetml/2006/main" count="420" uniqueCount="93">
  <si>
    <t>family</t>
  </si>
  <si>
    <t>vehicles</t>
  </si>
  <si>
    <t>name</t>
  </si>
  <si>
    <t>fuel</t>
  </si>
  <si>
    <t>size</t>
  </si>
  <si>
    <t>trips_day</t>
  </si>
  <si>
    <t>survival</t>
  </si>
  <si>
    <t>survival_param_a</t>
  </si>
  <si>
    <t>survival_param_b</t>
  </si>
  <si>
    <t>sppm</t>
  </si>
  <si>
    <t>PC</t>
  </si>
  <si>
    <t>PC_G</t>
  </si>
  <si>
    <t>Passenger cars with gasoline</t>
  </si>
  <si>
    <t>G</t>
  </si>
  <si>
    <t>1400cc</t>
  </si>
  <si>
    <t>gompertz</t>
  </si>
  <si>
    <t>PC_E</t>
  </si>
  <si>
    <t>Passenger cars with ethanol</t>
  </si>
  <si>
    <t>E</t>
  </si>
  <si>
    <t>PC_FG</t>
  </si>
  <si>
    <t>Passenger cars flex with gasoline</t>
  </si>
  <si>
    <t>PC_FE</t>
  </si>
  <si>
    <t>Passenger cars flex with ethanol</t>
  </si>
  <si>
    <t>LCV</t>
  </si>
  <si>
    <t>LCV_G</t>
  </si>
  <si>
    <t>Light commercial vehicles with gasoline</t>
  </si>
  <si>
    <t>3.5t</t>
  </si>
  <si>
    <t>LCV_E</t>
  </si>
  <si>
    <t>Light commercial vehicles with ethanol</t>
  </si>
  <si>
    <t>LCV_FG</t>
  </si>
  <si>
    <t>Light commercial vehicles flex with gasoline</t>
  </si>
  <si>
    <t>LCV_FE</t>
  </si>
  <si>
    <t>Light commercial vehicles flex with ethanol</t>
  </si>
  <si>
    <t>LCV_D</t>
  </si>
  <si>
    <t>Light commercial vehicles with diesel</t>
  </si>
  <si>
    <t>D</t>
  </si>
  <si>
    <t>double_logistic</t>
  </si>
  <si>
    <t>TRUCKS</t>
  </si>
  <si>
    <t>TRUCKS_SL_D</t>
  </si>
  <si>
    <t>Trucks semi light with diesel</t>
  </si>
  <si>
    <t>3.8-6t</t>
  </si>
  <si>
    <t>TRUCKS_L_D</t>
  </si>
  <si>
    <t>Trucks light with diesel</t>
  </si>
  <si>
    <t>6-10t</t>
  </si>
  <si>
    <t>TRUCKS_M_D</t>
  </si>
  <si>
    <t>Trucks medium with diesel</t>
  </si>
  <si>
    <t>10-15t</t>
  </si>
  <si>
    <t>TRUCKS_SH_D</t>
  </si>
  <si>
    <t>Trucks semi heavy with diesel</t>
  </si>
  <si>
    <t>15-40t</t>
  </si>
  <si>
    <t>TRUCKS_H_D</t>
  </si>
  <si>
    <t>Trucks heavy with diesel</t>
  </si>
  <si>
    <t>BUS</t>
  </si>
  <si>
    <t>BUS_URBAN_D</t>
  </si>
  <si>
    <t>Urban Bus with diesel</t>
  </si>
  <si>
    <t>15-18t</t>
  </si>
  <si>
    <t>BUS_MICRO_D</t>
  </si>
  <si>
    <t>Micro bus with diesel</t>
  </si>
  <si>
    <t>&lt;=15t</t>
  </si>
  <si>
    <t>BUS_COACH_D</t>
  </si>
  <si>
    <t>Coach bus with diesel</t>
  </si>
  <si>
    <t>&gt;18t</t>
  </si>
  <si>
    <t>MC</t>
  </si>
  <si>
    <t>MC_150_G</t>
  </si>
  <si>
    <t>Motorcycle cc&lt;=150 with gasoline</t>
  </si>
  <si>
    <t>150cc</t>
  </si>
  <si>
    <t>MC_150_500_G</t>
  </si>
  <si>
    <t>Motorcycle 150-500cc with gasoline</t>
  </si>
  <si>
    <t>150-500cc</t>
  </si>
  <si>
    <t>MC_500_G</t>
  </si>
  <si>
    <t>Motorcycle cc&gt;=500 with gasoline</t>
  </si>
  <si>
    <t>500cc</t>
  </si>
  <si>
    <t>MC_150_FG</t>
  </si>
  <si>
    <t>Motorcycle flex cc&lt;=150 with gasoline</t>
  </si>
  <si>
    <t>MC_150_500_FG</t>
  </si>
  <si>
    <t>Motorcycle flex 150-500cc with gasoline</t>
  </si>
  <si>
    <t>MC_500_FG</t>
  </si>
  <si>
    <t>Motorcycle flex cc&gt;=500 with gasoline</t>
  </si>
  <si>
    <t>MC_150_FE</t>
  </si>
  <si>
    <t>Motorcycle flex cc&lt;=150 with ethanol</t>
  </si>
  <si>
    <t>MC_150_500_FE</t>
  </si>
  <si>
    <t>Motorcycle flex 150-500cc with ethanol</t>
  </si>
  <si>
    <t>MC_500_FE</t>
  </si>
  <si>
    <t>Motorcycle flex cc&gt;=500 with ethanol</t>
  </si>
  <si>
    <t>Year</t>
  </si>
  <si>
    <t>PC_ELEC</t>
  </si>
  <si>
    <t>hour</t>
  </si>
  <si>
    <t>density_tm3</t>
  </si>
  <si>
    <t>consumption_lt</t>
  </si>
  <si>
    <t>m3x1000</t>
  </si>
  <si>
    <t>m3</t>
  </si>
  <si>
    <t>Month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</si>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</sst>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1" fontId="0" fillId="0" borderId="0" xfId="0" applyNumberFormat="1"/>
    <xf numFmtId="0" fontId="1" fillId="0" borderId="0" xfId="0" applyFont="1"/>
    <xf numFmtId="164" fontId="0" fillId="0" borderId="0" xfId="0" applyNumberFormat="1" applyFont="1"/>
    <xf numFmtId="0" fontId="0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zoomScaleNormal="100" workbookViewId="0">
      <selection activeCell="J28" sqref="J28"/>
    </sheetView>
  </sheetViews>
  <sheetFormatPr defaultColWidth="11.77734375" defaultRowHeight="13.2" x14ac:dyDescent="0.25"/>
  <cols>
    <col min="1" max="2" width="15.5546875" customWidth="1"/>
    <col min="3" max="3" width="33.88671875" customWidth="1"/>
    <col min="4" max="4" width="4.44140625" customWidth="1"/>
    <col min="5" max="5" width="9.88671875" customWidth="1"/>
    <col min="6" max="6" width="8.88671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4.5</v>
      </c>
      <c r="G2" t="s">
        <v>15</v>
      </c>
      <c r="H2">
        <v>1.798</v>
      </c>
      <c r="I2">
        <v>-0.13700000000000001</v>
      </c>
      <c r="J2">
        <v>10</v>
      </c>
    </row>
    <row r="3" spans="1:10" x14ac:dyDescent="0.25">
      <c r="A3" t="s">
        <v>10</v>
      </c>
      <c r="B3" t="s">
        <v>16</v>
      </c>
      <c r="C3" t="s">
        <v>17</v>
      </c>
      <c r="D3" t="s">
        <v>18</v>
      </c>
      <c r="E3" t="s">
        <v>14</v>
      </c>
      <c r="F3">
        <v>4.5</v>
      </c>
      <c r="G3" t="s">
        <v>15</v>
      </c>
      <c r="H3">
        <v>1.798</v>
      </c>
      <c r="I3">
        <v>-0.13700000000000001</v>
      </c>
      <c r="J3">
        <v>0</v>
      </c>
    </row>
    <row r="4" spans="1:10" x14ac:dyDescent="0.25">
      <c r="A4" t="s">
        <v>10</v>
      </c>
      <c r="B4" t="s">
        <v>19</v>
      </c>
      <c r="C4" t="s">
        <v>20</v>
      </c>
      <c r="D4" t="s">
        <v>13</v>
      </c>
      <c r="E4" t="s">
        <v>14</v>
      </c>
      <c r="F4">
        <v>4.5</v>
      </c>
      <c r="G4" t="s">
        <v>15</v>
      </c>
      <c r="H4">
        <v>1.798</v>
      </c>
      <c r="I4">
        <v>-0.13700000000000001</v>
      </c>
      <c r="J4">
        <v>10</v>
      </c>
    </row>
    <row r="5" spans="1:10" x14ac:dyDescent="0.25">
      <c r="A5" t="s">
        <v>10</v>
      </c>
      <c r="B5" t="s">
        <v>21</v>
      </c>
      <c r="C5" t="s">
        <v>22</v>
      </c>
      <c r="D5" t="s">
        <v>18</v>
      </c>
      <c r="E5" t="s">
        <v>14</v>
      </c>
      <c r="F5">
        <v>4.5</v>
      </c>
      <c r="G5" t="s">
        <v>15</v>
      </c>
      <c r="H5">
        <v>1.798</v>
      </c>
      <c r="I5">
        <v>-0.13700000000000001</v>
      </c>
      <c r="J5">
        <v>0</v>
      </c>
    </row>
    <row r="6" spans="1:10" x14ac:dyDescent="0.25">
      <c r="A6" t="s">
        <v>23</v>
      </c>
      <c r="B6" t="s">
        <v>24</v>
      </c>
      <c r="C6" t="s">
        <v>25</v>
      </c>
      <c r="D6" t="s">
        <v>13</v>
      </c>
      <c r="E6" t="s">
        <v>26</v>
      </c>
      <c r="F6">
        <v>4.5</v>
      </c>
      <c r="G6" t="s">
        <v>15</v>
      </c>
      <c r="H6">
        <v>1.6180000000000001</v>
      </c>
      <c r="I6">
        <v>-0.14099999999999999</v>
      </c>
      <c r="J6">
        <v>10</v>
      </c>
    </row>
    <row r="7" spans="1:10" x14ac:dyDescent="0.25">
      <c r="A7" t="s">
        <v>23</v>
      </c>
      <c r="B7" t="s">
        <v>27</v>
      </c>
      <c r="C7" t="s">
        <v>28</v>
      </c>
      <c r="D7" t="s">
        <v>18</v>
      </c>
      <c r="E7" t="s">
        <v>26</v>
      </c>
      <c r="F7">
        <v>4.5</v>
      </c>
      <c r="G7" t="s">
        <v>15</v>
      </c>
      <c r="H7">
        <v>1.6180000000000001</v>
      </c>
      <c r="I7">
        <v>-0.14099999999999999</v>
      </c>
      <c r="J7">
        <v>0</v>
      </c>
    </row>
    <row r="8" spans="1:10" x14ac:dyDescent="0.25">
      <c r="A8" t="s">
        <v>23</v>
      </c>
      <c r="B8" t="s">
        <v>29</v>
      </c>
      <c r="C8" t="s">
        <v>30</v>
      </c>
      <c r="D8" t="s">
        <v>13</v>
      </c>
      <c r="E8" t="s">
        <v>26</v>
      </c>
      <c r="F8">
        <v>4.5</v>
      </c>
      <c r="G8" t="s">
        <v>15</v>
      </c>
      <c r="H8">
        <v>1.6180000000000001</v>
      </c>
      <c r="I8">
        <v>-0.14099999999999999</v>
      </c>
      <c r="J8">
        <v>10</v>
      </c>
    </row>
    <row r="9" spans="1:10" x14ac:dyDescent="0.25">
      <c r="A9" t="s">
        <v>23</v>
      </c>
      <c r="B9" t="s">
        <v>31</v>
      </c>
      <c r="C9" t="s">
        <v>32</v>
      </c>
      <c r="D9" t="s">
        <v>18</v>
      </c>
      <c r="E9" t="s">
        <v>26</v>
      </c>
      <c r="F9">
        <v>4.5</v>
      </c>
      <c r="G9" t="s">
        <v>15</v>
      </c>
      <c r="H9">
        <v>1.6180000000000001</v>
      </c>
      <c r="I9">
        <v>-0.14099999999999999</v>
      </c>
      <c r="J9">
        <v>0</v>
      </c>
    </row>
    <row r="10" spans="1:10" x14ac:dyDescent="0.25">
      <c r="A10" t="s">
        <v>23</v>
      </c>
      <c r="B10" t="s">
        <v>33</v>
      </c>
      <c r="C10" t="s">
        <v>34</v>
      </c>
      <c r="D10" t="s">
        <v>35</v>
      </c>
      <c r="E10" t="s">
        <v>26</v>
      </c>
      <c r="F10">
        <v>4.5</v>
      </c>
      <c r="G10" t="s">
        <v>36</v>
      </c>
      <c r="H10">
        <v>0.1</v>
      </c>
      <c r="I10">
        <v>17</v>
      </c>
      <c r="J10">
        <v>50</v>
      </c>
    </row>
    <row r="11" spans="1:10" x14ac:dyDescent="0.25">
      <c r="A11" t="s">
        <v>37</v>
      </c>
      <c r="B11" t="s">
        <v>38</v>
      </c>
      <c r="C11" t="s">
        <v>39</v>
      </c>
      <c r="D11" t="s">
        <v>35</v>
      </c>
      <c r="E11" t="s">
        <v>40</v>
      </c>
      <c r="G11" t="s">
        <v>36</v>
      </c>
      <c r="H11">
        <v>0.1</v>
      </c>
      <c r="I11">
        <v>17</v>
      </c>
      <c r="J11">
        <v>50</v>
      </c>
    </row>
    <row r="12" spans="1:10" x14ac:dyDescent="0.25">
      <c r="A12" t="s">
        <v>37</v>
      </c>
      <c r="B12" t="s">
        <v>41</v>
      </c>
      <c r="C12" t="s">
        <v>42</v>
      </c>
      <c r="D12" t="s">
        <v>35</v>
      </c>
      <c r="E12" t="s">
        <v>43</v>
      </c>
      <c r="G12" t="s">
        <v>36</v>
      </c>
      <c r="H12">
        <v>0.1</v>
      </c>
      <c r="I12">
        <v>17</v>
      </c>
      <c r="J12">
        <v>50</v>
      </c>
    </row>
    <row r="13" spans="1:10" x14ac:dyDescent="0.25">
      <c r="A13" t="s">
        <v>37</v>
      </c>
      <c r="B13" t="s">
        <v>44</v>
      </c>
      <c r="C13" t="s">
        <v>45</v>
      </c>
      <c r="D13" t="s">
        <v>35</v>
      </c>
      <c r="E13" t="s">
        <v>46</v>
      </c>
      <c r="G13" t="s">
        <v>36</v>
      </c>
      <c r="H13">
        <v>0.1</v>
      </c>
      <c r="I13">
        <v>17</v>
      </c>
      <c r="J13">
        <v>50</v>
      </c>
    </row>
    <row r="14" spans="1:10" x14ac:dyDescent="0.25">
      <c r="A14" t="s">
        <v>37</v>
      </c>
      <c r="B14" t="s">
        <v>47</v>
      </c>
      <c r="C14" t="s">
        <v>48</v>
      </c>
      <c r="D14" t="s">
        <v>35</v>
      </c>
      <c r="E14" t="s">
        <v>49</v>
      </c>
      <c r="G14" t="s">
        <v>36</v>
      </c>
      <c r="H14">
        <v>0.1</v>
      </c>
      <c r="I14">
        <v>17</v>
      </c>
      <c r="J14">
        <v>50</v>
      </c>
    </row>
    <row r="15" spans="1:10" x14ac:dyDescent="0.25">
      <c r="A15" t="s">
        <v>37</v>
      </c>
      <c r="B15" t="s">
        <v>50</v>
      </c>
      <c r="C15" t="s">
        <v>51</v>
      </c>
      <c r="D15" t="s">
        <v>35</v>
      </c>
      <c r="E15" t="s">
        <v>49</v>
      </c>
      <c r="G15" t="s">
        <v>36</v>
      </c>
      <c r="H15">
        <v>0.1</v>
      </c>
      <c r="I15">
        <v>17</v>
      </c>
      <c r="J15">
        <v>50</v>
      </c>
    </row>
    <row r="16" spans="1:10" x14ac:dyDescent="0.25">
      <c r="A16" t="s">
        <v>52</v>
      </c>
      <c r="B16" t="s">
        <v>53</v>
      </c>
      <c r="C16" t="s">
        <v>54</v>
      </c>
      <c r="D16" t="s">
        <v>35</v>
      </c>
      <c r="E16" t="s">
        <v>55</v>
      </c>
      <c r="G16" t="s">
        <v>36</v>
      </c>
      <c r="H16">
        <v>0.16</v>
      </c>
      <c r="I16">
        <v>19.100000000000001</v>
      </c>
      <c r="J16">
        <v>50</v>
      </c>
    </row>
    <row r="17" spans="1:10" x14ac:dyDescent="0.25">
      <c r="A17" t="s">
        <v>52</v>
      </c>
      <c r="B17" t="s">
        <v>56</v>
      </c>
      <c r="C17" t="s">
        <v>57</v>
      </c>
      <c r="D17" t="s">
        <v>35</v>
      </c>
      <c r="E17" t="s">
        <v>58</v>
      </c>
      <c r="G17" t="s">
        <v>36</v>
      </c>
      <c r="H17">
        <v>0.16</v>
      </c>
      <c r="I17">
        <v>19.100000000000001</v>
      </c>
      <c r="J17">
        <v>50</v>
      </c>
    </row>
    <row r="18" spans="1:10" x14ac:dyDescent="0.25">
      <c r="A18" t="s">
        <v>52</v>
      </c>
      <c r="B18" t="s">
        <v>59</v>
      </c>
      <c r="C18" t="s">
        <v>60</v>
      </c>
      <c r="D18" t="s">
        <v>35</v>
      </c>
      <c r="E18" t="s">
        <v>61</v>
      </c>
      <c r="G18" t="s">
        <v>36</v>
      </c>
      <c r="H18">
        <v>0.16</v>
      </c>
      <c r="I18">
        <v>19.100000000000001</v>
      </c>
      <c r="J18">
        <v>50</v>
      </c>
    </row>
    <row r="19" spans="1:10" x14ac:dyDescent="0.25">
      <c r="A19" t="s">
        <v>62</v>
      </c>
      <c r="B19" t="s">
        <v>63</v>
      </c>
      <c r="C19" t="s">
        <v>64</v>
      </c>
      <c r="D19" t="s">
        <v>13</v>
      </c>
      <c r="E19" t="s">
        <v>65</v>
      </c>
      <c r="F19">
        <v>4.5</v>
      </c>
      <c r="G19" t="s">
        <v>15</v>
      </c>
      <c r="H19">
        <v>1.6180000000000001</v>
      </c>
      <c r="I19">
        <v>-0.14099999999999999</v>
      </c>
      <c r="J19">
        <v>10</v>
      </c>
    </row>
    <row r="20" spans="1:10" x14ac:dyDescent="0.25">
      <c r="A20" t="s">
        <v>62</v>
      </c>
      <c r="B20" t="s">
        <v>66</v>
      </c>
      <c r="C20" t="s">
        <v>67</v>
      </c>
      <c r="D20" t="s">
        <v>13</v>
      </c>
      <c r="E20" t="s">
        <v>68</v>
      </c>
      <c r="F20">
        <v>4.5</v>
      </c>
      <c r="G20" t="s">
        <v>15</v>
      </c>
      <c r="H20">
        <v>1.6180000000000001</v>
      </c>
      <c r="I20">
        <v>-0.14099999999999999</v>
      </c>
      <c r="J20">
        <v>10</v>
      </c>
    </row>
    <row r="21" spans="1:10" x14ac:dyDescent="0.25">
      <c r="A21" t="s">
        <v>62</v>
      </c>
      <c r="B21" t="s">
        <v>69</v>
      </c>
      <c r="C21" t="s">
        <v>70</v>
      </c>
      <c r="D21" t="s">
        <v>13</v>
      </c>
      <c r="E21" t="s">
        <v>71</v>
      </c>
      <c r="F21">
        <v>4.5</v>
      </c>
      <c r="G21" t="s">
        <v>15</v>
      </c>
      <c r="H21">
        <v>1.6180000000000001</v>
      </c>
      <c r="I21">
        <v>-0.14099999999999999</v>
      </c>
      <c r="J21">
        <v>10</v>
      </c>
    </row>
    <row r="22" spans="1:10" x14ac:dyDescent="0.25">
      <c r="A22" t="s">
        <v>62</v>
      </c>
      <c r="B22" t="s">
        <v>72</v>
      </c>
      <c r="C22" t="s">
        <v>73</v>
      </c>
      <c r="D22" t="s">
        <v>13</v>
      </c>
      <c r="E22" t="s">
        <v>65</v>
      </c>
      <c r="F22">
        <v>4.5</v>
      </c>
      <c r="G22" t="s">
        <v>15</v>
      </c>
      <c r="H22">
        <v>1.6180000000000001</v>
      </c>
      <c r="I22">
        <v>-0.14099999999999999</v>
      </c>
      <c r="J22">
        <v>10</v>
      </c>
    </row>
    <row r="23" spans="1:10" x14ac:dyDescent="0.25">
      <c r="A23" t="s">
        <v>62</v>
      </c>
      <c r="B23" t="s">
        <v>74</v>
      </c>
      <c r="C23" t="s">
        <v>75</v>
      </c>
      <c r="D23" t="s">
        <v>13</v>
      </c>
      <c r="E23" t="s">
        <v>68</v>
      </c>
      <c r="F23">
        <v>4.5</v>
      </c>
      <c r="G23" t="s">
        <v>15</v>
      </c>
      <c r="H23">
        <v>1.6180000000000001</v>
      </c>
      <c r="I23">
        <v>-0.14099999999999999</v>
      </c>
      <c r="J23">
        <v>10</v>
      </c>
    </row>
    <row r="24" spans="1:10" x14ac:dyDescent="0.25">
      <c r="A24" t="s">
        <v>62</v>
      </c>
      <c r="B24" t="s">
        <v>76</v>
      </c>
      <c r="C24" t="s">
        <v>77</v>
      </c>
      <c r="D24" t="s">
        <v>13</v>
      </c>
      <c r="E24" t="s">
        <v>71</v>
      </c>
      <c r="F24">
        <v>4.5</v>
      </c>
      <c r="G24" t="s">
        <v>15</v>
      </c>
      <c r="H24">
        <v>1.6180000000000001</v>
      </c>
      <c r="I24">
        <v>-0.14099999999999999</v>
      </c>
      <c r="J24">
        <v>10</v>
      </c>
    </row>
    <row r="25" spans="1:10" x14ac:dyDescent="0.25">
      <c r="A25" t="s">
        <v>62</v>
      </c>
      <c r="B25" t="s">
        <v>78</v>
      </c>
      <c r="C25" t="s">
        <v>79</v>
      </c>
      <c r="D25" t="s">
        <v>18</v>
      </c>
      <c r="E25" t="s">
        <v>65</v>
      </c>
      <c r="F25">
        <v>4.5</v>
      </c>
      <c r="G25" t="s">
        <v>15</v>
      </c>
      <c r="H25">
        <v>1.6180000000000001</v>
      </c>
      <c r="I25">
        <v>-0.14099999999999999</v>
      </c>
      <c r="J25">
        <v>0</v>
      </c>
    </row>
    <row r="26" spans="1:10" x14ac:dyDescent="0.25">
      <c r="A26" t="s">
        <v>62</v>
      </c>
      <c r="B26" t="s">
        <v>80</v>
      </c>
      <c r="C26" t="s">
        <v>81</v>
      </c>
      <c r="D26" t="s">
        <v>18</v>
      </c>
      <c r="E26" t="s">
        <v>68</v>
      </c>
      <c r="F26">
        <v>4.5</v>
      </c>
      <c r="G26" t="s">
        <v>15</v>
      </c>
      <c r="H26">
        <v>1.6180000000000001</v>
      </c>
      <c r="I26">
        <v>-0.14099999999999999</v>
      </c>
      <c r="J26">
        <v>0</v>
      </c>
    </row>
    <row r="27" spans="1:10" x14ac:dyDescent="0.25">
      <c r="A27" t="s">
        <v>62</v>
      </c>
      <c r="B27" t="s">
        <v>82</v>
      </c>
      <c r="C27" t="s">
        <v>83</v>
      </c>
      <c r="D27" t="s">
        <v>18</v>
      </c>
      <c r="E27" t="s">
        <v>71</v>
      </c>
      <c r="F27">
        <v>4.5</v>
      </c>
      <c r="G27" t="s">
        <v>15</v>
      </c>
      <c r="H27">
        <v>1.6180000000000001</v>
      </c>
      <c r="I27">
        <v>-0.14099999999999999</v>
      </c>
      <c r="J27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A08C-44E4-4747-B05E-45EC2CABD94C}">
  <dimension ref="A1:AA41"/>
  <sheetViews>
    <sheetView workbookViewId="0">
      <selection sqref="A1:AA41"/>
    </sheetView>
  </sheetViews>
  <sheetFormatPr defaultRowHeight="13.2" x14ac:dyDescent="0.25"/>
  <sheetData>
    <row r="1" spans="1:27" x14ac:dyDescent="0.25">
      <c r="A1" t="s">
        <v>84</v>
      </c>
      <c r="B1" t="s">
        <v>11</v>
      </c>
      <c r="C1" t="s">
        <v>16</v>
      </c>
      <c r="D1" t="s">
        <v>19</v>
      </c>
      <c r="E1" t="s">
        <v>21</v>
      </c>
      <c r="F1" t="s">
        <v>24</v>
      </c>
      <c r="G1" t="s">
        <v>27</v>
      </c>
      <c r="H1" t="s">
        <v>29</v>
      </c>
      <c r="I1" t="s">
        <v>31</v>
      </c>
      <c r="J1" t="s">
        <v>33</v>
      </c>
      <c r="K1" t="s">
        <v>38</v>
      </c>
      <c r="L1" t="s">
        <v>41</v>
      </c>
      <c r="M1" t="s">
        <v>44</v>
      </c>
      <c r="N1" t="s">
        <v>47</v>
      </c>
      <c r="O1" t="s">
        <v>50</v>
      </c>
      <c r="P1" t="s">
        <v>53</v>
      </c>
      <c r="Q1" t="s">
        <v>56</v>
      </c>
      <c r="R1" t="s">
        <v>59</v>
      </c>
      <c r="S1" t="s">
        <v>63</v>
      </c>
      <c r="T1" t="s">
        <v>66</v>
      </c>
      <c r="U1" t="s">
        <v>69</v>
      </c>
      <c r="V1" t="s">
        <v>72</v>
      </c>
      <c r="W1" t="s">
        <v>74</v>
      </c>
      <c r="X1" t="s">
        <v>76</v>
      </c>
      <c r="Y1" t="s">
        <v>78</v>
      </c>
      <c r="Z1" t="s">
        <v>80</v>
      </c>
      <c r="AA1" t="s">
        <v>82</v>
      </c>
    </row>
    <row r="2" spans="1:27" x14ac:dyDescent="0.25">
      <c r="A2">
        <v>2018</v>
      </c>
      <c r="B2">
        <v>24.895658069997229</v>
      </c>
      <c r="C2">
        <v>0</v>
      </c>
      <c r="D2">
        <v>24.895658069997229</v>
      </c>
      <c r="E2">
        <v>24.895658069997229</v>
      </c>
      <c r="F2">
        <v>24.895658069997229</v>
      </c>
      <c r="G2">
        <v>0</v>
      </c>
      <c r="H2">
        <v>24.895658069997229</v>
      </c>
      <c r="I2">
        <v>24.895658069997229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24.895658069997229</v>
      </c>
      <c r="T2">
        <v>24.895658069997229</v>
      </c>
      <c r="U2">
        <v>24.895658069997229</v>
      </c>
      <c r="V2">
        <v>12806.7672</v>
      </c>
      <c r="W2">
        <v>12806.7672</v>
      </c>
      <c r="X2">
        <v>12806.7672</v>
      </c>
      <c r="Y2">
        <v>12806.7672</v>
      </c>
      <c r="Z2">
        <v>12806.7672</v>
      </c>
      <c r="AA2">
        <v>12806.7672</v>
      </c>
    </row>
    <row r="3" spans="1:27" x14ac:dyDescent="0.25">
      <c r="A3">
        <v>2017</v>
      </c>
      <c r="B3">
        <v>24.357049632521068</v>
      </c>
      <c r="C3">
        <v>0</v>
      </c>
      <c r="D3">
        <v>24.357049632521068</v>
      </c>
      <c r="E3">
        <v>24.357049632521068</v>
      </c>
      <c r="F3">
        <v>24.357049632521068</v>
      </c>
      <c r="G3">
        <v>0</v>
      </c>
      <c r="H3">
        <v>24.357049632521068</v>
      </c>
      <c r="I3">
        <v>24.357049632521068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24.357049632521068</v>
      </c>
      <c r="T3">
        <v>24.357049632521068</v>
      </c>
      <c r="U3">
        <v>24.357049632521068</v>
      </c>
      <c r="V3">
        <v>13077.5856</v>
      </c>
      <c r="W3">
        <v>13077.5856</v>
      </c>
      <c r="X3">
        <v>13077.5856</v>
      </c>
      <c r="Y3">
        <v>13077.5856</v>
      </c>
      <c r="Z3">
        <v>13077.5856</v>
      </c>
      <c r="AA3">
        <v>13077.5856</v>
      </c>
    </row>
    <row r="4" spans="1:27" x14ac:dyDescent="0.25">
      <c r="A4">
        <v>2016</v>
      </c>
      <c r="B4">
        <v>23.81844119504489</v>
      </c>
      <c r="C4">
        <v>0</v>
      </c>
      <c r="D4">
        <v>23.81844119504489</v>
      </c>
      <c r="E4">
        <v>23.81844119504489</v>
      </c>
      <c r="F4">
        <v>23.81844119504489</v>
      </c>
      <c r="G4">
        <v>0</v>
      </c>
      <c r="H4">
        <v>23.81844119504489</v>
      </c>
      <c r="I4">
        <v>23.81844119504489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23.81844119504489</v>
      </c>
      <c r="T4">
        <v>23.81844119504489</v>
      </c>
      <c r="U4">
        <v>23.81844119504489</v>
      </c>
      <c r="V4">
        <v>13243.490400000001</v>
      </c>
      <c r="W4">
        <v>13243.490400000001</v>
      </c>
      <c r="X4">
        <v>13243.490400000001</v>
      </c>
      <c r="Y4">
        <v>13243.490400000001</v>
      </c>
      <c r="Z4">
        <v>13243.490400000001</v>
      </c>
      <c r="AA4">
        <v>13243.490400000001</v>
      </c>
    </row>
    <row r="5" spans="1:27" x14ac:dyDescent="0.25">
      <c r="A5">
        <v>2015</v>
      </c>
      <c r="B5">
        <v>23.27983275756873</v>
      </c>
      <c r="C5">
        <v>0</v>
      </c>
      <c r="D5">
        <v>23.27983275756873</v>
      </c>
      <c r="E5">
        <v>23.27983275756873</v>
      </c>
      <c r="F5">
        <v>23.27983275756873</v>
      </c>
      <c r="G5">
        <v>0</v>
      </c>
      <c r="H5">
        <v>23.27983275756873</v>
      </c>
      <c r="I5">
        <v>23.27983275756873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23.27983275756873</v>
      </c>
      <c r="T5">
        <v>23.27983275756873</v>
      </c>
      <c r="U5">
        <v>23.27983275756873</v>
      </c>
      <c r="V5">
        <v>13312.516799999999</v>
      </c>
      <c r="W5">
        <v>13312.516799999999</v>
      </c>
      <c r="X5">
        <v>13312.516799999999</v>
      </c>
      <c r="Y5">
        <v>13312.516799999999</v>
      </c>
      <c r="Z5">
        <v>13312.516799999999</v>
      </c>
      <c r="AA5">
        <v>13312.516799999999</v>
      </c>
    </row>
    <row r="6" spans="1:27" x14ac:dyDescent="0.25">
      <c r="A6">
        <v>2014</v>
      </c>
      <c r="B6">
        <v>22.741224320092559</v>
      </c>
      <c r="C6">
        <v>0</v>
      </c>
      <c r="D6">
        <v>22.741224320092559</v>
      </c>
      <c r="E6">
        <v>22.741224320092559</v>
      </c>
      <c r="F6">
        <v>22.741224320092559</v>
      </c>
      <c r="G6">
        <v>0</v>
      </c>
      <c r="H6">
        <v>22.741224320092559</v>
      </c>
      <c r="I6">
        <v>22.741224320092559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22.741224320092559</v>
      </c>
      <c r="T6">
        <v>22.741224320092559</v>
      </c>
      <c r="U6">
        <v>22.741224320092559</v>
      </c>
      <c r="V6">
        <v>13292.7</v>
      </c>
      <c r="W6">
        <v>13292.7</v>
      </c>
      <c r="X6">
        <v>13292.7</v>
      </c>
      <c r="Y6">
        <v>13292.7</v>
      </c>
      <c r="Z6">
        <v>13292.7</v>
      </c>
      <c r="AA6">
        <v>13292.7</v>
      </c>
    </row>
    <row r="7" spans="1:27" x14ac:dyDescent="0.25">
      <c r="A7">
        <v>2013</v>
      </c>
      <c r="B7">
        <v>22.202615882616389</v>
      </c>
      <c r="C7">
        <v>0</v>
      </c>
      <c r="D7">
        <v>22.202615882616389</v>
      </c>
      <c r="E7">
        <v>22.202615882616389</v>
      </c>
      <c r="F7">
        <v>22.202615882616389</v>
      </c>
      <c r="G7">
        <v>0</v>
      </c>
      <c r="H7">
        <v>22.202615882616389</v>
      </c>
      <c r="I7">
        <v>22.202615882616389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22.202615882616389</v>
      </c>
      <c r="T7">
        <v>22.202615882616389</v>
      </c>
      <c r="U7">
        <v>22.202615882616389</v>
      </c>
      <c r="V7">
        <v>13192.075199999999</v>
      </c>
      <c r="W7">
        <v>13192.075199999999</v>
      </c>
      <c r="X7">
        <v>13192.075199999999</v>
      </c>
      <c r="Y7">
        <v>13192.075199999999</v>
      </c>
      <c r="Z7">
        <v>13192.075199999999</v>
      </c>
      <c r="AA7">
        <v>13192.075199999999</v>
      </c>
    </row>
    <row r="8" spans="1:27" x14ac:dyDescent="0.25">
      <c r="A8">
        <v>2012</v>
      </c>
      <c r="B8">
        <v>21.664007445140221</v>
      </c>
      <c r="C8">
        <v>0</v>
      </c>
      <c r="D8">
        <v>21.664007445140221</v>
      </c>
      <c r="E8">
        <v>21.664007445140221</v>
      </c>
      <c r="F8">
        <v>21.664007445140221</v>
      </c>
      <c r="G8">
        <v>0</v>
      </c>
      <c r="H8">
        <v>21.664007445140221</v>
      </c>
      <c r="I8">
        <v>21.664007445140221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21.664007445140221</v>
      </c>
      <c r="T8">
        <v>21.664007445140221</v>
      </c>
      <c r="U8">
        <v>21.664007445140221</v>
      </c>
      <c r="V8">
        <v>13018.677600000001</v>
      </c>
      <c r="W8">
        <v>13018.677600000001</v>
      </c>
      <c r="X8">
        <v>13018.677600000001</v>
      </c>
      <c r="Y8">
        <v>13018.677600000001</v>
      </c>
      <c r="Z8">
        <v>13018.677600000001</v>
      </c>
      <c r="AA8">
        <v>13018.677600000001</v>
      </c>
    </row>
    <row r="9" spans="1:27" x14ac:dyDescent="0.25">
      <c r="A9">
        <v>2011</v>
      </c>
      <c r="B9">
        <v>21.125399007664051</v>
      </c>
      <c r="C9">
        <v>0</v>
      </c>
      <c r="D9">
        <v>21.125399007664051</v>
      </c>
      <c r="E9">
        <v>21.125399007664051</v>
      </c>
      <c r="F9">
        <v>21.125399007664051</v>
      </c>
      <c r="G9">
        <v>0</v>
      </c>
      <c r="H9">
        <v>21.125399007664051</v>
      </c>
      <c r="I9">
        <v>21.125399007664051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21.125399007664051</v>
      </c>
      <c r="T9">
        <v>21.125399007664051</v>
      </c>
      <c r="U9">
        <v>21.125399007664051</v>
      </c>
      <c r="V9">
        <v>12780.5424</v>
      </c>
      <c r="W9">
        <v>12780.5424</v>
      </c>
      <c r="X9">
        <v>12780.5424</v>
      </c>
      <c r="Y9">
        <v>12780.5424</v>
      </c>
      <c r="Z9">
        <v>12780.5424</v>
      </c>
      <c r="AA9">
        <v>12780.5424</v>
      </c>
    </row>
    <row r="10" spans="1:27" x14ac:dyDescent="0.25">
      <c r="A10">
        <v>2010</v>
      </c>
      <c r="B10">
        <v>20.58679057018789</v>
      </c>
      <c r="C10">
        <v>0</v>
      </c>
      <c r="D10">
        <v>20.58679057018789</v>
      </c>
      <c r="E10">
        <v>20.58679057018789</v>
      </c>
      <c r="F10">
        <v>20.58679057018789</v>
      </c>
      <c r="G10">
        <v>0</v>
      </c>
      <c r="H10">
        <v>20.58679057018789</v>
      </c>
      <c r="I10">
        <v>20.58679057018789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20.58679057018789</v>
      </c>
      <c r="T10">
        <v>20.58679057018789</v>
      </c>
      <c r="U10">
        <v>20.58679057018789</v>
      </c>
      <c r="V10">
        <v>12485.7048</v>
      </c>
      <c r="W10">
        <v>12485.7048</v>
      </c>
      <c r="X10">
        <v>12485.7048</v>
      </c>
      <c r="Y10">
        <v>12485.7048</v>
      </c>
      <c r="Z10">
        <v>12485.7048</v>
      </c>
      <c r="AA10">
        <v>12485.7048</v>
      </c>
    </row>
    <row r="11" spans="1:27" x14ac:dyDescent="0.25">
      <c r="A11">
        <v>2009</v>
      </c>
      <c r="B11">
        <v>20.04818213271172</v>
      </c>
      <c r="C11">
        <v>0</v>
      </c>
      <c r="D11">
        <v>20.04818213271172</v>
      </c>
      <c r="E11">
        <v>20.04818213271172</v>
      </c>
      <c r="F11">
        <v>20.04818213271172</v>
      </c>
      <c r="G11">
        <v>0</v>
      </c>
      <c r="H11">
        <v>20.04818213271172</v>
      </c>
      <c r="I11">
        <v>20.04818213271172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20.04818213271172</v>
      </c>
      <c r="T11">
        <v>20.04818213271172</v>
      </c>
      <c r="U11">
        <v>20.04818213271172</v>
      </c>
      <c r="V11">
        <v>12142.2</v>
      </c>
      <c r="W11">
        <v>12142.2</v>
      </c>
      <c r="X11">
        <v>12142.2</v>
      </c>
      <c r="Y11">
        <v>12142.2</v>
      </c>
      <c r="Z11">
        <v>12142.2</v>
      </c>
      <c r="AA11">
        <v>12142.2</v>
      </c>
    </row>
    <row r="12" spans="1:27" x14ac:dyDescent="0.25">
      <c r="A12">
        <v>2008</v>
      </c>
      <c r="B12">
        <v>19.509573695235549</v>
      </c>
      <c r="C12">
        <v>0</v>
      </c>
      <c r="D12">
        <v>19.509573695235549</v>
      </c>
      <c r="E12">
        <v>19.509573695235549</v>
      </c>
      <c r="F12">
        <v>19.509573695235549</v>
      </c>
      <c r="G12">
        <v>0</v>
      </c>
      <c r="H12">
        <v>19.509573695235549</v>
      </c>
      <c r="I12">
        <v>19.509573695235549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19.509573695235549</v>
      </c>
      <c r="T12">
        <v>19.509573695235549</v>
      </c>
      <c r="U12">
        <v>19.509573695235549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2007</v>
      </c>
      <c r="B13">
        <v>18.970965257759381</v>
      </c>
      <c r="C13">
        <v>0</v>
      </c>
      <c r="D13">
        <v>18.970965257759381</v>
      </c>
      <c r="E13">
        <v>18.970965257759381</v>
      </c>
      <c r="F13">
        <v>18.970965257759381</v>
      </c>
      <c r="G13">
        <v>0</v>
      </c>
      <c r="H13">
        <v>18.970965257759381</v>
      </c>
      <c r="I13">
        <v>18.970965257759381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18.970965257759381</v>
      </c>
      <c r="T13">
        <v>18.970965257759381</v>
      </c>
      <c r="U13">
        <v>18.970965257759381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2006</v>
      </c>
      <c r="B14">
        <v>18.432356820283211</v>
      </c>
      <c r="C14">
        <v>18.432356820283211</v>
      </c>
      <c r="D14">
        <v>18.432356820283211</v>
      </c>
      <c r="E14">
        <v>18.432356820283211</v>
      </c>
      <c r="F14">
        <v>18.432356820283211</v>
      </c>
      <c r="G14">
        <v>18.432356820283211</v>
      </c>
      <c r="H14">
        <v>18.432356820283211</v>
      </c>
      <c r="I14">
        <v>18.432356820283211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18.432356820283211</v>
      </c>
      <c r="T14">
        <v>18.432356820283211</v>
      </c>
      <c r="U14">
        <v>18.432356820283211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2005</v>
      </c>
      <c r="B15">
        <v>17.89374838280705</v>
      </c>
      <c r="C15">
        <v>17.89374838280705</v>
      </c>
      <c r="D15">
        <v>17.89374838280705</v>
      </c>
      <c r="E15">
        <v>17.89374838280705</v>
      </c>
      <c r="F15">
        <v>17.89374838280705</v>
      </c>
      <c r="G15">
        <v>17.89374838280705</v>
      </c>
      <c r="H15">
        <v>17.89374838280705</v>
      </c>
      <c r="I15">
        <v>17.89374838280705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17.89374838280705</v>
      </c>
      <c r="T15">
        <v>17.89374838280705</v>
      </c>
      <c r="U15">
        <v>17.89374838280705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2004</v>
      </c>
      <c r="B16">
        <v>17.35513994533088</v>
      </c>
      <c r="C16">
        <v>17.35513994533088</v>
      </c>
      <c r="D16">
        <v>17.35513994533088</v>
      </c>
      <c r="E16">
        <v>17.35513994533088</v>
      </c>
      <c r="F16">
        <v>17.35513994533088</v>
      </c>
      <c r="G16">
        <v>17.35513994533088</v>
      </c>
      <c r="H16">
        <v>17.35513994533088</v>
      </c>
      <c r="I16">
        <v>17.35513994533088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17.35513994533088</v>
      </c>
      <c r="T16">
        <v>17.35513994533088</v>
      </c>
      <c r="U16">
        <v>17.35513994533088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2003</v>
      </c>
      <c r="B17">
        <v>16.816531507854709</v>
      </c>
      <c r="C17">
        <v>16.816531507854709</v>
      </c>
      <c r="D17">
        <v>16.816531507854709</v>
      </c>
      <c r="E17">
        <v>16.816531507854709</v>
      </c>
      <c r="F17">
        <v>16.816531507854709</v>
      </c>
      <c r="G17">
        <v>16.816531507854709</v>
      </c>
      <c r="H17">
        <v>16.816531507854709</v>
      </c>
      <c r="I17">
        <v>16.816531507854709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16.816531507854709</v>
      </c>
      <c r="T17">
        <v>16.816531507854709</v>
      </c>
      <c r="U17">
        <v>16.816531507854709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2002</v>
      </c>
      <c r="B18">
        <v>16.277923070378542</v>
      </c>
      <c r="C18">
        <v>16.277923070378542</v>
      </c>
      <c r="D18">
        <v>0</v>
      </c>
      <c r="E18">
        <v>0</v>
      </c>
      <c r="F18">
        <v>16.277923070378542</v>
      </c>
      <c r="G18">
        <v>16.277923070378542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16.277923070378542</v>
      </c>
      <c r="T18">
        <v>16.277923070378542</v>
      </c>
      <c r="U18">
        <v>16.277923070378542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2001</v>
      </c>
      <c r="B19">
        <v>15.739314632902371</v>
      </c>
      <c r="C19">
        <v>15.739314632902371</v>
      </c>
      <c r="D19">
        <v>0</v>
      </c>
      <c r="E19">
        <v>0</v>
      </c>
      <c r="F19">
        <v>15.739314632902371</v>
      </c>
      <c r="G19">
        <v>15.739314632902371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15.739314632902371</v>
      </c>
      <c r="T19">
        <v>15.739314632902371</v>
      </c>
      <c r="U19">
        <v>15.739314632902371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2000</v>
      </c>
      <c r="B20">
        <v>15.200706195426211</v>
      </c>
      <c r="C20">
        <v>15.200706195426211</v>
      </c>
      <c r="D20">
        <v>0</v>
      </c>
      <c r="E20">
        <v>0</v>
      </c>
      <c r="F20">
        <v>15.200706195426211</v>
      </c>
      <c r="G20">
        <v>15.200706195426211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15.200706195426211</v>
      </c>
      <c r="T20">
        <v>15.200706195426211</v>
      </c>
      <c r="U20">
        <v>15.200706195426211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1999</v>
      </c>
      <c r="B21">
        <v>14.66209775795004</v>
      </c>
      <c r="C21">
        <v>14.66209775795004</v>
      </c>
      <c r="D21">
        <v>0</v>
      </c>
      <c r="E21">
        <v>0</v>
      </c>
      <c r="F21">
        <v>14.66209775795004</v>
      </c>
      <c r="G21">
        <v>14.66209775795004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14.66209775795004</v>
      </c>
      <c r="T21">
        <v>14.66209775795004</v>
      </c>
      <c r="U21">
        <v>14.66209775795004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1998</v>
      </c>
      <c r="B22">
        <v>14.123489320473871</v>
      </c>
      <c r="C22">
        <v>14.123489320473871</v>
      </c>
      <c r="D22">
        <v>0</v>
      </c>
      <c r="E22">
        <v>0</v>
      </c>
      <c r="F22">
        <v>14.123489320473871</v>
      </c>
      <c r="G22">
        <v>14.123489320473871</v>
      </c>
      <c r="H22">
        <v>0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14.123489320473871</v>
      </c>
      <c r="T22">
        <v>14.123489320473871</v>
      </c>
      <c r="U22">
        <v>14.123489320473871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1997</v>
      </c>
      <c r="B23">
        <v>13.5848808829977</v>
      </c>
      <c r="C23">
        <v>13.5848808829977</v>
      </c>
      <c r="D23">
        <v>0</v>
      </c>
      <c r="E23">
        <v>0</v>
      </c>
      <c r="F23">
        <v>13.5848808829977</v>
      </c>
      <c r="G23">
        <v>13.5848808829977</v>
      </c>
      <c r="H23">
        <v>0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13.5848808829977</v>
      </c>
      <c r="T23">
        <v>13.5848808829977</v>
      </c>
      <c r="U23">
        <v>13.5848808829977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1996</v>
      </c>
      <c r="B24">
        <v>13.046272445521531</v>
      </c>
      <c r="C24">
        <v>13.046272445521531</v>
      </c>
      <c r="D24">
        <v>0</v>
      </c>
      <c r="E24">
        <v>0</v>
      </c>
      <c r="F24">
        <v>13.046272445521531</v>
      </c>
      <c r="G24">
        <v>13.046272445521531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13.046272445521531</v>
      </c>
      <c r="T24">
        <v>13.046272445521531</v>
      </c>
      <c r="U24">
        <v>13.046272445521531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1995</v>
      </c>
      <c r="B25">
        <v>12.507664008045371</v>
      </c>
      <c r="C25">
        <v>12.507664008045371</v>
      </c>
      <c r="D25">
        <v>0</v>
      </c>
      <c r="E25">
        <v>0</v>
      </c>
      <c r="F25">
        <v>12.507664008045371</v>
      </c>
      <c r="G25">
        <v>12.507664008045371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12.507664008045371</v>
      </c>
      <c r="T25">
        <v>12.507664008045371</v>
      </c>
      <c r="U25">
        <v>12.507664008045371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1994</v>
      </c>
      <c r="B26">
        <v>11.9690555705692</v>
      </c>
      <c r="C26">
        <v>11.9690555705692</v>
      </c>
      <c r="D26">
        <v>0</v>
      </c>
      <c r="E26">
        <v>0</v>
      </c>
      <c r="F26">
        <v>11.9690555705692</v>
      </c>
      <c r="G26">
        <v>11.9690555705692</v>
      </c>
      <c r="H26">
        <v>0</v>
      </c>
      <c r="I26">
        <v>0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11.9690555705692</v>
      </c>
      <c r="T26">
        <v>11.9690555705692</v>
      </c>
      <c r="U26">
        <v>11.9690555705692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1993</v>
      </c>
      <c r="B27">
        <v>11.430447133093031</v>
      </c>
      <c r="C27">
        <v>11.430447133093031</v>
      </c>
      <c r="D27">
        <v>0</v>
      </c>
      <c r="E27">
        <v>0</v>
      </c>
      <c r="F27">
        <v>11.430447133093031</v>
      </c>
      <c r="G27">
        <v>11.430447133093031</v>
      </c>
      <c r="H27">
        <v>0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11.430447133093031</v>
      </c>
      <c r="T27">
        <v>11.430447133093031</v>
      </c>
      <c r="U27">
        <v>11.430447133093031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1992</v>
      </c>
      <c r="B28">
        <v>10.89183869561686</v>
      </c>
      <c r="C28">
        <v>10.89183869561686</v>
      </c>
      <c r="D28">
        <v>0</v>
      </c>
      <c r="E28">
        <v>0</v>
      </c>
      <c r="F28">
        <v>10.89183869561686</v>
      </c>
      <c r="G28">
        <v>10.89183869561686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10.89183869561686</v>
      </c>
      <c r="T28">
        <v>10.89183869561686</v>
      </c>
      <c r="U28">
        <v>10.89183869561686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1991</v>
      </c>
      <c r="B29">
        <v>10.3532302581407</v>
      </c>
      <c r="C29">
        <v>10.3532302581407</v>
      </c>
      <c r="D29">
        <v>0</v>
      </c>
      <c r="E29">
        <v>0</v>
      </c>
      <c r="F29">
        <v>10.3532302581407</v>
      </c>
      <c r="G29">
        <v>10.3532302581407</v>
      </c>
      <c r="H29">
        <v>0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10.3532302581407</v>
      </c>
      <c r="T29">
        <v>10.3532302581407</v>
      </c>
      <c r="U29">
        <v>10.3532302581407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1990</v>
      </c>
      <c r="B30">
        <v>9.8146218206645255</v>
      </c>
      <c r="C30">
        <v>9.8146218206645255</v>
      </c>
      <c r="D30">
        <v>0</v>
      </c>
      <c r="E30">
        <v>0</v>
      </c>
      <c r="F30">
        <v>9.8146218206645255</v>
      </c>
      <c r="G30">
        <v>9.8146218206645255</v>
      </c>
      <c r="H30">
        <v>0</v>
      </c>
      <c r="I30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9.8146218206645255</v>
      </c>
      <c r="T30">
        <v>9.8146218206645255</v>
      </c>
      <c r="U30">
        <v>9.8146218206645255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1989</v>
      </c>
      <c r="B31">
        <v>9.2760133831883564</v>
      </c>
      <c r="C31">
        <v>9.2760133831883564</v>
      </c>
      <c r="D31">
        <v>0</v>
      </c>
      <c r="E31">
        <v>0</v>
      </c>
      <c r="F31">
        <v>9.2760133831883564</v>
      </c>
      <c r="G31">
        <v>9.2760133831883564</v>
      </c>
      <c r="H31">
        <v>0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9.2760133831883564</v>
      </c>
      <c r="T31">
        <v>9.2760133831883564</v>
      </c>
      <c r="U31">
        <v>9.2760133831883564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1988</v>
      </c>
      <c r="B32">
        <v>8.7374049457121892</v>
      </c>
      <c r="C32">
        <v>8.7374049457121892</v>
      </c>
      <c r="D32">
        <v>0</v>
      </c>
      <c r="E32">
        <v>0</v>
      </c>
      <c r="F32">
        <v>8.7374049457121892</v>
      </c>
      <c r="G32">
        <v>8.7374049457121892</v>
      </c>
      <c r="H32">
        <v>0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8.7374049457121892</v>
      </c>
      <c r="T32">
        <v>8.7374049457121892</v>
      </c>
      <c r="U32">
        <v>8.7374049457121892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1987</v>
      </c>
      <c r="B33">
        <v>8.1987965082360219</v>
      </c>
      <c r="C33">
        <v>8.1987965082360219</v>
      </c>
      <c r="D33">
        <v>0</v>
      </c>
      <c r="E33">
        <v>0</v>
      </c>
      <c r="F33">
        <v>8.1987965082360219</v>
      </c>
      <c r="G33">
        <v>8.1987965082360219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8.1987965082360219</v>
      </c>
      <c r="T33">
        <v>8.1987965082360219</v>
      </c>
      <c r="U33">
        <v>8.1987965082360219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1986</v>
      </c>
      <c r="B34">
        <v>7.6601880707598546</v>
      </c>
      <c r="C34">
        <v>7.6601880707598546</v>
      </c>
      <c r="D34">
        <v>0</v>
      </c>
      <c r="E34">
        <v>0</v>
      </c>
      <c r="F34">
        <v>7.6601880707598546</v>
      </c>
      <c r="G34">
        <v>7.6601880707598546</v>
      </c>
      <c r="H34">
        <v>0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7.6601880707598546</v>
      </c>
      <c r="T34">
        <v>7.6601880707598546</v>
      </c>
      <c r="U34">
        <v>7.6601880707598546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1985</v>
      </c>
      <c r="B35">
        <v>7.1215796332836874</v>
      </c>
      <c r="C35">
        <v>7.1215796332836874</v>
      </c>
      <c r="D35">
        <v>0</v>
      </c>
      <c r="E35">
        <v>0</v>
      </c>
      <c r="F35">
        <v>7.1215796332836874</v>
      </c>
      <c r="G35">
        <v>7.1215796332836874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7.1215796332836874</v>
      </c>
      <c r="T35">
        <v>7.1215796332836874</v>
      </c>
      <c r="U35">
        <v>7.1215796332836874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1984</v>
      </c>
      <c r="B36">
        <v>6.5829711958075174</v>
      </c>
      <c r="C36">
        <v>6.5829711958075174</v>
      </c>
      <c r="D36">
        <v>0</v>
      </c>
      <c r="E36">
        <v>0</v>
      </c>
      <c r="F36">
        <v>6.5829711958075174</v>
      </c>
      <c r="G36">
        <v>6.5829711958075174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6.5829711958075174</v>
      </c>
      <c r="T36">
        <v>6.5829711958075174</v>
      </c>
      <c r="U36">
        <v>6.5829711958075174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1983</v>
      </c>
      <c r="B37">
        <v>6.0443627583313493</v>
      </c>
      <c r="C37">
        <v>6.0443627583313493</v>
      </c>
      <c r="D37">
        <v>0</v>
      </c>
      <c r="E37">
        <v>0</v>
      </c>
      <c r="F37">
        <v>6.0443627583313493</v>
      </c>
      <c r="G37">
        <v>6.0443627583313493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6.0443627583313493</v>
      </c>
      <c r="T37">
        <v>6.0443627583313493</v>
      </c>
      <c r="U37">
        <v>6.0443627583313493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1982</v>
      </c>
      <c r="B38">
        <v>5.505754320855182</v>
      </c>
      <c r="C38">
        <v>5.505754320855182</v>
      </c>
      <c r="D38">
        <v>0</v>
      </c>
      <c r="E38">
        <v>0</v>
      </c>
      <c r="F38">
        <v>5.505754320855182</v>
      </c>
      <c r="G38">
        <v>5.505754320855182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5.505754320855182</v>
      </c>
      <c r="T38">
        <v>5.505754320855182</v>
      </c>
      <c r="U38">
        <v>5.505754320855182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1981</v>
      </c>
      <c r="B39">
        <v>4.9671458833790147</v>
      </c>
      <c r="C39">
        <v>4.9671458833790147</v>
      </c>
      <c r="D39">
        <v>0</v>
      </c>
      <c r="E39">
        <v>0</v>
      </c>
      <c r="F39">
        <v>4.9671458833790147</v>
      </c>
      <c r="G39">
        <v>4.9671458833790147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4.9671458833790147</v>
      </c>
      <c r="T39">
        <v>4.9671458833790147</v>
      </c>
      <c r="U39">
        <v>4.9671458833790147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1980</v>
      </c>
      <c r="B40">
        <v>4.4285374459028439</v>
      </c>
      <c r="C40">
        <v>4.4285374459028439</v>
      </c>
      <c r="D40">
        <v>0</v>
      </c>
      <c r="E40">
        <v>0</v>
      </c>
      <c r="F40">
        <v>4.4285374459028439</v>
      </c>
      <c r="G40">
        <v>4.4285374459028439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4.4285374459028439</v>
      </c>
      <c r="T40">
        <v>4.4285374459028439</v>
      </c>
      <c r="U40">
        <v>4.4285374459028439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1979</v>
      </c>
      <c r="B41">
        <v>3.8899290084266771</v>
      </c>
      <c r="C41">
        <v>3.8899290084266771</v>
      </c>
      <c r="D41">
        <v>0</v>
      </c>
      <c r="E41">
        <v>0</v>
      </c>
      <c r="F41">
        <v>3.8899290084266771</v>
      </c>
      <c r="G41">
        <v>3.8899290084266771</v>
      </c>
      <c r="H41">
        <v>0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3.8899290084266771</v>
      </c>
      <c r="T41">
        <v>3.8899290084266771</v>
      </c>
      <c r="U41">
        <v>3.8899290084266771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79063-2049-4FB1-A821-973310A9392B}">
  <dimension ref="A1:AA41"/>
  <sheetViews>
    <sheetView workbookViewId="0">
      <selection sqref="A1:AA41"/>
    </sheetView>
  </sheetViews>
  <sheetFormatPr defaultRowHeight="13.2" x14ac:dyDescent="0.25"/>
  <sheetData>
    <row r="1" spans="1:27" x14ac:dyDescent="0.25">
      <c r="A1" t="s">
        <v>84</v>
      </c>
      <c r="B1" t="s">
        <v>11</v>
      </c>
      <c r="C1" t="s">
        <v>16</v>
      </c>
      <c r="D1" t="s">
        <v>19</v>
      </c>
      <c r="E1" t="s">
        <v>21</v>
      </c>
      <c r="F1" t="s">
        <v>24</v>
      </c>
      <c r="G1" t="s">
        <v>27</v>
      </c>
      <c r="H1" t="s">
        <v>29</v>
      </c>
      <c r="I1" t="s">
        <v>31</v>
      </c>
      <c r="J1" t="s">
        <v>33</v>
      </c>
      <c r="K1" t="s">
        <v>38</v>
      </c>
      <c r="L1" t="s">
        <v>41</v>
      </c>
      <c r="M1" t="s">
        <v>44</v>
      </c>
      <c r="N1" t="s">
        <v>47</v>
      </c>
      <c r="O1" t="s">
        <v>50</v>
      </c>
      <c r="P1" t="s">
        <v>53</v>
      </c>
      <c r="Q1" t="s">
        <v>56</v>
      </c>
      <c r="R1" t="s">
        <v>59</v>
      </c>
      <c r="S1" t="s">
        <v>63</v>
      </c>
      <c r="T1" t="s">
        <v>66</v>
      </c>
      <c r="U1" t="s">
        <v>69</v>
      </c>
      <c r="V1" t="s">
        <v>72</v>
      </c>
      <c r="W1" t="s">
        <v>74</v>
      </c>
      <c r="X1" t="s">
        <v>76</v>
      </c>
      <c r="Y1" t="s">
        <v>78</v>
      </c>
      <c r="Z1" t="s">
        <v>80</v>
      </c>
      <c r="AA1" t="s">
        <v>82</v>
      </c>
    </row>
    <row r="2" spans="1:27" x14ac:dyDescent="0.25">
      <c r="A2">
        <v>2018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25">
      <c r="A3">
        <v>2017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25">
      <c r="A4">
        <v>2016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5">
      <c r="A5">
        <v>2015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 x14ac:dyDescent="0.25">
      <c r="A6">
        <v>2014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 x14ac:dyDescent="0.25">
      <c r="A7">
        <v>2013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 x14ac:dyDescent="0.25">
      <c r="A8">
        <v>2012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 x14ac:dyDescent="0.25">
      <c r="A9">
        <v>2011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 x14ac:dyDescent="0.25">
      <c r="A10">
        <v>2010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</row>
    <row r="11" spans="1:27" x14ac:dyDescent="0.25">
      <c r="A11">
        <v>2009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</row>
    <row r="12" spans="1:27" x14ac:dyDescent="0.25">
      <c r="A12">
        <v>2008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</row>
    <row r="13" spans="1:27" x14ac:dyDescent="0.25">
      <c r="A13">
        <v>2007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</row>
    <row r="14" spans="1:27" x14ac:dyDescent="0.25">
      <c r="A14">
        <v>2006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</row>
    <row r="15" spans="1:27" x14ac:dyDescent="0.25">
      <c r="A15">
        <v>2005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</row>
    <row r="16" spans="1:27" x14ac:dyDescent="0.25">
      <c r="A16">
        <v>2004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</row>
    <row r="17" spans="1:27" x14ac:dyDescent="0.25">
      <c r="A17">
        <v>2003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</row>
    <row r="18" spans="1:27" x14ac:dyDescent="0.25">
      <c r="A18">
        <v>2002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</row>
    <row r="19" spans="1:27" x14ac:dyDescent="0.25">
      <c r="A19">
        <v>2001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</row>
    <row r="20" spans="1:27" x14ac:dyDescent="0.25">
      <c r="A20">
        <v>2000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</row>
    <row r="21" spans="1:27" x14ac:dyDescent="0.25">
      <c r="A21">
        <v>1999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</row>
    <row r="22" spans="1:27" x14ac:dyDescent="0.25">
      <c r="A22">
        <v>1998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</row>
    <row r="23" spans="1:27" x14ac:dyDescent="0.25">
      <c r="A23">
        <v>1997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</row>
    <row r="24" spans="1:27" x14ac:dyDescent="0.25">
      <c r="A24">
        <v>1996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</row>
    <row r="25" spans="1:27" x14ac:dyDescent="0.25">
      <c r="A25">
        <v>1995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</row>
    <row r="26" spans="1:27" x14ac:dyDescent="0.25">
      <c r="A26">
        <v>1994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</row>
    <row r="27" spans="1:27" x14ac:dyDescent="0.25">
      <c r="A27">
        <v>1993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</row>
    <row r="28" spans="1:27" x14ac:dyDescent="0.25">
      <c r="A28">
        <v>1992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</row>
    <row r="29" spans="1:27" x14ac:dyDescent="0.25">
      <c r="A29">
        <v>1991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</row>
    <row r="30" spans="1:27" x14ac:dyDescent="0.25">
      <c r="A30">
        <v>1990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</row>
    <row r="31" spans="1:27" x14ac:dyDescent="0.25">
      <c r="A31">
        <v>1989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</row>
    <row r="32" spans="1:27" x14ac:dyDescent="0.25">
      <c r="A32">
        <v>1988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</row>
    <row r="33" spans="1:27" x14ac:dyDescent="0.25">
      <c r="A33">
        <v>1987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</row>
    <row r="34" spans="1:27" x14ac:dyDescent="0.25">
      <c r="A34">
        <v>1986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</row>
    <row r="35" spans="1:27" x14ac:dyDescent="0.25">
      <c r="A35">
        <v>1985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</row>
    <row r="36" spans="1:27" x14ac:dyDescent="0.25">
      <c r="A36">
        <v>1984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</row>
    <row r="37" spans="1:27" x14ac:dyDescent="0.25">
      <c r="A37">
        <v>1983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</row>
    <row r="38" spans="1:27" x14ac:dyDescent="0.25">
      <c r="A38">
        <v>1982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</row>
    <row r="39" spans="1:27" x14ac:dyDescent="0.25">
      <c r="A39">
        <v>1981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</row>
    <row r="40" spans="1:27" x14ac:dyDescent="0.25">
      <c r="A40">
        <v>1980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</row>
    <row r="41" spans="1:27" x14ac:dyDescent="0.25">
      <c r="A41">
        <v>1979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AA1B-D0A5-4F44-AFE8-4F4979473480}">
  <dimension ref="A1:AA41"/>
  <sheetViews>
    <sheetView workbookViewId="0">
      <selection sqref="A1:AA41"/>
    </sheetView>
  </sheetViews>
  <sheetFormatPr defaultRowHeight="13.2" x14ac:dyDescent="0.25"/>
  <sheetData>
    <row r="1" spans="1:27" x14ac:dyDescent="0.25">
      <c r="A1" t="s">
        <v>84</v>
      </c>
      <c r="B1" t="s">
        <v>11</v>
      </c>
      <c r="C1" t="s">
        <v>16</v>
      </c>
      <c r="D1" t="s">
        <v>19</v>
      </c>
      <c r="E1" t="s">
        <v>21</v>
      </c>
      <c r="F1" t="s">
        <v>24</v>
      </c>
      <c r="G1" t="s">
        <v>27</v>
      </c>
      <c r="H1" t="s">
        <v>29</v>
      </c>
      <c r="I1" t="s">
        <v>31</v>
      </c>
      <c r="J1" t="s">
        <v>33</v>
      </c>
      <c r="K1" t="s">
        <v>38</v>
      </c>
      <c r="L1" t="s">
        <v>41</v>
      </c>
      <c r="M1" t="s">
        <v>44</v>
      </c>
      <c r="N1" t="s">
        <v>47</v>
      </c>
      <c r="O1" t="s">
        <v>50</v>
      </c>
      <c r="P1" t="s">
        <v>53</v>
      </c>
      <c r="Q1" t="s">
        <v>56</v>
      </c>
      <c r="R1" t="s">
        <v>59</v>
      </c>
      <c r="S1" t="s">
        <v>63</v>
      </c>
      <c r="T1" t="s">
        <v>66</v>
      </c>
      <c r="U1" t="s">
        <v>69</v>
      </c>
      <c r="V1" t="s">
        <v>72</v>
      </c>
      <c r="W1" t="s">
        <v>74</v>
      </c>
      <c r="X1" t="s">
        <v>76</v>
      </c>
      <c r="Y1" t="s">
        <v>78</v>
      </c>
      <c r="Z1" t="s">
        <v>80</v>
      </c>
      <c r="AA1" t="s">
        <v>82</v>
      </c>
    </row>
    <row r="2" spans="1:27" x14ac:dyDescent="0.25">
      <c r="A2">
        <v>2018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25">
      <c r="A3">
        <v>2017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25">
      <c r="A4">
        <v>2016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5">
      <c r="A5">
        <v>2015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 x14ac:dyDescent="0.25">
      <c r="A6">
        <v>2014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 x14ac:dyDescent="0.25">
      <c r="A7">
        <v>2013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 x14ac:dyDescent="0.25">
      <c r="A8">
        <v>2012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 x14ac:dyDescent="0.25">
      <c r="A9">
        <v>2011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 x14ac:dyDescent="0.25">
      <c r="A10">
        <v>2010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</row>
    <row r="11" spans="1:27" x14ac:dyDescent="0.25">
      <c r="A11">
        <v>2009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</row>
    <row r="12" spans="1:27" x14ac:dyDescent="0.25">
      <c r="A12">
        <v>2008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</row>
    <row r="13" spans="1:27" x14ac:dyDescent="0.25">
      <c r="A13">
        <v>2007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</row>
    <row r="14" spans="1:27" x14ac:dyDescent="0.25">
      <c r="A14">
        <v>2006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</row>
    <row r="15" spans="1:27" x14ac:dyDescent="0.25">
      <c r="A15">
        <v>2005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</row>
    <row r="16" spans="1:27" x14ac:dyDescent="0.25">
      <c r="A16">
        <v>2004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</row>
    <row r="17" spans="1:27" x14ac:dyDescent="0.25">
      <c r="A17">
        <v>2003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</row>
    <row r="18" spans="1:27" x14ac:dyDescent="0.25">
      <c r="A18">
        <v>2002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</row>
    <row r="19" spans="1:27" x14ac:dyDescent="0.25">
      <c r="A19">
        <v>2001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</row>
    <row r="20" spans="1:27" x14ac:dyDescent="0.25">
      <c r="A20">
        <v>2000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</row>
    <row r="21" spans="1:27" x14ac:dyDescent="0.25">
      <c r="A21">
        <v>1999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</row>
    <row r="22" spans="1:27" x14ac:dyDescent="0.25">
      <c r="A22">
        <v>1998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</row>
    <row r="23" spans="1:27" x14ac:dyDescent="0.25">
      <c r="A23">
        <v>1997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</row>
    <row r="24" spans="1:27" x14ac:dyDescent="0.25">
      <c r="A24">
        <v>1996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</row>
    <row r="25" spans="1:27" x14ac:dyDescent="0.25">
      <c r="A25">
        <v>1995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</row>
    <row r="26" spans="1:27" x14ac:dyDescent="0.25">
      <c r="A26">
        <v>1994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</row>
    <row r="27" spans="1:27" x14ac:dyDescent="0.25">
      <c r="A27">
        <v>1993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</row>
    <row r="28" spans="1:27" x14ac:dyDescent="0.25">
      <c r="A28">
        <v>1992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</row>
    <row r="29" spans="1:27" x14ac:dyDescent="0.25">
      <c r="A29">
        <v>1991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</row>
    <row r="30" spans="1:27" x14ac:dyDescent="0.25">
      <c r="A30">
        <v>1990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</row>
    <row r="31" spans="1:27" x14ac:dyDescent="0.25">
      <c r="A31">
        <v>1989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</row>
    <row r="32" spans="1:27" x14ac:dyDescent="0.25">
      <c r="A32">
        <v>1988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</row>
    <row r="33" spans="1:27" x14ac:dyDescent="0.25">
      <c r="A33">
        <v>1987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</row>
    <row r="34" spans="1:27" x14ac:dyDescent="0.25">
      <c r="A34">
        <v>1986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</row>
    <row r="35" spans="1:27" x14ac:dyDescent="0.25">
      <c r="A35">
        <v>1985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</row>
    <row r="36" spans="1:27" x14ac:dyDescent="0.25">
      <c r="A36">
        <v>1984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</row>
    <row r="37" spans="1:27" x14ac:dyDescent="0.25">
      <c r="A37">
        <v>1983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</row>
    <row r="38" spans="1:27" x14ac:dyDescent="0.25">
      <c r="A38">
        <v>1982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</row>
    <row r="39" spans="1:27" x14ac:dyDescent="0.25">
      <c r="A39">
        <v>1981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</row>
    <row r="40" spans="1:27" x14ac:dyDescent="0.25">
      <c r="A40">
        <v>1980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</row>
    <row r="41" spans="1:27" x14ac:dyDescent="0.25">
      <c r="A41">
        <v>1979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1"/>
  <sheetViews>
    <sheetView zoomScaleNormal="100" workbookViewId="0"/>
  </sheetViews>
  <sheetFormatPr defaultColWidth="11.77734375" defaultRowHeight="13.2" x14ac:dyDescent="0.25"/>
  <sheetData>
    <row r="1" spans="1:28" x14ac:dyDescent="0.25">
      <c r="A1" s="1" t="s">
        <v>84</v>
      </c>
      <c r="B1" s="1" t="s">
        <v>11</v>
      </c>
      <c r="C1" s="1" t="s">
        <v>16</v>
      </c>
      <c r="D1" s="1" t="s">
        <v>19</v>
      </c>
      <c r="E1" s="1" t="s">
        <v>21</v>
      </c>
      <c r="F1" s="1" t="s">
        <v>24</v>
      </c>
      <c r="G1" s="1" t="s">
        <v>27</v>
      </c>
      <c r="H1" s="1" t="s">
        <v>29</v>
      </c>
      <c r="I1" s="1" t="s">
        <v>31</v>
      </c>
      <c r="J1" s="1" t="s">
        <v>33</v>
      </c>
      <c r="K1" s="1" t="s">
        <v>38</v>
      </c>
      <c r="L1" s="1" t="s">
        <v>41</v>
      </c>
      <c r="M1" s="1" t="s">
        <v>44</v>
      </c>
      <c r="N1" s="1" t="s">
        <v>47</v>
      </c>
      <c r="O1" s="1" t="s">
        <v>50</v>
      </c>
      <c r="P1" s="1" t="s">
        <v>53</v>
      </c>
      <c r="Q1" s="1" t="s">
        <v>56</v>
      </c>
      <c r="R1" s="1" t="s">
        <v>59</v>
      </c>
      <c r="S1" s="1" t="s">
        <v>63</v>
      </c>
      <c r="T1" s="1" t="s">
        <v>66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  <c r="Z1" s="1" t="s">
        <v>80</v>
      </c>
      <c r="AA1" s="1" t="s">
        <v>82</v>
      </c>
      <c r="AB1" t="s">
        <v>85</v>
      </c>
    </row>
    <row r="2" spans="1:28" x14ac:dyDescent="0.25">
      <c r="A2">
        <v>2018</v>
      </c>
      <c r="B2">
        <v>81493</v>
      </c>
      <c r="D2">
        <v>1969672</v>
      </c>
      <c r="E2">
        <v>1969672</v>
      </c>
      <c r="F2">
        <v>442</v>
      </c>
      <c r="H2">
        <v>198480</v>
      </c>
      <c r="I2">
        <v>198480</v>
      </c>
      <c r="J2">
        <v>174296</v>
      </c>
      <c r="K2">
        <v>12872.9885920819</v>
      </c>
      <c r="L2">
        <v>42594.036968136497</v>
      </c>
      <c r="M2">
        <v>24285.5304312638</v>
      </c>
      <c r="N2">
        <v>44797.700108210702</v>
      </c>
      <c r="O2">
        <v>49745.743900307003</v>
      </c>
      <c r="P2" s="2">
        <v>25881.634627764401</v>
      </c>
      <c r="Q2" s="2">
        <v>6261.10676995009</v>
      </c>
      <c r="R2" s="2">
        <v>11719.602352285499</v>
      </c>
      <c r="S2" s="2">
        <f t="shared" ref="S2:S41" si="0">B2*0.58*0.85</f>
        <v>40176.048999999992</v>
      </c>
      <c r="T2" s="2">
        <f t="shared" ref="T2:T41" si="1">B2*0.58*0.1</f>
        <v>4726.5940000000001</v>
      </c>
      <c r="U2" s="2">
        <f t="shared" ref="U2:U41" si="2">B2*0.58*0.05</f>
        <v>2363.297</v>
      </c>
      <c r="V2" s="2">
        <f t="shared" ref="V2:V10" si="3">D2*0.2*0.85</f>
        <v>334844.24</v>
      </c>
      <c r="W2" s="2">
        <f t="shared" ref="W2:W10" si="4">D2*0.2*0.1</f>
        <v>39393.440000000002</v>
      </c>
      <c r="X2" s="2">
        <f t="shared" ref="X2:X10" si="5">D2*0.2*0.05</f>
        <v>19696.72</v>
      </c>
      <c r="Y2" s="2">
        <f t="shared" ref="Y2:Y10" si="6">V2</f>
        <v>334844.24</v>
      </c>
      <c r="Z2" s="2">
        <f t="shared" ref="Z2:Z10" si="7">W2</f>
        <v>39393.440000000002</v>
      </c>
      <c r="AA2" s="2">
        <f t="shared" ref="AA2:AA10" si="8">X2</f>
        <v>19696.72</v>
      </c>
    </row>
    <row r="3" spans="1:28" x14ac:dyDescent="0.25">
      <c r="A3">
        <v>2017</v>
      </c>
      <c r="B3">
        <v>68144</v>
      </c>
      <c r="D3">
        <v>1739014</v>
      </c>
      <c r="E3">
        <v>1739014</v>
      </c>
      <c r="F3">
        <v>758</v>
      </c>
      <c r="H3">
        <v>188177</v>
      </c>
      <c r="I3">
        <v>188177</v>
      </c>
      <c r="J3">
        <v>130447</v>
      </c>
      <c r="K3">
        <v>9634.4307549875703</v>
      </c>
      <c r="L3">
        <v>31878.323887998002</v>
      </c>
      <c r="M3">
        <v>18175.830702753199</v>
      </c>
      <c r="N3">
        <v>33527.594356816902</v>
      </c>
      <c r="O3">
        <v>37230.820297444297</v>
      </c>
      <c r="P3" s="2">
        <v>25446.0006891419</v>
      </c>
      <c r="Q3" s="2">
        <v>6155.72120827448</v>
      </c>
      <c r="R3" s="2">
        <v>11522.340602583599</v>
      </c>
      <c r="S3" s="2">
        <f t="shared" si="0"/>
        <v>33594.991999999998</v>
      </c>
      <c r="T3" s="2">
        <f t="shared" si="1"/>
        <v>3952.3519999999999</v>
      </c>
      <c r="U3" s="2">
        <f t="shared" si="2"/>
        <v>1976.1759999999999</v>
      </c>
      <c r="V3" s="2">
        <f t="shared" si="3"/>
        <v>295632.38</v>
      </c>
      <c r="W3" s="2">
        <f t="shared" si="4"/>
        <v>34780.280000000006</v>
      </c>
      <c r="X3" s="2">
        <f t="shared" si="5"/>
        <v>17390.140000000003</v>
      </c>
      <c r="Y3" s="2">
        <f t="shared" si="6"/>
        <v>295632.38</v>
      </c>
      <c r="Z3" s="2">
        <f t="shared" si="7"/>
        <v>34780.280000000006</v>
      </c>
      <c r="AA3" s="2">
        <f t="shared" si="8"/>
        <v>17390.140000000003</v>
      </c>
    </row>
    <row r="4" spans="1:28" x14ac:dyDescent="0.25">
      <c r="A4">
        <v>2016</v>
      </c>
      <c r="B4">
        <v>79490</v>
      </c>
      <c r="D4">
        <v>1572798</v>
      </c>
      <c r="E4">
        <v>1572798</v>
      </c>
      <c r="F4">
        <v>1005</v>
      </c>
      <c r="H4">
        <v>177934</v>
      </c>
      <c r="I4">
        <v>177934</v>
      </c>
      <c r="J4">
        <v>121358</v>
      </c>
      <c r="K4">
        <v>8963.1440168327499</v>
      </c>
      <c r="L4">
        <v>29657.175944250699</v>
      </c>
      <c r="M4">
        <v>16909.4150300484</v>
      </c>
      <c r="N4">
        <v>31191.532162139301</v>
      </c>
      <c r="O4">
        <v>34636.732846728897</v>
      </c>
      <c r="P4" s="2">
        <v>25226.0170748448</v>
      </c>
      <c r="Q4" s="2">
        <v>6102.5042876061398</v>
      </c>
      <c r="R4" s="2">
        <v>11422.728637549</v>
      </c>
      <c r="S4" s="2">
        <f t="shared" si="0"/>
        <v>39188.57</v>
      </c>
      <c r="T4" s="2">
        <f t="shared" si="1"/>
        <v>4610.42</v>
      </c>
      <c r="U4" s="2">
        <f t="shared" si="2"/>
        <v>2305.21</v>
      </c>
      <c r="V4" s="2">
        <f t="shared" si="3"/>
        <v>267375.66000000003</v>
      </c>
      <c r="W4" s="2">
        <f t="shared" si="4"/>
        <v>31455.960000000006</v>
      </c>
      <c r="X4" s="2">
        <f t="shared" si="5"/>
        <v>15727.980000000003</v>
      </c>
      <c r="Y4" s="2">
        <f t="shared" si="6"/>
        <v>267375.66000000003</v>
      </c>
      <c r="Z4" s="2">
        <f t="shared" si="7"/>
        <v>31455.960000000006</v>
      </c>
      <c r="AA4" s="2">
        <f t="shared" si="8"/>
        <v>15727.980000000003</v>
      </c>
    </row>
    <row r="5" spans="1:28" x14ac:dyDescent="0.25">
      <c r="A5">
        <v>2015</v>
      </c>
      <c r="B5">
        <v>133922</v>
      </c>
      <c r="D5">
        <v>1959868</v>
      </c>
      <c r="E5">
        <v>1959868</v>
      </c>
      <c r="F5">
        <v>2228</v>
      </c>
      <c r="H5">
        <v>234136</v>
      </c>
      <c r="I5">
        <v>234136</v>
      </c>
      <c r="J5">
        <v>121153</v>
      </c>
      <c r="K5">
        <v>8948.0033213413099</v>
      </c>
      <c r="L5">
        <v>29607.078537663801</v>
      </c>
      <c r="M5">
        <v>16880.851358257802</v>
      </c>
      <c r="N5">
        <v>31138.842894903199</v>
      </c>
      <c r="O5">
        <v>34578.223887833898</v>
      </c>
      <c r="P5" s="2">
        <v>24868.474553368</v>
      </c>
      <c r="Q5" s="2">
        <v>6016.0100636531297</v>
      </c>
      <c r="R5" s="2">
        <v>11260.8278829789</v>
      </c>
      <c r="S5" s="2">
        <f t="shared" si="0"/>
        <v>66023.545999999988</v>
      </c>
      <c r="T5" s="2">
        <f t="shared" si="1"/>
        <v>7767.4759999999997</v>
      </c>
      <c r="U5" s="2">
        <f t="shared" si="2"/>
        <v>3883.7379999999998</v>
      </c>
      <c r="V5" s="2">
        <f t="shared" si="3"/>
        <v>333177.56</v>
      </c>
      <c r="W5" s="2">
        <f t="shared" si="4"/>
        <v>39197.360000000008</v>
      </c>
      <c r="X5" s="2">
        <f t="shared" si="5"/>
        <v>19598.680000000004</v>
      </c>
      <c r="Y5" s="2">
        <f t="shared" si="6"/>
        <v>333177.56</v>
      </c>
      <c r="Z5" s="2">
        <f t="shared" si="7"/>
        <v>39197.360000000008</v>
      </c>
      <c r="AA5" s="2">
        <f t="shared" si="8"/>
        <v>19598.680000000004</v>
      </c>
    </row>
    <row r="6" spans="1:28" x14ac:dyDescent="0.25">
      <c r="A6">
        <v>2014</v>
      </c>
      <c r="B6">
        <v>180561</v>
      </c>
      <c r="D6">
        <v>2588367</v>
      </c>
      <c r="E6">
        <v>2588367</v>
      </c>
      <c r="F6">
        <v>4280</v>
      </c>
      <c r="H6">
        <v>352127</v>
      </c>
      <c r="I6">
        <v>352127</v>
      </c>
      <c r="J6">
        <v>182372</v>
      </c>
      <c r="K6">
        <v>13469.4581373937</v>
      </c>
      <c r="L6">
        <v>44567.630410066799</v>
      </c>
      <c r="M6">
        <v>25410.799764827902</v>
      </c>
      <c r="N6">
        <v>46873.400216497197</v>
      </c>
      <c r="O6">
        <v>52050.711471214403</v>
      </c>
      <c r="P6" s="2">
        <v>24336.862851760001</v>
      </c>
      <c r="Q6" s="2">
        <v>5887.4062226750202</v>
      </c>
      <c r="R6" s="2">
        <v>11020.105925565</v>
      </c>
      <c r="S6" s="2">
        <f t="shared" si="0"/>
        <v>89016.572999999989</v>
      </c>
      <c r="T6" s="2">
        <f t="shared" si="1"/>
        <v>10472.538</v>
      </c>
      <c r="U6" s="2">
        <f t="shared" si="2"/>
        <v>5236.2690000000002</v>
      </c>
      <c r="V6" s="2">
        <f t="shared" si="3"/>
        <v>440022.39</v>
      </c>
      <c r="W6" s="2">
        <f t="shared" si="4"/>
        <v>51767.340000000004</v>
      </c>
      <c r="X6" s="2">
        <f t="shared" si="5"/>
        <v>25883.670000000002</v>
      </c>
      <c r="Y6" s="2">
        <f t="shared" si="6"/>
        <v>440022.39</v>
      </c>
      <c r="Z6" s="2">
        <f t="shared" si="7"/>
        <v>51767.340000000004</v>
      </c>
      <c r="AA6" s="2">
        <f t="shared" si="8"/>
        <v>25883.670000000002</v>
      </c>
    </row>
    <row r="7" spans="1:28" x14ac:dyDescent="0.25">
      <c r="A7">
        <v>2013</v>
      </c>
      <c r="B7">
        <v>182046</v>
      </c>
      <c r="D7">
        <v>2833091</v>
      </c>
      <c r="E7">
        <v>2833091</v>
      </c>
      <c r="F7">
        <v>7063</v>
      </c>
      <c r="H7">
        <v>335989</v>
      </c>
      <c r="I7">
        <v>335989</v>
      </c>
      <c r="J7">
        <v>196049</v>
      </c>
      <c r="K7">
        <v>14479.6010263521</v>
      </c>
      <c r="L7">
        <v>47909.982750987998</v>
      </c>
      <c r="M7">
        <v>27316.484345704099</v>
      </c>
      <c r="N7">
        <v>50388.673914000297</v>
      </c>
      <c r="O7">
        <v>55954.257962955497</v>
      </c>
      <c r="P7" s="2">
        <v>23314.206418489801</v>
      </c>
      <c r="Q7" s="2">
        <v>5640.01222265263</v>
      </c>
      <c r="R7" s="2">
        <v>10557.031358857501</v>
      </c>
      <c r="S7" s="2">
        <f t="shared" si="0"/>
        <v>89748.677999999985</v>
      </c>
      <c r="T7" s="2">
        <f t="shared" si="1"/>
        <v>10558.668</v>
      </c>
      <c r="U7" s="2">
        <f t="shared" si="2"/>
        <v>5279.3339999999998</v>
      </c>
      <c r="V7" s="2">
        <f t="shared" si="3"/>
        <v>481625.47000000003</v>
      </c>
      <c r="W7" s="2">
        <f t="shared" si="4"/>
        <v>56661.820000000007</v>
      </c>
      <c r="X7" s="2">
        <f t="shared" si="5"/>
        <v>28330.910000000003</v>
      </c>
      <c r="Y7" s="2">
        <f t="shared" si="6"/>
        <v>481625.47000000003</v>
      </c>
      <c r="Z7" s="2">
        <f t="shared" si="7"/>
        <v>56661.820000000007</v>
      </c>
      <c r="AA7" s="2">
        <f t="shared" si="8"/>
        <v>28330.910000000003</v>
      </c>
    </row>
    <row r="8" spans="1:28" x14ac:dyDescent="0.25">
      <c r="A8">
        <v>2012</v>
      </c>
      <c r="B8">
        <v>258950</v>
      </c>
      <c r="D8">
        <v>2834334</v>
      </c>
      <c r="E8">
        <v>2834334</v>
      </c>
      <c r="F8">
        <v>14965</v>
      </c>
      <c r="H8">
        <v>328488</v>
      </c>
      <c r="I8">
        <v>328488</v>
      </c>
      <c r="J8">
        <v>175501</v>
      </c>
      <c r="K8">
        <v>12961.9863387512</v>
      </c>
      <c r="L8">
        <v>42888.5119678302</v>
      </c>
      <c r="M8">
        <v>24453.429087398599</v>
      </c>
      <c r="N8">
        <v>45107.4101912326</v>
      </c>
      <c r="O8">
        <v>50089.662414787403</v>
      </c>
      <c r="P8" s="2">
        <v>22412.974302080202</v>
      </c>
      <c r="Q8" s="2">
        <v>5421.9923569639404</v>
      </c>
      <c r="R8" s="2">
        <v>10148.939590955901</v>
      </c>
      <c r="S8" s="2">
        <f t="shared" si="0"/>
        <v>127662.34999999999</v>
      </c>
      <c r="T8" s="2">
        <f t="shared" si="1"/>
        <v>15019.1</v>
      </c>
      <c r="U8" s="2">
        <f t="shared" si="2"/>
        <v>7509.55</v>
      </c>
      <c r="V8" s="2">
        <f t="shared" si="3"/>
        <v>481836.78</v>
      </c>
      <c r="W8" s="2">
        <f t="shared" si="4"/>
        <v>56686.680000000008</v>
      </c>
      <c r="X8" s="2">
        <f t="shared" si="5"/>
        <v>28343.340000000004</v>
      </c>
      <c r="Y8" s="2">
        <f t="shared" si="6"/>
        <v>481836.78</v>
      </c>
      <c r="Z8" s="2">
        <f t="shared" si="7"/>
        <v>56686.680000000008</v>
      </c>
      <c r="AA8" s="2">
        <f t="shared" si="8"/>
        <v>28343.340000000004</v>
      </c>
    </row>
    <row r="9" spans="1:28" x14ac:dyDescent="0.25">
      <c r="A9">
        <v>2011</v>
      </c>
      <c r="B9">
        <v>350848</v>
      </c>
      <c r="D9">
        <v>2524402</v>
      </c>
      <c r="E9">
        <v>2524402</v>
      </c>
      <c r="F9">
        <v>25956</v>
      </c>
      <c r="H9">
        <v>323669</v>
      </c>
      <c r="I9">
        <v>323669</v>
      </c>
      <c r="J9">
        <v>174552</v>
      </c>
      <c r="K9">
        <v>12891.895997183499</v>
      </c>
      <c r="L9">
        <v>42656.597631971897</v>
      </c>
      <c r="M9">
        <v>24321.200187255901</v>
      </c>
      <c r="N9">
        <v>44863.497437051898</v>
      </c>
      <c r="O9">
        <v>49818.808746536801</v>
      </c>
      <c r="P9" s="2">
        <v>21338.041796175301</v>
      </c>
      <c r="Q9" s="2">
        <v>5161.9520895404703</v>
      </c>
      <c r="R9" s="2">
        <v>9662.1936142841896</v>
      </c>
      <c r="S9" s="2">
        <f t="shared" si="0"/>
        <v>172968.06399999998</v>
      </c>
      <c r="T9" s="2">
        <f t="shared" si="1"/>
        <v>20349.184000000001</v>
      </c>
      <c r="U9" s="2">
        <f t="shared" si="2"/>
        <v>10174.592000000001</v>
      </c>
      <c r="V9" s="2">
        <f t="shared" si="3"/>
        <v>429148.34</v>
      </c>
      <c r="W9" s="2">
        <f t="shared" si="4"/>
        <v>50488.040000000008</v>
      </c>
      <c r="X9" s="2">
        <f t="shared" si="5"/>
        <v>25244.020000000004</v>
      </c>
      <c r="Y9" s="2">
        <f t="shared" si="6"/>
        <v>429148.34</v>
      </c>
      <c r="Z9" s="2">
        <f t="shared" si="7"/>
        <v>50488.040000000008</v>
      </c>
      <c r="AA9" s="2">
        <f t="shared" si="8"/>
        <v>25244.020000000004</v>
      </c>
    </row>
    <row r="10" spans="1:28" x14ac:dyDescent="0.25">
      <c r="A10">
        <v>2010</v>
      </c>
      <c r="B10">
        <v>264330</v>
      </c>
      <c r="D10">
        <v>2570578</v>
      </c>
      <c r="E10">
        <v>2570578</v>
      </c>
      <c r="F10">
        <v>16347</v>
      </c>
      <c r="H10">
        <v>305595</v>
      </c>
      <c r="I10">
        <v>305595</v>
      </c>
      <c r="J10">
        <v>150536</v>
      </c>
      <c r="K10">
        <v>11118.145056097899</v>
      </c>
      <c r="L10">
        <v>36787.625355919801</v>
      </c>
      <c r="M10">
        <v>20974.931203244701</v>
      </c>
      <c r="N10">
        <v>38690.885525138903</v>
      </c>
      <c r="O10">
        <v>42964.412859598699</v>
      </c>
      <c r="P10" s="2">
        <v>19962.544922035599</v>
      </c>
      <c r="Q10" s="2">
        <v>4829.2013605164802</v>
      </c>
      <c r="R10" s="2">
        <v>9039.3474674478603</v>
      </c>
      <c r="S10" s="2">
        <f t="shared" si="0"/>
        <v>130314.68999999999</v>
      </c>
      <c r="T10" s="2">
        <f t="shared" si="1"/>
        <v>15331.14</v>
      </c>
      <c r="U10" s="2">
        <f t="shared" si="2"/>
        <v>7665.57</v>
      </c>
      <c r="V10" s="2">
        <f t="shared" si="3"/>
        <v>436998.26</v>
      </c>
      <c r="W10" s="2">
        <f t="shared" si="4"/>
        <v>51411.560000000005</v>
      </c>
      <c r="X10" s="2">
        <f t="shared" si="5"/>
        <v>25705.780000000002</v>
      </c>
      <c r="Y10" s="2">
        <f t="shared" si="6"/>
        <v>436998.26</v>
      </c>
      <c r="Z10" s="2">
        <f t="shared" si="7"/>
        <v>51411.560000000005</v>
      </c>
      <c r="AA10" s="2">
        <f t="shared" si="8"/>
        <v>25705.780000000002</v>
      </c>
    </row>
    <row r="11" spans="1:28" x14ac:dyDescent="0.25">
      <c r="A11">
        <v>2009</v>
      </c>
      <c r="B11">
        <v>210281</v>
      </c>
      <c r="D11">
        <v>2416111</v>
      </c>
      <c r="E11">
        <v>2416111</v>
      </c>
      <c r="F11">
        <v>11407</v>
      </c>
      <c r="H11">
        <v>236187</v>
      </c>
      <c r="I11">
        <v>236187</v>
      </c>
      <c r="J11">
        <v>117401</v>
      </c>
      <c r="K11">
        <v>8670.8916653222805</v>
      </c>
      <c r="L11">
        <v>28690.173808327199</v>
      </c>
      <c r="M11">
        <v>16358.066496998201</v>
      </c>
      <c r="N11">
        <v>30174.500794074698</v>
      </c>
      <c r="O11">
        <v>33507.367235277598</v>
      </c>
      <c r="P11" s="2">
        <v>18808.138034100601</v>
      </c>
      <c r="Q11" s="2">
        <v>4549.9351980317697</v>
      </c>
      <c r="R11" s="2">
        <v>8516.6142678676206</v>
      </c>
      <c r="S11" s="2">
        <f t="shared" si="0"/>
        <v>103668.533</v>
      </c>
      <c r="T11" s="2">
        <f t="shared" si="1"/>
        <v>12196.298000000001</v>
      </c>
      <c r="U11" s="2">
        <f t="shared" si="2"/>
        <v>6098.1490000000003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</row>
    <row r="12" spans="1:28" x14ac:dyDescent="0.25">
      <c r="A12">
        <v>2008</v>
      </c>
      <c r="B12">
        <v>206815</v>
      </c>
      <c r="D12">
        <v>2113289</v>
      </c>
      <c r="E12">
        <v>2113289</v>
      </c>
      <c r="F12">
        <v>10201</v>
      </c>
      <c r="H12">
        <v>215962</v>
      </c>
      <c r="I12">
        <v>215962</v>
      </c>
      <c r="J12">
        <v>103711</v>
      </c>
      <c r="K12">
        <v>7659.7886346985097</v>
      </c>
      <c r="L12">
        <v>25344.6445586956</v>
      </c>
      <c r="M12">
        <v>14450.5705613256</v>
      </c>
      <c r="N12">
        <v>26655.885825966401</v>
      </c>
      <c r="O12">
        <v>29600.1104193139</v>
      </c>
      <c r="P12" s="2">
        <v>17963.791873274102</v>
      </c>
      <c r="Q12" s="2">
        <v>4345.6767908729998</v>
      </c>
      <c r="R12" s="2">
        <v>8134.2813358529402</v>
      </c>
      <c r="S12" s="2">
        <f t="shared" si="0"/>
        <v>101959.795</v>
      </c>
      <c r="T12" s="2">
        <f t="shared" si="1"/>
        <v>11995.27</v>
      </c>
      <c r="U12" s="2">
        <f t="shared" si="2"/>
        <v>5997.6350000000002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</row>
    <row r="13" spans="1:28" x14ac:dyDescent="0.25">
      <c r="A13">
        <v>2007</v>
      </c>
      <c r="B13">
        <v>233440</v>
      </c>
      <c r="D13">
        <v>1834259</v>
      </c>
      <c r="E13">
        <v>1834259</v>
      </c>
      <c r="F13">
        <v>12211</v>
      </c>
      <c r="H13">
        <v>168821</v>
      </c>
      <c r="I13">
        <v>168821</v>
      </c>
      <c r="J13">
        <v>74467</v>
      </c>
      <c r="K13">
        <v>5499.9130300555698</v>
      </c>
      <c r="L13">
        <v>18198.066225881401</v>
      </c>
      <c r="M13">
        <v>10375.8582791626</v>
      </c>
      <c r="N13">
        <v>19139.569089125001</v>
      </c>
      <c r="O13">
        <v>21253.593375775501</v>
      </c>
      <c r="P13" s="2">
        <v>16774.534270249202</v>
      </c>
      <c r="Q13" s="2">
        <v>4057.9797834542301</v>
      </c>
      <c r="R13" s="2">
        <v>7595.7671962965496</v>
      </c>
      <c r="S13" s="2">
        <f t="shared" si="0"/>
        <v>115085.91999999998</v>
      </c>
      <c r="T13" s="2">
        <f t="shared" si="1"/>
        <v>13539.519999999999</v>
      </c>
      <c r="U13" s="2">
        <f t="shared" si="2"/>
        <v>6769.7599999999993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</row>
    <row r="14" spans="1:28" x14ac:dyDescent="0.25">
      <c r="A14">
        <v>2006</v>
      </c>
      <c r="B14">
        <v>283240</v>
      </c>
      <c r="C14">
        <v>1651</v>
      </c>
      <c r="D14">
        <v>1334342</v>
      </c>
      <c r="E14">
        <v>1334342</v>
      </c>
      <c r="F14">
        <v>33319</v>
      </c>
      <c r="G14">
        <v>212</v>
      </c>
      <c r="H14">
        <v>95992</v>
      </c>
      <c r="I14">
        <v>95992</v>
      </c>
      <c r="J14">
        <v>69813</v>
      </c>
      <c r="K14">
        <v>5156.1823138742002</v>
      </c>
      <c r="L14">
        <v>17060.732907562498</v>
      </c>
      <c r="M14">
        <v>9727.3932620244905</v>
      </c>
      <c r="N14">
        <v>17943.394212457599</v>
      </c>
      <c r="O14">
        <v>19925.297304081199</v>
      </c>
      <c r="P14" s="2">
        <v>15759.2536496964</v>
      </c>
      <c r="Q14" s="2">
        <v>3812.3700892380002</v>
      </c>
      <c r="R14" s="2">
        <v>7136.0325110655303</v>
      </c>
      <c r="S14" s="2">
        <f t="shared" si="0"/>
        <v>139637.31999999998</v>
      </c>
      <c r="T14" s="2">
        <f t="shared" si="1"/>
        <v>16427.919999999998</v>
      </c>
      <c r="U14" s="2">
        <f t="shared" si="2"/>
        <v>8213.9599999999991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</row>
    <row r="15" spans="1:28" x14ac:dyDescent="0.25">
      <c r="A15">
        <v>2005</v>
      </c>
      <c r="B15">
        <v>646659</v>
      </c>
      <c r="C15">
        <v>30904</v>
      </c>
      <c r="D15">
        <v>752597</v>
      </c>
      <c r="E15">
        <v>752597</v>
      </c>
      <c r="F15">
        <v>50347</v>
      </c>
      <c r="G15">
        <v>1453</v>
      </c>
      <c r="H15">
        <v>59507</v>
      </c>
      <c r="I15">
        <v>59507</v>
      </c>
      <c r="J15">
        <v>68713</v>
      </c>
      <c r="K15">
        <v>5074.9395575786402</v>
      </c>
      <c r="L15">
        <v>16791.917555145101</v>
      </c>
      <c r="M15">
        <v>9574.1247792458307</v>
      </c>
      <c r="N15">
        <v>17660.671315093201</v>
      </c>
      <c r="O15">
        <v>19611.3467929373</v>
      </c>
      <c r="P15" s="2">
        <v>15029.5091789668</v>
      </c>
      <c r="Q15" s="2">
        <v>3635.8353335422498</v>
      </c>
      <c r="R15" s="2">
        <v>6805.5929874909198</v>
      </c>
      <c r="S15" s="2">
        <f t="shared" si="0"/>
        <v>318802.88699999999</v>
      </c>
      <c r="T15" s="2">
        <f t="shared" si="1"/>
        <v>37506.222000000002</v>
      </c>
      <c r="U15" s="2">
        <f t="shared" si="2"/>
        <v>18753.111000000001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</row>
    <row r="16" spans="1:28" x14ac:dyDescent="0.25">
      <c r="A16">
        <v>2004</v>
      </c>
      <c r="B16">
        <v>967235</v>
      </c>
      <c r="C16">
        <v>49801</v>
      </c>
      <c r="D16">
        <v>278764</v>
      </c>
      <c r="E16">
        <v>278764</v>
      </c>
      <c r="F16">
        <v>110710</v>
      </c>
      <c r="G16">
        <v>1149</v>
      </c>
      <c r="H16">
        <v>49615</v>
      </c>
      <c r="I16">
        <v>49615</v>
      </c>
      <c r="J16">
        <v>66247</v>
      </c>
      <c r="K16">
        <v>4892.8080693742404</v>
      </c>
      <c r="L16">
        <v>16189.282410543799</v>
      </c>
      <c r="M16">
        <v>9230.5247078529301</v>
      </c>
      <c r="N16">
        <v>17026.857983365298</v>
      </c>
      <c r="O16">
        <v>18907.5268288638</v>
      </c>
      <c r="P16" s="2">
        <v>14590.095136326599</v>
      </c>
      <c r="Q16" s="2">
        <v>3529.5353151409799</v>
      </c>
      <c r="R16" s="2">
        <v>6606.6195485324197</v>
      </c>
      <c r="S16" s="2">
        <f t="shared" si="0"/>
        <v>476846.85499999992</v>
      </c>
      <c r="T16" s="2">
        <f t="shared" si="1"/>
        <v>56099.63</v>
      </c>
      <c r="U16" s="2">
        <f t="shared" si="2"/>
        <v>28049.814999999999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</row>
    <row r="17" spans="1:27" x14ac:dyDescent="0.25">
      <c r="A17">
        <v>2003</v>
      </c>
      <c r="B17">
        <v>1046474</v>
      </c>
      <c r="C17">
        <v>33034</v>
      </c>
      <c r="D17">
        <v>39095</v>
      </c>
      <c r="E17">
        <v>39095</v>
      </c>
      <c r="F17">
        <v>105989</v>
      </c>
      <c r="G17">
        <v>3346</v>
      </c>
      <c r="H17">
        <v>9083</v>
      </c>
      <c r="I17">
        <v>9083</v>
      </c>
      <c r="J17">
        <v>54729</v>
      </c>
      <c r="K17">
        <v>4042.1225539085999</v>
      </c>
      <c r="L17">
        <v>13374.541293140101</v>
      </c>
      <c r="M17">
        <v>7625.6643581759599</v>
      </c>
      <c r="N17">
        <v>14066.492227143801</v>
      </c>
      <c r="O17">
        <v>15620.1795676315</v>
      </c>
      <c r="P17" s="2">
        <v>13999.5691306382</v>
      </c>
      <c r="Q17" s="2">
        <v>3386.6793315362802</v>
      </c>
      <c r="R17" s="2">
        <v>6339.2202878254802</v>
      </c>
      <c r="S17" s="2">
        <f t="shared" si="0"/>
        <v>515911.68199999991</v>
      </c>
      <c r="T17" s="2">
        <f t="shared" si="1"/>
        <v>60695.491999999998</v>
      </c>
      <c r="U17" s="2">
        <f t="shared" si="2"/>
        <v>30347.745999999999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</row>
    <row r="18" spans="1:27" x14ac:dyDescent="0.25">
      <c r="A18">
        <v>2002</v>
      </c>
      <c r="B18">
        <v>1181780</v>
      </c>
      <c r="C18">
        <v>47366</v>
      </c>
      <c r="E18" s="2">
        <v>0</v>
      </c>
      <c r="F18">
        <v>102183</v>
      </c>
      <c r="G18">
        <v>8595</v>
      </c>
      <c r="I18" s="2">
        <v>0</v>
      </c>
      <c r="J18">
        <v>64341</v>
      </c>
      <c r="K18">
        <v>4752.0365298294</v>
      </c>
      <c r="L18">
        <v>15723.498718082299</v>
      </c>
      <c r="M18">
        <v>8964.9522276928092</v>
      </c>
      <c r="N18">
        <v>16536.976308477399</v>
      </c>
      <c r="O18">
        <v>18363.536215918</v>
      </c>
      <c r="P18" s="2">
        <v>13351.2351927771</v>
      </c>
      <c r="Q18" s="2">
        <v>3229.8388511758899</v>
      </c>
      <c r="R18" s="2">
        <v>6045.64470604702</v>
      </c>
      <c r="S18" s="2">
        <f t="shared" si="0"/>
        <v>582617.53999999992</v>
      </c>
      <c r="T18" s="2">
        <f t="shared" si="1"/>
        <v>68543.239999999991</v>
      </c>
      <c r="U18" s="2">
        <f t="shared" si="2"/>
        <v>34271.619999999995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</row>
    <row r="19" spans="1:27" x14ac:dyDescent="0.25">
      <c r="A19">
        <v>2001</v>
      </c>
      <c r="B19">
        <v>1299796</v>
      </c>
      <c r="C19">
        <v>14979</v>
      </c>
      <c r="E19" s="2">
        <v>0</v>
      </c>
      <c r="F19">
        <v>112624</v>
      </c>
      <c r="G19">
        <v>3356</v>
      </c>
      <c r="I19" s="2">
        <v>0</v>
      </c>
      <c r="J19">
        <v>76593</v>
      </c>
      <c r="K19">
        <v>5656.9331208595304</v>
      </c>
      <c r="L19">
        <v>18717.6129888264</v>
      </c>
      <c r="M19">
        <v>10672.084455878399</v>
      </c>
      <c r="N19">
        <v>19685.995343485702</v>
      </c>
      <c r="O19">
        <v>21860.374090949899</v>
      </c>
      <c r="P19" s="2">
        <v>12728.532204109</v>
      </c>
      <c r="Q19" s="2">
        <v>3079.1988334918601</v>
      </c>
      <c r="R19" s="2">
        <v>5763.67521239914</v>
      </c>
      <c r="S19" s="2">
        <f t="shared" si="0"/>
        <v>640799.42799999996</v>
      </c>
      <c r="T19" s="2">
        <f t="shared" si="1"/>
        <v>75388.167999999991</v>
      </c>
      <c r="U19" s="2">
        <f t="shared" si="2"/>
        <v>37694.083999999995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</row>
    <row r="20" spans="1:27" x14ac:dyDescent="0.25">
      <c r="A20">
        <v>2000</v>
      </c>
      <c r="B20">
        <v>1191685</v>
      </c>
      <c r="C20">
        <v>9610</v>
      </c>
      <c r="E20" s="2">
        <v>0</v>
      </c>
      <c r="F20">
        <v>118794</v>
      </c>
      <c r="G20">
        <v>682</v>
      </c>
      <c r="I20" s="2">
        <v>0</v>
      </c>
      <c r="J20">
        <v>79098</v>
      </c>
      <c r="K20">
        <v>5841.9450340598596</v>
      </c>
      <c r="L20">
        <v>19329.778859558799</v>
      </c>
      <c r="M20">
        <v>11021.118591660799</v>
      </c>
      <c r="N20">
        <v>20329.832487029202</v>
      </c>
      <c r="O20">
        <v>22575.325027691299</v>
      </c>
      <c r="P20" s="2">
        <v>11894.0972916215</v>
      </c>
      <c r="Q20" s="2">
        <v>2877.3380872600901</v>
      </c>
      <c r="R20" s="2">
        <v>5385.8302461184203</v>
      </c>
      <c r="S20" s="2">
        <f t="shared" si="0"/>
        <v>587500.70499999996</v>
      </c>
      <c r="T20" s="2">
        <f t="shared" si="1"/>
        <v>69117.73</v>
      </c>
      <c r="U20" s="2">
        <f t="shared" si="2"/>
        <v>34558.864999999998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</row>
    <row r="21" spans="1:27" x14ac:dyDescent="0.25">
      <c r="A21">
        <v>1999</v>
      </c>
      <c r="B21">
        <v>1023240</v>
      </c>
      <c r="C21">
        <v>9851</v>
      </c>
      <c r="E21" s="2">
        <v>0</v>
      </c>
      <c r="F21">
        <v>98989</v>
      </c>
      <c r="G21">
        <v>1096</v>
      </c>
      <c r="I21" s="2">
        <v>0</v>
      </c>
      <c r="J21">
        <v>59322</v>
      </c>
      <c r="K21">
        <v>4381.3479899681297</v>
      </c>
      <c r="L21">
        <v>14496.9675782795</v>
      </c>
      <c r="M21">
        <v>8265.6299412690605</v>
      </c>
      <c r="N21">
        <v>15246.988834048299</v>
      </c>
      <c r="O21">
        <v>16931.065656435101</v>
      </c>
      <c r="P21" s="2">
        <v>11059.662379134001</v>
      </c>
      <c r="Q21" s="2">
        <v>2675.4773410283401</v>
      </c>
      <c r="R21" s="2">
        <v>5007.9852798376896</v>
      </c>
      <c r="S21" s="2">
        <f t="shared" si="0"/>
        <v>504457.31999999995</v>
      </c>
      <c r="T21" s="2">
        <f t="shared" si="1"/>
        <v>59347.92</v>
      </c>
      <c r="U21" s="2">
        <f t="shared" si="2"/>
        <v>29673.96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</row>
    <row r="22" spans="1:27" x14ac:dyDescent="0.25">
      <c r="A22">
        <v>1998</v>
      </c>
      <c r="B22">
        <v>1239984</v>
      </c>
      <c r="C22">
        <v>982</v>
      </c>
      <c r="E22" s="2">
        <v>0</v>
      </c>
      <c r="F22">
        <v>148750</v>
      </c>
      <c r="G22">
        <v>242</v>
      </c>
      <c r="I22" s="2">
        <v>0</v>
      </c>
      <c r="J22">
        <v>71367</v>
      </c>
      <c r="K22">
        <v>5270.9561714044603</v>
      </c>
      <c r="L22">
        <v>17440.495687250401</v>
      </c>
      <c r="M22">
        <v>9943.9198276954503</v>
      </c>
      <c r="N22">
        <v>18342.804560188801</v>
      </c>
      <c r="O22">
        <v>20368.823753460802</v>
      </c>
      <c r="P22" s="2">
        <v>9408.5867023397004</v>
      </c>
      <c r="Q22" s="2">
        <v>2276.0604863221602</v>
      </c>
      <c r="R22" s="2">
        <v>4260.3528113381299</v>
      </c>
      <c r="S22" s="2">
        <f t="shared" si="0"/>
        <v>611312.11199999996</v>
      </c>
      <c r="T22" s="2">
        <f t="shared" si="1"/>
        <v>71919.072</v>
      </c>
      <c r="U22" s="2">
        <f t="shared" si="2"/>
        <v>35959.536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</row>
    <row r="23" spans="1:27" x14ac:dyDescent="0.25">
      <c r="A23">
        <v>1997</v>
      </c>
      <c r="B23">
        <v>1599517</v>
      </c>
      <c r="C23">
        <v>924</v>
      </c>
      <c r="E23" s="2">
        <v>0</v>
      </c>
      <c r="F23">
        <v>202171</v>
      </c>
      <c r="G23">
        <v>196</v>
      </c>
      <c r="I23" s="2">
        <v>0</v>
      </c>
      <c r="J23">
        <v>66084</v>
      </c>
      <c r="K23">
        <v>4880.7693700322598</v>
      </c>
      <c r="L23">
        <v>16149.448862867401</v>
      </c>
      <c r="M23">
        <v>9207.8131054048208</v>
      </c>
      <c r="N23">
        <v>16984.963590392199</v>
      </c>
      <c r="O23">
        <v>18861.005071303302</v>
      </c>
      <c r="P23" s="2">
        <v>8007.6209617336099</v>
      </c>
      <c r="Q23" s="2">
        <v>1937.14850455855</v>
      </c>
      <c r="R23" s="2">
        <v>3625.9739699234701</v>
      </c>
      <c r="S23" s="2">
        <f t="shared" si="0"/>
        <v>788561.88099999994</v>
      </c>
      <c r="T23" s="2">
        <f t="shared" si="1"/>
        <v>92771.986000000004</v>
      </c>
      <c r="U23" s="2">
        <f t="shared" si="2"/>
        <v>46385.993000000002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</row>
    <row r="24" spans="1:27" x14ac:dyDescent="0.25">
      <c r="A24">
        <v>1996</v>
      </c>
      <c r="B24">
        <v>1421342</v>
      </c>
      <c r="C24">
        <v>6333</v>
      </c>
      <c r="E24" s="2">
        <v>0</v>
      </c>
      <c r="F24">
        <v>200626</v>
      </c>
      <c r="G24">
        <v>1314</v>
      </c>
      <c r="I24" s="2">
        <v>0</v>
      </c>
      <c r="J24">
        <v>42687</v>
      </c>
      <c r="K24">
        <v>3152.7359436257998</v>
      </c>
      <c r="L24">
        <v>10431.7463169484</v>
      </c>
      <c r="M24">
        <v>5947.7924767026097</v>
      </c>
      <c r="N24">
        <v>10971.4475634506</v>
      </c>
      <c r="O24">
        <v>12183.277699272499</v>
      </c>
      <c r="P24" s="2">
        <v>6815.2630671777497</v>
      </c>
      <c r="Q24" s="2">
        <v>1648.7014959682001</v>
      </c>
      <c r="R24" s="2">
        <v>3086.0559706633899</v>
      </c>
      <c r="S24" s="2">
        <f t="shared" si="0"/>
        <v>700721.60599999991</v>
      </c>
      <c r="T24" s="2">
        <f t="shared" si="1"/>
        <v>82437.83600000001</v>
      </c>
      <c r="U24" s="2">
        <f t="shared" si="2"/>
        <v>41218.918000000005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</row>
    <row r="25" spans="1:27" x14ac:dyDescent="0.25">
      <c r="A25">
        <v>1995</v>
      </c>
      <c r="B25">
        <v>1381192</v>
      </c>
      <c r="C25">
        <v>32808</v>
      </c>
      <c r="E25" s="2">
        <v>0</v>
      </c>
      <c r="F25">
        <v>176482</v>
      </c>
      <c r="G25">
        <v>7898</v>
      </c>
      <c r="I25" s="2">
        <v>0</v>
      </c>
      <c r="J25">
        <v>52356</v>
      </c>
      <c r="K25">
        <v>3866.8597714637299</v>
      </c>
      <c r="L25">
        <v>12794.633264697701</v>
      </c>
      <c r="M25">
        <v>7295.0224403270804</v>
      </c>
      <c r="N25">
        <v>13456.581831284</v>
      </c>
      <c r="O25">
        <v>14942.902692227401</v>
      </c>
      <c r="P25" s="2">
        <v>5800.4507077444696</v>
      </c>
      <c r="Q25" s="2">
        <v>1403.20508025647</v>
      </c>
      <c r="R25" s="2">
        <v>2626.53332127152</v>
      </c>
      <c r="S25" s="2">
        <f t="shared" si="0"/>
        <v>680927.65599999996</v>
      </c>
      <c r="T25" s="2">
        <f t="shared" si="1"/>
        <v>80109.135999999999</v>
      </c>
      <c r="U25" s="2">
        <f t="shared" si="2"/>
        <v>40054.567999999999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</row>
    <row r="26" spans="1:27" x14ac:dyDescent="0.25">
      <c r="A26">
        <v>1994</v>
      </c>
      <c r="B26">
        <v>1013410</v>
      </c>
      <c r="C26">
        <v>119203</v>
      </c>
      <c r="E26" s="2">
        <v>0</v>
      </c>
      <c r="F26">
        <v>114075</v>
      </c>
      <c r="G26">
        <v>22631</v>
      </c>
      <c r="I26" s="2">
        <v>0</v>
      </c>
      <c r="J26">
        <v>58752</v>
      </c>
      <c r="K26">
        <v>4339.2494707967999</v>
      </c>
      <c r="L26">
        <v>14357.672350208601</v>
      </c>
      <c r="M26">
        <v>8186.20900019285</v>
      </c>
      <c r="N26">
        <v>15100.4869690503</v>
      </c>
      <c r="O26">
        <v>16768.382209751398</v>
      </c>
      <c r="P26" s="2">
        <v>4936.7468403396597</v>
      </c>
      <c r="Q26" s="2">
        <v>1194.26379006303</v>
      </c>
      <c r="R26" s="2">
        <v>2235.4349218969701</v>
      </c>
      <c r="S26" s="2">
        <f t="shared" si="0"/>
        <v>499611.12999999995</v>
      </c>
      <c r="T26" s="2">
        <f t="shared" si="1"/>
        <v>58777.78</v>
      </c>
      <c r="U26" s="2">
        <f t="shared" si="2"/>
        <v>29388.89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</row>
    <row r="27" spans="1:27" x14ac:dyDescent="0.25">
      <c r="A27">
        <v>1993</v>
      </c>
      <c r="B27">
        <v>679685</v>
      </c>
      <c r="C27">
        <v>227289</v>
      </c>
      <c r="E27" s="2">
        <v>0</v>
      </c>
      <c r="F27">
        <v>84913</v>
      </c>
      <c r="G27">
        <v>36946</v>
      </c>
      <c r="I27" s="2">
        <v>0</v>
      </c>
      <c r="J27">
        <v>48922</v>
      </c>
      <c r="K27">
        <v>3613.2346577192402</v>
      </c>
      <c r="L27">
        <v>11955.4406099691</v>
      </c>
      <c r="M27">
        <v>6816.5461040889604</v>
      </c>
      <c r="N27">
        <v>12573.972349875399</v>
      </c>
      <c r="O27">
        <v>13962.8062783473</v>
      </c>
      <c r="P27" s="2">
        <v>4201.6509739603398</v>
      </c>
      <c r="Q27" s="2">
        <v>1016.43446159347</v>
      </c>
      <c r="R27" s="2">
        <v>1902.5722040401699</v>
      </c>
      <c r="S27" s="2">
        <f t="shared" si="0"/>
        <v>335084.70499999996</v>
      </c>
      <c r="T27" s="2">
        <f t="shared" si="1"/>
        <v>39421.730000000003</v>
      </c>
      <c r="U27" s="2">
        <f t="shared" si="2"/>
        <v>19710.865000000002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</row>
    <row r="28" spans="1:27" x14ac:dyDescent="0.25">
      <c r="A28">
        <v>1992</v>
      </c>
      <c r="B28">
        <v>434173</v>
      </c>
      <c r="C28">
        <v>164840</v>
      </c>
      <c r="E28" s="2">
        <v>0</v>
      </c>
      <c r="F28">
        <v>64754</v>
      </c>
      <c r="G28">
        <v>30663</v>
      </c>
      <c r="I28" s="2">
        <v>0</v>
      </c>
      <c r="J28">
        <v>29045</v>
      </c>
      <c r="K28">
        <v>2145.1780514585498</v>
      </c>
      <c r="L28">
        <v>7097.9471917859601</v>
      </c>
      <c r="M28">
        <v>4046.9846202784802</v>
      </c>
      <c r="N28">
        <v>7465.1695945000401</v>
      </c>
      <c r="O28">
        <v>8289.7205419769598</v>
      </c>
      <c r="P28" s="2">
        <v>3576.013005716</v>
      </c>
      <c r="Q28" s="2">
        <v>865.08443386723002</v>
      </c>
      <c r="R28" s="2">
        <v>1619.2737064850801</v>
      </c>
      <c r="S28" s="2">
        <f t="shared" si="0"/>
        <v>214047.28899999999</v>
      </c>
      <c r="T28" s="2">
        <f t="shared" si="1"/>
        <v>25182.034</v>
      </c>
      <c r="U28" s="2">
        <f t="shared" si="2"/>
        <v>12591.017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</row>
    <row r="29" spans="1:27" x14ac:dyDescent="0.25">
      <c r="A29">
        <v>1991</v>
      </c>
      <c r="B29">
        <v>474069</v>
      </c>
      <c r="C29">
        <v>129139</v>
      </c>
      <c r="E29" s="2">
        <v>0</v>
      </c>
      <c r="F29">
        <v>72189</v>
      </c>
      <c r="G29">
        <v>21843</v>
      </c>
      <c r="I29" s="2">
        <v>0</v>
      </c>
      <c r="J29">
        <v>33902</v>
      </c>
      <c r="K29">
        <v>2503.9017490290198</v>
      </c>
      <c r="L29">
        <v>8284.8891615055109</v>
      </c>
      <c r="M29">
        <v>4723.7346392384597</v>
      </c>
      <c r="N29">
        <v>8713.5196967719203</v>
      </c>
      <c r="O29">
        <v>9675.9547534550802</v>
      </c>
      <c r="P29" s="2">
        <v>3043.5343383595</v>
      </c>
      <c r="Q29" s="2">
        <v>736.27086250712</v>
      </c>
      <c r="R29" s="2">
        <v>1378.15917364183</v>
      </c>
      <c r="S29" s="2">
        <f t="shared" si="0"/>
        <v>233716.01699999996</v>
      </c>
      <c r="T29" s="2">
        <f t="shared" si="1"/>
        <v>27496.001999999997</v>
      </c>
      <c r="U29" s="2">
        <f t="shared" si="2"/>
        <v>13748.000999999998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</row>
    <row r="30" spans="1:27" x14ac:dyDescent="0.25">
      <c r="A30">
        <v>1990</v>
      </c>
      <c r="B30">
        <v>463464</v>
      </c>
      <c r="C30">
        <v>70250</v>
      </c>
      <c r="E30" s="2">
        <v>0</v>
      </c>
      <c r="F30">
        <v>79391</v>
      </c>
      <c r="G30">
        <v>11746</v>
      </c>
      <c r="I30" s="2">
        <v>0</v>
      </c>
      <c r="J30">
        <v>35431</v>
      </c>
      <c r="K30">
        <v>2616.8291802798399</v>
      </c>
      <c r="L30">
        <v>8658.5425013657496</v>
      </c>
      <c r="M30">
        <v>4936.7778303007999</v>
      </c>
      <c r="N30">
        <v>9106.5045241084899</v>
      </c>
      <c r="O30">
        <v>10112.345963945099</v>
      </c>
      <c r="P30" s="2">
        <v>2590.3432828591599</v>
      </c>
      <c r="Q30" s="2">
        <v>626.63800405427003</v>
      </c>
      <c r="R30" s="2">
        <v>1172.9472912988599</v>
      </c>
      <c r="S30" s="2">
        <f t="shared" si="0"/>
        <v>228487.75199999998</v>
      </c>
      <c r="T30" s="2">
        <f t="shared" si="1"/>
        <v>26880.912</v>
      </c>
      <c r="U30" s="2">
        <f t="shared" si="2"/>
        <v>13440.456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</row>
    <row r="31" spans="1:27" x14ac:dyDescent="0.25">
      <c r="A31">
        <v>1989</v>
      </c>
      <c r="B31">
        <v>222551</v>
      </c>
      <c r="C31">
        <v>345658</v>
      </c>
      <c r="E31" s="2">
        <v>0</v>
      </c>
      <c r="F31">
        <v>38270</v>
      </c>
      <c r="G31">
        <v>53871</v>
      </c>
      <c r="I31" s="2">
        <v>0</v>
      </c>
      <c r="J31">
        <v>42590</v>
      </c>
      <c r="K31">
        <v>3145.5718096615501</v>
      </c>
      <c r="L31">
        <v>10408.0416904171</v>
      </c>
      <c r="M31">
        <v>5934.2769832212198</v>
      </c>
      <c r="N31">
        <v>10946.5165443194</v>
      </c>
      <c r="O31">
        <v>12155.5929723807</v>
      </c>
      <c r="P31" s="2">
        <v>2204.6336847542202</v>
      </c>
      <c r="Q31" s="2">
        <v>533.32979494529695</v>
      </c>
      <c r="R31" s="2">
        <v>998.29205107688097</v>
      </c>
      <c r="S31" s="2">
        <f t="shared" si="0"/>
        <v>109717.64299999998</v>
      </c>
      <c r="T31" s="2">
        <f t="shared" si="1"/>
        <v>12907.957999999999</v>
      </c>
      <c r="U31" s="2">
        <f t="shared" si="2"/>
        <v>6453.9789999999994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</row>
    <row r="32" spans="1:27" x14ac:dyDescent="0.25">
      <c r="A32">
        <v>1988</v>
      </c>
      <c r="B32">
        <v>65698</v>
      </c>
      <c r="C32">
        <v>492642</v>
      </c>
      <c r="E32" s="2">
        <v>0</v>
      </c>
      <c r="F32">
        <v>11614</v>
      </c>
      <c r="G32">
        <v>73840</v>
      </c>
      <c r="I32" s="2">
        <v>0</v>
      </c>
      <c r="J32">
        <v>34840</v>
      </c>
      <c r="K32">
        <v>2573.1796630337799</v>
      </c>
      <c r="L32">
        <v>8514.1153438396595</v>
      </c>
      <c r="M32">
        <v>4854.4308545533604</v>
      </c>
      <c r="N32">
        <v>8954.6052219790508</v>
      </c>
      <c r="O32">
        <v>9943.6689165941607</v>
      </c>
      <c r="P32" s="2">
        <v>1876.3573600902</v>
      </c>
      <c r="Q32" s="2">
        <v>453.91544773233699</v>
      </c>
      <c r="R32" s="2">
        <v>849.64348068848096</v>
      </c>
      <c r="S32" s="2">
        <f t="shared" si="0"/>
        <v>32389.113999999998</v>
      </c>
      <c r="T32" s="2">
        <f t="shared" si="1"/>
        <v>3810.4839999999999</v>
      </c>
      <c r="U32" s="2">
        <f t="shared" si="2"/>
        <v>1905.242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</row>
    <row r="33" spans="1:27" x14ac:dyDescent="0.25">
      <c r="A33">
        <v>1987</v>
      </c>
      <c r="B33">
        <v>24752</v>
      </c>
      <c r="C33">
        <v>387785</v>
      </c>
      <c r="E33" s="2">
        <v>0</v>
      </c>
      <c r="F33">
        <v>6437</v>
      </c>
      <c r="G33">
        <v>70898</v>
      </c>
      <c r="I33" s="2">
        <v>0</v>
      </c>
      <c r="J33">
        <v>22858</v>
      </c>
      <c r="K33">
        <v>1688.22447582164</v>
      </c>
      <c r="L33">
        <v>5585.9830232344102</v>
      </c>
      <c r="M33">
        <v>3184.9190721406599</v>
      </c>
      <c r="N33">
        <v>5874.9818072329799</v>
      </c>
      <c r="O33">
        <v>6523.8916215703002</v>
      </c>
      <c r="P33" s="2">
        <v>1596.96232853177</v>
      </c>
      <c r="Q33" s="2">
        <v>386.32612624086102</v>
      </c>
      <c r="R33" s="2">
        <v>723.12911186432302</v>
      </c>
      <c r="S33" s="2">
        <f t="shared" si="0"/>
        <v>12202.735999999999</v>
      </c>
      <c r="T33" s="2">
        <f t="shared" si="1"/>
        <v>1435.616</v>
      </c>
      <c r="U33" s="2">
        <f t="shared" si="2"/>
        <v>717.80799999999999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</row>
    <row r="34" spans="1:27" x14ac:dyDescent="0.25">
      <c r="A34">
        <v>1986</v>
      </c>
      <c r="B34">
        <v>54384</v>
      </c>
      <c r="C34">
        <v>620221</v>
      </c>
      <c r="E34" s="2">
        <v>0</v>
      </c>
      <c r="F34">
        <v>7533</v>
      </c>
      <c r="G34">
        <v>76828</v>
      </c>
      <c r="I34" s="2">
        <v>0</v>
      </c>
      <c r="J34">
        <v>26673</v>
      </c>
      <c r="K34">
        <v>1969.9891260648701</v>
      </c>
      <c r="L34">
        <v>6518.2835409367199</v>
      </c>
      <c r="M34">
        <v>3716.4820374139399</v>
      </c>
      <c r="N34">
        <v>6855.5162194560098</v>
      </c>
      <c r="O34">
        <v>7612.7290761284703</v>
      </c>
      <c r="P34" s="2">
        <v>1359.17002432149</v>
      </c>
      <c r="Q34" s="2">
        <v>328.80104997941601</v>
      </c>
      <c r="R34" s="2">
        <v>615.45309804761598</v>
      </c>
      <c r="S34" s="2">
        <f t="shared" si="0"/>
        <v>26811.311999999998</v>
      </c>
      <c r="T34" s="2">
        <f t="shared" si="1"/>
        <v>3154.2719999999999</v>
      </c>
      <c r="U34" s="2">
        <f t="shared" si="2"/>
        <v>1577.136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</row>
    <row r="35" spans="1:27" x14ac:dyDescent="0.25">
      <c r="A35">
        <v>1985</v>
      </c>
      <c r="B35">
        <v>24321</v>
      </c>
      <c r="C35">
        <v>578725</v>
      </c>
      <c r="E35" s="2">
        <v>0</v>
      </c>
      <c r="F35">
        <v>4332</v>
      </c>
      <c r="G35">
        <v>66826</v>
      </c>
      <c r="I35" s="2">
        <v>0</v>
      </c>
      <c r="J35">
        <v>25592</v>
      </c>
      <c r="K35">
        <v>1890.1496537416899</v>
      </c>
      <c r="L35">
        <v>6254.1113627882996</v>
      </c>
      <c r="M35">
        <v>3565.8609193378102</v>
      </c>
      <c r="N35">
        <v>6577.6767175915002</v>
      </c>
      <c r="O35">
        <v>7304.2013465406899</v>
      </c>
      <c r="P35" s="2">
        <v>1156.7856811704</v>
      </c>
      <c r="Q35" s="2">
        <v>279.84162375848001</v>
      </c>
      <c r="R35" s="2">
        <v>523.810353755302</v>
      </c>
      <c r="S35" s="2">
        <f t="shared" si="0"/>
        <v>11990.252999999999</v>
      </c>
      <c r="T35" s="2">
        <f t="shared" si="1"/>
        <v>1410.6179999999999</v>
      </c>
      <c r="U35" s="2">
        <f t="shared" si="2"/>
        <v>705.30899999999997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</row>
    <row r="36" spans="1:27" x14ac:dyDescent="0.25">
      <c r="A36">
        <v>1984</v>
      </c>
      <c r="B36">
        <v>29012</v>
      </c>
      <c r="C36">
        <v>503904</v>
      </c>
      <c r="E36" s="2">
        <v>0</v>
      </c>
      <c r="F36">
        <v>4469</v>
      </c>
      <c r="G36">
        <v>61632</v>
      </c>
      <c r="I36" s="2">
        <v>0</v>
      </c>
      <c r="J36">
        <v>28675</v>
      </c>
      <c r="K36">
        <v>2117.8509425227799</v>
      </c>
      <c r="L36">
        <v>7007.5274823364598</v>
      </c>
      <c r="M36">
        <v>3995.4306760711102</v>
      </c>
      <c r="N36">
        <v>7370.0718926592799</v>
      </c>
      <c r="O36">
        <v>8184.1190064103803</v>
      </c>
      <c r="P36" s="2">
        <v>984.53695138610306</v>
      </c>
      <c r="Q36" s="2">
        <v>238.17239754157001</v>
      </c>
      <c r="R36" s="2">
        <v>445.81347883640899</v>
      </c>
      <c r="S36" s="2">
        <f t="shared" si="0"/>
        <v>14302.915999999999</v>
      </c>
      <c r="T36" s="2">
        <f t="shared" si="1"/>
        <v>1682.6959999999999</v>
      </c>
      <c r="U36" s="2">
        <f t="shared" si="2"/>
        <v>841.34799999999996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</row>
    <row r="37" spans="1:27" x14ac:dyDescent="0.25">
      <c r="A37">
        <v>1983</v>
      </c>
      <c r="B37">
        <v>70837</v>
      </c>
      <c r="C37">
        <v>538834</v>
      </c>
      <c r="E37" s="2">
        <v>0</v>
      </c>
      <c r="F37">
        <v>7773</v>
      </c>
      <c r="G37">
        <v>40494</v>
      </c>
      <c r="I37" s="2">
        <v>0</v>
      </c>
      <c r="J37">
        <v>28183</v>
      </c>
      <c r="K37">
        <v>2081.5132733433102</v>
      </c>
      <c r="L37">
        <v>6887.2937065279302</v>
      </c>
      <c r="M37">
        <v>3926.87786377374</v>
      </c>
      <c r="N37">
        <v>7243.6176512926404</v>
      </c>
      <c r="O37">
        <v>8043.6975050623796</v>
      </c>
      <c r="P37" s="2">
        <v>837.93655507900496</v>
      </c>
      <c r="Q37" s="2">
        <v>202.70783948729999</v>
      </c>
      <c r="R37" s="2">
        <v>379.43056391945299</v>
      </c>
      <c r="S37" s="2">
        <f t="shared" si="0"/>
        <v>34922.640999999996</v>
      </c>
      <c r="T37" s="2">
        <f t="shared" si="1"/>
        <v>4108.5460000000003</v>
      </c>
      <c r="U37" s="2">
        <f t="shared" si="2"/>
        <v>2054.2730000000001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</row>
    <row r="38" spans="1:27" x14ac:dyDescent="0.25">
      <c r="A38">
        <v>1982</v>
      </c>
      <c r="B38">
        <v>346479</v>
      </c>
      <c r="C38">
        <v>212060</v>
      </c>
      <c r="E38" s="2">
        <v>0</v>
      </c>
      <c r="F38">
        <v>18920</v>
      </c>
      <c r="G38">
        <v>20515</v>
      </c>
      <c r="I38" s="2">
        <v>0</v>
      </c>
      <c r="J38">
        <v>43331</v>
      </c>
      <c r="K38">
        <v>3200.2998845842899</v>
      </c>
      <c r="L38">
        <v>10589.125486909201</v>
      </c>
      <c r="M38">
        <v>6037.52420662031</v>
      </c>
      <c r="N38">
        <v>11136.9689688167</v>
      </c>
      <c r="O38">
        <v>12367.081453069501</v>
      </c>
      <c r="P38" s="2">
        <v>713.16538129843605</v>
      </c>
      <c r="Q38" s="2">
        <v>172.52405658148299</v>
      </c>
      <c r="R38" s="2">
        <v>322.93225680837298</v>
      </c>
      <c r="S38" s="2">
        <f t="shared" si="0"/>
        <v>170814.14699999997</v>
      </c>
      <c r="T38" s="2">
        <f t="shared" si="1"/>
        <v>20095.781999999999</v>
      </c>
      <c r="U38" s="2">
        <f t="shared" si="2"/>
        <v>10047.891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</row>
    <row r="39" spans="1:27" x14ac:dyDescent="0.25">
      <c r="A39">
        <v>1981</v>
      </c>
      <c r="B39">
        <v>320421</v>
      </c>
      <c r="C39">
        <v>128774</v>
      </c>
      <c r="E39" s="2">
        <v>0</v>
      </c>
      <c r="F39">
        <v>24007</v>
      </c>
      <c r="G39">
        <v>7468</v>
      </c>
      <c r="I39" s="2">
        <v>0</v>
      </c>
      <c r="J39">
        <v>34222</v>
      </c>
      <c r="K39">
        <v>2527.5360054059101</v>
      </c>
      <c r="L39">
        <v>8363.0899912996792</v>
      </c>
      <c r="M39">
        <v>4768.32183422861</v>
      </c>
      <c r="N39">
        <v>8795.7663578233896</v>
      </c>
      <c r="O39">
        <v>9767.2858112424001</v>
      </c>
      <c r="P39" s="2">
        <v>606.97299574738099</v>
      </c>
      <c r="Q39" s="2">
        <v>146.83472614879</v>
      </c>
      <c r="R39" s="2">
        <v>274.84671084506402</v>
      </c>
      <c r="S39" s="2">
        <f t="shared" si="0"/>
        <v>157967.55299999999</v>
      </c>
      <c r="T39" s="2">
        <f t="shared" si="1"/>
        <v>18584.418000000001</v>
      </c>
      <c r="U39" s="2">
        <f t="shared" si="2"/>
        <v>9292.2090000000007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</row>
    <row r="40" spans="1:27" x14ac:dyDescent="0.25">
      <c r="A40">
        <v>1980</v>
      </c>
      <c r="B40">
        <v>570249</v>
      </c>
      <c r="C40">
        <v>226534</v>
      </c>
      <c r="E40" s="2">
        <v>0</v>
      </c>
      <c r="F40">
        <v>56218</v>
      </c>
      <c r="G40">
        <v>14109</v>
      </c>
      <c r="I40" s="2">
        <v>0</v>
      </c>
      <c r="J40">
        <v>19074</v>
      </c>
      <c r="K40">
        <v>1408.74939416493</v>
      </c>
      <c r="L40">
        <v>4661.2582109184204</v>
      </c>
      <c r="M40">
        <v>2657.67549138205</v>
      </c>
      <c r="N40">
        <v>4902.41504029932</v>
      </c>
      <c r="O40">
        <v>5443.90186323528</v>
      </c>
      <c r="P40" s="2">
        <v>516.59296318588395</v>
      </c>
      <c r="Q40" s="2">
        <v>124.97061123187299</v>
      </c>
      <c r="R40" s="2">
        <v>233.92124159085199</v>
      </c>
      <c r="S40" s="2">
        <f t="shared" si="0"/>
        <v>281132.75699999998</v>
      </c>
      <c r="T40" s="2">
        <f t="shared" si="1"/>
        <v>33074.442000000003</v>
      </c>
      <c r="U40" s="2">
        <f t="shared" si="2"/>
        <v>16537.221000000001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</row>
    <row r="41" spans="1:27" x14ac:dyDescent="0.25">
      <c r="A41">
        <v>1979</v>
      </c>
      <c r="B41">
        <v>829919</v>
      </c>
      <c r="C41">
        <v>2276</v>
      </c>
      <c r="E41" s="2">
        <v>0</v>
      </c>
      <c r="F41">
        <v>75787</v>
      </c>
      <c r="G41">
        <v>838</v>
      </c>
      <c r="I41" s="2">
        <v>0</v>
      </c>
      <c r="J41">
        <v>15396</v>
      </c>
      <c r="K41">
        <v>1137.1031599330699</v>
      </c>
      <c r="L41">
        <v>3762.4374234717402</v>
      </c>
      <c r="M41">
        <v>2145.2014189639299</v>
      </c>
      <c r="N41">
        <v>3957.0924798389601</v>
      </c>
      <c r="O41">
        <v>4394.1655177923003</v>
      </c>
      <c r="P41" s="2">
        <v>439.670778573223</v>
      </c>
      <c r="Q41" s="2">
        <v>106.362126189702</v>
      </c>
      <c r="R41" s="2">
        <v>199.089692938881</v>
      </c>
      <c r="S41" s="2">
        <f t="shared" si="0"/>
        <v>409150.06699999998</v>
      </c>
      <c r="T41" s="2">
        <f t="shared" si="1"/>
        <v>48135.301999999996</v>
      </c>
      <c r="U41" s="2">
        <f t="shared" si="2"/>
        <v>24067.650999999998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</row>
  </sheetData>
  <autoFilter ref="A1:AA41" xr:uid="{00000000-0009-0000-0000-000001000000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5"/>
  <sheetViews>
    <sheetView zoomScaleNormal="100" workbookViewId="0"/>
  </sheetViews>
  <sheetFormatPr defaultColWidth="11.77734375" defaultRowHeight="13.2" x14ac:dyDescent="0.25"/>
  <cols>
    <col min="1" max="1" width="3.5546875" customWidth="1"/>
    <col min="2" max="6" width="17.6640625" customWidth="1"/>
    <col min="7" max="10" width="9.88671875" customWidth="1"/>
    <col min="11" max="11" width="15.33203125" customWidth="1"/>
    <col min="12" max="12" width="14.109375" customWidth="1"/>
    <col min="13" max="13" width="14.77734375" customWidth="1"/>
    <col min="14" max="14" width="15.77734375" customWidth="1"/>
    <col min="15" max="15" width="14.44140625" customWidth="1"/>
    <col min="16" max="16" width="14.77734375" customWidth="1"/>
    <col min="17" max="17" width="14.44140625" customWidth="1"/>
    <col min="18" max="18" width="14.88671875" customWidth="1"/>
    <col min="19" max="19" width="10.88671875" customWidth="1"/>
    <col min="20" max="20" width="14.44140625" customWidth="1"/>
    <col min="21" max="21" width="10.88671875" customWidth="1"/>
    <col min="23" max="23" width="15.5546875" customWidth="1"/>
    <col min="26" max="26" width="15.44140625" customWidth="1"/>
  </cols>
  <sheetData>
    <row r="1" spans="1:27" x14ac:dyDescent="0.25">
      <c r="A1" t="s">
        <v>86</v>
      </c>
      <c r="B1" t="s">
        <v>11</v>
      </c>
      <c r="C1" t="s">
        <v>16</v>
      </c>
      <c r="D1" t="s">
        <v>19</v>
      </c>
      <c r="E1" t="s">
        <v>21</v>
      </c>
      <c r="F1" t="s">
        <v>24</v>
      </c>
      <c r="G1" t="s">
        <v>27</v>
      </c>
      <c r="H1" t="s">
        <v>29</v>
      </c>
      <c r="I1" t="s">
        <v>31</v>
      </c>
      <c r="J1" t="s">
        <v>33</v>
      </c>
      <c r="K1" t="s">
        <v>38</v>
      </c>
      <c r="L1" t="s">
        <v>41</v>
      </c>
      <c r="M1" t="s">
        <v>44</v>
      </c>
      <c r="N1" t="s">
        <v>47</v>
      </c>
      <c r="O1" t="s">
        <v>50</v>
      </c>
      <c r="P1" t="s">
        <v>53</v>
      </c>
      <c r="Q1" t="s">
        <v>56</v>
      </c>
      <c r="R1" t="s">
        <v>59</v>
      </c>
      <c r="S1" t="s">
        <v>63</v>
      </c>
      <c r="T1" t="s">
        <v>66</v>
      </c>
      <c r="U1" t="s">
        <v>69</v>
      </c>
      <c r="V1" t="s">
        <v>72</v>
      </c>
      <c r="W1" t="s">
        <v>74</v>
      </c>
      <c r="X1" t="s">
        <v>76</v>
      </c>
      <c r="Y1" t="s">
        <v>78</v>
      </c>
      <c r="Z1" t="s">
        <v>80</v>
      </c>
      <c r="AA1" t="s">
        <v>82</v>
      </c>
    </row>
    <row r="2" spans="1:27" x14ac:dyDescent="0.25">
      <c r="A2">
        <v>1</v>
      </c>
      <c r="B2">
        <v>0.15969796470588199</v>
      </c>
      <c r="C2">
        <v>0.15969796470588199</v>
      </c>
      <c r="D2">
        <v>0.15969796470588199</v>
      </c>
      <c r="E2">
        <v>0.15969796470588199</v>
      </c>
      <c r="F2">
        <v>0.15886420000000001</v>
      </c>
      <c r="G2">
        <v>0.15886420000000001</v>
      </c>
      <c r="H2">
        <v>0.15886420000000001</v>
      </c>
      <c r="I2">
        <v>0.15886420000000001</v>
      </c>
      <c r="J2">
        <v>0.15886420000000001</v>
      </c>
      <c r="K2">
        <v>0.15374460000000001</v>
      </c>
      <c r="L2">
        <v>0.15374460000000001</v>
      </c>
      <c r="M2">
        <v>0.15374460000000001</v>
      </c>
      <c r="N2">
        <v>0.15374460000000001</v>
      </c>
      <c r="O2">
        <v>0.15374460000000001</v>
      </c>
      <c r="P2">
        <v>0.15374460000000001</v>
      </c>
      <c r="Q2">
        <v>0.15374460000000001</v>
      </c>
      <c r="R2">
        <v>0.15374460000000001</v>
      </c>
      <c r="S2">
        <v>7.9787230000000001E-2</v>
      </c>
      <c r="T2">
        <v>7.9787230000000001E-2</v>
      </c>
      <c r="U2">
        <v>7.9787230000000001E-2</v>
      </c>
      <c r="V2">
        <v>7.9787230000000001E-2</v>
      </c>
      <c r="W2">
        <v>7.9787230000000001E-2</v>
      </c>
      <c r="X2">
        <v>7.9787230000000001E-2</v>
      </c>
      <c r="Y2">
        <v>7.9787230000000001E-2</v>
      </c>
      <c r="Z2">
        <v>7.9787230000000001E-2</v>
      </c>
      <c r="AA2">
        <v>7.9787230000000001E-2</v>
      </c>
    </row>
    <row r="3" spans="1:27" x14ac:dyDescent="0.25">
      <c r="A3">
        <f t="shared" ref="A3:A25" si="0">A2+1</f>
        <v>2</v>
      </c>
      <c r="B3">
        <v>7.8507647058824001E-2</v>
      </c>
      <c r="C3">
        <v>7.8507647058824001E-2</v>
      </c>
      <c r="D3">
        <v>7.8507647058824001E-2</v>
      </c>
      <c r="E3">
        <v>7.8507647058824001E-2</v>
      </c>
      <c r="F3">
        <v>0.1132003</v>
      </c>
      <c r="G3">
        <v>0.1132003</v>
      </c>
      <c r="H3">
        <v>0.1132003</v>
      </c>
      <c r="I3">
        <v>0.1132003</v>
      </c>
      <c r="J3">
        <v>0.1132003</v>
      </c>
      <c r="K3">
        <v>0.1244914</v>
      </c>
      <c r="L3">
        <v>0.1244914</v>
      </c>
      <c r="M3">
        <v>0.1244914</v>
      </c>
      <c r="N3">
        <v>0.1244914</v>
      </c>
      <c r="O3">
        <v>0.1244914</v>
      </c>
      <c r="P3">
        <v>0.1244914</v>
      </c>
      <c r="Q3">
        <v>0.1244914</v>
      </c>
      <c r="R3">
        <v>0.1244914</v>
      </c>
      <c r="S3">
        <v>4.2553189999999998E-2</v>
      </c>
      <c r="T3">
        <v>4.2553189999999998E-2</v>
      </c>
      <c r="U3">
        <v>4.2553189999999998E-2</v>
      </c>
      <c r="V3">
        <v>4.2553189999999998E-2</v>
      </c>
      <c r="W3">
        <v>4.2553189999999998E-2</v>
      </c>
      <c r="X3">
        <v>4.2553189999999998E-2</v>
      </c>
      <c r="Y3">
        <v>4.2553189999999998E-2</v>
      </c>
      <c r="Z3">
        <v>4.2553189999999998E-2</v>
      </c>
      <c r="AA3">
        <v>4.2553189999999998E-2</v>
      </c>
    </row>
    <row r="4" spans="1:27" x14ac:dyDescent="0.25">
      <c r="A4">
        <f t="shared" si="0"/>
        <v>3</v>
      </c>
      <c r="B4">
        <v>4.3632894117647002E-2</v>
      </c>
      <c r="C4">
        <v>4.3632894117647002E-2</v>
      </c>
      <c r="D4">
        <v>4.3632894117647002E-2</v>
      </c>
      <c r="E4">
        <v>4.3632894117647002E-2</v>
      </c>
      <c r="F4">
        <v>0.1128166</v>
      </c>
      <c r="G4">
        <v>0.1128166</v>
      </c>
      <c r="H4">
        <v>0.1128166</v>
      </c>
      <c r="I4">
        <v>0.1128166</v>
      </c>
      <c r="J4">
        <v>0.1128166</v>
      </c>
      <c r="K4">
        <v>0.13229959999999999</v>
      </c>
      <c r="L4">
        <v>0.13229959999999999</v>
      </c>
      <c r="M4">
        <v>0.13229959999999999</v>
      </c>
      <c r="N4">
        <v>0.13229959999999999</v>
      </c>
      <c r="O4">
        <v>0.13229959999999999</v>
      </c>
      <c r="P4">
        <v>0.13229959999999999</v>
      </c>
      <c r="Q4">
        <v>0.13229959999999999</v>
      </c>
      <c r="R4">
        <v>0.13229959999999999</v>
      </c>
      <c r="S4">
        <v>3.7234040000000003E-2</v>
      </c>
      <c r="T4">
        <v>3.7234040000000003E-2</v>
      </c>
      <c r="U4">
        <v>3.7234040000000003E-2</v>
      </c>
      <c r="V4">
        <v>3.7234040000000003E-2</v>
      </c>
      <c r="W4">
        <v>3.7234040000000003E-2</v>
      </c>
      <c r="X4">
        <v>3.7234040000000003E-2</v>
      </c>
      <c r="Y4">
        <v>3.7234040000000003E-2</v>
      </c>
      <c r="Z4">
        <v>3.7234040000000003E-2</v>
      </c>
      <c r="AA4">
        <v>3.7234040000000003E-2</v>
      </c>
    </row>
    <row r="5" spans="1:27" x14ac:dyDescent="0.25">
      <c r="A5">
        <f t="shared" si="0"/>
        <v>4</v>
      </c>
      <c r="B5">
        <v>4.0555705882353001E-2</v>
      </c>
      <c r="C5">
        <v>4.0555705882353001E-2</v>
      </c>
      <c r="D5">
        <v>4.0555705882353001E-2</v>
      </c>
      <c r="E5">
        <v>4.0555705882353001E-2</v>
      </c>
      <c r="F5">
        <v>0.16462009999999999</v>
      </c>
      <c r="G5">
        <v>0.16462009999999999</v>
      </c>
      <c r="H5">
        <v>0.16462009999999999</v>
      </c>
      <c r="I5">
        <v>0.16462009999999999</v>
      </c>
      <c r="J5">
        <v>0.16462009999999999</v>
      </c>
      <c r="K5">
        <v>0.18541740000000001</v>
      </c>
      <c r="L5">
        <v>0.18541740000000001</v>
      </c>
      <c r="M5">
        <v>0.18541740000000001</v>
      </c>
      <c r="N5">
        <v>0.18541740000000001</v>
      </c>
      <c r="O5">
        <v>0.18541740000000001</v>
      </c>
      <c r="P5">
        <v>0.18541740000000001</v>
      </c>
      <c r="Q5">
        <v>0.18541740000000001</v>
      </c>
      <c r="R5">
        <v>0.18541740000000001</v>
      </c>
      <c r="S5">
        <v>2.659574E-2</v>
      </c>
      <c r="T5">
        <v>2.659574E-2</v>
      </c>
      <c r="U5">
        <v>2.659574E-2</v>
      </c>
      <c r="V5">
        <v>2.659574E-2</v>
      </c>
      <c r="W5">
        <v>2.659574E-2</v>
      </c>
      <c r="X5">
        <v>2.659574E-2</v>
      </c>
      <c r="Y5">
        <v>2.659574E-2</v>
      </c>
      <c r="Z5">
        <v>2.659574E-2</v>
      </c>
      <c r="AA5">
        <v>2.659574E-2</v>
      </c>
    </row>
    <row r="6" spans="1:27" x14ac:dyDescent="0.25">
      <c r="A6">
        <f t="shared" si="0"/>
        <v>5</v>
      </c>
      <c r="B6">
        <v>9.5037647058824004E-2</v>
      </c>
      <c r="C6">
        <v>9.5037647058824004E-2</v>
      </c>
      <c r="D6">
        <v>9.5037647058824004E-2</v>
      </c>
      <c r="E6">
        <v>9.5037647058824004E-2</v>
      </c>
      <c r="F6">
        <v>0.33000770000000001</v>
      </c>
      <c r="G6">
        <v>0.33000770000000001</v>
      </c>
      <c r="H6">
        <v>0.33000770000000001</v>
      </c>
      <c r="I6">
        <v>0.33000770000000001</v>
      </c>
      <c r="J6">
        <v>0.33000770000000001</v>
      </c>
      <c r="K6">
        <v>0.29781150000000001</v>
      </c>
      <c r="L6">
        <v>0.29781150000000001</v>
      </c>
      <c r="M6">
        <v>0.29781150000000001</v>
      </c>
      <c r="N6">
        <v>0.29781150000000001</v>
      </c>
      <c r="O6">
        <v>0.29781150000000001</v>
      </c>
      <c r="P6">
        <v>0.29781150000000001</v>
      </c>
      <c r="Q6">
        <v>0.29781150000000001</v>
      </c>
      <c r="R6">
        <v>0.29781150000000001</v>
      </c>
      <c r="S6">
        <v>0.12234043</v>
      </c>
      <c r="T6">
        <v>0.12234043</v>
      </c>
      <c r="U6">
        <v>0.12234043</v>
      </c>
      <c r="V6">
        <v>0.12234043</v>
      </c>
      <c r="W6">
        <v>0.12234043</v>
      </c>
      <c r="X6">
        <v>0.12234043</v>
      </c>
      <c r="Y6">
        <v>0.12234043</v>
      </c>
      <c r="Z6">
        <v>0.12234043</v>
      </c>
      <c r="AA6">
        <v>0.12234043</v>
      </c>
    </row>
    <row r="7" spans="1:27" x14ac:dyDescent="0.25">
      <c r="A7">
        <f t="shared" si="0"/>
        <v>6</v>
      </c>
      <c r="B7">
        <v>0.366697764705882</v>
      </c>
      <c r="C7">
        <v>0.366697764705882</v>
      </c>
      <c r="D7">
        <v>0.366697764705882</v>
      </c>
      <c r="E7">
        <v>0.366697764705882</v>
      </c>
      <c r="F7">
        <v>0.72448199999999996</v>
      </c>
      <c r="G7">
        <v>0.72448199999999996</v>
      </c>
      <c r="H7">
        <v>0.72448199999999996</v>
      </c>
      <c r="I7">
        <v>0.72448199999999996</v>
      </c>
      <c r="J7">
        <v>0.72448199999999996</v>
      </c>
      <c r="K7">
        <v>0.62454639999999995</v>
      </c>
      <c r="L7">
        <v>0.62454639999999995</v>
      </c>
      <c r="M7">
        <v>0.62454639999999995</v>
      </c>
      <c r="N7">
        <v>0.62454639999999995</v>
      </c>
      <c r="O7">
        <v>0.62454639999999995</v>
      </c>
      <c r="P7">
        <v>0.62454639999999995</v>
      </c>
      <c r="Q7">
        <v>0.62454639999999995</v>
      </c>
      <c r="R7">
        <v>0.62454639999999995</v>
      </c>
      <c r="S7">
        <v>0.58244680999999998</v>
      </c>
      <c r="T7">
        <v>0.58244680999999998</v>
      </c>
      <c r="U7">
        <v>0.58244680999999998</v>
      </c>
      <c r="V7">
        <v>0.58244680999999998</v>
      </c>
      <c r="W7">
        <v>0.58244680999999998</v>
      </c>
      <c r="X7">
        <v>0.58244680999999998</v>
      </c>
      <c r="Y7">
        <v>0.58244680999999998</v>
      </c>
      <c r="Z7">
        <v>0.58244680999999998</v>
      </c>
      <c r="AA7">
        <v>0.58244680999999998</v>
      </c>
    </row>
    <row r="8" spans="1:27" x14ac:dyDescent="0.25">
      <c r="A8">
        <f t="shared" si="0"/>
        <v>7</v>
      </c>
      <c r="B8">
        <v>0.80693234117647095</v>
      </c>
      <c r="C8">
        <v>0.80693234117647095</v>
      </c>
      <c r="D8">
        <v>0.80693234117647095</v>
      </c>
      <c r="E8">
        <v>0.80693234117647095</v>
      </c>
      <c r="F8">
        <v>1.0502686000000001</v>
      </c>
      <c r="G8">
        <v>1.0502686000000001</v>
      </c>
      <c r="H8">
        <v>1.0502686000000001</v>
      </c>
      <c r="I8">
        <v>1.0502686000000001</v>
      </c>
      <c r="J8">
        <v>1.0502686000000001</v>
      </c>
      <c r="K8">
        <v>0.96315850000000003</v>
      </c>
      <c r="L8">
        <v>0.96315850000000003</v>
      </c>
      <c r="M8">
        <v>0.96315850000000003</v>
      </c>
      <c r="N8">
        <v>0.96315850000000003</v>
      </c>
      <c r="O8">
        <v>0.96315850000000003</v>
      </c>
      <c r="P8">
        <v>0.96315850000000003</v>
      </c>
      <c r="Q8">
        <v>0.96315850000000003</v>
      </c>
      <c r="R8">
        <v>0.96315850000000003</v>
      </c>
      <c r="S8">
        <v>1.71276596</v>
      </c>
      <c r="T8">
        <v>1.71276596</v>
      </c>
      <c r="U8">
        <v>1.71276596</v>
      </c>
      <c r="V8">
        <v>1.71276596</v>
      </c>
      <c r="W8">
        <v>1.71276596</v>
      </c>
      <c r="X8">
        <v>1.71276596</v>
      </c>
      <c r="Y8">
        <v>1.71276596</v>
      </c>
      <c r="Z8">
        <v>1.71276596</v>
      </c>
      <c r="AA8">
        <v>1.71276596</v>
      </c>
    </row>
    <row r="9" spans="1:27" x14ac:dyDescent="0.25">
      <c r="A9">
        <f t="shared" si="0"/>
        <v>8</v>
      </c>
      <c r="B9">
        <v>0.98312085529411797</v>
      </c>
      <c r="C9">
        <v>0.98312085529411797</v>
      </c>
      <c r="D9">
        <v>0.98312085529411797</v>
      </c>
      <c r="E9">
        <v>0.98312085529411797</v>
      </c>
      <c r="F9">
        <v>1.1650038</v>
      </c>
      <c r="G9">
        <v>1.1650038</v>
      </c>
      <c r="H9">
        <v>1.1650038</v>
      </c>
      <c r="I9">
        <v>1.1650038</v>
      </c>
      <c r="J9">
        <v>1.1650038</v>
      </c>
      <c r="K9">
        <v>0.97690529999999998</v>
      </c>
      <c r="L9">
        <v>0.97690529999999998</v>
      </c>
      <c r="M9">
        <v>0.97690529999999998</v>
      </c>
      <c r="N9">
        <v>0.97690529999999998</v>
      </c>
      <c r="O9">
        <v>0.97690529999999998</v>
      </c>
      <c r="P9">
        <v>0.97690529999999998</v>
      </c>
      <c r="Q9">
        <v>0.97690529999999998</v>
      </c>
      <c r="R9">
        <v>0.97690529999999998</v>
      </c>
      <c r="S9">
        <v>1.8776595700000001</v>
      </c>
      <c r="T9">
        <v>1.8776595700000001</v>
      </c>
      <c r="U9">
        <v>1.8776595700000001</v>
      </c>
      <c r="V9">
        <v>1.8776595700000001</v>
      </c>
      <c r="W9">
        <v>1.8776595700000001</v>
      </c>
      <c r="X9">
        <v>1.8776595700000001</v>
      </c>
      <c r="Y9">
        <v>1.8776595700000001</v>
      </c>
      <c r="Z9">
        <v>1.8776595700000001</v>
      </c>
      <c r="AA9">
        <v>1.8776595700000001</v>
      </c>
    </row>
    <row r="10" spans="1:27" x14ac:dyDescent="0.25">
      <c r="A10">
        <f t="shared" si="0"/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</row>
    <row r="11" spans="1:27" x14ac:dyDescent="0.25">
      <c r="A11">
        <f t="shared" si="0"/>
        <v>10</v>
      </c>
      <c r="B11">
        <v>1.00169442</v>
      </c>
      <c r="C11">
        <v>1.00169442</v>
      </c>
      <c r="D11">
        <v>1.00169442</v>
      </c>
      <c r="E11">
        <v>1.00169442</v>
      </c>
      <c r="F11">
        <v>1.1688411000000001</v>
      </c>
      <c r="G11">
        <v>1.1688411000000001</v>
      </c>
      <c r="H11">
        <v>1.1688411000000001</v>
      </c>
      <c r="I11">
        <v>1.1688411000000001</v>
      </c>
      <c r="J11">
        <v>1.1688411000000001</v>
      </c>
      <c r="K11">
        <v>1.0757726000000001</v>
      </c>
      <c r="L11">
        <v>1.0757726000000001</v>
      </c>
      <c r="M11">
        <v>1.0757726000000001</v>
      </c>
      <c r="N11">
        <v>1.0757726000000001</v>
      </c>
      <c r="O11">
        <v>1.0757726000000001</v>
      </c>
      <c r="P11">
        <v>1.0757726000000001</v>
      </c>
      <c r="Q11">
        <v>1.0757726000000001</v>
      </c>
      <c r="R11">
        <v>1.0757726000000001</v>
      </c>
      <c r="S11">
        <v>0.75265957000000006</v>
      </c>
      <c r="T11">
        <v>0.75265957000000006</v>
      </c>
      <c r="U11">
        <v>0.75265957000000006</v>
      </c>
      <c r="V11">
        <v>0.75265957000000006</v>
      </c>
      <c r="W11">
        <v>0.75265957000000006</v>
      </c>
      <c r="X11">
        <v>0.75265957000000006</v>
      </c>
      <c r="Y11">
        <v>0.75265957000000006</v>
      </c>
      <c r="Z11">
        <v>0.75265957000000006</v>
      </c>
      <c r="AA11">
        <v>0.75265957000000006</v>
      </c>
    </row>
    <row r="12" spans="1:27" x14ac:dyDescent="0.25">
      <c r="A12">
        <f t="shared" si="0"/>
        <v>11</v>
      </c>
      <c r="B12">
        <v>0.90520497647058795</v>
      </c>
      <c r="C12">
        <v>0.90520497647058795</v>
      </c>
      <c r="D12">
        <v>0.90520497647058795</v>
      </c>
      <c r="E12">
        <v>0.90520497647058795</v>
      </c>
      <c r="F12">
        <v>1.1995395</v>
      </c>
      <c r="G12">
        <v>1.1995395</v>
      </c>
      <c r="H12">
        <v>1.1995395</v>
      </c>
      <c r="I12">
        <v>1.1995395</v>
      </c>
      <c r="J12">
        <v>1.1995395</v>
      </c>
      <c r="K12">
        <v>1.1085449999999999</v>
      </c>
      <c r="L12">
        <v>1.1085449999999999</v>
      </c>
      <c r="M12">
        <v>1.1085449999999999</v>
      </c>
      <c r="N12">
        <v>1.1085449999999999</v>
      </c>
      <c r="O12">
        <v>1.1085449999999999</v>
      </c>
      <c r="P12">
        <v>1.1085449999999999</v>
      </c>
      <c r="Q12">
        <v>1.1085449999999999</v>
      </c>
      <c r="R12">
        <v>1.1085449999999999</v>
      </c>
      <c r="S12">
        <v>0.65957447000000002</v>
      </c>
      <c r="T12">
        <v>0.65957447000000002</v>
      </c>
      <c r="U12">
        <v>0.65957447000000002</v>
      </c>
      <c r="V12">
        <v>0.65957447000000002</v>
      </c>
      <c r="W12">
        <v>0.65957447000000002</v>
      </c>
      <c r="X12">
        <v>0.65957447000000002</v>
      </c>
      <c r="Y12">
        <v>0.65957447000000002</v>
      </c>
      <c r="Z12">
        <v>0.65957447000000002</v>
      </c>
      <c r="AA12">
        <v>0.65957447000000002</v>
      </c>
    </row>
    <row r="13" spans="1:27" x14ac:dyDescent="0.25">
      <c r="A13">
        <f t="shared" si="0"/>
        <v>12</v>
      </c>
      <c r="B13">
        <v>0.80590661176470602</v>
      </c>
      <c r="C13">
        <v>0.80590661176470602</v>
      </c>
      <c r="D13">
        <v>0.80590661176470602</v>
      </c>
      <c r="E13">
        <v>0.80590661176470602</v>
      </c>
      <c r="F13">
        <v>1.2440522000000001</v>
      </c>
      <c r="G13">
        <v>1.2440522000000001</v>
      </c>
      <c r="H13">
        <v>1.2440522000000001</v>
      </c>
      <c r="I13">
        <v>1.2440522000000001</v>
      </c>
      <c r="J13">
        <v>1.2440522000000001</v>
      </c>
      <c r="K13">
        <v>1.1031563</v>
      </c>
      <c r="L13">
        <v>1.1031563</v>
      </c>
      <c r="M13">
        <v>1.1031563</v>
      </c>
      <c r="N13">
        <v>1.1031563</v>
      </c>
      <c r="O13">
        <v>1.1031563</v>
      </c>
      <c r="P13">
        <v>1.1031563</v>
      </c>
      <c r="Q13">
        <v>1.1031563</v>
      </c>
      <c r="R13">
        <v>1.1031563</v>
      </c>
      <c r="S13">
        <v>0.61170212999999996</v>
      </c>
      <c r="T13">
        <v>0.61170212999999996</v>
      </c>
      <c r="U13">
        <v>0.61170212999999996</v>
      </c>
      <c r="V13">
        <v>0.61170212999999996</v>
      </c>
      <c r="W13">
        <v>0.61170212999999996</v>
      </c>
      <c r="X13">
        <v>0.61170212999999996</v>
      </c>
      <c r="Y13">
        <v>0.61170212999999996</v>
      </c>
      <c r="Z13">
        <v>0.61170212999999996</v>
      </c>
      <c r="AA13">
        <v>0.61170212999999996</v>
      </c>
    </row>
    <row r="14" spans="1:27" x14ac:dyDescent="0.25">
      <c r="A14">
        <f t="shared" si="0"/>
        <v>13</v>
      </c>
      <c r="B14">
        <v>0.76590322352941198</v>
      </c>
      <c r="C14">
        <v>0.76590322352941198</v>
      </c>
      <c r="D14">
        <v>0.76590322352941198</v>
      </c>
      <c r="E14">
        <v>0.76590322352941198</v>
      </c>
      <c r="F14">
        <v>1.1980046</v>
      </c>
      <c r="G14">
        <v>1.1980046</v>
      </c>
      <c r="H14">
        <v>1.1980046</v>
      </c>
      <c r="I14">
        <v>1.1980046</v>
      </c>
      <c r="J14">
        <v>1.1980046</v>
      </c>
      <c r="K14">
        <v>1.1051358</v>
      </c>
      <c r="L14">
        <v>1.1051358</v>
      </c>
      <c r="M14">
        <v>1.1051358</v>
      </c>
      <c r="N14">
        <v>1.1051358</v>
      </c>
      <c r="O14">
        <v>1.1051358</v>
      </c>
      <c r="P14">
        <v>1.1051358</v>
      </c>
      <c r="Q14">
        <v>1.1051358</v>
      </c>
      <c r="R14">
        <v>1.1051358</v>
      </c>
      <c r="S14">
        <v>0.64095745000000004</v>
      </c>
      <c r="T14">
        <v>0.64095745000000004</v>
      </c>
      <c r="U14">
        <v>0.64095745000000004</v>
      </c>
      <c r="V14">
        <v>0.64095745000000004</v>
      </c>
      <c r="W14">
        <v>0.64095745000000004</v>
      </c>
      <c r="X14">
        <v>0.64095745000000004</v>
      </c>
      <c r="Y14">
        <v>0.64095745000000004</v>
      </c>
      <c r="Z14">
        <v>0.64095745000000004</v>
      </c>
      <c r="AA14">
        <v>0.64095745000000004</v>
      </c>
    </row>
    <row r="15" spans="1:27" x14ac:dyDescent="0.25">
      <c r="A15">
        <f t="shared" si="0"/>
        <v>14</v>
      </c>
      <c r="B15">
        <v>0.87782592941176496</v>
      </c>
      <c r="C15">
        <v>0.87782592941176496</v>
      </c>
      <c r="D15">
        <v>0.87782592941176496</v>
      </c>
      <c r="E15">
        <v>0.87782592941176496</v>
      </c>
      <c r="F15">
        <v>1.161934</v>
      </c>
      <c r="G15">
        <v>1.161934</v>
      </c>
      <c r="H15">
        <v>1.161934</v>
      </c>
      <c r="I15">
        <v>1.161934</v>
      </c>
      <c r="J15">
        <v>1.161934</v>
      </c>
      <c r="K15">
        <v>1.0228747</v>
      </c>
      <c r="L15">
        <v>1.0228747</v>
      </c>
      <c r="M15">
        <v>1.0228747</v>
      </c>
      <c r="N15">
        <v>1.0228747</v>
      </c>
      <c r="O15">
        <v>1.0228747</v>
      </c>
      <c r="P15">
        <v>1.0228747</v>
      </c>
      <c r="Q15">
        <v>1.0228747</v>
      </c>
      <c r="R15">
        <v>1.0228747</v>
      </c>
      <c r="S15">
        <v>0.67021277000000001</v>
      </c>
      <c r="T15">
        <v>0.67021277000000001</v>
      </c>
      <c r="U15">
        <v>0.67021277000000001</v>
      </c>
      <c r="V15">
        <v>0.67021277000000001</v>
      </c>
      <c r="W15">
        <v>0.67021277000000001</v>
      </c>
      <c r="X15">
        <v>0.67021277000000001</v>
      </c>
      <c r="Y15">
        <v>0.67021277000000001</v>
      </c>
      <c r="Z15">
        <v>0.67021277000000001</v>
      </c>
      <c r="AA15">
        <v>0.67021277000000001</v>
      </c>
    </row>
    <row r="16" spans="1:27" x14ac:dyDescent="0.25">
      <c r="A16">
        <f t="shared" si="0"/>
        <v>15</v>
      </c>
      <c r="B16">
        <v>0.86677962352941196</v>
      </c>
      <c r="C16">
        <v>0.86677962352941196</v>
      </c>
      <c r="D16">
        <v>0.86677962352941196</v>
      </c>
      <c r="E16">
        <v>0.86677962352941196</v>
      </c>
      <c r="F16">
        <v>1.3280890000000001</v>
      </c>
      <c r="G16">
        <v>1.3280890000000001</v>
      </c>
      <c r="H16">
        <v>1.3280890000000001</v>
      </c>
      <c r="I16">
        <v>1.3280890000000001</v>
      </c>
      <c r="J16">
        <v>1.3280890000000001</v>
      </c>
      <c r="K16">
        <v>1.1139338000000001</v>
      </c>
      <c r="L16">
        <v>1.1139338000000001</v>
      </c>
      <c r="M16">
        <v>1.1139338000000001</v>
      </c>
      <c r="N16">
        <v>1.1139338000000001</v>
      </c>
      <c r="O16">
        <v>1.1139338000000001</v>
      </c>
      <c r="P16">
        <v>1.1139338000000001</v>
      </c>
      <c r="Q16">
        <v>1.1139338000000001</v>
      </c>
      <c r="R16">
        <v>1.1139338000000001</v>
      </c>
      <c r="S16">
        <v>0.73404254999999996</v>
      </c>
      <c r="T16">
        <v>0.73404254999999996</v>
      </c>
      <c r="U16">
        <v>0.73404254999999996</v>
      </c>
      <c r="V16">
        <v>0.73404254999999996</v>
      </c>
      <c r="W16">
        <v>0.73404254999999996</v>
      </c>
      <c r="X16">
        <v>0.73404254999999996</v>
      </c>
      <c r="Y16">
        <v>0.73404254999999996</v>
      </c>
      <c r="Z16">
        <v>0.73404254999999996</v>
      </c>
      <c r="AA16">
        <v>0.73404254999999996</v>
      </c>
    </row>
    <row r="17" spans="1:27" x14ac:dyDescent="0.25">
      <c r="A17">
        <f t="shared" si="0"/>
        <v>16</v>
      </c>
      <c r="B17">
        <v>0.85597003529411797</v>
      </c>
      <c r="C17">
        <v>0.85597003529411797</v>
      </c>
      <c r="D17">
        <v>0.85597003529411797</v>
      </c>
      <c r="E17">
        <v>0.85597003529411797</v>
      </c>
      <c r="F17">
        <v>1.3184958</v>
      </c>
      <c r="G17">
        <v>1.3184958</v>
      </c>
      <c r="H17">
        <v>1.3184958</v>
      </c>
      <c r="I17">
        <v>1.3184958</v>
      </c>
      <c r="J17">
        <v>1.3184958</v>
      </c>
      <c r="K17">
        <v>1.1805785</v>
      </c>
      <c r="L17">
        <v>1.1805785</v>
      </c>
      <c r="M17">
        <v>1.1805785</v>
      </c>
      <c r="N17">
        <v>1.1805785</v>
      </c>
      <c r="O17">
        <v>1.1805785</v>
      </c>
      <c r="P17">
        <v>1.1805785</v>
      </c>
      <c r="Q17">
        <v>1.1805785</v>
      </c>
      <c r="R17">
        <v>1.1805785</v>
      </c>
      <c r="S17">
        <v>0.76595745000000004</v>
      </c>
      <c r="T17">
        <v>0.76595745000000004</v>
      </c>
      <c r="U17">
        <v>0.76595745000000004</v>
      </c>
      <c r="V17">
        <v>0.76595745000000004</v>
      </c>
      <c r="W17">
        <v>0.76595745000000004</v>
      </c>
      <c r="X17">
        <v>0.76595745000000004</v>
      </c>
      <c r="Y17">
        <v>0.76595745000000004</v>
      </c>
      <c r="Z17">
        <v>0.76595745000000004</v>
      </c>
      <c r="AA17">
        <v>0.76595745000000004</v>
      </c>
    </row>
    <row r="18" spans="1:27" x14ac:dyDescent="0.25">
      <c r="A18">
        <f t="shared" si="0"/>
        <v>17</v>
      </c>
      <c r="B18">
        <v>0.957990517647059</v>
      </c>
      <c r="C18">
        <v>0.957990517647059</v>
      </c>
      <c r="D18">
        <v>0.957990517647059</v>
      </c>
      <c r="E18">
        <v>0.957990517647059</v>
      </c>
      <c r="F18">
        <v>1.3042978000000001</v>
      </c>
      <c r="G18">
        <v>1.3042978000000001</v>
      </c>
      <c r="H18">
        <v>1.3042978000000001</v>
      </c>
      <c r="I18">
        <v>1.3042978000000001</v>
      </c>
      <c r="J18">
        <v>1.3042978000000001</v>
      </c>
      <c r="K18">
        <v>1.2970417000000001</v>
      </c>
      <c r="L18">
        <v>1.2970417000000001</v>
      </c>
      <c r="M18">
        <v>1.2970417000000001</v>
      </c>
      <c r="N18">
        <v>1.2970417000000001</v>
      </c>
      <c r="O18">
        <v>1.2970417000000001</v>
      </c>
      <c r="P18">
        <v>1.2970417000000001</v>
      </c>
      <c r="Q18">
        <v>1.2970417000000001</v>
      </c>
      <c r="R18">
        <v>1.2970417000000001</v>
      </c>
      <c r="S18">
        <v>1.56117021</v>
      </c>
      <c r="T18">
        <v>1.56117021</v>
      </c>
      <c r="U18">
        <v>1.56117021</v>
      </c>
      <c r="V18">
        <v>1.56117021</v>
      </c>
      <c r="W18">
        <v>1.56117021</v>
      </c>
      <c r="X18">
        <v>1.56117021</v>
      </c>
      <c r="Y18">
        <v>1.56117021</v>
      </c>
      <c r="Z18">
        <v>1.56117021</v>
      </c>
      <c r="AA18">
        <v>1.56117021</v>
      </c>
    </row>
    <row r="19" spans="1:27" x14ac:dyDescent="0.25">
      <c r="A19">
        <f t="shared" si="0"/>
        <v>18</v>
      </c>
      <c r="B19">
        <v>0.93735760235294097</v>
      </c>
      <c r="C19">
        <v>0.93735760235294097</v>
      </c>
      <c r="D19">
        <v>0.93735760235294097</v>
      </c>
      <c r="E19">
        <v>0.93735760235294097</v>
      </c>
      <c r="F19">
        <v>1.2321565999999999</v>
      </c>
      <c r="G19">
        <v>1.2321565999999999</v>
      </c>
      <c r="H19">
        <v>1.2321565999999999</v>
      </c>
      <c r="I19">
        <v>1.2321565999999999</v>
      </c>
      <c r="J19">
        <v>1.2321565999999999</v>
      </c>
      <c r="K19">
        <v>1.3602771</v>
      </c>
      <c r="L19">
        <v>1.3602771</v>
      </c>
      <c r="M19">
        <v>1.3602771</v>
      </c>
      <c r="N19">
        <v>1.3602771</v>
      </c>
      <c r="O19">
        <v>1.3602771</v>
      </c>
      <c r="P19">
        <v>1.3602771</v>
      </c>
      <c r="Q19">
        <v>1.3602771</v>
      </c>
      <c r="R19">
        <v>1.3602771</v>
      </c>
      <c r="S19">
        <v>1.1994680900000001</v>
      </c>
      <c r="T19">
        <v>1.1994680900000001</v>
      </c>
      <c r="U19">
        <v>1.1994680900000001</v>
      </c>
      <c r="V19">
        <v>1.1994680900000001</v>
      </c>
      <c r="W19">
        <v>1.1994680900000001</v>
      </c>
      <c r="X19">
        <v>1.1994680900000001</v>
      </c>
      <c r="Y19">
        <v>1.1994680900000001</v>
      </c>
      <c r="Z19">
        <v>1.1994680900000001</v>
      </c>
      <c r="AA19">
        <v>1.1994680900000001</v>
      </c>
    </row>
    <row r="20" spans="1:27" x14ac:dyDescent="0.25">
      <c r="A20">
        <f t="shared" si="0"/>
        <v>19</v>
      </c>
      <c r="B20">
        <v>0.918645956470588</v>
      </c>
      <c r="C20">
        <v>0.918645956470588</v>
      </c>
      <c r="D20">
        <v>0.918645956470588</v>
      </c>
      <c r="E20">
        <v>0.918645956470588</v>
      </c>
      <c r="F20">
        <v>1.0510360999999999</v>
      </c>
      <c r="G20">
        <v>1.0510360999999999</v>
      </c>
      <c r="H20">
        <v>1.0510360999999999</v>
      </c>
      <c r="I20">
        <v>1.0510360999999999</v>
      </c>
      <c r="J20">
        <v>1.0510360999999999</v>
      </c>
      <c r="K20">
        <v>1.2522819999999999</v>
      </c>
      <c r="L20">
        <v>1.2522819999999999</v>
      </c>
      <c r="M20">
        <v>1.2522819999999999</v>
      </c>
      <c r="N20">
        <v>1.2522819999999999</v>
      </c>
      <c r="O20">
        <v>1.2522819999999999</v>
      </c>
      <c r="P20">
        <v>1.2522819999999999</v>
      </c>
      <c r="Q20">
        <v>1.2522819999999999</v>
      </c>
      <c r="R20">
        <v>1.2522819999999999</v>
      </c>
      <c r="S20">
        <v>0.66489361999999996</v>
      </c>
      <c r="T20">
        <v>0.66489361999999996</v>
      </c>
      <c r="U20">
        <v>0.66489361999999996</v>
      </c>
      <c r="V20">
        <v>0.66489361999999996</v>
      </c>
      <c r="W20">
        <v>0.66489361999999996</v>
      </c>
      <c r="X20">
        <v>0.66489361999999996</v>
      </c>
      <c r="Y20">
        <v>0.66489361999999996</v>
      </c>
      <c r="Z20">
        <v>0.66489361999999996</v>
      </c>
      <c r="AA20">
        <v>0.66489361999999996</v>
      </c>
    </row>
    <row r="21" spans="1:27" x14ac:dyDescent="0.25">
      <c r="A21">
        <f t="shared" si="0"/>
        <v>20</v>
      </c>
      <c r="B21">
        <v>0.81892547058823495</v>
      </c>
      <c r="C21">
        <v>0.81892547058823495</v>
      </c>
      <c r="D21">
        <v>0.81892547058823495</v>
      </c>
      <c r="E21">
        <v>0.81892547058823495</v>
      </c>
      <c r="F21">
        <v>0.72716809999999998</v>
      </c>
      <c r="G21">
        <v>0.72716809999999998</v>
      </c>
      <c r="H21">
        <v>0.72716809999999998</v>
      </c>
      <c r="I21">
        <v>0.72716809999999998</v>
      </c>
      <c r="J21">
        <v>0.72716809999999998</v>
      </c>
      <c r="K21">
        <v>1.0041789999999999</v>
      </c>
      <c r="L21">
        <v>1.0041789999999999</v>
      </c>
      <c r="M21">
        <v>1.0041789999999999</v>
      </c>
      <c r="N21">
        <v>1.0041789999999999</v>
      </c>
      <c r="O21">
        <v>1.0041789999999999</v>
      </c>
      <c r="P21">
        <v>1.0041789999999999</v>
      </c>
      <c r="Q21">
        <v>1.0041789999999999</v>
      </c>
      <c r="R21">
        <v>1.0041789999999999</v>
      </c>
      <c r="S21">
        <v>0.26063829999999999</v>
      </c>
      <c r="T21">
        <v>0.26063829999999999</v>
      </c>
      <c r="U21">
        <v>0.26063829999999999</v>
      </c>
      <c r="V21">
        <v>0.26063829999999999</v>
      </c>
      <c r="W21">
        <v>0.26063829999999999</v>
      </c>
      <c r="X21">
        <v>0.26063829999999999</v>
      </c>
      <c r="Y21">
        <v>0.26063829999999999</v>
      </c>
      <c r="Z21">
        <v>0.26063829999999999</v>
      </c>
      <c r="AA21">
        <v>0.26063829999999999</v>
      </c>
    </row>
    <row r="22" spans="1:27" x14ac:dyDescent="0.25">
      <c r="A22">
        <f t="shared" si="0"/>
        <v>21</v>
      </c>
      <c r="B22">
        <v>0.54966791647058799</v>
      </c>
      <c r="C22">
        <v>0.54966791647058799</v>
      </c>
      <c r="D22">
        <v>0.54966791647058799</v>
      </c>
      <c r="E22">
        <v>0.54966791647058799</v>
      </c>
      <c r="F22">
        <v>0.50729089999999999</v>
      </c>
      <c r="G22">
        <v>0.50729089999999999</v>
      </c>
      <c r="H22">
        <v>0.50729089999999999</v>
      </c>
      <c r="I22">
        <v>0.50729089999999999</v>
      </c>
      <c r="J22">
        <v>0.50729089999999999</v>
      </c>
      <c r="K22">
        <v>0.73529089999999997</v>
      </c>
      <c r="L22">
        <v>0.73529089999999997</v>
      </c>
      <c r="M22">
        <v>0.73529089999999997</v>
      </c>
      <c r="N22">
        <v>0.73529089999999997</v>
      </c>
      <c r="O22">
        <v>0.73529089999999997</v>
      </c>
      <c r="P22">
        <v>0.73529089999999997</v>
      </c>
      <c r="Q22">
        <v>0.73529089999999997</v>
      </c>
      <c r="R22">
        <v>0.73529089999999997</v>
      </c>
      <c r="S22">
        <v>0.19148936</v>
      </c>
      <c r="T22">
        <v>0.19148936</v>
      </c>
      <c r="U22">
        <v>0.19148936</v>
      </c>
      <c r="V22">
        <v>0.19148936</v>
      </c>
      <c r="W22">
        <v>0.19148936</v>
      </c>
      <c r="X22">
        <v>0.19148936</v>
      </c>
      <c r="Y22">
        <v>0.19148936</v>
      </c>
      <c r="Z22">
        <v>0.19148936</v>
      </c>
      <c r="AA22">
        <v>0.19148936</v>
      </c>
    </row>
    <row r="23" spans="1:27" x14ac:dyDescent="0.25">
      <c r="A23">
        <f t="shared" si="0"/>
        <v>22</v>
      </c>
      <c r="B23">
        <v>0.411407671764706</v>
      </c>
      <c r="C23">
        <v>0.411407671764706</v>
      </c>
      <c r="D23">
        <v>0.411407671764706</v>
      </c>
      <c r="E23">
        <v>0.411407671764706</v>
      </c>
      <c r="F23">
        <v>0.41404449999999998</v>
      </c>
      <c r="G23">
        <v>0.41404449999999998</v>
      </c>
      <c r="H23">
        <v>0.41404449999999998</v>
      </c>
      <c r="I23">
        <v>0.41404449999999998</v>
      </c>
      <c r="J23">
        <v>0.41404449999999998</v>
      </c>
      <c r="K23">
        <v>0.62905529999999998</v>
      </c>
      <c r="L23">
        <v>0.62905529999999998</v>
      </c>
      <c r="M23">
        <v>0.62905529999999998</v>
      </c>
      <c r="N23">
        <v>0.62905529999999998</v>
      </c>
      <c r="O23">
        <v>0.62905529999999998</v>
      </c>
      <c r="P23">
        <v>0.62905529999999998</v>
      </c>
      <c r="Q23">
        <v>0.62905529999999998</v>
      </c>
      <c r="R23">
        <v>0.62905529999999998</v>
      </c>
      <c r="S23">
        <v>0.23404254999999999</v>
      </c>
      <c r="T23">
        <v>0.23404254999999999</v>
      </c>
      <c r="U23">
        <v>0.23404254999999999</v>
      </c>
      <c r="V23">
        <v>0.23404254999999999</v>
      </c>
      <c r="W23">
        <v>0.23404254999999999</v>
      </c>
      <c r="X23">
        <v>0.23404254999999999</v>
      </c>
      <c r="Y23">
        <v>0.23404254999999999</v>
      </c>
      <c r="Z23">
        <v>0.23404254999999999</v>
      </c>
      <c r="AA23">
        <v>0.23404254999999999</v>
      </c>
    </row>
    <row r="24" spans="1:27" x14ac:dyDescent="0.25">
      <c r="A24">
        <f t="shared" si="0"/>
        <v>23</v>
      </c>
      <c r="B24">
        <v>0.33000827058823501</v>
      </c>
      <c r="C24">
        <v>0.33000827058823501</v>
      </c>
      <c r="D24">
        <v>0.33000827058823501</v>
      </c>
      <c r="E24">
        <v>0.33000827058823501</v>
      </c>
      <c r="F24">
        <v>0.4221028</v>
      </c>
      <c r="G24">
        <v>0.4221028</v>
      </c>
      <c r="H24">
        <v>0.4221028</v>
      </c>
      <c r="I24">
        <v>0.4221028</v>
      </c>
      <c r="J24">
        <v>0.4221028</v>
      </c>
      <c r="K24">
        <v>0.46475309999999997</v>
      </c>
      <c r="L24">
        <v>0.46475309999999997</v>
      </c>
      <c r="M24">
        <v>0.46475309999999997</v>
      </c>
      <c r="N24">
        <v>0.46475309999999997</v>
      </c>
      <c r="O24">
        <v>0.46475309999999997</v>
      </c>
      <c r="P24">
        <v>0.46475309999999997</v>
      </c>
      <c r="Q24">
        <v>0.46475309999999997</v>
      </c>
      <c r="R24">
        <v>0.46475309999999997</v>
      </c>
      <c r="S24">
        <v>8.7765960000000004E-2</v>
      </c>
      <c r="T24">
        <v>8.7765960000000004E-2</v>
      </c>
      <c r="U24">
        <v>8.7765960000000004E-2</v>
      </c>
      <c r="V24">
        <v>8.7765960000000004E-2</v>
      </c>
      <c r="W24">
        <v>8.7765960000000004E-2</v>
      </c>
      <c r="X24">
        <v>8.7765960000000004E-2</v>
      </c>
      <c r="Y24">
        <v>8.7765960000000004E-2</v>
      </c>
      <c r="Z24">
        <v>8.7765960000000004E-2</v>
      </c>
      <c r="AA24">
        <v>8.7765960000000004E-2</v>
      </c>
    </row>
    <row r="25" spans="1:27" x14ac:dyDescent="0.25">
      <c r="A25">
        <f t="shared" si="0"/>
        <v>24</v>
      </c>
      <c r="B25">
        <v>0.219071835294118</v>
      </c>
      <c r="C25">
        <v>0.219071835294118</v>
      </c>
      <c r="D25">
        <v>0.219071835294118</v>
      </c>
      <c r="E25">
        <v>0.219071835294118</v>
      </c>
      <c r="F25">
        <v>0.4359171</v>
      </c>
      <c r="G25">
        <v>0.4359171</v>
      </c>
      <c r="H25">
        <v>0.4359171</v>
      </c>
      <c r="I25">
        <v>0.4359171</v>
      </c>
      <c r="J25">
        <v>0.4359171</v>
      </c>
      <c r="K25">
        <v>0.3545585</v>
      </c>
      <c r="L25">
        <v>0.3545585</v>
      </c>
      <c r="M25">
        <v>0.3545585</v>
      </c>
      <c r="N25">
        <v>0.3545585</v>
      </c>
      <c r="O25">
        <v>0.3545585</v>
      </c>
      <c r="P25">
        <v>0.3545585</v>
      </c>
      <c r="Q25">
        <v>0.3545585</v>
      </c>
      <c r="R25">
        <v>0.3545585</v>
      </c>
      <c r="S25">
        <v>0.84574468000000003</v>
      </c>
      <c r="T25">
        <v>0.84574468000000003</v>
      </c>
      <c r="U25">
        <v>0.84574468000000003</v>
      </c>
      <c r="V25">
        <v>0.84574468000000003</v>
      </c>
      <c r="W25">
        <v>0.84574468000000003</v>
      </c>
      <c r="X25">
        <v>0.84574468000000003</v>
      </c>
      <c r="Y25">
        <v>0.84574468000000003</v>
      </c>
      <c r="Z25">
        <v>0.84574468000000003</v>
      </c>
      <c r="AA25">
        <v>0.84574468000000003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1"/>
  <sheetViews>
    <sheetView zoomScaleNormal="100" workbookViewId="0"/>
  </sheetViews>
  <sheetFormatPr defaultColWidth="11.77734375" defaultRowHeight="13.2" x14ac:dyDescent="0.25"/>
  <cols>
    <col min="1" max="1" width="6" customWidth="1"/>
    <col min="2" max="6" width="8.6640625" customWidth="1"/>
    <col min="7" max="7" width="7.6640625" customWidth="1"/>
    <col min="8" max="8" width="9" customWidth="1"/>
    <col min="9" max="9" width="8.77734375" customWidth="1"/>
    <col min="10" max="10" width="8.6640625" customWidth="1"/>
    <col min="11" max="11" width="15.33203125" customWidth="1"/>
    <col min="12" max="12" width="14.109375" customWidth="1"/>
    <col min="13" max="13" width="14.6640625" customWidth="1"/>
    <col min="14" max="14" width="15.6640625" customWidth="1"/>
    <col min="15" max="15" width="14.44140625" customWidth="1"/>
    <col min="16" max="16" width="15.88671875" customWidth="1"/>
    <col min="17" max="17" width="15.33203125" customWidth="1"/>
    <col min="18" max="18" width="16" customWidth="1"/>
    <col min="20" max="20" width="15.88671875" customWidth="1"/>
    <col min="22" max="22" width="12.5546875" customWidth="1"/>
    <col min="23" max="23" width="16.88671875" customWidth="1"/>
    <col min="24" max="24" width="12.5546875" customWidth="1"/>
    <col min="25" max="25" width="12.44140625" customWidth="1"/>
    <col min="26" max="26" width="16.77734375" customWidth="1"/>
    <col min="27" max="27" width="12.44140625" customWidth="1"/>
  </cols>
  <sheetData>
    <row r="1" spans="1:27" x14ac:dyDescent="0.25">
      <c r="A1" t="s">
        <v>84</v>
      </c>
      <c r="B1" t="s">
        <v>11</v>
      </c>
      <c r="C1" t="s">
        <v>16</v>
      </c>
      <c r="D1" t="s">
        <v>19</v>
      </c>
      <c r="E1" t="s">
        <v>21</v>
      </c>
      <c r="F1" t="s">
        <v>24</v>
      </c>
      <c r="G1" t="s">
        <v>27</v>
      </c>
      <c r="H1" t="s">
        <v>29</v>
      </c>
      <c r="I1" t="s">
        <v>31</v>
      </c>
      <c r="J1" t="s">
        <v>33</v>
      </c>
      <c r="K1" t="s">
        <v>38</v>
      </c>
      <c r="L1" t="s">
        <v>41</v>
      </c>
      <c r="M1" t="s">
        <v>44</v>
      </c>
      <c r="N1" t="s">
        <v>47</v>
      </c>
      <c r="O1" t="s">
        <v>50</v>
      </c>
      <c r="P1" t="s">
        <v>53</v>
      </c>
      <c r="Q1" t="s">
        <v>56</v>
      </c>
      <c r="R1" t="s">
        <v>59</v>
      </c>
      <c r="S1" t="s">
        <v>63</v>
      </c>
      <c r="T1" t="s">
        <v>66</v>
      </c>
      <c r="U1" t="s">
        <v>69</v>
      </c>
      <c r="V1" t="s">
        <v>72</v>
      </c>
      <c r="W1" t="s">
        <v>74</v>
      </c>
      <c r="X1" t="s">
        <v>76</v>
      </c>
      <c r="Y1" t="s">
        <v>78</v>
      </c>
      <c r="Z1" t="s">
        <v>80</v>
      </c>
      <c r="AA1" t="s">
        <v>82</v>
      </c>
    </row>
    <row r="2" spans="1:27" x14ac:dyDescent="0.25">
      <c r="A2">
        <v>2018</v>
      </c>
      <c r="B2">
        <v>11996.765600000001</v>
      </c>
      <c r="C2">
        <v>0</v>
      </c>
      <c r="D2">
        <v>17219.502</v>
      </c>
      <c r="E2">
        <v>17219.502</v>
      </c>
      <c r="F2">
        <v>17932.764299999999</v>
      </c>
      <c r="G2">
        <v>0</v>
      </c>
      <c r="H2">
        <v>18219.59</v>
      </c>
      <c r="I2">
        <v>18219.59</v>
      </c>
      <c r="J2">
        <v>17616.918000000001</v>
      </c>
      <c r="K2">
        <v>41083.0622</v>
      </c>
      <c r="L2">
        <v>41083.0622</v>
      </c>
      <c r="M2">
        <v>41083.0622</v>
      </c>
      <c r="N2">
        <v>41083.0622</v>
      </c>
      <c r="O2">
        <v>56223.3</v>
      </c>
      <c r="P2">
        <v>62470.154900000001</v>
      </c>
      <c r="Q2">
        <v>35578</v>
      </c>
      <c r="R2">
        <v>62470.154900000001</v>
      </c>
      <c r="S2">
        <v>12806.7672</v>
      </c>
      <c r="T2">
        <v>12806.7672</v>
      </c>
      <c r="U2">
        <v>12806.7672</v>
      </c>
      <c r="V2">
        <v>12806.7672</v>
      </c>
      <c r="W2">
        <v>12806.7672</v>
      </c>
      <c r="X2">
        <v>12806.7672</v>
      </c>
      <c r="Y2">
        <v>12806.7672</v>
      </c>
      <c r="Z2">
        <v>12806.7672</v>
      </c>
      <c r="AA2">
        <v>12806.7672</v>
      </c>
    </row>
    <row r="3" spans="1:27" x14ac:dyDescent="0.25">
      <c r="A3">
        <v>2017</v>
      </c>
      <c r="B3">
        <v>12632.4288</v>
      </c>
      <c r="C3">
        <v>0</v>
      </c>
      <c r="D3">
        <v>15967.656000000001</v>
      </c>
      <c r="E3">
        <v>15967.656000000001</v>
      </c>
      <c r="F3">
        <v>17638.046399999999</v>
      </c>
      <c r="G3">
        <v>0</v>
      </c>
      <c r="H3">
        <v>21109.919999999998</v>
      </c>
      <c r="I3">
        <v>21109.919999999998</v>
      </c>
      <c r="J3">
        <v>17044.903999999999</v>
      </c>
      <c r="K3">
        <v>38116.596799999999</v>
      </c>
      <c r="L3">
        <v>38116.596799999999</v>
      </c>
      <c r="M3">
        <v>38116.596799999999</v>
      </c>
      <c r="N3">
        <v>38116.596799999999</v>
      </c>
      <c r="O3">
        <v>55199.6</v>
      </c>
      <c r="P3">
        <v>58978.999199999998</v>
      </c>
      <c r="Q3">
        <v>31654.093810850201</v>
      </c>
      <c r="R3">
        <v>58978.999199999998</v>
      </c>
      <c r="S3">
        <v>13077.5856</v>
      </c>
      <c r="T3">
        <v>13077.5856</v>
      </c>
      <c r="U3">
        <v>13077.5856</v>
      </c>
      <c r="V3">
        <v>13077.5856</v>
      </c>
      <c r="W3">
        <v>13077.5856</v>
      </c>
      <c r="X3">
        <v>13077.5856</v>
      </c>
      <c r="Y3">
        <v>13077.5856</v>
      </c>
      <c r="Z3">
        <v>13077.5856</v>
      </c>
      <c r="AA3">
        <v>13077.5856</v>
      </c>
    </row>
    <row r="4" spans="1:27" x14ac:dyDescent="0.25">
      <c r="A4">
        <v>2016</v>
      </c>
      <c r="B4">
        <v>13177.019200000001</v>
      </c>
      <c r="C4">
        <v>0</v>
      </c>
      <c r="D4">
        <v>15276.734</v>
      </c>
      <c r="E4">
        <v>15276.734</v>
      </c>
      <c r="F4">
        <v>17320.020100000002</v>
      </c>
      <c r="G4">
        <v>0</v>
      </c>
      <c r="H4">
        <v>21914.33</v>
      </c>
      <c r="I4">
        <v>21914.33</v>
      </c>
      <c r="J4">
        <v>17138.405999999999</v>
      </c>
      <c r="K4">
        <v>35564.019</v>
      </c>
      <c r="L4">
        <v>35564.019</v>
      </c>
      <c r="M4">
        <v>35564.019</v>
      </c>
      <c r="N4">
        <v>35564.019</v>
      </c>
      <c r="O4">
        <v>54175.9</v>
      </c>
      <c r="P4">
        <v>55908.402300000002</v>
      </c>
      <c r="Q4">
        <v>29358.755833849798</v>
      </c>
      <c r="R4">
        <v>55908.402300000002</v>
      </c>
      <c r="S4">
        <v>13243.490400000001</v>
      </c>
      <c r="T4">
        <v>13243.490400000001</v>
      </c>
      <c r="U4">
        <v>13243.490400000001</v>
      </c>
      <c r="V4">
        <v>13243.490400000001</v>
      </c>
      <c r="W4">
        <v>13243.490400000001</v>
      </c>
      <c r="X4">
        <v>13243.490400000001</v>
      </c>
      <c r="Y4">
        <v>13243.490400000001</v>
      </c>
      <c r="Z4">
        <v>13243.490400000001</v>
      </c>
      <c r="AA4">
        <v>13243.490400000001</v>
      </c>
    </row>
    <row r="5" spans="1:27" x14ac:dyDescent="0.25">
      <c r="A5">
        <v>2015</v>
      </c>
      <c r="B5">
        <v>13634.5664</v>
      </c>
      <c r="C5">
        <v>0</v>
      </c>
      <c r="D5">
        <v>15001.008</v>
      </c>
      <c r="E5">
        <v>15001.008</v>
      </c>
      <c r="F5">
        <v>16980.859199999999</v>
      </c>
      <c r="G5">
        <v>0</v>
      </c>
      <c r="H5">
        <v>21277.16</v>
      </c>
      <c r="I5">
        <v>21277.16</v>
      </c>
      <c r="J5">
        <v>17509.871999999999</v>
      </c>
      <c r="K5">
        <v>33385.601600000002</v>
      </c>
      <c r="L5">
        <v>33385.601600000002</v>
      </c>
      <c r="M5">
        <v>33385.601600000002</v>
      </c>
      <c r="N5">
        <v>33385.601600000002</v>
      </c>
      <c r="O5">
        <v>53152.2</v>
      </c>
      <c r="P5">
        <v>53205.2336</v>
      </c>
      <c r="Q5">
        <v>27730.187621700301</v>
      </c>
      <c r="R5">
        <v>53205.2336</v>
      </c>
      <c r="S5">
        <v>13312.516799999999</v>
      </c>
      <c r="T5">
        <v>13312.516799999999</v>
      </c>
      <c r="U5">
        <v>13312.516799999999</v>
      </c>
      <c r="V5">
        <v>13312.516799999999</v>
      </c>
      <c r="W5">
        <v>13312.516799999999</v>
      </c>
      <c r="X5">
        <v>13312.516799999999</v>
      </c>
      <c r="Y5">
        <v>13312.516799999999</v>
      </c>
      <c r="Z5">
        <v>13312.516799999999</v>
      </c>
      <c r="AA5">
        <v>13312.516799999999</v>
      </c>
    </row>
    <row r="6" spans="1:27" x14ac:dyDescent="0.25">
      <c r="A6">
        <v>2014</v>
      </c>
      <c r="B6">
        <v>14009.1</v>
      </c>
      <c r="C6">
        <v>0</v>
      </c>
      <c r="D6">
        <v>14994.75</v>
      </c>
      <c r="E6">
        <v>14994.75</v>
      </c>
      <c r="F6">
        <v>16622.737499999999</v>
      </c>
      <c r="G6">
        <v>0</v>
      </c>
      <c r="H6">
        <v>19842.75</v>
      </c>
      <c r="I6">
        <v>19842.75</v>
      </c>
      <c r="J6">
        <v>17771.75</v>
      </c>
      <c r="K6">
        <v>31543.474999999999</v>
      </c>
      <c r="L6">
        <v>31543.474999999999</v>
      </c>
      <c r="M6">
        <v>31543.474999999999</v>
      </c>
      <c r="N6">
        <v>31543.474999999999</v>
      </c>
      <c r="O6">
        <v>52128.5</v>
      </c>
      <c r="P6">
        <v>50816.362500000003</v>
      </c>
      <c r="Q6">
        <v>26466.9719777106</v>
      </c>
      <c r="R6">
        <v>50816.362500000003</v>
      </c>
      <c r="S6">
        <v>13292.7</v>
      </c>
      <c r="T6">
        <v>13292.7</v>
      </c>
      <c r="U6">
        <v>13292.7</v>
      </c>
      <c r="V6">
        <v>13292.7</v>
      </c>
      <c r="W6">
        <v>13292.7</v>
      </c>
      <c r="X6">
        <v>13292.7</v>
      </c>
      <c r="Y6">
        <v>13292.7</v>
      </c>
      <c r="Z6">
        <v>13292.7</v>
      </c>
      <c r="AA6">
        <v>13292.7</v>
      </c>
    </row>
    <row r="7" spans="1:27" x14ac:dyDescent="0.25">
      <c r="A7">
        <v>2013</v>
      </c>
      <c r="B7">
        <v>14304.649600000001</v>
      </c>
      <c r="C7">
        <v>0</v>
      </c>
      <c r="D7">
        <v>15112.232</v>
      </c>
      <c r="E7">
        <v>15112.232</v>
      </c>
      <c r="F7">
        <v>16247.828799999999</v>
      </c>
      <c r="G7">
        <v>0</v>
      </c>
      <c r="H7">
        <v>18255.439999999999</v>
      </c>
      <c r="I7">
        <v>18255.439999999999</v>
      </c>
      <c r="J7">
        <v>17536.488000000001</v>
      </c>
      <c r="K7">
        <v>30001.627199999999</v>
      </c>
      <c r="L7">
        <v>30001.627199999999</v>
      </c>
      <c r="M7">
        <v>30001.627199999999</v>
      </c>
      <c r="N7">
        <v>30001.627199999999</v>
      </c>
      <c r="O7">
        <v>51104.800000000003</v>
      </c>
      <c r="P7">
        <v>48688.6584</v>
      </c>
      <c r="Q7">
        <v>25434.8496447</v>
      </c>
      <c r="R7">
        <v>48688.6584</v>
      </c>
      <c r="S7">
        <v>13192.075199999999</v>
      </c>
      <c r="T7">
        <v>13192.075199999999</v>
      </c>
      <c r="U7">
        <v>13192.075199999999</v>
      </c>
      <c r="V7">
        <v>13192.075199999999</v>
      </c>
      <c r="W7">
        <v>13192.075199999999</v>
      </c>
      <c r="X7">
        <v>13192.075199999999</v>
      </c>
      <c r="Y7">
        <v>13192.075199999999</v>
      </c>
      <c r="Z7">
        <v>13192.075199999999</v>
      </c>
      <c r="AA7">
        <v>13192.075199999999</v>
      </c>
    </row>
    <row r="8" spans="1:27" x14ac:dyDescent="0.25">
      <c r="A8">
        <v>2012</v>
      </c>
      <c r="B8">
        <v>14525.2448</v>
      </c>
      <c r="C8">
        <v>0</v>
      </c>
      <c r="D8">
        <v>15207.726000000001</v>
      </c>
      <c r="E8">
        <v>15207.726000000001</v>
      </c>
      <c r="F8">
        <v>15858.3069</v>
      </c>
      <c r="G8">
        <v>0</v>
      </c>
      <c r="H8">
        <v>17159.57</v>
      </c>
      <c r="I8">
        <v>17159.57</v>
      </c>
      <c r="J8">
        <v>16416.534</v>
      </c>
      <c r="K8">
        <v>28725.9038</v>
      </c>
      <c r="L8">
        <v>28725.9038</v>
      </c>
      <c r="M8">
        <v>28725.9038</v>
      </c>
      <c r="N8">
        <v>28725.9038</v>
      </c>
      <c r="O8">
        <v>50081.1</v>
      </c>
      <c r="P8">
        <v>46768.990700000002</v>
      </c>
      <c r="Q8">
        <v>24562.2026461979</v>
      </c>
      <c r="R8">
        <v>46768.990700000002</v>
      </c>
      <c r="S8">
        <v>13018.677600000001</v>
      </c>
      <c r="T8">
        <v>13018.677600000001</v>
      </c>
      <c r="U8">
        <v>13018.677600000001</v>
      </c>
      <c r="V8">
        <v>13018.677600000001</v>
      </c>
      <c r="W8">
        <v>13018.677600000001</v>
      </c>
      <c r="X8">
        <v>13018.677600000001</v>
      </c>
      <c r="Y8">
        <v>13018.677600000001</v>
      </c>
      <c r="Z8">
        <v>13018.677600000001</v>
      </c>
      <c r="AA8">
        <v>13018.677600000001</v>
      </c>
    </row>
    <row r="9" spans="1:27" x14ac:dyDescent="0.25">
      <c r="A9">
        <v>2011</v>
      </c>
      <c r="B9">
        <v>14674.915199999999</v>
      </c>
      <c r="C9">
        <v>0</v>
      </c>
      <c r="D9">
        <v>15135.504000000001</v>
      </c>
      <c r="E9">
        <v>15135.504000000001</v>
      </c>
      <c r="F9">
        <v>15456.345600000001</v>
      </c>
      <c r="G9">
        <v>0</v>
      </c>
      <c r="H9">
        <v>17160.57</v>
      </c>
      <c r="I9">
        <v>17160.57</v>
      </c>
      <c r="J9">
        <v>14024.335999999999</v>
      </c>
      <c r="K9">
        <v>27684.008000000002</v>
      </c>
      <c r="L9">
        <v>27684.008000000002</v>
      </c>
      <c r="M9">
        <v>27684.008000000002</v>
      </c>
      <c r="N9">
        <v>27684.008000000002</v>
      </c>
      <c r="O9">
        <v>49057.4</v>
      </c>
      <c r="P9">
        <v>45004.228799999997</v>
      </c>
      <c r="Q9">
        <v>23806.281432550499</v>
      </c>
      <c r="R9">
        <v>45004.228799999997</v>
      </c>
      <c r="S9">
        <v>12780.5424</v>
      </c>
      <c r="T9">
        <v>12780.5424</v>
      </c>
      <c r="U9">
        <v>12780.5424</v>
      </c>
      <c r="V9">
        <v>12780.5424</v>
      </c>
      <c r="W9">
        <v>12780.5424</v>
      </c>
      <c r="X9">
        <v>12780.5424</v>
      </c>
      <c r="Y9">
        <v>12780.5424</v>
      </c>
      <c r="Z9">
        <v>12780.5424</v>
      </c>
      <c r="AA9">
        <v>12780.5424</v>
      </c>
    </row>
    <row r="10" spans="1:27" x14ac:dyDescent="0.25">
      <c r="A10">
        <v>2010</v>
      </c>
      <c r="B10">
        <v>14757.690399999999</v>
      </c>
      <c r="C10">
        <v>0</v>
      </c>
      <c r="D10">
        <v>14749.838</v>
      </c>
      <c r="E10">
        <v>14749.838</v>
      </c>
      <c r="F10">
        <v>15044.118700000001</v>
      </c>
      <c r="G10">
        <v>0</v>
      </c>
      <c r="H10">
        <v>17161.57</v>
      </c>
      <c r="I10">
        <v>17161.57</v>
      </c>
      <c r="J10">
        <v>9972.3419999999896</v>
      </c>
      <c r="K10">
        <v>26845.500599999999</v>
      </c>
      <c r="L10">
        <v>26845.500599999999</v>
      </c>
      <c r="M10">
        <v>26845.500599999999</v>
      </c>
      <c r="N10">
        <v>26845.500599999999</v>
      </c>
      <c r="O10">
        <v>48033.7</v>
      </c>
      <c r="P10">
        <v>43341.242100000003</v>
      </c>
      <c r="Q10">
        <v>23139.511667699699</v>
      </c>
      <c r="R10">
        <v>43341.242100000003</v>
      </c>
      <c r="S10">
        <v>12485.7048</v>
      </c>
      <c r="T10">
        <v>12485.7048</v>
      </c>
      <c r="U10">
        <v>12485.7048</v>
      </c>
      <c r="V10">
        <v>12485.7048</v>
      </c>
      <c r="W10">
        <v>12485.7048</v>
      </c>
      <c r="X10">
        <v>12485.7048</v>
      </c>
      <c r="Y10">
        <v>12485.7048</v>
      </c>
      <c r="Z10">
        <v>12485.7048</v>
      </c>
      <c r="AA10">
        <v>12485.7048</v>
      </c>
    </row>
    <row r="11" spans="1:27" x14ac:dyDescent="0.25">
      <c r="A11">
        <v>2009</v>
      </c>
      <c r="B11">
        <v>14777.6</v>
      </c>
      <c r="C11">
        <v>0</v>
      </c>
      <c r="D11">
        <v>13905</v>
      </c>
      <c r="E11">
        <v>13905</v>
      </c>
      <c r="F11">
        <v>14623.8</v>
      </c>
      <c r="G11">
        <v>0</v>
      </c>
      <c r="H11">
        <v>17162.57</v>
      </c>
      <c r="I11">
        <v>17162.57</v>
      </c>
      <c r="J11">
        <v>3873</v>
      </c>
      <c r="K11">
        <v>26181.8</v>
      </c>
      <c r="L11">
        <v>26181.8</v>
      </c>
      <c r="M11">
        <v>26181.8</v>
      </c>
      <c r="N11">
        <v>26181.8</v>
      </c>
      <c r="O11">
        <v>47010</v>
      </c>
      <c r="P11">
        <v>41726.9</v>
      </c>
      <c r="Q11">
        <v>22543.0657885607</v>
      </c>
      <c r="R11">
        <v>41726.9</v>
      </c>
      <c r="S11">
        <v>12142.2</v>
      </c>
      <c r="T11">
        <v>12142.2</v>
      </c>
      <c r="U11">
        <v>12142.2</v>
      </c>
      <c r="V11">
        <v>12142.2</v>
      </c>
      <c r="W11">
        <v>12142.2</v>
      </c>
      <c r="X11">
        <v>12142.2</v>
      </c>
      <c r="Y11">
        <v>12142.2</v>
      </c>
      <c r="Z11">
        <v>12142.2</v>
      </c>
      <c r="AA11">
        <v>12142.2</v>
      </c>
    </row>
    <row r="12" spans="1:27" x14ac:dyDescent="0.25">
      <c r="A12">
        <v>2008</v>
      </c>
      <c r="B12">
        <v>14738.6736</v>
      </c>
      <c r="C12">
        <v>0</v>
      </c>
      <c r="D12">
        <v>12455.262000000001</v>
      </c>
      <c r="E12">
        <v>12455.262000000001</v>
      </c>
      <c r="F12">
        <v>14197.5633</v>
      </c>
      <c r="G12">
        <v>0</v>
      </c>
      <c r="H12">
        <v>17163.57</v>
      </c>
      <c r="I12">
        <v>17163.57</v>
      </c>
      <c r="J12">
        <v>3873</v>
      </c>
      <c r="K12">
        <v>25666.182199999999</v>
      </c>
      <c r="L12">
        <v>25666.182199999999</v>
      </c>
      <c r="M12">
        <v>25666.182199999999</v>
      </c>
      <c r="N12">
        <v>25666.182199999999</v>
      </c>
      <c r="O12">
        <v>45986.3</v>
      </c>
      <c r="P12">
        <v>40108.071900000003</v>
      </c>
      <c r="Q12">
        <v>22003.514860688399</v>
      </c>
      <c r="R12">
        <v>40108.071900000003</v>
      </c>
      <c r="S12">
        <v>11758.063200000001</v>
      </c>
      <c r="T12">
        <v>11758.063200000001</v>
      </c>
      <c r="U12">
        <v>11758.063200000001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2007</v>
      </c>
      <c r="B13">
        <v>14644.9408</v>
      </c>
      <c r="C13">
        <v>0</v>
      </c>
      <c r="D13">
        <v>10254.896000000001</v>
      </c>
      <c r="E13">
        <v>10254.896000000001</v>
      </c>
      <c r="F13">
        <v>13767.582399999999</v>
      </c>
      <c r="G13">
        <v>0</v>
      </c>
      <c r="H13">
        <v>17164.57</v>
      </c>
      <c r="I13">
        <v>17164.57</v>
      </c>
      <c r="J13">
        <v>3873</v>
      </c>
      <c r="K13">
        <v>25273.7808</v>
      </c>
      <c r="L13">
        <v>25273.7808</v>
      </c>
      <c r="M13">
        <v>25273.7808</v>
      </c>
      <c r="N13">
        <v>25273.7808</v>
      </c>
      <c r="O13">
        <v>44962.6</v>
      </c>
      <c r="P13">
        <v>38431.627200000003</v>
      </c>
      <c r="Q13">
        <v>21510.943455550099</v>
      </c>
      <c r="R13">
        <v>38431.627200000003</v>
      </c>
      <c r="S13">
        <v>11341.329599999999</v>
      </c>
      <c r="T13">
        <v>11341.329599999999</v>
      </c>
      <c r="U13">
        <v>11341.329599999999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2006</v>
      </c>
      <c r="B14">
        <v>14500.431200000001</v>
      </c>
      <c r="C14">
        <v>13767.066000000001</v>
      </c>
      <c r="D14">
        <v>7158.174</v>
      </c>
      <c r="E14">
        <v>7158.174</v>
      </c>
      <c r="F14">
        <v>13336.0311</v>
      </c>
      <c r="G14">
        <v>13767.066000000001</v>
      </c>
      <c r="H14">
        <v>17165.57</v>
      </c>
      <c r="I14">
        <v>17165.57</v>
      </c>
      <c r="J14">
        <v>3873</v>
      </c>
      <c r="K14">
        <v>24981.587</v>
      </c>
      <c r="L14">
        <v>24981.587</v>
      </c>
      <c r="M14">
        <v>24981.587</v>
      </c>
      <c r="N14">
        <v>24981.587</v>
      </c>
      <c r="O14">
        <v>43938.9</v>
      </c>
      <c r="P14">
        <v>36644.435299999997</v>
      </c>
      <c r="Q14">
        <v>21057.8216874102</v>
      </c>
      <c r="R14">
        <v>36644.435299999997</v>
      </c>
      <c r="S14">
        <v>10900.0344</v>
      </c>
      <c r="T14">
        <v>10900.0344</v>
      </c>
      <c r="U14">
        <v>10900.0344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2005</v>
      </c>
      <c r="B15">
        <v>14309.1744</v>
      </c>
      <c r="C15">
        <v>13589.111999999999</v>
      </c>
      <c r="D15">
        <v>3019.3680000000099</v>
      </c>
      <c r="E15">
        <v>3019.3680000000099</v>
      </c>
      <c r="F15">
        <v>12905.083199999999</v>
      </c>
      <c r="G15">
        <v>13589.111999999999</v>
      </c>
      <c r="H15">
        <v>17166.57</v>
      </c>
      <c r="I15">
        <v>17166.57</v>
      </c>
      <c r="J15">
        <v>3873</v>
      </c>
      <c r="K15">
        <v>24768.4496</v>
      </c>
      <c r="L15">
        <v>24768.4496</v>
      </c>
      <c r="M15">
        <v>24768.4496</v>
      </c>
      <c r="N15">
        <v>24768.4496</v>
      </c>
      <c r="O15">
        <v>42915.199999999997</v>
      </c>
      <c r="P15">
        <v>34693.365599999997</v>
      </c>
      <c r="Q15">
        <v>20638.296457048</v>
      </c>
      <c r="R15">
        <v>34693.365599999997</v>
      </c>
      <c r="S15">
        <v>10442.212799999999</v>
      </c>
      <c r="T15">
        <v>10442.212799999999</v>
      </c>
      <c r="U15">
        <v>10442.212799999999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2004</v>
      </c>
      <c r="B16">
        <v>14075.2</v>
      </c>
      <c r="C16">
        <v>13483.25</v>
      </c>
      <c r="D16">
        <v>3019.3680000000099</v>
      </c>
      <c r="E16">
        <v>3019.3680000000099</v>
      </c>
      <c r="F16">
        <v>12476.9125</v>
      </c>
      <c r="G16">
        <v>13483.25</v>
      </c>
      <c r="H16">
        <v>17167.57</v>
      </c>
      <c r="I16">
        <v>17167.57</v>
      </c>
      <c r="J16">
        <v>3873</v>
      </c>
      <c r="K16">
        <v>24615.075000000001</v>
      </c>
      <c r="L16">
        <v>24615.075000000001</v>
      </c>
      <c r="M16">
        <v>24615.075000000001</v>
      </c>
      <c r="N16">
        <v>24615.075000000001</v>
      </c>
      <c r="O16">
        <v>41891.5</v>
      </c>
      <c r="P16">
        <v>32525.287499999999</v>
      </c>
      <c r="Q16">
        <v>20247.727811560399</v>
      </c>
      <c r="R16">
        <v>32525.287499999999</v>
      </c>
      <c r="S16">
        <v>9975.9</v>
      </c>
      <c r="T16">
        <v>9975.9</v>
      </c>
      <c r="U16">
        <v>9975.9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2003</v>
      </c>
      <c r="B17">
        <v>13802.5376</v>
      </c>
      <c r="C17">
        <v>13429.727999999999</v>
      </c>
      <c r="D17">
        <v>3019.3680000000099</v>
      </c>
      <c r="E17">
        <v>3019.3680000000099</v>
      </c>
      <c r="F17">
        <v>12053.692800000001</v>
      </c>
      <c r="G17">
        <v>13429.727999999999</v>
      </c>
      <c r="H17">
        <v>17168.57</v>
      </c>
      <c r="I17">
        <v>17168.57</v>
      </c>
      <c r="J17">
        <v>3873</v>
      </c>
      <c r="K17">
        <v>24504.0272</v>
      </c>
      <c r="L17">
        <v>24504.0272</v>
      </c>
      <c r="M17">
        <v>24504.0272</v>
      </c>
      <c r="N17">
        <v>24504.0272</v>
      </c>
      <c r="O17">
        <v>40867.800000000003</v>
      </c>
      <c r="P17">
        <v>32525.287499999999</v>
      </c>
      <c r="Q17">
        <v>20247.727811560399</v>
      </c>
      <c r="R17">
        <v>32525.287499999999</v>
      </c>
      <c r="S17">
        <v>9509.1311999999998</v>
      </c>
      <c r="T17">
        <v>9509.1311999999998</v>
      </c>
      <c r="U17">
        <v>9509.1311999999998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2002</v>
      </c>
      <c r="B18">
        <v>13495.2168</v>
      </c>
      <c r="C18">
        <v>13408.794</v>
      </c>
      <c r="D18">
        <v>0</v>
      </c>
      <c r="E18">
        <v>0</v>
      </c>
      <c r="F18">
        <v>11637.597900000001</v>
      </c>
      <c r="G18">
        <v>13408.794</v>
      </c>
      <c r="H18">
        <v>0</v>
      </c>
      <c r="I18">
        <v>0</v>
      </c>
      <c r="J18">
        <v>3873</v>
      </c>
      <c r="K18">
        <v>24419.727800000001</v>
      </c>
      <c r="L18">
        <v>24419.727800000001</v>
      </c>
      <c r="M18">
        <v>24419.727800000001</v>
      </c>
      <c r="N18">
        <v>24419.727800000001</v>
      </c>
      <c r="O18">
        <v>39844.1</v>
      </c>
      <c r="P18">
        <v>32525.287499999999</v>
      </c>
      <c r="Q18">
        <v>20247.727811560399</v>
      </c>
      <c r="R18">
        <v>32525.287499999999</v>
      </c>
      <c r="S18">
        <v>9049.9416000000001</v>
      </c>
      <c r="T18">
        <v>9049.9416000000001</v>
      </c>
      <c r="U18">
        <v>9049.9416000000001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2001</v>
      </c>
      <c r="B19">
        <v>13157.2672</v>
      </c>
      <c r="C19">
        <v>13400.696</v>
      </c>
      <c r="D19">
        <v>0</v>
      </c>
      <c r="E19">
        <v>0</v>
      </c>
      <c r="F19">
        <v>11230.801600000001</v>
      </c>
      <c r="G19">
        <v>13400.696</v>
      </c>
      <c r="H19">
        <v>0</v>
      </c>
      <c r="I19">
        <v>0</v>
      </c>
      <c r="J19">
        <v>3873</v>
      </c>
      <c r="K19">
        <v>24348.455999999998</v>
      </c>
      <c r="L19">
        <v>24348.455999999998</v>
      </c>
      <c r="M19">
        <v>24348.455999999998</v>
      </c>
      <c r="N19">
        <v>24348.455999999998</v>
      </c>
      <c r="O19">
        <v>38820.400000000001</v>
      </c>
      <c r="P19">
        <v>32525.287499999999</v>
      </c>
      <c r="Q19">
        <v>20247.727811560399</v>
      </c>
      <c r="R19">
        <v>32525.287499999999</v>
      </c>
      <c r="S19">
        <v>8606.3664000000008</v>
      </c>
      <c r="T19">
        <v>8606.3664000000008</v>
      </c>
      <c r="U19">
        <v>8606.3664000000008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2000</v>
      </c>
      <c r="B20">
        <v>12792.7184</v>
      </c>
      <c r="C20">
        <v>13385.682000000001</v>
      </c>
      <c r="D20">
        <v>0</v>
      </c>
      <c r="E20">
        <v>0</v>
      </c>
      <c r="F20">
        <v>10835.477699999999</v>
      </c>
      <c r="G20">
        <v>13385.682000000001</v>
      </c>
      <c r="H20">
        <v>0</v>
      </c>
      <c r="I20">
        <v>0</v>
      </c>
      <c r="J20">
        <v>3873</v>
      </c>
      <c r="K20">
        <v>24278.348600000001</v>
      </c>
      <c r="L20">
        <v>24278.348600000001</v>
      </c>
      <c r="M20">
        <v>24278.348600000001</v>
      </c>
      <c r="N20">
        <v>24278.348600000001</v>
      </c>
      <c r="O20">
        <v>37796.699999999997</v>
      </c>
      <c r="P20">
        <v>32525.287499999999</v>
      </c>
      <c r="Q20">
        <v>20247.727811560399</v>
      </c>
      <c r="R20">
        <v>32525.287499999999</v>
      </c>
      <c r="S20">
        <v>8186.4408000000003</v>
      </c>
      <c r="T20">
        <v>8186.4408000000003</v>
      </c>
      <c r="U20">
        <v>8186.4408000000003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1999</v>
      </c>
      <c r="B21">
        <v>12405.6</v>
      </c>
      <c r="C21">
        <v>13344</v>
      </c>
      <c r="D21">
        <v>0</v>
      </c>
      <c r="E21">
        <v>0</v>
      </c>
      <c r="F21">
        <v>10453.799999999999</v>
      </c>
      <c r="G21">
        <v>13344</v>
      </c>
      <c r="H21">
        <v>0</v>
      </c>
      <c r="I21">
        <v>0</v>
      </c>
      <c r="J21">
        <v>3873</v>
      </c>
      <c r="K21">
        <v>24199.4</v>
      </c>
      <c r="L21">
        <v>24199.4</v>
      </c>
      <c r="M21">
        <v>24199.4</v>
      </c>
      <c r="N21">
        <v>24199.4</v>
      </c>
      <c r="O21">
        <v>36773</v>
      </c>
      <c r="P21">
        <v>32525.287499999999</v>
      </c>
      <c r="Q21">
        <v>20247.727811560399</v>
      </c>
      <c r="R21">
        <v>32525.287499999999</v>
      </c>
      <c r="S21">
        <v>7798.2</v>
      </c>
      <c r="T21">
        <v>7798.2</v>
      </c>
      <c r="U21">
        <v>7798.2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1998</v>
      </c>
      <c r="B22">
        <v>11999.9416</v>
      </c>
      <c r="C22">
        <v>13255.897999999999</v>
      </c>
      <c r="D22">
        <v>0</v>
      </c>
      <c r="E22">
        <v>0</v>
      </c>
      <c r="F22">
        <v>10087.942300000001</v>
      </c>
      <c r="G22">
        <v>13255.897999999999</v>
      </c>
      <c r="H22">
        <v>0</v>
      </c>
      <c r="I22">
        <v>0</v>
      </c>
      <c r="J22">
        <v>3873</v>
      </c>
      <c r="K22">
        <v>24103.462200000002</v>
      </c>
      <c r="L22">
        <v>24103.462200000002</v>
      </c>
      <c r="M22">
        <v>24103.462200000002</v>
      </c>
      <c r="N22">
        <v>24103.462200000002</v>
      </c>
      <c r="O22">
        <v>35749.300000000003</v>
      </c>
      <c r="P22">
        <v>32525.287499999999</v>
      </c>
      <c r="Q22">
        <v>20247.727811560399</v>
      </c>
      <c r="R22">
        <v>32525.287499999999</v>
      </c>
      <c r="S22">
        <v>7798.2</v>
      </c>
      <c r="T22">
        <v>7798.2</v>
      </c>
      <c r="U22">
        <v>7798.2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1997</v>
      </c>
      <c r="B23">
        <v>11579.772800000001</v>
      </c>
      <c r="C23">
        <v>13101.624</v>
      </c>
      <c r="D23">
        <v>0</v>
      </c>
      <c r="E23">
        <v>0</v>
      </c>
      <c r="F23">
        <v>9740.0784000000003</v>
      </c>
      <c r="G23">
        <v>13101.624</v>
      </c>
      <c r="H23">
        <v>0</v>
      </c>
      <c r="I23">
        <v>0</v>
      </c>
      <c r="J23">
        <v>3873</v>
      </c>
      <c r="K23">
        <v>23984.2448</v>
      </c>
      <c r="L23">
        <v>23984.2448</v>
      </c>
      <c r="M23">
        <v>23984.2448</v>
      </c>
      <c r="N23">
        <v>23984.2448</v>
      </c>
      <c r="O23">
        <v>34725.599999999999</v>
      </c>
      <c r="P23">
        <v>32525.287499999999</v>
      </c>
      <c r="Q23">
        <v>20247.727811560399</v>
      </c>
      <c r="R23">
        <v>32525.287499999999</v>
      </c>
      <c r="S23">
        <v>7798.2</v>
      </c>
      <c r="T23">
        <v>7798.2</v>
      </c>
      <c r="U23">
        <v>7798.2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1996</v>
      </c>
      <c r="B24">
        <v>11149.1232</v>
      </c>
      <c r="C24">
        <v>12861.425999999999</v>
      </c>
      <c r="D24">
        <v>0</v>
      </c>
      <c r="E24">
        <v>0</v>
      </c>
      <c r="F24">
        <v>9412.3821000000007</v>
      </c>
      <c r="G24">
        <v>12861.425999999999</v>
      </c>
      <c r="H24">
        <v>0</v>
      </c>
      <c r="I24">
        <v>0</v>
      </c>
      <c r="J24">
        <v>3873</v>
      </c>
      <c r="K24">
        <v>23837.314999999999</v>
      </c>
      <c r="L24">
        <v>23837.314999999999</v>
      </c>
      <c r="M24">
        <v>23837.314999999999</v>
      </c>
      <c r="N24">
        <v>23837.314999999999</v>
      </c>
      <c r="O24">
        <v>33701.9</v>
      </c>
      <c r="P24">
        <v>32525.287499999999</v>
      </c>
      <c r="Q24">
        <v>20247.727811560399</v>
      </c>
      <c r="R24">
        <v>32525.287499999999</v>
      </c>
      <c r="S24">
        <v>7798.2</v>
      </c>
      <c r="T24">
        <v>7798.2</v>
      </c>
      <c r="U24">
        <v>7798.2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1995</v>
      </c>
      <c r="B25">
        <v>10712.0224</v>
      </c>
      <c r="C25">
        <v>12515.552</v>
      </c>
      <c r="D25">
        <v>0</v>
      </c>
      <c r="E25">
        <v>0</v>
      </c>
      <c r="F25">
        <v>9107.0272000000004</v>
      </c>
      <c r="G25">
        <v>12515.552</v>
      </c>
      <c r="H25">
        <v>0</v>
      </c>
      <c r="I25">
        <v>0</v>
      </c>
      <c r="J25">
        <v>3873</v>
      </c>
      <c r="K25">
        <v>23660.097600000001</v>
      </c>
      <c r="L25">
        <v>23660.097600000001</v>
      </c>
      <c r="M25">
        <v>23660.097600000001</v>
      </c>
      <c r="N25">
        <v>23660.097600000001</v>
      </c>
      <c r="O25">
        <v>32678.2</v>
      </c>
      <c r="P25">
        <v>32525.287499999999</v>
      </c>
      <c r="Q25">
        <v>20247.727811560399</v>
      </c>
      <c r="R25">
        <v>32525.287499999999</v>
      </c>
      <c r="S25">
        <v>7798.2</v>
      </c>
      <c r="T25">
        <v>7798.2</v>
      </c>
      <c r="U25">
        <v>7798.2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1994</v>
      </c>
      <c r="B26">
        <v>10272.5</v>
      </c>
      <c r="C26">
        <v>12044.25</v>
      </c>
      <c r="D26">
        <v>0</v>
      </c>
      <c r="E26">
        <v>0</v>
      </c>
      <c r="F26">
        <v>8826.1875</v>
      </c>
      <c r="G26">
        <v>12044.25</v>
      </c>
      <c r="H26">
        <v>0</v>
      </c>
      <c r="I26">
        <v>0</v>
      </c>
      <c r="J26">
        <v>3873</v>
      </c>
      <c r="K26">
        <v>23451.875</v>
      </c>
      <c r="L26">
        <v>23451.875</v>
      </c>
      <c r="M26">
        <v>23451.875</v>
      </c>
      <c r="N26">
        <v>23451.875</v>
      </c>
      <c r="O26">
        <v>31654.5</v>
      </c>
      <c r="P26">
        <v>32525.287499999999</v>
      </c>
      <c r="Q26">
        <v>20247.727811560399</v>
      </c>
      <c r="R26">
        <v>32525.287499999999</v>
      </c>
      <c r="S26">
        <v>7798.2</v>
      </c>
      <c r="T26">
        <v>7798.2</v>
      </c>
      <c r="U26">
        <v>7798.2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1993</v>
      </c>
      <c r="B27">
        <v>9834.5855999999894</v>
      </c>
      <c r="C27">
        <v>11427.768</v>
      </c>
      <c r="D27">
        <v>0</v>
      </c>
      <c r="E27">
        <v>0</v>
      </c>
      <c r="F27">
        <v>8572.0367999999999</v>
      </c>
      <c r="G27">
        <v>11427.768</v>
      </c>
      <c r="H27">
        <v>0</v>
      </c>
      <c r="I27">
        <v>0</v>
      </c>
      <c r="J27">
        <v>3873</v>
      </c>
      <c r="K27">
        <v>23213.787199999999</v>
      </c>
      <c r="L27">
        <v>23213.787199999999</v>
      </c>
      <c r="M27">
        <v>23213.787199999999</v>
      </c>
      <c r="N27">
        <v>23213.787199999999</v>
      </c>
      <c r="O27">
        <v>30630.799999999999</v>
      </c>
      <c r="P27">
        <v>32525.287499999999</v>
      </c>
      <c r="Q27">
        <v>20247.727811560399</v>
      </c>
      <c r="R27">
        <v>32525.287499999999</v>
      </c>
      <c r="S27">
        <v>7798.2</v>
      </c>
      <c r="T27">
        <v>7798.2</v>
      </c>
      <c r="U27">
        <v>7798.2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1992</v>
      </c>
      <c r="B28">
        <v>9402.3088000000007</v>
      </c>
      <c r="C28">
        <v>10646.353999999999</v>
      </c>
      <c r="D28">
        <v>0</v>
      </c>
      <c r="E28">
        <v>0</v>
      </c>
      <c r="F28">
        <v>8346.7489000000005</v>
      </c>
      <c r="G28">
        <v>10646.353999999999</v>
      </c>
      <c r="H28">
        <v>0</v>
      </c>
      <c r="I28">
        <v>0</v>
      </c>
      <c r="J28">
        <v>3873</v>
      </c>
      <c r="K28">
        <v>22948.8318</v>
      </c>
      <c r="L28">
        <v>22948.8318</v>
      </c>
      <c r="M28">
        <v>22948.8318</v>
      </c>
      <c r="N28">
        <v>22948.8318</v>
      </c>
      <c r="O28">
        <v>29607.1</v>
      </c>
      <c r="P28">
        <v>32525.287499999999</v>
      </c>
      <c r="Q28">
        <v>20247.727811560399</v>
      </c>
      <c r="R28">
        <v>32525.287499999999</v>
      </c>
      <c r="S28">
        <v>7798.2</v>
      </c>
      <c r="T28">
        <v>7798.2</v>
      </c>
      <c r="U28">
        <v>7798.2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1991</v>
      </c>
      <c r="B29">
        <v>8979.6991999999991</v>
      </c>
      <c r="C29">
        <v>9680.2560000000103</v>
      </c>
      <c r="D29">
        <v>0</v>
      </c>
      <c r="E29">
        <v>0</v>
      </c>
      <c r="F29">
        <v>8152.4975999999997</v>
      </c>
      <c r="G29">
        <v>9680.2560000000103</v>
      </c>
      <c r="H29">
        <v>0</v>
      </c>
      <c r="I29">
        <v>0</v>
      </c>
      <c r="J29">
        <v>3873</v>
      </c>
      <c r="K29">
        <v>22661.864000000001</v>
      </c>
      <c r="L29">
        <v>22661.864000000001</v>
      </c>
      <c r="M29">
        <v>22661.864000000001</v>
      </c>
      <c r="N29">
        <v>22661.864000000001</v>
      </c>
      <c r="O29">
        <v>28583.4</v>
      </c>
      <c r="P29">
        <v>32525.287499999999</v>
      </c>
      <c r="Q29">
        <v>20247.727811560399</v>
      </c>
      <c r="R29">
        <v>32525.287499999999</v>
      </c>
      <c r="S29">
        <v>7798.2</v>
      </c>
      <c r="T29">
        <v>7798.2</v>
      </c>
      <c r="U29">
        <v>7798.2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1990</v>
      </c>
      <c r="B30">
        <v>8570.7864000000009</v>
      </c>
      <c r="C30">
        <v>8509.7220000000107</v>
      </c>
      <c r="D30">
        <v>0</v>
      </c>
      <c r="E30">
        <v>0</v>
      </c>
      <c r="F30">
        <v>7991.4566999999997</v>
      </c>
      <c r="G30">
        <v>8509.7220000000107</v>
      </c>
      <c r="H30">
        <v>0</v>
      </c>
      <c r="I30">
        <v>0</v>
      </c>
      <c r="J30">
        <v>3873</v>
      </c>
      <c r="K30">
        <v>22359.596600000001</v>
      </c>
      <c r="L30">
        <v>22359.596600000001</v>
      </c>
      <c r="M30">
        <v>22359.596600000001</v>
      </c>
      <c r="N30">
        <v>22359.596600000001</v>
      </c>
      <c r="O30">
        <v>27559.7</v>
      </c>
      <c r="P30">
        <v>32525.287499999999</v>
      </c>
      <c r="Q30">
        <v>20247.727811560399</v>
      </c>
      <c r="R30">
        <v>32525.287499999999</v>
      </c>
      <c r="S30">
        <v>7798.2</v>
      </c>
      <c r="T30">
        <v>7798.2</v>
      </c>
      <c r="U30">
        <v>7798.2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1989</v>
      </c>
      <c r="B31">
        <v>8179.6</v>
      </c>
      <c r="C31">
        <v>7115</v>
      </c>
      <c r="D31">
        <v>0</v>
      </c>
      <c r="E31">
        <v>0</v>
      </c>
      <c r="F31">
        <v>7865.8</v>
      </c>
      <c r="G31">
        <v>7115</v>
      </c>
      <c r="H31">
        <v>0</v>
      </c>
      <c r="I31">
        <v>0</v>
      </c>
      <c r="J31">
        <v>3873</v>
      </c>
      <c r="K31">
        <v>22050.6</v>
      </c>
      <c r="L31">
        <v>22050.6</v>
      </c>
      <c r="M31">
        <v>22050.6</v>
      </c>
      <c r="N31">
        <v>22050.6</v>
      </c>
      <c r="O31">
        <v>26536</v>
      </c>
      <c r="P31">
        <v>32525.287499999999</v>
      </c>
      <c r="Q31">
        <v>20247.727811560399</v>
      </c>
      <c r="R31">
        <v>32525.287499999999</v>
      </c>
      <c r="S31">
        <v>7798.2</v>
      </c>
      <c r="T31">
        <v>7798.2</v>
      </c>
      <c r="U31">
        <v>7798.2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1988</v>
      </c>
      <c r="B32">
        <v>7810.1696000000002</v>
      </c>
      <c r="C32">
        <v>7115</v>
      </c>
      <c r="D32">
        <v>0</v>
      </c>
      <c r="E32">
        <v>0</v>
      </c>
      <c r="F32">
        <v>7865.8</v>
      </c>
      <c r="G32">
        <v>7115</v>
      </c>
      <c r="H32">
        <v>0</v>
      </c>
      <c r="I32">
        <v>0</v>
      </c>
      <c r="J32">
        <v>3873</v>
      </c>
      <c r="K32">
        <v>21745.302199999998</v>
      </c>
      <c r="L32">
        <v>21745.302199999998</v>
      </c>
      <c r="M32">
        <v>21745.302199999998</v>
      </c>
      <c r="N32">
        <v>21745.302199999998</v>
      </c>
      <c r="O32">
        <v>25512.3</v>
      </c>
      <c r="P32">
        <v>32525.287499999999</v>
      </c>
      <c r="Q32">
        <v>20247.727811560399</v>
      </c>
      <c r="R32">
        <v>32525.287499999999</v>
      </c>
      <c r="S32">
        <v>7798.2</v>
      </c>
      <c r="T32">
        <v>7798.2</v>
      </c>
      <c r="U32">
        <v>7798.2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1987</v>
      </c>
      <c r="B33">
        <v>7466.5248000000001</v>
      </c>
      <c r="C33">
        <v>7115</v>
      </c>
      <c r="D33">
        <v>0</v>
      </c>
      <c r="E33">
        <v>0</v>
      </c>
      <c r="F33">
        <v>7865.8</v>
      </c>
      <c r="G33">
        <v>7115</v>
      </c>
      <c r="H33">
        <v>0</v>
      </c>
      <c r="I33">
        <v>0</v>
      </c>
      <c r="J33">
        <v>3873</v>
      </c>
      <c r="K33">
        <v>21455.988799999999</v>
      </c>
      <c r="L33">
        <v>21455.988799999999</v>
      </c>
      <c r="M33">
        <v>21455.988799999999</v>
      </c>
      <c r="N33">
        <v>21455.988799999999</v>
      </c>
      <c r="O33">
        <v>24488.6</v>
      </c>
      <c r="P33">
        <v>32525.287499999999</v>
      </c>
      <c r="Q33">
        <v>20247.727811560399</v>
      </c>
      <c r="R33">
        <v>32525.287499999999</v>
      </c>
      <c r="S33">
        <v>7798.2</v>
      </c>
      <c r="T33">
        <v>7798.2</v>
      </c>
      <c r="U33">
        <v>7798.2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1986</v>
      </c>
      <c r="B34">
        <v>7152.6951999999901</v>
      </c>
      <c r="C34">
        <v>7115</v>
      </c>
      <c r="D34">
        <v>0</v>
      </c>
      <c r="E34">
        <v>0</v>
      </c>
      <c r="F34">
        <v>7865.8</v>
      </c>
      <c r="G34">
        <v>7115</v>
      </c>
      <c r="H34">
        <v>0</v>
      </c>
      <c r="I34">
        <v>0</v>
      </c>
      <c r="J34">
        <v>3873</v>
      </c>
      <c r="K34">
        <v>21196.803</v>
      </c>
      <c r="L34">
        <v>21196.803</v>
      </c>
      <c r="M34">
        <v>21196.803</v>
      </c>
      <c r="N34">
        <v>21196.803</v>
      </c>
      <c r="O34">
        <v>23464.9</v>
      </c>
      <c r="P34">
        <v>32525.287499999999</v>
      </c>
      <c r="Q34">
        <v>20247.727811560399</v>
      </c>
      <c r="R34">
        <v>32525.287499999999</v>
      </c>
      <c r="S34">
        <v>7798.2</v>
      </c>
      <c r="T34">
        <v>7798.2</v>
      </c>
      <c r="U34">
        <v>7798.2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1985</v>
      </c>
      <c r="B35">
        <v>6872.7103999999999</v>
      </c>
      <c r="C35">
        <v>7115</v>
      </c>
      <c r="D35">
        <v>0</v>
      </c>
      <c r="E35">
        <v>0</v>
      </c>
      <c r="F35">
        <v>7865.8</v>
      </c>
      <c r="G35">
        <v>7115</v>
      </c>
      <c r="H35">
        <v>0</v>
      </c>
      <c r="I35">
        <v>0</v>
      </c>
      <c r="J35">
        <v>3873</v>
      </c>
      <c r="K35">
        <v>20983.745599999998</v>
      </c>
      <c r="L35">
        <v>20983.745599999998</v>
      </c>
      <c r="M35">
        <v>20983.745599999998</v>
      </c>
      <c r="N35">
        <v>20983.745599999998</v>
      </c>
      <c r="O35">
        <v>22441.200000000001</v>
      </c>
      <c r="P35">
        <v>32525.287499999999</v>
      </c>
      <c r="Q35">
        <v>20247.727811560399</v>
      </c>
      <c r="R35">
        <v>32525.287499999999</v>
      </c>
      <c r="S35">
        <v>7798.2</v>
      </c>
      <c r="T35">
        <v>7798.2</v>
      </c>
      <c r="U35">
        <v>7798.2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1984</v>
      </c>
      <c r="B36">
        <v>6630.5999999999904</v>
      </c>
      <c r="C36">
        <v>7115</v>
      </c>
      <c r="D36">
        <v>0</v>
      </c>
      <c r="E36">
        <v>0</v>
      </c>
      <c r="F36">
        <v>7865.8</v>
      </c>
      <c r="G36">
        <v>7115</v>
      </c>
      <c r="H36">
        <v>0</v>
      </c>
      <c r="I36">
        <v>0</v>
      </c>
      <c r="J36">
        <v>3873</v>
      </c>
      <c r="K36">
        <v>20834.674999999999</v>
      </c>
      <c r="L36">
        <v>20834.674999999999</v>
      </c>
      <c r="M36">
        <v>20834.674999999999</v>
      </c>
      <c r="N36">
        <v>20834.674999999999</v>
      </c>
      <c r="O36">
        <v>21417.5</v>
      </c>
      <c r="P36">
        <v>32525.287499999999</v>
      </c>
      <c r="Q36">
        <v>20247.727811560399</v>
      </c>
      <c r="R36">
        <v>32525.287499999999</v>
      </c>
      <c r="S36">
        <v>7798.2</v>
      </c>
      <c r="T36">
        <v>7798.2</v>
      </c>
      <c r="U36">
        <v>7798.2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1983</v>
      </c>
      <c r="B37">
        <v>6430.3936000000003</v>
      </c>
      <c r="C37">
        <v>7115</v>
      </c>
      <c r="D37">
        <v>0</v>
      </c>
      <c r="E37">
        <v>0</v>
      </c>
      <c r="F37">
        <v>7865.8</v>
      </c>
      <c r="G37">
        <v>7115</v>
      </c>
      <c r="H37">
        <v>0</v>
      </c>
      <c r="I37">
        <v>0</v>
      </c>
      <c r="J37">
        <v>3873</v>
      </c>
      <c r="K37">
        <v>20769.307199999999</v>
      </c>
      <c r="L37">
        <v>20769.307199999999</v>
      </c>
      <c r="M37">
        <v>20769.307199999999</v>
      </c>
      <c r="N37">
        <v>20769.307199999999</v>
      </c>
      <c r="O37">
        <v>20393.8</v>
      </c>
      <c r="P37">
        <v>32525.287499999999</v>
      </c>
      <c r="Q37">
        <v>20247.727811560399</v>
      </c>
      <c r="R37">
        <v>32525.287499999999</v>
      </c>
      <c r="S37">
        <v>7798.2</v>
      </c>
      <c r="T37">
        <v>7798.2</v>
      </c>
      <c r="U37">
        <v>7798.2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1982</v>
      </c>
      <c r="B38">
        <v>6276.1207999999897</v>
      </c>
      <c r="C38">
        <v>7115</v>
      </c>
      <c r="D38">
        <v>0</v>
      </c>
      <c r="E38">
        <v>0</v>
      </c>
      <c r="F38">
        <v>7865.8</v>
      </c>
      <c r="G38">
        <v>7115</v>
      </c>
      <c r="H38">
        <v>0</v>
      </c>
      <c r="I38">
        <v>0</v>
      </c>
      <c r="J38">
        <v>3873</v>
      </c>
      <c r="K38">
        <v>20809.215800000002</v>
      </c>
      <c r="L38">
        <v>20809.215800000002</v>
      </c>
      <c r="M38">
        <v>20809.215800000002</v>
      </c>
      <c r="N38">
        <v>20809.215800000002</v>
      </c>
      <c r="O38">
        <v>19370.099999999999</v>
      </c>
      <c r="P38">
        <v>32525.287499999999</v>
      </c>
      <c r="Q38">
        <v>20247.727811560399</v>
      </c>
      <c r="R38">
        <v>32525.287499999999</v>
      </c>
      <c r="S38">
        <v>7798.2</v>
      </c>
      <c r="T38">
        <v>7798.2</v>
      </c>
      <c r="U38">
        <v>7798.2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1981</v>
      </c>
      <c r="B39">
        <v>6171.8111999999901</v>
      </c>
      <c r="C39">
        <v>7115</v>
      </c>
      <c r="D39">
        <v>0</v>
      </c>
      <c r="E39">
        <v>0</v>
      </c>
      <c r="F39">
        <v>7865.8</v>
      </c>
      <c r="G39">
        <v>7115</v>
      </c>
      <c r="H39">
        <v>0</v>
      </c>
      <c r="I39">
        <v>0</v>
      </c>
      <c r="J39">
        <v>3873</v>
      </c>
      <c r="K39">
        <v>20977.831999999999</v>
      </c>
      <c r="L39">
        <v>20977.831999999999</v>
      </c>
      <c r="M39">
        <v>20977.831999999999</v>
      </c>
      <c r="N39">
        <v>20977.831999999999</v>
      </c>
      <c r="O39">
        <v>18346.400000000001</v>
      </c>
      <c r="P39">
        <v>32525.287499999999</v>
      </c>
      <c r="Q39">
        <v>20247.727811560399</v>
      </c>
      <c r="R39">
        <v>32525.287499999999</v>
      </c>
      <c r="S39">
        <v>7798.2</v>
      </c>
      <c r="T39">
        <v>7798.2</v>
      </c>
      <c r="U39">
        <v>7798.2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1980</v>
      </c>
      <c r="B40">
        <v>6121.4943999999996</v>
      </c>
      <c r="C40">
        <v>7115</v>
      </c>
      <c r="D40">
        <v>0</v>
      </c>
      <c r="E40">
        <v>0</v>
      </c>
      <c r="F40">
        <v>7865.8</v>
      </c>
      <c r="G40">
        <v>7115</v>
      </c>
      <c r="H40">
        <v>0</v>
      </c>
      <c r="I40">
        <v>0</v>
      </c>
      <c r="J40">
        <v>3873</v>
      </c>
      <c r="K40">
        <v>21300.444599999999</v>
      </c>
      <c r="L40">
        <v>21300.444599999999</v>
      </c>
      <c r="M40">
        <v>21300.444599999999</v>
      </c>
      <c r="N40">
        <v>21300.444599999999</v>
      </c>
      <c r="O40">
        <v>17322.7</v>
      </c>
      <c r="P40">
        <v>32525.287499999999</v>
      </c>
      <c r="Q40">
        <v>20247.727811560399</v>
      </c>
      <c r="R40">
        <v>32525.287499999999</v>
      </c>
      <c r="S40">
        <v>7798.2</v>
      </c>
      <c r="T40">
        <v>7798.2</v>
      </c>
      <c r="U40">
        <v>7798.2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1979</v>
      </c>
      <c r="B41">
        <v>6129.1999999999898</v>
      </c>
      <c r="C41">
        <v>7115</v>
      </c>
      <c r="D41">
        <v>0</v>
      </c>
      <c r="E41">
        <v>0</v>
      </c>
      <c r="F41">
        <v>7865.8</v>
      </c>
      <c r="G41">
        <v>7115</v>
      </c>
      <c r="H41">
        <v>0</v>
      </c>
      <c r="I41">
        <v>0</v>
      </c>
      <c r="J41">
        <v>3873</v>
      </c>
      <c r="K41">
        <v>21804.2</v>
      </c>
      <c r="L41">
        <v>21804.2</v>
      </c>
      <c r="M41">
        <v>21804.2</v>
      </c>
      <c r="N41">
        <v>21804.2</v>
      </c>
      <c r="O41">
        <v>16299</v>
      </c>
      <c r="P41">
        <v>32525.287499999999</v>
      </c>
      <c r="Q41">
        <v>20247.727811560399</v>
      </c>
      <c r="R41">
        <v>32525.287499999999</v>
      </c>
      <c r="S41">
        <v>7798.2</v>
      </c>
      <c r="T41">
        <v>7798.2</v>
      </c>
      <c r="U41">
        <v>7798.2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zoomScaleNormal="100" workbookViewId="0">
      <selection activeCell="C4" sqref="C4"/>
    </sheetView>
  </sheetViews>
  <sheetFormatPr defaultColWidth="11.77734375" defaultRowHeight="13.2" x14ac:dyDescent="0.25"/>
  <cols>
    <col min="1" max="1" width="4.44140625" customWidth="1"/>
    <col min="2" max="2" width="11.44140625" customWidth="1"/>
    <col min="3" max="3" width="19.21875" customWidth="1"/>
    <col min="1024" max="1024" width="11.5546875" customWidth="1"/>
  </cols>
  <sheetData>
    <row r="1" spans="1:5" x14ac:dyDescent="0.25">
      <c r="A1" s="3" t="s">
        <v>3</v>
      </c>
      <c r="B1" s="3" t="s">
        <v>87</v>
      </c>
      <c r="C1" s="3" t="s">
        <v>88</v>
      </c>
      <c r="D1" t="s">
        <v>89</v>
      </c>
      <c r="E1" t="s">
        <v>90</v>
      </c>
    </row>
    <row r="2" spans="1:5" x14ac:dyDescent="0.25">
      <c r="A2" t="s">
        <v>35</v>
      </c>
      <c r="B2">
        <v>0.84</v>
      </c>
      <c r="C2">
        <f>E2*1000</f>
        <v>11437951000</v>
      </c>
      <c r="D2" s="4">
        <v>11437.950999999999</v>
      </c>
      <c r="E2">
        <f>D2*1000</f>
        <v>11437951</v>
      </c>
    </row>
    <row r="3" spans="1:5" x14ac:dyDescent="0.25">
      <c r="A3" t="s">
        <v>18</v>
      </c>
      <c r="B3">
        <v>0.80900000000000005</v>
      </c>
      <c r="C3">
        <f>E3*1000</f>
        <v>8374256697.000001</v>
      </c>
      <c r="D3" s="4">
        <v>8374.2566970000007</v>
      </c>
      <c r="E3">
        <f>D3*1000</f>
        <v>8374256.6970000006</v>
      </c>
    </row>
    <row r="4" spans="1:5" x14ac:dyDescent="0.25">
      <c r="A4" t="s">
        <v>13</v>
      </c>
      <c r="B4">
        <v>0.75424999999999998</v>
      </c>
      <c r="C4">
        <f>E4*1000</f>
        <v>7436237000</v>
      </c>
      <c r="D4" s="4">
        <v>7436.2370000000001</v>
      </c>
      <c r="E4">
        <f>D4*1000</f>
        <v>7436237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3"/>
  <sheetViews>
    <sheetView zoomScaleNormal="100" workbookViewId="0"/>
  </sheetViews>
  <sheetFormatPr defaultColWidth="11.6640625" defaultRowHeight="13.2" x14ac:dyDescent="0.25"/>
  <sheetData>
    <row r="1" spans="1:27" x14ac:dyDescent="0.25">
      <c r="A1" s="3" t="s">
        <v>91</v>
      </c>
      <c r="B1" s="1" t="s">
        <v>11</v>
      </c>
      <c r="C1" s="1" t="s">
        <v>16</v>
      </c>
      <c r="D1" s="1" t="s">
        <v>19</v>
      </c>
      <c r="E1" s="1" t="s">
        <v>21</v>
      </c>
      <c r="F1" s="1" t="s">
        <v>24</v>
      </c>
      <c r="G1" s="1" t="s">
        <v>27</v>
      </c>
      <c r="H1" s="1" t="s">
        <v>29</v>
      </c>
      <c r="I1" s="1" t="s">
        <v>31</v>
      </c>
      <c r="J1" s="1" t="s">
        <v>33</v>
      </c>
      <c r="K1" s="1" t="s">
        <v>38</v>
      </c>
      <c r="L1" s="1" t="s">
        <v>41</v>
      </c>
      <c r="M1" s="1" t="s">
        <v>44</v>
      </c>
      <c r="N1" s="1" t="s">
        <v>47</v>
      </c>
      <c r="O1" s="1" t="s">
        <v>50</v>
      </c>
      <c r="P1" s="1" t="s">
        <v>53</v>
      </c>
      <c r="Q1" s="1" t="s">
        <v>56</v>
      </c>
      <c r="R1" s="1" t="s">
        <v>59</v>
      </c>
      <c r="S1" s="1" t="s">
        <v>63</v>
      </c>
      <c r="T1" s="1" t="s">
        <v>66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  <c r="Z1" s="1" t="s">
        <v>80</v>
      </c>
      <c r="AA1" s="1" t="s">
        <v>82</v>
      </c>
    </row>
    <row r="2" spans="1:27" x14ac:dyDescent="0.25">
      <c r="A2" s="3">
        <v>1</v>
      </c>
      <c r="B2" s="5">
        <v>1036035</v>
      </c>
      <c r="C2" s="5">
        <v>1036035</v>
      </c>
      <c r="D2" s="5">
        <v>1036035</v>
      </c>
      <c r="E2" s="5">
        <v>1036035</v>
      </c>
      <c r="F2" s="5">
        <v>1036035</v>
      </c>
      <c r="G2" s="5">
        <v>1036035</v>
      </c>
      <c r="H2" s="5">
        <v>1036035</v>
      </c>
      <c r="I2" s="5">
        <v>1036035</v>
      </c>
      <c r="J2" s="5">
        <v>268545</v>
      </c>
      <c r="K2" s="5">
        <v>268545</v>
      </c>
      <c r="L2" s="5">
        <v>268545</v>
      </c>
      <c r="M2" s="5">
        <v>268545</v>
      </c>
      <c r="N2">
        <v>268545</v>
      </c>
      <c r="O2">
        <v>268545</v>
      </c>
      <c r="P2">
        <v>268545</v>
      </c>
      <c r="Q2">
        <v>268545</v>
      </c>
      <c r="R2">
        <v>268545</v>
      </c>
      <c r="S2" s="5">
        <v>1036035</v>
      </c>
      <c r="T2" s="5">
        <v>1036035</v>
      </c>
      <c r="U2" s="5">
        <v>1036035</v>
      </c>
      <c r="V2" s="5">
        <v>1036035</v>
      </c>
      <c r="W2" s="5">
        <v>1036035</v>
      </c>
      <c r="X2" s="5">
        <v>1036035</v>
      </c>
      <c r="Y2" s="5">
        <v>1036035</v>
      </c>
      <c r="Z2" s="5">
        <v>1036035</v>
      </c>
      <c r="AA2" s="5">
        <v>1036035</v>
      </c>
    </row>
    <row r="3" spans="1:27" x14ac:dyDescent="0.25">
      <c r="A3">
        <v>2</v>
      </c>
      <c r="B3">
        <v>926574</v>
      </c>
      <c r="C3">
        <v>926574</v>
      </c>
      <c r="D3">
        <v>926574</v>
      </c>
      <c r="E3">
        <v>926574</v>
      </c>
      <c r="F3">
        <v>926574</v>
      </c>
      <c r="G3">
        <v>926574</v>
      </c>
      <c r="H3">
        <v>926574</v>
      </c>
      <c r="I3">
        <v>926574</v>
      </c>
      <c r="J3">
        <v>322852</v>
      </c>
      <c r="K3">
        <v>322852</v>
      </c>
      <c r="L3">
        <v>322852</v>
      </c>
      <c r="M3">
        <v>322852</v>
      </c>
      <c r="N3">
        <v>322852</v>
      </c>
      <c r="O3">
        <v>322852</v>
      </c>
      <c r="P3">
        <v>322852</v>
      </c>
      <c r="Q3">
        <v>322852</v>
      </c>
      <c r="R3">
        <v>322852</v>
      </c>
      <c r="S3" s="1">
        <v>926574</v>
      </c>
      <c r="T3" s="1">
        <v>926574</v>
      </c>
      <c r="U3" s="1">
        <v>926574</v>
      </c>
      <c r="V3" s="1">
        <v>926574</v>
      </c>
      <c r="W3" s="1">
        <v>926574</v>
      </c>
      <c r="X3" s="1">
        <v>926574</v>
      </c>
      <c r="Y3" s="1">
        <v>926574</v>
      </c>
      <c r="Z3" s="1">
        <v>926574</v>
      </c>
      <c r="AA3" s="1">
        <v>926574</v>
      </c>
    </row>
    <row r="4" spans="1:27" x14ac:dyDescent="0.25">
      <c r="A4">
        <v>3</v>
      </c>
      <c r="B4">
        <v>946441</v>
      </c>
      <c r="C4">
        <v>946441</v>
      </c>
      <c r="D4">
        <v>946441</v>
      </c>
      <c r="E4">
        <v>946441</v>
      </c>
      <c r="F4">
        <v>946441</v>
      </c>
      <c r="G4">
        <v>946441</v>
      </c>
      <c r="H4">
        <v>946441</v>
      </c>
      <c r="I4">
        <v>946441</v>
      </c>
      <c r="J4">
        <v>267274</v>
      </c>
      <c r="K4">
        <v>267274</v>
      </c>
      <c r="L4">
        <v>267274</v>
      </c>
      <c r="M4">
        <v>267274</v>
      </c>
      <c r="N4">
        <v>267274</v>
      </c>
      <c r="O4">
        <v>267274</v>
      </c>
      <c r="P4">
        <v>267274</v>
      </c>
      <c r="Q4">
        <v>267274</v>
      </c>
      <c r="R4">
        <v>267274</v>
      </c>
      <c r="S4" s="1">
        <v>946441</v>
      </c>
      <c r="T4" s="1">
        <v>946441</v>
      </c>
      <c r="U4" s="1">
        <v>946441</v>
      </c>
      <c r="V4" s="1">
        <v>946441</v>
      </c>
      <c r="W4" s="1">
        <v>946441</v>
      </c>
      <c r="X4" s="1">
        <v>946441</v>
      </c>
      <c r="Y4" s="1">
        <v>946441</v>
      </c>
      <c r="Z4" s="1">
        <v>946441</v>
      </c>
      <c r="AA4" s="1">
        <v>946441</v>
      </c>
    </row>
    <row r="5" spans="1:27" x14ac:dyDescent="0.25">
      <c r="A5">
        <v>4</v>
      </c>
      <c r="B5">
        <v>870391</v>
      </c>
      <c r="C5">
        <v>870391</v>
      </c>
      <c r="D5">
        <v>870391</v>
      </c>
      <c r="E5">
        <v>870391</v>
      </c>
      <c r="F5">
        <v>870391</v>
      </c>
      <c r="G5">
        <v>870391</v>
      </c>
      <c r="H5">
        <v>870391</v>
      </c>
      <c r="I5">
        <v>870391</v>
      </c>
      <c r="J5">
        <v>160761</v>
      </c>
      <c r="K5">
        <v>160761</v>
      </c>
      <c r="L5">
        <v>160761</v>
      </c>
      <c r="M5">
        <v>160761</v>
      </c>
      <c r="N5">
        <v>160761</v>
      </c>
      <c r="O5">
        <v>160761</v>
      </c>
      <c r="P5">
        <v>160761</v>
      </c>
      <c r="Q5">
        <v>160761</v>
      </c>
      <c r="R5">
        <v>160761</v>
      </c>
      <c r="S5" s="1">
        <v>870391</v>
      </c>
      <c r="T5" s="1">
        <v>870391</v>
      </c>
      <c r="U5" s="1">
        <v>870391</v>
      </c>
      <c r="V5" s="1">
        <v>870391</v>
      </c>
      <c r="W5" s="1">
        <v>870391</v>
      </c>
      <c r="X5" s="1">
        <v>870391</v>
      </c>
      <c r="Y5" s="1">
        <v>870391</v>
      </c>
      <c r="Z5" s="1">
        <v>870391</v>
      </c>
      <c r="AA5" s="1">
        <v>870391</v>
      </c>
    </row>
    <row r="6" spans="1:27" x14ac:dyDescent="0.25">
      <c r="A6">
        <v>5</v>
      </c>
      <c r="B6">
        <v>1010240</v>
      </c>
      <c r="C6">
        <v>1010240</v>
      </c>
      <c r="D6">
        <v>1010240</v>
      </c>
      <c r="E6">
        <v>1010240</v>
      </c>
      <c r="F6">
        <v>1010240</v>
      </c>
      <c r="G6">
        <v>1010240</v>
      </c>
      <c r="H6">
        <v>1010240</v>
      </c>
      <c r="I6">
        <v>1010240</v>
      </c>
      <c r="J6">
        <v>267608</v>
      </c>
      <c r="K6">
        <v>267608</v>
      </c>
      <c r="L6">
        <v>267608</v>
      </c>
      <c r="M6">
        <v>267608</v>
      </c>
      <c r="N6">
        <v>267608</v>
      </c>
      <c r="O6">
        <v>267608</v>
      </c>
      <c r="P6">
        <v>267608</v>
      </c>
      <c r="Q6">
        <v>267608</v>
      </c>
      <c r="R6">
        <v>267608</v>
      </c>
      <c r="S6" s="1">
        <v>1010240</v>
      </c>
      <c r="T6" s="1">
        <v>1010240</v>
      </c>
      <c r="U6" s="1">
        <v>1010240</v>
      </c>
      <c r="V6" s="1">
        <v>1010240</v>
      </c>
      <c r="W6" s="1">
        <v>1010240</v>
      </c>
      <c r="X6" s="1">
        <v>1010240</v>
      </c>
      <c r="Y6" s="1">
        <v>1010240</v>
      </c>
      <c r="Z6" s="1">
        <v>1010240</v>
      </c>
      <c r="AA6" s="1">
        <v>1010240</v>
      </c>
    </row>
    <row r="7" spans="1:27" x14ac:dyDescent="0.25">
      <c r="A7">
        <v>6</v>
      </c>
      <c r="B7">
        <v>984656</v>
      </c>
      <c r="C7">
        <v>984656</v>
      </c>
      <c r="D7">
        <v>984656</v>
      </c>
      <c r="E7">
        <v>984656</v>
      </c>
      <c r="F7">
        <v>984656</v>
      </c>
      <c r="G7">
        <v>984656</v>
      </c>
      <c r="H7">
        <v>984656</v>
      </c>
      <c r="I7">
        <v>984656</v>
      </c>
      <c r="J7">
        <v>310058</v>
      </c>
      <c r="K7">
        <v>310058</v>
      </c>
      <c r="L7">
        <v>310058</v>
      </c>
      <c r="M7">
        <v>310058</v>
      </c>
      <c r="N7">
        <v>310058</v>
      </c>
      <c r="O7">
        <v>310058</v>
      </c>
      <c r="P7">
        <v>310058</v>
      </c>
      <c r="Q7">
        <v>310058</v>
      </c>
      <c r="R7">
        <v>310058</v>
      </c>
      <c r="S7" s="1">
        <v>984656</v>
      </c>
      <c r="T7" s="1">
        <v>984656</v>
      </c>
      <c r="U7" s="1">
        <v>984656</v>
      </c>
      <c r="V7" s="1">
        <v>984656</v>
      </c>
      <c r="W7" s="1">
        <v>984656</v>
      </c>
      <c r="X7" s="1">
        <v>984656</v>
      </c>
      <c r="Y7" s="1">
        <v>984656</v>
      </c>
      <c r="Z7" s="1">
        <v>984656</v>
      </c>
      <c r="AA7" s="1">
        <v>984656</v>
      </c>
    </row>
    <row r="8" spans="1:27" x14ac:dyDescent="0.25">
      <c r="A8">
        <v>7</v>
      </c>
      <c r="B8">
        <v>893082</v>
      </c>
      <c r="C8">
        <v>893082</v>
      </c>
      <c r="D8">
        <v>893082</v>
      </c>
      <c r="E8">
        <v>893082</v>
      </c>
      <c r="F8">
        <v>893082</v>
      </c>
      <c r="G8">
        <v>893082</v>
      </c>
      <c r="H8">
        <v>893082</v>
      </c>
      <c r="I8">
        <v>893082</v>
      </c>
      <c r="J8">
        <v>224286</v>
      </c>
      <c r="K8">
        <v>224286</v>
      </c>
      <c r="L8">
        <v>224286</v>
      </c>
      <c r="M8">
        <v>224286</v>
      </c>
      <c r="N8">
        <v>224286</v>
      </c>
      <c r="O8">
        <v>224286</v>
      </c>
      <c r="P8">
        <v>224286</v>
      </c>
      <c r="Q8">
        <v>224286</v>
      </c>
      <c r="R8">
        <v>224286</v>
      </c>
      <c r="S8" s="1">
        <v>893082</v>
      </c>
      <c r="T8" s="1">
        <v>893082</v>
      </c>
      <c r="U8" s="1">
        <v>893082</v>
      </c>
      <c r="V8" s="1">
        <v>893082</v>
      </c>
      <c r="W8" s="1">
        <v>893082</v>
      </c>
      <c r="X8" s="1">
        <v>893082</v>
      </c>
      <c r="Y8" s="1">
        <v>893082</v>
      </c>
      <c r="Z8" s="1">
        <v>893082</v>
      </c>
      <c r="AA8" s="1">
        <v>893082</v>
      </c>
    </row>
    <row r="9" spans="1:27" x14ac:dyDescent="0.25">
      <c r="A9">
        <v>8</v>
      </c>
      <c r="B9">
        <v>771267</v>
      </c>
      <c r="C9">
        <v>771267</v>
      </c>
      <c r="D9">
        <v>771267</v>
      </c>
      <c r="E9">
        <v>771267</v>
      </c>
      <c r="F9">
        <v>771267</v>
      </c>
      <c r="G9">
        <v>771267</v>
      </c>
      <c r="H9">
        <v>771267</v>
      </c>
      <c r="I9">
        <v>771267</v>
      </c>
      <c r="J9">
        <v>302175</v>
      </c>
      <c r="K9">
        <v>302175</v>
      </c>
      <c r="L9">
        <v>302175</v>
      </c>
      <c r="M9">
        <v>302175</v>
      </c>
      <c r="N9">
        <v>302175</v>
      </c>
      <c r="O9">
        <v>302175</v>
      </c>
      <c r="P9">
        <v>302175</v>
      </c>
      <c r="Q9">
        <v>302175</v>
      </c>
      <c r="R9">
        <v>302175</v>
      </c>
      <c r="S9" s="1">
        <v>771267</v>
      </c>
      <c r="T9" s="1">
        <v>771267</v>
      </c>
      <c r="U9" s="1">
        <v>771267</v>
      </c>
      <c r="V9" s="1">
        <v>771267</v>
      </c>
      <c r="W9" s="1">
        <v>771267</v>
      </c>
      <c r="X9" s="1">
        <v>771267</v>
      </c>
      <c r="Y9" s="1">
        <v>771267</v>
      </c>
      <c r="Z9" s="1">
        <v>771267</v>
      </c>
      <c r="AA9" s="1">
        <v>771267</v>
      </c>
    </row>
    <row r="10" spans="1:27" x14ac:dyDescent="0.25">
      <c r="A10">
        <v>9</v>
      </c>
      <c r="B10">
        <v>821761</v>
      </c>
      <c r="C10">
        <v>821761</v>
      </c>
      <c r="D10">
        <v>821761</v>
      </c>
      <c r="E10">
        <v>821761</v>
      </c>
      <c r="F10">
        <v>821761</v>
      </c>
      <c r="G10">
        <v>821761</v>
      </c>
      <c r="H10">
        <v>821761</v>
      </c>
      <c r="I10">
        <v>821761</v>
      </c>
      <c r="J10">
        <v>285806</v>
      </c>
      <c r="K10">
        <v>285806</v>
      </c>
      <c r="L10">
        <v>285806</v>
      </c>
      <c r="M10">
        <v>285806</v>
      </c>
      <c r="N10">
        <v>285806</v>
      </c>
      <c r="O10">
        <v>285806</v>
      </c>
      <c r="P10">
        <v>285806</v>
      </c>
      <c r="Q10">
        <v>285806</v>
      </c>
      <c r="R10">
        <v>285806</v>
      </c>
      <c r="S10" s="1">
        <v>821761</v>
      </c>
      <c r="T10" s="1">
        <v>821761</v>
      </c>
      <c r="U10" s="1">
        <v>821761</v>
      </c>
      <c r="V10" s="1">
        <v>821761</v>
      </c>
      <c r="W10" s="1">
        <v>821761</v>
      </c>
      <c r="X10" s="1">
        <v>821761</v>
      </c>
      <c r="Y10" s="1">
        <v>821761</v>
      </c>
      <c r="Z10" s="1">
        <v>821761</v>
      </c>
      <c r="AA10" s="1">
        <v>821761</v>
      </c>
    </row>
    <row r="11" spans="1:27" x14ac:dyDescent="0.25">
      <c r="A11">
        <v>10</v>
      </c>
      <c r="B11">
        <v>844501</v>
      </c>
      <c r="C11">
        <v>844501</v>
      </c>
      <c r="D11">
        <v>844501</v>
      </c>
      <c r="E11">
        <v>844501</v>
      </c>
      <c r="F11">
        <v>844501</v>
      </c>
      <c r="G11">
        <v>844501</v>
      </c>
      <c r="H11">
        <v>844501</v>
      </c>
      <c r="I11">
        <v>844501</v>
      </c>
      <c r="J11">
        <v>241344</v>
      </c>
      <c r="K11">
        <v>241344</v>
      </c>
      <c r="L11">
        <v>241344</v>
      </c>
      <c r="M11">
        <v>241344</v>
      </c>
      <c r="N11">
        <v>241344</v>
      </c>
      <c r="O11">
        <v>241344</v>
      </c>
      <c r="P11">
        <v>241344</v>
      </c>
      <c r="Q11">
        <v>241344</v>
      </c>
      <c r="R11">
        <v>241344</v>
      </c>
      <c r="S11" s="1">
        <v>844501</v>
      </c>
      <c r="T11" s="1">
        <v>844501</v>
      </c>
      <c r="U11" s="1">
        <v>844501</v>
      </c>
      <c r="V11" s="1">
        <v>844501</v>
      </c>
      <c r="W11" s="1">
        <v>844501</v>
      </c>
      <c r="X11" s="1">
        <v>844501</v>
      </c>
      <c r="Y11" s="1">
        <v>844501</v>
      </c>
      <c r="Z11" s="1">
        <v>844501</v>
      </c>
      <c r="AA11" s="1">
        <v>844501</v>
      </c>
    </row>
    <row r="12" spans="1:27" x14ac:dyDescent="0.25">
      <c r="A12">
        <v>11</v>
      </c>
      <c r="B12">
        <v>827062</v>
      </c>
      <c r="C12">
        <v>827062</v>
      </c>
      <c r="D12">
        <v>827062</v>
      </c>
      <c r="E12">
        <v>827062</v>
      </c>
      <c r="F12">
        <v>827062</v>
      </c>
      <c r="G12">
        <v>827062</v>
      </c>
      <c r="H12">
        <v>827062</v>
      </c>
      <c r="I12">
        <v>827062</v>
      </c>
      <c r="J12">
        <v>306496</v>
      </c>
      <c r="K12">
        <v>306496</v>
      </c>
      <c r="L12">
        <v>306496</v>
      </c>
      <c r="M12">
        <v>306496</v>
      </c>
      <c r="N12">
        <v>306496</v>
      </c>
      <c r="O12">
        <v>306496</v>
      </c>
      <c r="P12">
        <v>306496</v>
      </c>
      <c r="Q12">
        <v>306496</v>
      </c>
      <c r="R12">
        <v>306496</v>
      </c>
      <c r="S12" s="1">
        <v>827062</v>
      </c>
      <c r="T12" s="1">
        <v>827062</v>
      </c>
      <c r="U12" s="1">
        <v>827062</v>
      </c>
      <c r="V12" s="1">
        <v>827062</v>
      </c>
      <c r="W12" s="1">
        <v>827062</v>
      </c>
      <c r="X12" s="1">
        <v>827062</v>
      </c>
      <c r="Y12" s="1">
        <v>827062</v>
      </c>
      <c r="Z12" s="1">
        <v>827062</v>
      </c>
      <c r="AA12" s="1">
        <v>827062</v>
      </c>
    </row>
    <row r="13" spans="1:27" x14ac:dyDescent="0.25">
      <c r="A13">
        <v>12</v>
      </c>
      <c r="B13">
        <v>879490</v>
      </c>
      <c r="C13">
        <v>879490</v>
      </c>
      <c r="D13">
        <v>879490</v>
      </c>
      <c r="E13">
        <v>879490</v>
      </c>
      <c r="F13">
        <v>879490</v>
      </c>
      <c r="G13">
        <v>879490</v>
      </c>
      <c r="H13">
        <v>879490</v>
      </c>
      <c r="I13">
        <v>879490</v>
      </c>
      <c r="J13">
        <v>333101</v>
      </c>
      <c r="K13">
        <v>333101</v>
      </c>
      <c r="L13">
        <v>333101</v>
      </c>
      <c r="M13">
        <v>333101</v>
      </c>
      <c r="N13">
        <v>333101</v>
      </c>
      <c r="O13">
        <v>333101</v>
      </c>
      <c r="P13">
        <v>333101</v>
      </c>
      <c r="Q13">
        <v>333101</v>
      </c>
      <c r="R13">
        <v>333101</v>
      </c>
      <c r="S13" s="1">
        <v>879490</v>
      </c>
      <c r="T13" s="1">
        <v>879490</v>
      </c>
      <c r="U13" s="1">
        <v>879490</v>
      </c>
      <c r="V13" s="1">
        <v>879490</v>
      </c>
      <c r="W13" s="1">
        <v>879490</v>
      </c>
      <c r="X13" s="1">
        <v>879490</v>
      </c>
      <c r="Y13" s="1">
        <v>879490</v>
      </c>
      <c r="Z13" s="1">
        <v>879490</v>
      </c>
      <c r="AA13" s="1">
        <v>879490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4"/>
  <sheetViews>
    <sheetView zoomScaleNormal="100" workbookViewId="0"/>
  </sheetViews>
  <sheetFormatPr defaultColWidth="11.6640625" defaultRowHeight="13.2" x14ac:dyDescent="0.25"/>
  <sheetData>
    <row r="1" spans="1:2" x14ac:dyDescent="0.25">
      <c r="A1" s="1" t="s">
        <v>91</v>
      </c>
      <c r="B1" s="1" t="s">
        <v>92</v>
      </c>
    </row>
    <row r="2" spans="1:2" x14ac:dyDescent="0.25">
      <c r="A2">
        <v>1</v>
      </c>
      <c r="B2">
        <v>22.4</v>
      </c>
    </row>
    <row r="3" spans="1:2" x14ac:dyDescent="0.25">
      <c r="A3">
        <v>2</v>
      </c>
      <c r="B3">
        <v>21.5</v>
      </c>
    </row>
    <row r="4" spans="1:2" x14ac:dyDescent="0.25">
      <c r="A4">
        <v>3</v>
      </c>
      <c r="B4">
        <v>22.8</v>
      </c>
    </row>
    <row r="5" spans="1:2" x14ac:dyDescent="0.25">
      <c r="A5">
        <v>4</v>
      </c>
      <c r="B5">
        <v>20.3</v>
      </c>
    </row>
    <row r="6" spans="1:2" x14ac:dyDescent="0.25">
      <c r="A6">
        <v>5</v>
      </c>
      <c r="B6">
        <v>18.2</v>
      </c>
    </row>
    <row r="7" spans="1:2" x14ac:dyDescent="0.25">
      <c r="A7">
        <v>6</v>
      </c>
      <c r="B7">
        <v>17.2</v>
      </c>
    </row>
    <row r="8" spans="1:2" x14ac:dyDescent="0.25">
      <c r="A8">
        <v>7</v>
      </c>
      <c r="B8">
        <v>16.899999999999999</v>
      </c>
    </row>
    <row r="9" spans="1:2" x14ac:dyDescent="0.25">
      <c r="A9">
        <v>8</v>
      </c>
      <c r="B9">
        <v>16.2</v>
      </c>
    </row>
    <row r="10" spans="1:2" x14ac:dyDescent="0.25">
      <c r="A10">
        <v>9</v>
      </c>
      <c r="B10">
        <v>18.3</v>
      </c>
    </row>
    <row r="11" spans="1:2" x14ac:dyDescent="0.25">
      <c r="A11">
        <v>10</v>
      </c>
      <c r="B11">
        <v>19.2</v>
      </c>
    </row>
    <row r="12" spans="1:2" x14ac:dyDescent="0.25">
      <c r="A12">
        <v>11</v>
      </c>
      <c r="B12">
        <v>20.2</v>
      </c>
    </row>
    <row r="13" spans="1:2" x14ac:dyDescent="0.25">
      <c r="A13">
        <v>12</v>
      </c>
      <c r="B13">
        <v>22.5</v>
      </c>
    </row>
    <row r="14" spans="1:2" x14ac:dyDescent="0.25">
      <c r="A14" s="3"/>
      <c r="B14" s="3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C9332-4E9B-4CBC-8EBA-E00BA1E2F6CE}">
  <dimension ref="A1:AA41"/>
  <sheetViews>
    <sheetView workbookViewId="0">
      <selection sqref="A1:AA41"/>
    </sheetView>
  </sheetViews>
  <sheetFormatPr defaultRowHeight="13.2" x14ac:dyDescent="0.25"/>
  <sheetData>
    <row r="1" spans="1:27" x14ac:dyDescent="0.25">
      <c r="A1" t="s">
        <v>84</v>
      </c>
      <c r="B1" t="s">
        <v>11</v>
      </c>
      <c r="C1" t="s">
        <v>16</v>
      </c>
      <c r="D1" t="s">
        <v>19</v>
      </c>
      <c r="E1" t="s">
        <v>21</v>
      </c>
      <c r="F1" t="s">
        <v>24</v>
      </c>
      <c r="G1" t="s">
        <v>27</v>
      </c>
      <c r="H1" t="s">
        <v>29</v>
      </c>
      <c r="I1" t="s">
        <v>31</v>
      </c>
      <c r="J1" t="s">
        <v>33</v>
      </c>
      <c r="K1" t="s">
        <v>38</v>
      </c>
      <c r="L1" t="s">
        <v>41</v>
      </c>
      <c r="M1" t="s">
        <v>44</v>
      </c>
      <c r="N1" t="s">
        <v>47</v>
      </c>
      <c r="O1" t="s">
        <v>50</v>
      </c>
      <c r="P1" t="s">
        <v>53</v>
      </c>
      <c r="Q1" t="s">
        <v>56</v>
      </c>
      <c r="R1" t="s">
        <v>59</v>
      </c>
      <c r="S1" t="s">
        <v>63</v>
      </c>
      <c r="T1" t="s">
        <v>66</v>
      </c>
      <c r="U1" t="s">
        <v>69</v>
      </c>
      <c r="V1" t="s">
        <v>72</v>
      </c>
      <c r="W1" t="s">
        <v>74</v>
      </c>
      <c r="X1" t="s">
        <v>76</v>
      </c>
      <c r="Y1" t="s">
        <v>78</v>
      </c>
      <c r="Z1" t="s">
        <v>80</v>
      </c>
      <c r="AA1" t="s">
        <v>82</v>
      </c>
    </row>
    <row r="2" spans="1:27" x14ac:dyDescent="0.25">
      <c r="A2">
        <v>2018</v>
      </c>
      <c r="B2">
        <v>0.77139439771587304</v>
      </c>
      <c r="C2">
        <v>0</v>
      </c>
      <c r="D2">
        <v>0.77139439771587304</v>
      </c>
      <c r="E2">
        <v>0.77139439771587304</v>
      </c>
      <c r="F2">
        <v>0.77139439771587304</v>
      </c>
      <c r="G2">
        <v>0</v>
      </c>
      <c r="H2">
        <v>0.77139439771587304</v>
      </c>
      <c r="I2">
        <v>0.77139439771587304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0.77139439771587304</v>
      </c>
      <c r="T2">
        <v>0.77139439771587304</v>
      </c>
      <c r="U2">
        <v>0.77139439771587304</v>
      </c>
      <c r="V2">
        <v>0.77139439771587304</v>
      </c>
      <c r="W2">
        <v>0.77139439771587304</v>
      </c>
      <c r="X2">
        <v>0.77139439771587304</v>
      </c>
      <c r="Y2">
        <v>0.77139439771587304</v>
      </c>
      <c r="Z2">
        <v>0.77139439771587304</v>
      </c>
      <c r="AA2">
        <v>0.77139439771587304</v>
      </c>
    </row>
    <row r="3" spans="1:27" x14ac:dyDescent="0.25">
      <c r="A3">
        <v>2017</v>
      </c>
      <c r="B3">
        <v>0.83468576344486001</v>
      </c>
      <c r="C3">
        <v>0</v>
      </c>
      <c r="D3">
        <v>0.83468576344486001</v>
      </c>
      <c r="E3">
        <v>0.83468576344486001</v>
      </c>
      <c r="F3">
        <v>0.83468576344486001</v>
      </c>
      <c r="G3">
        <v>0</v>
      </c>
      <c r="H3">
        <v>0.83468576344486001</v>
      </c>
      <c r="I3">
        <v>0.83468576344486001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0.83468576344486001</v>
      </c>
      <c r="T3">
        <v>0.83468576344486001</v>
      </c>
      <c r="U3">
        <v>0.83468576344486001</v>
      </c>
      <c r="V3">
        <v>0.83468576344486001</v>
      </c>
      <c r="W3">
        <v>0.83468576344486001</v>
      </c>
      <c r="X3">
        <v>0.83468576344486001</v>
      </c>
      <c r="Y3">
        <v>0.83468576344486001</v>
      </c>
      <c r="Z3">
        <v>0.83468576344486001</v>
      </c>
      <c r="AA3">
        <v>0.83468576344486001</v>
      </c>
    </row>
    <row r="4" spans="1:27" x14ac:dyDescent="0.25">
      <c r="A4">
        <v>2016</v>
      </c>
      <c r="B4">
        <v>0.85</v>
      </c>
      <c r="C4">
        <v>0</v>
      </c>
      <c r="D4">
        <v>0.85</v>
      </c>
      <c r="E4">
        <v>0.85</v>
      </c>
      <c r="F4">
        <v>0.85</v>
      </c>
      <c r="G4">
        <v>0</v>
      </c>
      <c r="H4">
        <v>0.85</v>
      </c>
      <c r="I4">
        <v>0.85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0.85</v>
      </c>
      <c r="T4">
        <v>0.85</v>
      </c>
      <c r="U4">
        <v>0.85</v>
      </c>
      <c r="V4">
        <v>0.85</v>
      </c>
      <c r="W4">
        <v>0.85</v>
      </c>
      <c r="X4">
        <v>0.85</v>
      </c>
      <c r="Y4">
        <v>0.85</v>
      </c>
      <c r="Z4">
        <v>0.85</v>
      </c>
      <c r="AA4">
        <v>0.85</v>
      </c>
    </row>
    <row r="5" spans="1:27" x14ac:dyDescent="0.25">
      <c r="A5">
        <v>2015</v>
      </c>
      <c r="B5">
        <v>0.85</v>
      </c>
      <c r="C5">
        <v>0</v>
      </c>
      <c r="D5">
        <v>0.85</v>
      </c>
      <c r="E5">
        <v>0.85</v>
      </c>
      <c r="F5">
        <v>0.85</v>
      </c>
      <c r="G5">
        <v>0</v>
      </c>
      <c r="H5">
        <v>0.85</v>
      </c>
      <c r="I5">
        <v>0.85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0.85</v>
      </c>
      <c r="T5">
        <v>0.85</v>
      </c>
      <c r="U5">
        <v>0.85</v>
      </c>
      <c r="V5">
        <v>0.85</v>
      </c>
      <c r="W5">
        <v>0.85</v>
      </c>
      <c r="X5">
        <v>0.85</v>
      </c>
      <c r="Y5">
        <v>0.85</v>
      </c>
      <c r="Z5">
        <v>0.85</v>
      </c>
      <c r="AA5">
        <v>0.85</v>
      </c>
    </row>
    <row r="6" spans="1:27" x14ac:dyDescent="0.25">
      <c r="A6">
        <v>2014</v>
      </c>
      <c r="B6">
        <v>0.85</v>
      </c>
      <c r="C6">
        <v>0</v>
      </c>
      <c r="D6">
        <v>0.85</v>
      </c>
      <c r="E6">
        <v>0.85</v>
      </c>
      <c r="F6">
        <v>0.85</v>
      </c>
      <c r="G6">
        <v>0</v>
      </c>
      <c r="H6">
        <v>0.85</v>
      </c>
      <c r="I6">
        <v>0.85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0.85</v>
      </c>
      <c r="T6">
        <v>0.85</v>
      </c>
      <c r="U6">
        <v>0.85</v>
      </c>
      <c r="V6">
        <v>0.85</v>
      </c>
      <c r="W6">
        <v>0.85</v>
      </c>
      <c r="X6">
        <v>0.85</v>
      </c>
      <c r="Y6">
        <v>0.85</v>
      </c>
      <c r="Z6">
        <v>0.85</v>
      </c>
      <c r="AA6">
        <v>0.85</v>
      </c>
    </row>
    <row r="7" spans="1:27" x14ac:dyDescent="0.25">
      <c r="A7">
        <v>2013</v>
      </c>
      <c r="B7">
        <v>0.85</v>
      </c>
      <c r="C7">
        <v>0</v>
      </c>
      <c r="D7">
        <v>0.85</v>
      </c>
      <c r="E7">
        <v>0.85</v>
      </c>
      <c r="F7">
        <v>0.85</v>
      </c>
      <c r="G7">
        <v>0</v>
      </c>
      <c r="H7">
        <v>0.85</v>
      </c>
      <c r="I7">
        <v>0.85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0.85</v>
      </c>
      <c r="T7">
        <v>0.85</v>
      </c>
      <c r="U7">
        <v>0.85</v>
      </c>
      <c r="V7">
        <v>0.85</v>
      </c>
      <c r="W7">
        <v>0.85</v>
      </c>
      <c r="X7">
        <v>0.85</v>
      </c>
      <c r="Y7">
        <v>0.85</v>
      </c>
      <c r="Z7">
        <v>0.85</v>
      </c>
      <c r="AA7">
        <v>0.85</v>
      </c>
    </row>
    <row r="8" spans="1:27" x14ac:dyDescent="0.25">
      <c r="A8">
        <v>2012</v>
      </c>
      <c r="B8">
        <v>0.85</v>
      </c>
      <c r="C8">
        <v>0</v>
      </c>
      <c r="D8">
        <v>0.85</v>
      </c>
      <c r="E8">
        <v>0.85</v>
      </c>
      <c r="F8">
        <v>0.85</v>
      </c>
      <c r="G8">
        <v>0</v>
      </c>
      <c r="H8">
        <v>0.85</v>
      </c>
      <c r="I8">
        <v>0.85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0.85</v>
      </c>
      <c r="T8">
        <v>0.85</v>
      </c>
      <c r="U8">
        <v>0.85</v>
      </c>
      <c r="V8">
        <v>0.85</v>
      </c>
      <c r="W8">
        <v>0.85</v>
      </c>
      <c r="X8">
        <v>0.85</v>
      </c>
      <c r="Y8">
        <v>0.85</v>
      </c>
      <c r="Z8">
        <v>0.85</v>
      </c>
      <c r="AA8">
        <v>0.85</v>
      </c>
    </row>
    <row r="9" spans="1:27" x14ac:dyDescent="0.25">
      <c r="A9">
        <v>2011</v>
      </c>
      <c r="B9">
        <v>0.85</v>
      </c>
      <c r="C9">
        <v>0</v>
      </c>
      <c r="D9">
        <v>0.85</v>
      </c>
      <c r="E9">
        <v>0.85</v>
      </c>
      <c r="F9">
        <v>0.85</v>
      </c>
      <c r="G9">
        <v>0</v>
      </c>
      <c r="H9">
        <v>0.85</v>
      </c>
      <c r="I9">
        <v>0.85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0.85</v>
      </c>
      <c r="T9">
        <v>0.85</v>
      </c>
      <c r="U9">
        <v>0.85</v>
      </c>
      <c r="V9">
        <v>0.85</v>
      </c>
      <c r="W9">
        <v>0.85</v>
      </c>
      <c r="X9">
        <v>0.85</v>
      </c>
      <c r="Y9">
        <v>0.85</v>
      </c>
      <c r="Z9">
        <v>0.85</v>
      </c>
      <c r="AA9">
        <v>0.85</v>
      </c>
    </row>
    <row r="10" spans="1:27" x14ac:dyDescent="0.25">
      <c r="A10">
        <v>2010</v>
      </c>
      <c r="B10">
        <v>0.85</v>
      </c>
      <c r="C10">
        <v>0</v>
      </c>
      <c r="D10">
        <v>0.85</v>
      </c>
      <c r="E10">
        <v>0.85</v>
      </c>
      <c r="F10">
        <v>0.85</v>
      </c>
      <c r="G10">
        <v>0</v>
      </c>
      <c r="H10">
        <v>0.85</v>
      </c>
      <c r="I10">
        <v>0.85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0.85</v>
      </c>
      <c r="T10">
        <v>0.85</v>
      </c>
      <c r="U10">
        <v>0.85</v>
      </c>
      <c r="V10">
        <v>0.85</v>
      </c>
      <c r="W10">
        <v>0.85</v>
      </c>
      <c r="X10">
        <v>0.85</v>
      </c>
      <c r="Y10">
        <v>0.85</v>
      </c>
      <c r="Z10">
        <v>0.85</v>
      </c>
      <c r="AA10">
        <v>0.85</v>
      </c>
    </row>
    <row r="11" spans="1:27" x14ac:dyDescent="0.25">
      <c r="A11">
        <v>2009</v>
      </c>
      <c r="B11">
        <v>0.85</v>
      </c>
      <c r="C11">
        <v>0</v>
      </c>
      <c r="D11">
        <v>0.85</v>
      </c>
      <c r="E11">
        <v>0.85</v>
      </c>
      <c r="F11">
        <v>0.85</v>
      </c>
      <c r="G11">
        <v>0</v>
      </c>
      <c r="H11">
        <v>0.85</v>
      </c>
      <c r="I11">
        <v>0.85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0.85</v>
      </c>
      <c r="T11">
        <v>0.85</v>
      </c>
      <c r="U11">
        <v>0.85</v>
      </c>
      <c r="V11">
        <v>0.85</v>
      </c>
      <c r="W11">
        <v>0.85</v>
      </c>
      <c r="X11">
        <v>0.85</v>
      </c>
      <c r="Y11">
        <v>0.85</v>
      </c>
      <c r="Z11">
        <v>0.85</v>
      </c>
      <c r="AA11">
        <v>0.85</v>
      </c>
    </row>
    <row r="12" spans="1:27" x14ac:dyDescent="0.25">
      <c r="A12">
        <v>2008</v>
      </c>
      <c r="B12">
        <v>0.85</v>
      </c>
      <c r="C12">
        <v>0</v>
      </c>
      <c r="D12">
        <v>0.85</v>
      </c>
      <c r="E12">
        <v>0.85</v>
      </c>
      <c r="F12">
        <v>0.85</v>
      </c>
      <c r="G12">
        <v>0</v>
      </c>
      <c r="H12">
        <v>0.85</v>
      </c>
      <c r="I12">
        <v>0.85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0.85</v>
      </c>
      <c r="T12">
        <v>0.85</v>
      </c>
      <c r="U12">
        <v>0.85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2007</v>
      </c>
      <c r="B13">
        <v>0.85</v>
      </c>
      <c r="C13">
        <v>0</v>
      </c>
      <c r="D13">
        <v>0.85</v>
      </c>
      <c r="E13">
        <v>0.85</v>
      </c>
      <c r="F13">
        <v>0.85</v>
      </c>
      <c r="G13">
        <v>0</v>
      </c>
      <c r="H13">
        <v>0.85</v>
      </c>
      <c r="I13">
        <v>0.85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0.85</v>
      </c>
      <c r="T13">
        <v>0.85</v>
      </c>
      <c r="U13">
        <v>0.85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2006</v>
      </c>
      <c r="B14">
        <v>0.85</v>
      </c>
      <c r="C14">
        <v>0.85</v>
      </c>
      <c r="D14">
        <v>0.85</v>
      </c>
      <c r="E14">
        <v>0.85</v>
      </c>
      <c r="F14">
        <v>0.85</v>
      </c>
      <c r="G14">
        <v>0.85</v>
      </c>
      <c r="H14">
        <v>0.85</v>
      </c>
      <c r="I14">
        <v>0.85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0.85</v>
      </c>
      <c r="T14">
        <v>0.85</v>
      </c>
      <c r="U14">
        <v>0.85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2005</v>
      </c>
      <c r="B15">
        <v>0.85</v>
      </c>
      <c r="C15">
        <v>0.85</v>
      </c>
      <c r="D15">
        <v>0.85</v>
      </c>
      <c r="E15" s="6">
        <v>0.85</v>
      </c>
      <c r="F15">
        <v>0.85</v>
      </c>
      <c r="G15">
        <v>0.85</v>
      </c>
      <c r="H15">
        <v>0.85</v>
      </c>
      <c r="I15">
        <v>0.85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0.85</v>
      </c>
      <c r="T15">
        <v>0.85</v>
      </c>
      <c r="U15">
        <v>0.85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2004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0.85</v>
      </c>
      <c r="T16">
        <v>0.85</v>
      </c>
      <c r="U16">
        <v>0.85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2003</v>
      </c>
      <c r="B17">
        <v>0.85</v>
      </c>
      <c r="C17">
        <v>0.85</v>
      </c>
      <c r="D17">
        <v>0.85</v>
      </c>
      <c r="E17">
        <v>0.85</v>
      </c>
      <c r="F17">
        <v>0.85</v>
      </c>
      <c r="G17">
        <v>0.85</v>
      </c>
      <c r="H17">
        <v>0.85</v>
      </c>
      <c r="I17">
        <v>0.85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0.85</v>
      </c>
      <c r="T17">
        <v>0.85</v>
      </c>
      <c r="U17">
        <v>0.85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2002</v>
      </c>
      <c r="B18">
        <v>0.85</v>
      </c>
      <c r="C18">
        <v>0.85</v>
      </c>
      <c r="D18">
        <v>0</v>
      </c>
      <c r="E18">
        <v>0</v>
      </c>
      <c r="F18">
        <v>0.85</v>
      </c>
      <c r="G18">
        <v>0.85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0.85</v>
      </c>
      <c r="T18">
        <v>0.85</v>
      </c>
      <c r="U18">
        <v>0.85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2001</v>
      </c>
      <c r="B19">
        <v>0.52672176308539898</v>
      </c>
      <c r="C19">
        <v>0.52672176308539898</v>
      </c>
      <c r="D19">
        <v>0</v>
      </c>
      <c r="E19">
        <v>0</v>
      </c>
      <c r="F19">
        <v>0.52672176308539898</v>
      </c>
      <c r="G19">
        <v>0.52672176308539898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0.52672176308539898</v>
      </c>
      <c r="T19">
        <v>0.52672176308539898</v>
      </c>
      <c r="U19">
        <v>0.52672176308539898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2000</v>
      </c>
      <c r="B20">
        <v>0.85</v>
      </c>
      <c r="C20">
        <v>0.85</v>
      </c>
      <c r="D20">
        <v>0</v>
      </c>
      <c r="E20">
        <v>0</v>
      </c>
      <c r="F20">
        <v>0.85</v>
      </c>
      <c r="G20">
        <v>0.85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0.85</v>
      </c>
      <c r="T20">
        <v>0.85</v>
      </c>
      <c r="U20">
        <v>0.85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1999</v>
      </c>
      <c r="B21">
        <v>0.85</v>
      </c>
      <c r="C21">
        <v>0.85</v>
      </c>
      <c r="D21">
        <v>0</v>
      </c>
      <c r="E21">
        <v>0</v>
      </c>
      <c r="F21">
        <v>0.85</v>
      </c>
      <c r="G21">
        <v>0.85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0.85</v>
      </c>
      <c r="T21">
        <v>0.85</v>
      </c>
      <c r="U21">
        <v>0.85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1998</v>
      </c>
      <c r="B22">
        <v>0.85</v>
      </c>
      <c r="C22">
        <v>0.85</v>
      </c>
      <c r="D22">
        <v>0</v>
      </c>
      <c r="E22">
        <v>0</v>
      </c>
      <c r="F22">
        <v>0.85</v>
      </c>
      <c r="G22">
        <v>0.85</v>
      </c>
      <c r="H22">
        <v>0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0.85</v>
      </c>
      <c r="T22">
        <v>0.85</v>
      </c>
      <c r="U22">
        <v>0.85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1997</v>
      </c>
      <c r="B23">
        <v>0.85</v>
      </c>
      <c r="C23">
        <v>0.85</v>
      </c>
      <c r="D23">
        <v>0</v>
      </c>
      <c r="E23" s="6">
        <v>0</v>
      </c>
      <c r="F23">
        <v>0.85</v>
      </c>
      <c r="G23">
        <v>0.85</v>
      </c>
      <c r="H23">
        <v>0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0.85</v>
      </c>
      <c r="T23">
        <v>0.85</v>
      </c>
      <c r="U23">
        <v>0.85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1996</v>
      </c>
      <c r="B24">
        <v>0.85</v>
      </c>
      <c r="C24">
        <v>0.85</v>
      </c>
      <c r="D24">
        <v>0</v>
      </c>
      <c r="E24">
        <v>0</v>
      </c>
      <c r="F24">
        <v>0.85</v>
      </c>
      <c r="G24">
        <v>0.85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0.85</v>
      </c>
      <c r="T24">
        <v>0.85</v>
      </c>
      <c r="U24">
        <v>0.85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1995</v>
      </c>
      <c r="B25">
        <v>0.84595877846120704</v>
      </c>
      <c r="C25">
        <v>0.84595877846120704</v>
      </c>
      <c r="D25">
        <v>0</v>
      </c>
      <c r="E25">
        <v>0</v>
      </c>
      <c r="F25">
        <v>0.84595877846120704</v>
      </c>
      <c r="G25">
        <v>0.84595877846120704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0.84595877846120704</v>
      </c>
      <c r="T25">
        <v>0.84595877846120704</v>
      </c>
      <c r="U25">
        <v>0.84595877846120704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1994</v>
      </c>
      <c r="B26">
        <v>0.85</v>
      </c>
      <c r="C26">
        <v>0.85</v>
      </c>
      <c r="D26">
        <v>0</v>
      </c>
      <c r="E26">
        <v>0</v>
      </c>
      <c r="F26">
        <v>0.85</v>
      </c>
      <c r="G26">
        <v>0.85</v>
      </c>
      <c r="H26">
        <v>0</v>
      </c>
      <c r="I26">
        <v>0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0.85</v>
      </c>
      <c r="T26">
        <v>0.85</v>
      </c>
      <c r="U26">
        <v>0.85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1993</v>
      </c>
      <c r="B27">
        <v>0.85</v>
      </c>
      <c r="C27">
        <v>0.85</v>
      </c>
      <c r="D27">
        <v>0</v>
      </c>
      <c r="E27">
        <v>0</v>
      </c>
      <c r="F27">
        <v>0.85</v>
      </c>
      <c r="G27">
        <v>0.85</v>
      </c>
      <c r="H27">
        <v>0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0.85</v>
      </c>
      <c r="T27">
        <v>0.85</v>
      </c>
      <c r="U27">
        <v>0.85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1992</v>
      </c>
      <c r="B28">
        <v>0.84939759036144602</v>
      </c>
      <c r="C28">
        <v>0.84939759036144602</v>
      </c>
      <c r="D28">
        <v>0</v>
      </c>
      <c r="E28">
        <v>0</v>
      </c>
      <c r="F28">
        <v>0.84939759036144602</v>
      </c>
      <c r="G28">
        <v>0.84939759036144602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0.84939759036144602</v>
      </c>
      <c r="T28">
        <v>0.84939759036144602</v>
      </c>
      <c r="U28">
        <v>0.84939759036144602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1991</v>
      </c>
      <c r="B29">
        <v>0.83940397350993401</v>
      </c>
      <c r="C29">
        <v>0.83940397350993401</v>
      </c>
      <c r="D29">
        <v>0</v>
      </c>
      <c r="E29">
        <v>0</v>
      </c>
      <c r="F29">
        <v>0.83940397350993401</v>
      </c>
      <c r="G29">
        <v>0.83940397350993401</v>
      </c>
      <c r="H29">
        <v>0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0.83940397350993401</v>
      </c>
      <c r="T29">
        <v>0.83940397350993401</v>
      </c>
      <c r="U29">
        <v>0.83940397350993401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1990</v>
      </c>
      <c r="B30">
        <v>0.85</v>
      </c>
      <c r="C30">
        <v>0.85</v>
      </c>
      <c r="D30">
        <v>0</v>
      </c>
      <c r="E30">
        <v>0</v>
      </c>
      <c r="F30">
        <v>0.85</v>
      </c>
      <c r="G30">
        <v>0.85</v>
      </c>
      <c r="H30">
        <v>0</v>
      </c>
      <c r="I30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0.85</v>
      </c>
      <c r="T30">
        <v>0.85</v>
      </c>
      <c r="U30">
        <v>0.85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1989</v>
      </c>
      <c r="B31">
        <v>0.85</v>
      </c>
      <c r="C31">
        <v>0.85</v>
      </c>
      <c r="D31">
        <v>0</v>
      </c>
      <c r="E31">
        <v>0</v>
      </c>
      <c r="F31">
        <v>0.85</v>
      </c>
      <c r="G31">
        <v>0.85</v>
      </c>
      <c r="H31">
        <v>0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0.85</v>
      </c>
      <c r="T31">
        <v>0.85</v>
      </c>
      <c r="U31">
        <v>0.85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1988</v>
      </c>
      <c r="B32">
        <v>0.85</v>
      </c>
      <c r="C32">
        <v>0.85</v>
      </c>
      <c r="D32">
        <v>0</v>
      </c>
      <c r="E32">
        <v>0</v>
      </c>
      <c r="F32">
        <v>0.85</v>
      </c>
      <c r="G32">
        <v>0.85</v>
      </c>
      <c r="H32">
        <v>0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0.85</v>
      </c>
      <c r="T32">
        <v>0.85</v>
      </c>
      <c r="U32">
        <v>0.85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1987</v>
      </c>
      <c r="B33">
        <v>0.85</v>
      </c>
      <c r="C33">
        <v>0.85</v>
      </c>
      <c r="D33">
        <v>0</v>
      </c>
      <c r="E33">
        <v>0</v>
      </c>
      <c r="F33">
        <v>0.85</v>
      </c>
      <c r="G33">
        <v>0.85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0.85</v>
      </c>
      <c r="T33">
        <v>0.85</v>
      </c>
      <c r="U33">
        <v>0.85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1986</v>
      </c>
      <c r="B34">
        <v>0.85</v>
      </c>
      <c r="C34">
        <v>0.85</v>
      </c>
      <c r="D34">
        <v>0</v>
      </c>
      <c r="E34">
        <v>0</v>
      </c>
      <c r="F34">
        <v>0.85</v>
      </c>
      <c r="G34">
        <v>0.85</v>
      </c>
      <c r="H34">
        <v>0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0.85</v>
      </c>
      <c r="T34">
        <v>0.85</v>
      </c>
      <c r="U34">
        <v>0.85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1985</v>
      </c>
      <c r="B35">
        <v>0.84615384615384603</v>
      </c>
      <c r="C35">
        <v>0.84615384615384603</v>
      </c>
      <c r="D35">
        <v>0</v>
      </c>
      <c r="E35">
        <v>0</v>
      </c>
      <c r="F35">
        <v>0.84615384615384603</v>
      </c>
      <c r="G35">
        <v>0.84615384615384603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0.84615384615384603</v>
      </c>
      <c r="T35">
        <v>0.84615384615384603</v>
      </c>
      <c r="U35">
        <v>0.84615384615384603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1984</v>
      </c>
      <c r="B36">
        <v>0.83886255924170605</v>
      </c>
      <c r="C36">
        <v>0.83886255924170605</v>
      </c>
      <c r="D36">
        <v>0</v>
      </c>
      <c r="E36">
        <v>0</v>
      </c>
      <c r="F36">
        <v>0.83886255924170605</v>
      </c>
      <c r="G36">
        <v>0.83886255924170605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0.83886255924170605</v>
      </c>
      <c r="T36">
        <v>0.83886255924170605</v>
      </c>
      <c r="U36">
        <v>0.83886255924170605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1983</v>
      </c>
      <c r="B37">
        <v>0.85</v>
      </c>
      <c r="C37">
        <v>0.85</v>
      </c>
      <c r="D37">
        <v>0</v>
      </c>
      <c r="E37">
        <v>0</v>
      </c>
      <c r="F37">
        <v>0.85</v>
      </c>
      <c r="G37">
        <v>0.85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0.85</v>
      </c>
      <c r="T37">
        <v>0.85</v>
      </c>
      <c r="U37">
        <v>0.85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1982</v>
      </c>
      <c r="B38">
        <v>0.85</v>
      </c>
      <c r="C38">
        <v>0.85</v>
      </c>
      <c r="D38">
        <v>0</v>
      </c>
      <c r="E38">
        <v>0</v>
      </c>
      <c r="F38">
        <v>0.85</v>
      </c>
      <c r="G38">
        <v>0.85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0.85</v>
      </c>
      <c r="T38">
        <v>0.85</v>
      </c>
      <c r="U38">
        <v>0.85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1981</v>
      </c>
      <c r="B39">
        <v>0.84429530201342295</v>
      </c>
      <c r="C39">
        <v>0.84429530201342295</v>
      </c>
      <c r="D39">
        <v>0</v>
      </c>
      <c r="E39">
        <v>0</v>
      </c>
      <c r="F39">
        <v>0.84429530201342295</v>
      </c>
      <c r="G39">
        <v>0.84429530201342295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0.84429530201342295</v>
      </c>
      <c r="T39">
        <v>0.84429530201342295</v>
      </c>
      <c r="U39">
        <v>0.84429530201342295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1980</v>
      </c>
      <c r="B40">
        <v>0.85</v>
      </c>
      <c r="C40">
        <v>0.85</v>
      </c>
      <c r="D40">
        <v>0</v>
      </c>
      <c r="E40">
        <v>0</v>
      </c>
      <c r="F40">
        <v>0.85</v>
      </c>
      <c r="G40">
        <v>0.85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0.85</v>
      </c>
      <c r="T40">
        <v>0.85</v>
      </c>
      <c r="U40">
        <v>0.85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1979</v>
      </c>
      <c r="B41">
        <v>0.85</v>
      </c>
      <c r="C41">
        <v>0.85</v>
      </c>
      <c r="D41">
        <v>0</v>
      </c>
      <c r="E41">
        <v>0</v>
      </c>
      <c r="F41">
        <v>0.85</v>
      </c>
      <c r="G41">
        <v>0.85</v>
      </c>
      <c r="H41">
        <v>0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0.85</v>
      </c>
      <c r="T41">
        <v>0.85</v>
      </c>
      <c r="U41">
        <v>0.85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D311C-2036-4E08-8BDE-D34B35021771}">
  <dimension ref="A1:AA41"/>
  <sheetViews>
    <sheetView workbookViewId="0">
      <selection sqref="A1:AA41"/>
    </sheetView>
  </sheetViews>
  <sheetFormatPr defaultRowHeight="13.2" x14ac:dyDescent="0.25"/>
  <sheetData>
    <row r="1" spans="1:27" x14ac:dyDescent="0.25">
      <c r="A1" t="s">
        <v>84</v>
      </c>
      <c r="B1" t="s">
        <v>11</v>
      </c>
      <c r="C1" t="s">
        <v>16</v>
      </c>
      <c r="D1" t="s">
        <v>19</v>
      </c>
      <c r="E1" t="s">
        <v>21</v>
      </c>
      <c r="F1" t="s">
        <v>24</v>
      </c>
      <c r="G1" t="s">
        <v>27</v>
      </c>
      <c r="H1" t="s">
        <v>29</v>
      </c>
      <c r="I1" t="s">
        <v>31</v>
      </c>
      <c r="J1" t="s">
        <v>33</v>
      </c>
      <c r="K1" t="s">
        <v>38</v>
      </c>
      <c r="L1" t="s">
        <v>41</v>
      </c>
      <c r="M1" t="s">
        <v>44</v>
      </c>
      <c r="N1" t="s">
        <v>47</v>
      </c>
      <c r="O1" t="s">
        <v>50</v>
      </c>
      <c r="P1" t="s">
        <v>53</v>
      </c>
      <c r="Q1" t="s">
        <v>56</v>
      </c>
      <c r="R1" t="s">
        <v>59</v>
      </c>
      <c r="S1" t="s">
        <v>63</v>
      </c>
      <c r="T1" t="s">
        <v>66</v>
      </c>
      <c r="U1" t="s">
        <v>69</v>
      </c>
      <c r="V1" t="s">
        <v>72</v>
      </c>
      <c r="W1" t="s">
        <v>74</v>
      </c>
      <c r="X1" t="s">
        <v>76</v>
      </c>
      <c r="Y1" t="s">
        <v>78</v>
      </c>
      <c r="Z1" t="s">
        <v>80</v>
      </c>
      <c r="AA1" t="s">
        <v>82</v>
      </c>
    </row>
    <row r="2" spans="1:27" x14ac:dyDescent="0.25">
      <c r="A2">
        <v>2018</v>
      </c>
      <c r="B2">
        <v>68.808399365612345</v>
      </c>
      <c r="C2">
        <v>0</v>
      </c>
      <c r="D2">
        <v>68.808399365612345</v>
      </c>
      <c r="E2">
        <v>68.808399365612345</v>
      </c>
      <c r="F2">
        <v>68.808399365612345</v>
      </c>
      <c r="G2">
        <v>0</v>
      </c>
      <c r="H2">
        <v>68.808399365612345</v>
      </c>
      <c r="I2">
        <v>68.808399365612345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68.808399365612345</v>
      </c>
      <c r="T2">
        <v>68.808399365612345</v>
      </c>
      <c r="U2">
        <v>68.808399365612345</v>
      </c>
      <c r="V2">
        <v>68.808399365612345</v>
      </c>
      <c r="W2">
        <v>68.808399365612345</v>
      </c>
      <c r="X2">
        <v>68.808399365612345</v>
      </c>
      <c r="Y2">
        <v>68.808399365612345</v>
      </c>
      <c r="Z2">
        <v>68.808399365612345</v>
      </c>
      <c r="AA2">
        <v>68.808399365612345</v>
      </c>
    </row>
    <row r="3" spans="1:27" x14ac:dyDescent="0.25">
      <c r="A3">
        <v>2017</v>
      </c>
      <c r="B3">
        <v>67.093590253941485</v>
      </c>
      <c r="C3">
        <v>0</v>
      </c>
      <c r="D3">
        <v>67.093590253941485</v>
      </c>
      <c r="E3">
        <v>67.093590253941485</v>
      </c>
      <c r="F3">
        <v>67.093590253941485</v>
      </c>
      <c r="G3">
        <v>0</v>
      </c>
      <c r="H3">
        <v>67.093590253941485</v>
      </c>
      <c r="I3">
        <v>67.093590253941485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67.093590253941485</v>
      </c>
      <c r="T3">
        <v>67.093590253941485</v>
      </c>
      <c r="U3">
        <v>67.093590253941485</v>
      </c>
      <c r="V3">
        <v>67.093590253941485</v>
      </c>
      <c r="W3">
        <v>67.093590253941485</v>
      </c>
      <c r="X3">
        <v>67.093590253941485</v>
      </c>
      <c r="Y3">
        <v>67.093590253941485</v>
      </c>
      <c r="Z3">
        <v>67.093590253941485</v>
      </c>
      <c r="AA3">
        <v>67.093590253941485</v>
      </c>
    </row>
    <row r="4" spans="1:27" x14ac:dyDescent="0.25">
      <c r="A4">
        <v>2016</v>
      </c>
      <c r="B4">
        <v>65.378781142270626</v>
      </c>
      <c r="C4">
        <v>0</v>
      </c>
      <c r="D4">
        <v>65.378781142270626</v>
      </c>
      <c r="E4">
        <v>65.378781142270626</v>
      </c>
      <c r="F4">
        <v>65.378781142270626</v>
      </c>
      <c r="G4">
        <v>0</v>
      </c>
      <c r="H4">
        <v>65.378781142270626</v>
      </c>
      <c r="I4">
        <v>65.378781142270626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65.378781142270626</v>
      </c>
      <c r="T4">
        <v>65.378781142270626</v>
      </c>
      <c r="U4">
        <v>65.378781142270626</v>
      </c>
      <c r="V4">
        <v>65.378781142270626</v>
      </c>
      <c r="W4">
        <v>65.378781142270626</v>
      </c>
      <c r="X4">
        <v>65.378781142270626</v>
      </c>
      <c r="Y4">
        <v>65.378781142270626</v>
      </c>
      <c r="Z4">
        <v>65.378781142270626</v>
      </c>
      <c r="AA4">
        <v>65.378781142270626</v>
      </c>
    </row>
    <row r="5" spans="1:27" x14ac:dyDescent="0.25">
      <c r="A5">
        <v>2015</v>
      </c>
      <c r="B5">
        <v>63.663972030599759</v>
      </c>
      <c r="C5">
        <v>0</v>
      </c>
      <c r="D5">
        <v>63.663972030599759</v>
      </c>
      <c r="E5">
        <v>63.663972030599759</v>
      </c>
      <c r="F5">
        <v>63.663972030599759</v>
      </c>
      <c r="G5">
        <v>0</v>
      </c>
      <c r="H5">
        <v>63.663972030599759</v>
      </c>
      <c r="I5">
        <v>63.663972030599759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63.663972030599759</v>
      </c>
      <c r="T5">
        <v>63.663972030599759</v>
      </c>
      <c r="U5">
        <v>63.663972030599759</v>
      </c>
      <c r="V5">
        <v>63.663972030599759</v>
      </c>
      <c r="W5">
        <v>63.663972030599759</v>
      </c>
      <c r="X5">
        <v>63.663972030599759</v>
      </c>
      <c r="Y5">
        <v>63.663972030599759</v>
      </c>
      <c r="Z5">
        <v>63.663972030599759</v>
      </c>
      <c r="AA5">
        <v>63.663972030599759</v>
      </c>
    </row>
    <row r="6" spans="1:27" x14ac:dyDescent="0.25">
      <c r="A6">
        <v>2014</v>
      </c>
      <c r="B6">
        <v>61.949162918928899</v>
      </c>
      <c r="C6">
        <v>0</v>
      </c>
      <c r="D6">
        <v>61.949162918928899</v>
      </c>
      <c r="E6">
        <v>61.949162918928899</v>
      </c>
      <c r="F6">
        <v>61.949162918928899</v>
      </c>
      <c r="G6">
        <v>0</v>
      </c>
      <c r="H6">
        <v>61.949162918928899</v>
      </c>
      <c r="I6">
        <v>61.949162918928899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61.949162918928899</v>
      </c>
      <c r="T6">
        <v>61.949162918928899</v>
      </c>
      <c r="U6">
        <v>61.949162918928899</v>
      </c>
      <c r="V6">
        <v>61.949162918928899</v>
      </c>
      <c r="W6">
        <v>61.949162918928899</v>
      </c>
      <c r="X6">
        <v>61.949162918928899</v>
      </c>
      <c r="Y6">
        <v>61.949162918928899</v>
      </c>
      <c r="Z6">
        <v>61.949162918928899</v>
      </c>
      <c r="AA6">
        <v>61.949162918928899</v>
      </c>
    </row>
    <row r="7" spans="1:27" x14ac:dyDescent="0.25">
      <c r="A7">
        <v>2013</v>
      </c>
      <c r="B7">
        <v>60.234353807258032</v>
      </c>
      <c r="C7">
        <v>0</v>
      </c>
      <c r="D7">
        <v>60.234353807258032</v>
      </c>
      <c r="E7">
        <v>60.234353807258032</v>
      </c>
      <c r="F7">
        <v>60.234353807258032</v>
      </c>
      <c r="G7">
        <v>0</v>
      </c>
      <c r="H7">
        <v>60.234353807258032</v>
      </c>
      <c r="I7">
        <v>60.234353807258032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60.234353807258032</v>
      </c>
      <c r="T7">
        <v>60.234353807258032</v>
      </c>
      <c r="U7">
        <v>60.234353807258032</v>
      </c>
      <c r="V7">
        <v>60.234353807258032</v>
      </c>
      <c r="W7">
        <v>60.234353807258032</v>
      </c>
      <c r="X7">
        <v>60.234353807258032</v>
      </c>
      <c r="Y7">
        <v>60.234353807258032</v>
      </c>
      <c r="Z7">
        <v>60.234353807258032</v>
      </c>
      <c r="AA7">
        <v>60.234353807258032</v>
      </c>
    </row>
    <row r="8" spans="1:27" x14ac:dyDescent="0.25">
      <c r="A8">
        <v>2012</v>
      </c>
      <c r="B8">
        <v>58.519544695587172</v>
      </c>
      <c r="C8">
        <v>0</v>
      </c>
      <c r="D8">
        <v>58.519544695587172</v>
      </c>
      <c r="E8">
        <v>58.519544695587172</v>
      </c>
      <c r="F8">
        <v>58.519544695587172</v>
      </c>
      <c r="G8">
        <v>0</v>
      </c>
      <c r="H8">
        <v>58.519544695587172</v>
      </c>
      <c r="I8">
        <v>58.519544695587172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58.519544695587172</v>
      </c>
      <c r="T8">
        <v>58.519544695587172</v>
      </c>
      <c r="U8">
        <v>58.519544695587172</v>
      </c>
      <c r="V8">
        <v>58.519544695587172</v>
      </c>
      <c r="W8">
        <v>58.519544695587172</v>
      </c>
      <c r="X8">
        <v>58.519544695587172</v>
      </c>
      <c r="Y8">
        <v>58.519544695587172</v>
      </c>
      <c r="Z8">
        <v>58.519544695587172</v>
      </c>
      <c r="AA8">
        <v>58.519544695587172</v>
      </c>
    </row>
    <row r="9" spans="1:27" x14ac:dyDescent="0.25">
      <c r="A9">
        <v>2011</v>
      </c>
      <c r="B9">
        <v>56.804735583916312</v>
      </c>
      <c r="C9">
        <v>0</v>
      </c>
      <c r="D9">
        <v>56.804735583916312</v>
      </c>
      <c r="E9">
        <v>56.804735583916312</v>
      </c>
      <c r="F9">
        <v>56.804735583916312</v>
      </c>
      <c r="G9">
        <v>0</v>
      </c>
      <c r="H9">
        <v>56.804735583916312</v>
      </c>
      <c r="I9">
        <v>56.804735583916312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56.804735583916312</v>
      </c>
      <c r="T9">
        <v>56.804735583916312</v>
      </c>
      <c r="U9">
        <v>56.804735583916312</v>
      </c>
      <c r="V9">
        <v>56.804735583916312</v>
      </c>
      <c r="W9">
        <v>56.804735583916312</v>
      </c>
      <c r="X9">
        <v>56.804735583916312</v>
      </c>
      <c r="Y9">
        <v>56.804735583916312</v>
      </c>
      <c r="Z9">
        <v>56.804735583916312</v>
      </c>
      <c r="AA9">
        <v>56.804735583916312</v>
      </c>
    </row>
    <row r="10" spans="1:27" x14ac:dyDescent="0.25">
      <c r="A10">
        <v>2010</v>
      </c>
      <c r="B10">
        <v>55.089926472245452</v>
      </c>
      <c r="C10">
        <v>0</v>
      </c>
      <c r="D10">
        <v>55.089926472245452</v>
      </c>
      <c r="E10">
        <v>55.089926472245452</v>
      </c>
      <c r="F10">
        <v>55.089926472245452</v>
      </c>
      <c r="G10">
        <v>0</v>
      </c>
      <c r="H10">
        <v>55.089926472245452</v>
      </c>
      <c r="I10">
        <v>55.089926472245452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55.089926472245452</v>
      </c>
      <c r="T10">
        <v>55.089926472245452</v>
      </c>
      <c r="U10">
        <v>55.089926472245452</v>
      </c>
      <c r="V10">
        <v>55.089926472245452</v>
      </c>
      <c r="W10">
        <v>55.089926472245452</v>
      </c>
      <c r="X10">
        <v>55.089926472245452</v>
      </c>
      <c r="Y10">
        <v>55.089926472245452</v>
      </c>
      <c r="Z10">
        <v>55.089926472245452</v>
      </c>
      <c r="AA10">
        <v>55.089926472245452</v>
      </c>
    </row>
    <row r="11" spans="1:27" x14ac:dyDescent="0.25">
      <c r="A11">
        <v>2009</v>
      </c>
      <c r="B11">
        <v>53.375117360574592</v>
      </c>
      <c r="C11">
        <v>0</v>
      </c>
      <c r="D11">
        <v>53.375117360574592</v>
      </c>
      <c r="E11">
        <v>53.375117360574592</v>
      </c>
      <c r="F11">
        <v>53.375117360574592</v>
      </c>
      <c r="G11">
        <v>0</v>
      </c>
      <c r="H11">
        <v>53.375117360574592</v>
      </c>
      <c r="I11">
        <v>53.375117360574592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53.375117360574592</v>
      </c>
      <c r="T11">
        <v>53.375117360574592</v>
      </c>
      <c r="U11">
        <v>53.375117360574592</v>
      </c>
      <c r="V11">
        <v>53.375117360574592</v>
      </c>
      <c r="W11">
        <v>53.375117360574592</v>
      </c>
      <c r="X11">
        <v>53.375117360574592</v>
      </c>
      <c r="Y11">
        <v>53.375117360574592</v>
      </c>
      <c r="Z11">
        <v>53.375117360574592</v>
      </c>
      <c r="AA11">
        <v>53.375117360574592</v>
      </c>
    </row>
    <row r="12" spans="1:27" x14ac:dyDescent="0.25">
      <c r="A12">
        <v>2008</v>
      </c>
      <c r="B12">
        <v>51.660308248903732</v>
      </c>
      <c r="C12">
        <v>0</v>
      </c>
      <c r="D12">
        <v>51.660308248903732</v>
      </c>
      <c r="E12">
        <v>51.660308248903732</v>
      </c>
      <c r="F12">
        <v>51.660308248903732</v>
      </c>
      <c r="G12">
        <v>0</v>
      </c>
      <c r="H12">
        <v>51.660308248903732</v>
      </c>
      <c r="I12">
        <v>51.660308248903732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51.660308248903732</v>
      </c>
      <c r="T12">
        <v>51.660308248903732</v>
      </c>
      <c r="U12">
        <v>51.660308248903732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2007</v>
      </c>
      <c r="B13">
        <v>49.945499137232872</v>
      </c>
      <c r="C13">
        <v>0</v>
      </c>
      <c r="D13">
        <v>49.945499137232872</v>
      </c>
      <c r="E13">
        <v>49.945499137232872</v>
      </c>
      <c r="F13">
        <v>49.945499137232872</v>
      </c>
      <c r="G13">
        <v>0</v>
      </c>
      <c r="H13">
        <v>49.945499137232872</v>
      </c>
      <c r="I13">
        <v>49.945499137232872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49.945499137232872</v>
      </c>
      <c r="T13">
        <v>49.945499137232872</v>
      </c>
      <c r="U13">
        <v>49.945499137232872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2006</v>
      </c>
      <c r="B14">
        <v>48.230690025562012</v>
      </c>
      <c r="C14">
        <v>48.230690025562012</v>
      </c>
      <c r="D14">
        <v>48.230690025562012</v>
      </c>
      <c r="E14">
        <v>48.230690025562012</v>
      </c>
      <c r="F14">
        <v>48.230690025562012</v>
      </c>
      <c r="G14">
        <v>48.230690025562012</v>
      </c>
      <c r="H14">
        <v>48.230690025562012</v>
      </c>
      <c r="I14">
        <v>48.230690025562012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48.230690025562012</v>
      </c>
      <c r="T14">
        <v>48.230690025562012</v>
      </c>
      <c r="U14">
        <v>48.230690025562012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2005</v>
      </c>
      <c r="B15">
        <v>46.515880913891138</v>
      </c>
      <c r="C15">
        <v>46.515880913891138</v>
      </c>
      <c r="D15">
        <v>46.515880913891138</v>
      </c>
      <c r="E15">
        <v>46.515880913891138</v>
      </c>
      <c r="F15">
        <v>46.515880913891138</v>
      </c>
      <c r="G15">
        <v>46.515880913891138</v>
      </c>
      <c r="H15">
        <v>46.515880913891138</v>
      </c>
      <c r="I15">
        <v>46.515880913891138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46.515880913891138</v>
      </c>
      <c r="T15">
        <v>46.515880913891138</v>
      </c>
      <c r="U15">
        <v>46.515880913891138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2004</v>
      </c>
      <c r="B16">
        <v>44.801071802220278</v>
      </c>
      <c r="C16">
        <v>44.801071802220278</v>
      </c>
      <c r="D16">
        <v>44.801071802220278</v>
      </c>
      <c r="E16">
        <v>44.801071802220278</v>
      </c>
      <c r="F16">
        <v>44.801071802220278</v>
      </c>
      <c r="G16">
        <v>44.801071802220278</v>
      </c>
      <c r="H16">
        <v>44.801071802220278</v>
      </c>
      <c r="I16">
        <v>44.801071802220278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44.801071802220278</v>
      </c>
      <c r="T16">
        <v>44.801071802220278</v>
      </c>
      <c r="U16">
        <v>44.801071802220278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2003</v>
      </c>
      <c r="B17">
        <v>43.086262690549418</v>
      </c>
      <c r="C17">
        <v>43.086262690549418</v>
      </c>
      <c r="D17">
        <v>43.086262690549418</v>
      </c>
      <c r="E17">
        <v>43.086262690549418</v>
      </c>
      <c r="F17">
        <v>43.086262690549418</v>
      </c>
      <c r="G17">
        <v>43.086262690549418</v>
      </c>
      <c r="H17">
        <v>43.086262690549418</v>
      </c>
      <c r="I17">
        <v>43.086262690549418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43.086262690549418</v>
      </c>
      <c r="T17">
        <v>43.086262690549418</v>
      </c>
      <c r="U17">
        <v>43.086262690549418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2002</v>
      </c>
      <c r="B18">
        <v>41.371453578878558</v>
      </c>
      <c r="C18">
        <v>41.371453578878558</v>
      </c>
      <c r="D18">
        <v>0</v>
      </c>
      <c r="E18">
        <v>0</v>
      </c>
      <c r="F18">
        <v>41.371453578878558</v>
      </c>
      <c r="G18">
        <v>41.371453578878558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41.371453578878558</v>
      </c>
      <c r="T18">
        <v>41.371453578878558</v>
      </c>
      <c r="U18">
        <v>41.371453578878558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2001</v>
      </c>
      <c r="B19">
        <v>39.656644467207698</v>
      </c>
      <c r="C19">
        <v>39.656644467207698</v>
      </c>
      <c r="D19">
        <v>0</v>
      </c>
      <c r="E19">
        <v>0</v>
      </c>
      <c r="F19">
        <v>39.656644467207698</v>
      </c>
      <c r="G19">
        <v>39.656644467207698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39.656644467207698</v>
      </c>
      <c r="T19">
        <v>39.656644467207698</v>
      </c>
      <c r="U19">
        <v>39.656644467207698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2000</v>
      </c>
      <c r="B20">
        <v>37.941835355536831</v>
      </c>
      <c r="C20">
        <v>37.941835355536831</v>
      </c>
      <c r="D20">
        <v>0</v>
      </c>
      <c r="E20">
        <v>0</v>
      </c>
      <c r="F20">
        <v>37.941835355536831</v>
      </c>
      <c r="G20">
        <v>37.941835355536831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37.941835355536831</v>
      </c>
      <c r="T20">
        <v>37.941835355536831</v>
      </c>
      <c r="U20">
        <v>37.941835355536831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1999</v>
      </c>
      <c r="B21">
        <v>36.227026243865971</v>
      </c>
      <c r="C21">
        <v>36.227026243865971</v>
      </c>
      <c r="D21">
        <v>0</v>
      </c>
      <c r="E21">
        <v>0</v>
      </c>
      <c r="F21">
        <v>36.227026243865971</v>
      </c>
      <c r="G21">
        <v>36.227026243865971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36.227026243865971</v>
      </c>
      <c r="T21">
        <v>36.227026243865971</v>
      </c>
      <c r="U21">
        <v>36.227026243865971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1998</v>
      </c>
      <c r="B22">
        <v>34.512217132195111</v>
      </c>
      <c r="C22">
        <v>34.512217132195111</v>
      </c>
      <c r="D22">
        <v>0</v>
      </c>
      <c r="E22">
        <v>0</v>
      </c>
      <c r="F22">
        <v>34.512217132195111</v>
      </c>
      <c r="G22">
        <v>34.512217132195111</v>
      </c>
      <c r="H22">
        <v>0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34.512217132195111</v>
      </c>
      <c r="T22">
        <v>34.512217132195111</v>
      </c>
      <c r="U22">
        <v>34.512217132195111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1997</v>
      </c>
      <c r="B23">
        <v>32.797408020524237</v>
      </c>
      <c r="C23">
        <v>32.797408020524237</v>
      </c>
      <c r="D23">
        <v>0</v>
      </c>
      <c r="E23">
        <v>0</v>
      </c>
      <c r="F23">
        <v>32.797408020524237</v>
      </c>
      <c r="G23">
        <v>32.797408020524237</v>
      </c>
      <c r="H23">
        <v>0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32.797408020524237</v>
      </c>
      <c r="T23">
        <v>32.797408020524237</v>
      </c>
      <c r="U23">
        <v>32.797408020524237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1996</v>
      </c>
      <c r="B24">
        <v>31.082598908853392</v>
      </c>
      <c r="C24">
        <v>31.082598908853392</v>
      </c>
      <c r="D24">
        <v>0</v>
      </c>
      <c r="E24">
        <v>0</v>
      </c>
      <c r="F24">
        <v>31.082598908853392</v>
      </c>
      <c r="G24">
        <v>31.082598908853392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31.082598908853392</v>
      </c>
      <c r="T24">
        <v>31.082598908853392</v>
      </c>
      <c r="U24">
        <v>31.082598908853392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1995</v>
      </c>
      <c r="B25">
        <v>29.367789797182532</v>
      </c>
      <c r="C25">
        <v>29.367789797182532</v>
      </c>
      <c r="D25">
        <v>0</v>
      </c>
      <c r="E25">
        <v>0</v>
      </c>
      <c r="F25">
        <v>29.367789797182532</v>
      </c>
      <c r="G25">
        <v>29.367789797182532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29.367789797182532</v>
      </c>
      <c r="T25">
        <v>29.367789797182532</v>
      </c>
      <c r="U25">
        <v>29.367789797182532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1994</v>
      </c>
      <c r="B26">
        <v>27.652980685511672</v>
      </c>
      <c r="C26">
        <v>27.652980685511672</v>
      </c>
      <c r="D26">
        <v>0</v>
      </c>
      <c r="E26">
        <v>0</v>
      </c>
      <c r="F26">
        <v>27.652980685511672</v>
      </c>
      <c r="G26">
        <v>27.652980685511672</v>
      </c>
      <c r="H26">
        <v>0</v>
      </c>
      <c r="I26">
        <v>0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27.652980685511672</v>
      </c>
      <c r="T26">
        <v>27.652980685511672</v>
      </c>
      <c r="U26">
        <v>27.652980685511672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1993</v>
      </c>
      <c r="B27">
        <v>25.938171573840808</v>
      </c>
      <c r="C27">
        <v>25.938171573840808</v>
      </c>
      <c r="D27">
        <v>0</v>
      </c>
      <c r="E27">
        <v>0</v>
      </c>
      <c r="F27">
        <v>25.938171573840808</v>
      </c>
      <c r="G27">
        <v>25.938171573840808</v>
      </c>
      <c r="H27">
        <v>0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25.938171573840808</v>
      </c>
      <c r="T27">
        <v>25.938171573840808</v>
      </c>
      <c r="U27">
        <v>25.938171573840808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1992</v>
      </c>
      <c r="B28">
        <v>24.223362462169941</v>
      </c>
      <c r="C28">
        <v>24.223362462169941</v>
      </c>
      <c r="D28">
        <v>0</v>
      </c>
      <c r="E28">
        <v>0</v>
      </c>
      <c r="F28">
        <v>24.223362462169941</v>
      </c>
      <c r="G28">
        <v>24.223362462169941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24.223362462169941</v>
      </c>
      <c r="T28">
        <v>24.223362462169941</v>
      </c>
      <c r="U28">
        <v>24.223362462169941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1991</v>
      </c>
      <c r="B29">
        <v>22.508553350499081</v>
      </c>
      <c r="C29">
        <v>22.508553350499081</v>
      </c>
      <c r="D29">
        <v>0</v>
      </c>
      <c r="E29">
        <v>0</v>
      </c>
      <c r="F29">
        <v>22.508553350499081</v>
      </c>
      <c r="G29">
        <v>22.508553350499081</v>
      </c>
      <c r="H29">
        <v>0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22.508553350499081</v>
      </c>
      <c r="T29">
        <v>22.508553350499081</v>
      </c>
      <c r="U29">
        <v>22.508553350499081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1990</v>
      </c>
      <c r="B30">
        <v>20.793744238828221</v>
      </c>
      <c r="C30">
        <v>20.793744238828221</v>
      </c>
      <c r="D30">
        <v>0</v>
      </c>
      <c r="E30">
        <v>0</v>
      </c>
      <c r="F30">
        <v>20.793744238828221</v>
      </c>
      <c r="G30">
        <v>20.793744238828221</v>
      </c>
      <c r="H30">
        <v>0</v>
      </c>
      <c r="I30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20.793744238828221</v>
      </c>
      <c r="T30">
        <v>20.793744238828221</v>
      </c>
      <c r="U30">
        <v>20.793744238828221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1989</v>
      </c>
      <c r="B31">
        <v>19.078935127157351</v>
      </c>
      <c r="C31">
        <v>19.078935127157351</v>
      </c>
      <c r="D31">
        <v>0</v>
      </c>
      <c r="E31">
        <v>0</v>
      </c>
      <c r="F31">
        <v>19.078935127157351</v>
      </c>
      <c r="G31">
        <v>19.078935127157351</v>
      </c>
      <c r="H31">
        <v>0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19.078935127157351</v>
      </c>
      <c r="T31">
        <v>19.078935127157351</v>
      </c>
      <c r="U31">
        <v>19.078935127157351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1988</v>
      </c>
      <c r="B32">
        <v>17.364126015486491</v>
      </c>
      <c r="C32">
        <v>17.364126015486491</v>
      </c>
      <c r="D32">
        <v>0</v>
      </c>
      <c r="E32">
        <v>0</v>
      </c>
      <c r="F32">
        <v>17.364126015486491</v>
      </c>
      <c r="G32">
        <v>17.364126015486491</v>
      </c>
      <c r="H32">
        <v>0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17.364126015486491</v>
      </c>
      <c r="T32">
        <v>17.364126015486491</v>
      </c>
      <c r="U32">
        <v>17.364126015486491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1987</v>
      </c>
      <c r="B33">
        <v>15.649316903815629</v>
      </c>
      <c r="C33">
        <v>15.649316903815629</v>
      </c>
      <c r="D33">
        <v>0</v>
      </c>
      <c r="E33">
        <v>0</v>
      </c>
      <c r="F33">
        <v>15.649316903815629</v>
      </c>
      <c r="G33">
        <v>15.649316903815629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15.649316903815629</v>
      </c>
      <c r="T33">
        <v>15.649316903815629</v>
      </c>
      <c r="U33">
        <v>15.649316903815629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1986</v>
      </c>
      <c r="B34">
        <v>13.934507792144769</v>
      </c>
      <c r="C34">
        <v>13.934507792144769</v>
      </c>
      <c r="D34">
        <v>0</v>
      </c>
      <c r="E34">
        <v>0</v>
      </c>
      <c r="F34">
        <v>13.934507792144769</v>
      </c>
      <c r="G34">
        <v>13.934507792144769</v>
      </c>
      <c r="H34">
        <v>0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13.934507792144769</v>
      </c>
      <c r="T34">
        <v>13.934507792144769</v>
      </c>
      <c r="U34">
        <v>13.934507792144769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1985</v>
      </c>
      <c r="B35">
        <v>12.219698680473909</v>
      </c>
      <c r="C35">
        <v>12.219698680473909</v>
      </c>
      <c r="D35">
        <v>0</v>
      </c>
      <c r="E35">
        <v>0</v>
      </c>
      <c r="F35">
        <v>12.219698680473909</v>
      </c>
      <c r="G35">
        <v>12.219698680473909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12.219698680473909</v>
      </c>
      <c r="T35">
        <v>12.219698680473909</v>
      </c>
      <c r="U35">
        <v>12.219698680473909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1984</v>
      </c>
      <c r="B36">
        <v>10.504889568803041</v>
      </c>
      <c r="C36">
        <v>10.504889568803041</v>
      </c>
      <c r="D36">
        <v>0</v>
      </c>
      <c r="E36">
        <v>0</v>
      </c>
      <c r="F36">
        <v>10.504889568803041</v>
      </c>
      <c r="G36">
        <v>10.504889568803041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10.504889568803041</v>
      </c>
      <c r="T36">
        <v>10.504889568803041</v>
      </c>
      <c r="U36">
        <v>10.504889568803041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1983</v>
      </c>
      <c r="B37">
        <v>8.7900804571321842</v>
      </c>
      <c r="C37">
        <v>8.7900804571321842</v>
      </c>
      <c r="D37">
        <v>0</v>
      </c>
      <c r="E37">
        <v>0</v>
      </c>
      <c r="F37">
        <v>8.7900804571321842</v>
      </c>
      <c r="G37">
        <v>8.7900804571321842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8.7900804571321842</v>
      </c>
      <c r="T37">
        <v>8.7900804571321842</v>
      </c>
      <c r="U37">
        <v>8.7900804571321842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1982</v>
      </c>
      <c r="B38">
        <v>7.0752713454613243</v>
      </c>
      <c r="C38">
        <v>7.0752713454613243</v>
      </c>
      <c r="D38">
        <v>0</v>
      </c>
      <c r="E38">
        <v>0</v>
      </c>
      <c r="F38">
        <v>7.0752713454613243</v>
      </c>
      <c r="G38">
        <v>7.0752713454613243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7.0752713454613243</v>
      </c>
      <c r="T38">
        <v>7.0752713454613243</v>
      </c>
      <c r="U38">
        <v>7.0752713454613243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1981</v>
      </c>
      <c r="B39">
        <v>5.3604622337904573</v>
      </c>
      <c r="C39">
        <v>5.3604622337904573</v>
      </c>
      <c r="D39">
        <v>0</v>
      </c>
      <c r="E39">
        <v>0</v>
      </c>
      <c r="F39">
        <v>5.3604622337904573</v>
      </c>
      <c r="G39">
        <v>5.3604622337904573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5.3604622337904573</v>
      </c>
      <c r="T39">
        <v>5.3604622337904573</v>
      </c>
      <c r="U39">
        <v>5.3604622337904573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1980</v>
      </c>
      <c r="B40">
        <v>3.6456531221195969</v>
      </c>
      <c r="C40">
        <v>3.6456531221195969</v>
      </c>
      <c r="D40">
        <v>0</v>
      </c>
      <c r="E40">
        <v>0</v>
      </c>
      <c r="F40">
        <v>3.6456531221195969</v>
      </c>
      <c r="G40">
        <v>3.6456531221195969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3.6456531221195969</v>
      </c>
      <c r="T40">
        <v>3.6456531221195969</v>
      </c>
      <c r="U40">
        <v>3.6456531221195969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1979</v>
      </c>
      <c r="B41">
        <v>1.930844010448737</v>
      </c>
      <c r="C41">
        <v>1.930844010448737</v>
      </c>
      <c r="D41">
        <v>0</v>
      </c>
      <c r="E41">
        <v>0</v>
      </c>
      <c r="F41">
        <v>1.930844010448737</v>
      </c>
      <c r="G41">
        <v>1.930844010448737</v>
      </c>
      <c r="H41">
        <v>0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1.930844010448737</v>
      </c>
      <c r="T41">
        <v>1.930844010448737</v>
      </c>
      <c r="U41">
        <v>1.930844010448737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metadata</vt:lpstr>
      <vt:lpstr>fleet</vt:lpstr>
      <vt:lpstr>tfs</vt:lpstr>
      <vt:lpstr>mileage</vt:lpstr>
      <vt:lpstr>fuel</vt:lpstr>
      <vt:lpstr>pmonth</vt:lpstr>
      <vt:lpstr>met</vt:lpstr>
      <vt:lpstr>im_ok</vt:lpstr>
      <vt:lpstr>im_co</vt:lpstr>
      <vt:lpstr>im_hc</vt:lpstr>
      <vt:lpstr>im_nox</vt:lpstr>
      <vt:lpstr>im_pm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Sergio</cp:lastModifiedBy>
  <cp:revision>74</cp:revision>
  <dcterms:created xsi:type="dcterms:W3CDTF">2020-02-11T18:11:01Z</dcterms:created>
  <dcterms:modified xsi:type="dcterms:W3CDTF">2021-11-24T20:27:09Z</dcterms:modified>
  <dc:language>en-US</dc:language>
</cp:coreProperties>
</file>