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xr:revisionPtr revIDLastSave="178" documentId="11_E60897F41BE170836B02CE998F75CCDC64E183C8" xr6:coauthVersionLast="45" xr6:coauthVersionMax="45" xr10:uidLastSave="{CA816F9A-A505-4FFA-9A48-C6EE12934231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0" i="1"/>
  <c r="B39" i="1"/>
  <c r="B35" i="1"/>
  <c r="B36" i="1"/>
  <c r="B32" i="1"/>
  <c r="B31" i="1"/>
  <c r="B28" i="1"/>
  <c r="D16" i="1"/>
  <c r="B16" i="1"/>
  <c r="D15" i="1"/>
  <c r="B15" i="1"/>
  <c r="D14" i="1"/>
  <c r="B14" i="1"/>
  <c r="D13" i="1"/>
  <c r="B13" i="1"/>
  <c r="D12" i="1"/>
  <c r="B12" i="1"/>
  <c r="D11" i="1"/>
  <c r="B11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<sst xmlns="http://schemas.openxmlformats.org/spreadsheetml/2006/main" count="38" uniqueCount="25">
  <si>
    <t>Disposable versus Reusables Analysis</t>
  </si>
  <si>
    <t>Cost per piece</t>
  </si>
  <si>
    <t>Uses *</t>
  </si>
  <si>
    <t>Cost per use</t>
  </si>
  <si>
    <t># Purchased (residential only) 6/13-11/13</t>
  </si>
  <si>
    <t>Preserve 3-compartment, 9x9x3" container</t>
  </si>
  <si>
    <t>Preserve 25 oz Round with Lid</t>
  </si>
  <si>
    <t>Preserve 19 oz Round with Lid</t>
  </si>
  <si>
    <t>Preserve 8 oz Round with Lid</t>
  </si>
  <si>
    <t>Preserve 25 oz Square (for sandwiches or salads) with Lid</t>
  </si>
  <si>
    <t>Perka Cutlery Set</t>
  </si>
  <si>
    <t>Preserve Cutlery Set</t>
  </si>
  <si>
    <t>Recyclable 8 oz Container Plastic Deli (4653)</t>
  </si>
  <si>
    <t>Recyclable 30 oz Rectangualr Container Plastic (6010)</t>
  </si>
  <si>
    <t>Compostable 9x6x2 Hinged Container (1879)</t>
  </si>
  <si>
    <t>Recyclable 9x6 Container Plastic (5999)</t>
  </si>
  <si>
    <t>Recyclable 12 Oz Container Plastic Deli (4659)</t>
  </si>
  <si>
    <t>Recyclable Square Container Hinged Clear (6126)</t>
  </si>
  <si>
    <t>Notes:</t>
  </si>
  <si>
    <t>* Preserve products have life expectancy of 300-600 uses</t>
  </si>
  <si>
    <t>Recyclable and compostable container supplies have been consistently challenged. HUDS has had to use substitute products multiple times due to availability.</t>
  </si>
  <si>
    <t>HUDS has spent $44k YTD on "miscellaneous" disposables due to out-of-stocks on spec'd items</t>
  </si>
  <si>
    <t>Comparison</t>
  </si>
  <si>
    <t xml:space="preserve">Preserve 8 oz Round with Lid vs </t>
  </si>
  <si>
    <t># of uses of Preserve container needed to pay for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</si>
</sst>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[$$-409]* #,##0.000_);_([$$-409]* \(#,##0.000\);_([$$-409]* &quot;-&quot;??_);_(@_)"/>
    <numFmt numFmtId="168" formatCode="_(* #,##0_);_(* \(#,##0\);_(* &quot;-&quot;??_);_(@_)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168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F33" sqref="F33"/>
    </sheetView>
  </sheetViews>
  <sheetFormatPr defaultRowHeight="15"/>
  <cols>
    <col min="1" max="1" width="52.5703125" bestFit="1" customWidth="1"/>
    <col min="2" max="2" width="13.85546875" bestFit="1" customWidth="1"/>
    <col min="3" max="3" width="16.42578125" customWidth="1"/>
    <col min="4" max="4" width="17.5703125" customWidth="1"/>
    <col min="6" max="6" width="12.140625" bestFit="1" customWidth="1"/>
  </cols>
  <sheetData>
    <row r="1" spans="1:6">
      <c r="A1" t="s">
        <v>0</v>
      </c>
    </row>
    <row r="2" spans="1:6">
      <c r="B2" s="1" t="s">
        <v>1</v>
      </c>
      <c r="C2" s="3" t="s">
        <v>2</v>
      </c>
      <c r="D2" s="1" t="s">
        <v>3</v>
      </c>
      <c r="F2" t="s">
        <v>4</v>
      </c>
    </row>
    <row r="3" spans="1:6">
      <c r="A3" t="s">
        <v>5</v>
      </c>
      <c r="B3" s="2">
        <v>3.7</v>
      </c>
      <c r="C3" s="1">
        <v>300</v>
      </c>
      <c r="D3" s="2">
        <f>B3/C3</f>
        <v>1.2333333333333333E-2</v>
      </c>
    </row>
    <row r="4" spans="1:6">
      <c r="A4" t="s">
        <v>6</v>
      </c>
      <c r="B4" s="2">
        <v>1.53</v>
      </c>
      <c r="C4" s="1">
        <v>300</v>
      </c>
      <c r="D4" s="2">
        <f>B4/C4</f>
        <v>5.1000000000000004E-3</v>
      </c>
    </row>
    <row r="5" spans="1:6">
      <c r="A5" t="s">
        <v>7</v>
      </c>
      <c r="B5" s="2">
        <v>1.48</v>
      </c>
      <c r="C5" s="1">
        <v>300</v>
      </c>
      <c r="D5" s="2">
        <f>B5/C5</f>
        <v>4.933333333333333E-3</v>
      </c>
    </row>
    <row r="6" spans="1:6">
      <c r="A6" t="s">
        <v>8</v>
      </c>
      <c r="B6" s="2">
        <v>1.08</v>
      </c>
      <c r="C6" s="1">
        <v>300</v>
      </c>
      <c r="D6" s="2">
        <f>B6/C6</f>
        <v>3.6000000000000003E-3</v>
      </c>
    </row>
    <row r="7" spans="1:6">
      <c r="A7" t="s">
        <v>9</v>
      </c>
      <c r="B7" s="2">
        <v>1.41</v>
      </c>
      <c r="C7" s="1">
        <v>300</v>
      </c>
      <c r="D7" s="2">
        <f>B7/C7</f>
        <v>4.6999999999999993E-3</v>
      </c>
    </row>
    <row r="8" spans="1:6">
      <c r="A8" t="s">
        <v>10</v>
      </c>
      <c r="B8" s="2">
        <v>8.25</v>
      </c>
      <c r="C8" s="1">
        <v>1000</v>
      </c>
      <c r="D8" s="2">
        <f>B8/C8</f>
        <v>8.2500000000000004E-3</v>
      </c>
    </row>
    <row r="9" spans="1:6">
      <c r="A9" t="s">
        <v>11</v>
      </c>
      <c r="B9" s="1"/>
      <c r="C9" s="1"/>
      <c r="D9" s="1"/>
    </row>
    <row r="10" spans="1:6">
      <c r="B10" s="1"/>
      <c r="C10" s="1"/>
      <c r="D10" s="1"/>
    </row>
    <row r="11" spans="1:6">
      <c r="A11" t="s">
        <v>12</v>
      </c>
      <c r="B11" s="2">
        <f>1140.65/17500</f>
        <v>6.5180000000000002E-2</v>
      </c>
      <c r="C11" s="1">
        <v>1</v>
      </c>
      <c r="D11" s="2">
        <f>B11/C11</f>
        <v>6.5180000000000002E-2</v>
      </c>
      <c r="F11" s="4">
        <v>17500</v>
      </c>
    </row>
    <row r="12" spans="1:6">
      <c r="A12" t="s">
        <v>13</v>
      </c>
      <c r="B12" s="2">
        <f>18675.45/70500</f>
        <v>0.26490000000000002</v>
      </c>
      <c r="C12" s="1">
        <v>1</v>
      </c>
      <c r="D12" s="2">
        <f>B12/C12</f>
        <v>0.26490000000000002</v>
      </c>
      <c r="F12" s="4">
        <v>84900</v>
      </c>
    </row>
    <row r="13" spans="1:6">
      <c r="A13" t="s">
        <v>14</v>
      </c>
      <c r="B13" s="2">
        <f>14266.32/118800</f>
        <v>0.12008686868686869</v>
      </c>
      <c r="C13" s="1">
        <v>1</v>
      </c>
      <c r="D13" s="2">
        <f>B13/C13</f>
        <v>0.12008686868686869</v>
      </c>
      <c r="F13" s="4">
        <v>138300</v>
      </c>
    </row>
    <row r="14" spans="1:6">
      <c r="A14" t="s">
        <v>15</v>
      </c>
      <c r="B14" s="2">
        <f>25368.65/93900</f>
        <v>0.27016666666666667</v>
      </c>
      <c r="C14" s="1">
        <v>1</v>
      </c>
      <c r="D14" s="2">
        <f>B14/C14</f>
        <v>0.27016666666666667</v>
      </c>
      <c r="F14" s="4">
        <v>93900</v>
      </c>
    </row>
    <row r="15" spans="1:6">
      <c r="A15" t="s">
        <v>16</v>
      </c>
      <c r="B15" s="2">
        <f>10046.52/118000</f>
        <v>8.5140000000000007E-2</v>
      </c>
      <c r="C15" s="1">
        <v>1</v>
      </c>
      <c r="D15" s="2">
        <f>B15/C15</f>
        <v>8.5140000000000007E-2</v>
      </c>
      <c r="F15" s="4">
        <v>118000</v>
      </c>
    </row>
    <row r="16" spans="1:6">
      <c r="A16" t="s">
        <v>17</v>
      </c>
      <c r="B16" s="2">
        <f>9680.82/46500</f>
        <v>0.20818967741935485</v>
      </c>
      <c r="C16" s="1">
        <v>1</v>
      </c>
      <c r="D16" s="2">
        <f>B16/C16</f>
        <v>0.20818967741935485</v>
      </c>
      <c r="F16" s="4">
        <v>46500</v>
      </c>
    </row>
    <row r="18" spans="1:2">
      <c r="A18" t="s">
        <v>18</v>
      </c>
    </row>
    <row r="19" spans="1:2">
      <c r="A19" t="s">
        <v>19</v>
      </c>
    </row>
    <row r="20" spans="1:2">
      <c r="A20" t="s">
        <v>20</v>
      </c>
    </row>
    <row r="21" spans="1:2">
      <c r="A21" t="s">
        <v>21</v>
      </c>
    </row>
    <row r="25" spans="1:2">
      <c r="A25" s="5" t="s">
        <v>22</v>
      </c>
    </row>
    <row r="26" spans="1:2">
      <c r="A26" t="s">
        <v>23</v>
      </c>
      <c r="B26">
        <v>1.08</v>
      </c>
    </row>
    <row r="27" spans="1:2">
      <c r="A27" t="s">
        <v>12</v>
      </c>
      <c r="B27">
        <v>6.5000000000000002E-2</v>
      </c>
    </row>
    <row r="28" spans="1:2">
      <c r="A28" s="6" t="s">
        <v>24</v>
      </c>
      <c r="B28" s="7">
        <f>B26/B27</f>
        <v>16.615384615384617</v>
      </c>
    </row>
    <row r="30" spans="1:2">
      <c r="A30" t="s">
        <v>5</v>
      </c>
      <c r="B30" s="2">
        <v>3.7</v>
      </c>
    </row>
    <row r="31" spans="1:2">
      <c r="A31" t="s">
        <v>15</v>
      </c>
      <c r="B31" s="2">
        <f>25368.65/93900</f>
        <v>0.27016666666666667</v>
      </c>
    </row>
    <row r="32" spans="1:2">
      <c r="A32" s="6" t="s">
        <v>24</v>
      </c>
      <c r="B32" s="7">
        <f>B30/B31</f>
        <v>13.695249845774214</v>
      </c>
    </row>
    <row r="34" spans="1:2">
      <c r="A34" t="s">
        <v>5</v>
      </c>
      <c r="B34" s="2">
        <v>3.7</v>
      </c>
    </row>
    <row r="35" spans="1:2">
      <c r="A35" t="s">
        <v>14</v>
      </c>
      <c r="B35" s="2">
        <f>14266.32/118800</f>
        <v>0.12008686868686869</v>
      </c>
    </row>
    <row r="36" spans="1:2">
      <c r="A36" s="6" t="s">
        <v>24</v>
      </c>
      <c r="B36" s="7">
        <f>B34/B35</f>
        <v>30.811029053042411</v>
      </c>
    </row>
    <row r="38" spans="1:2">
      <c r="A38" t="s">
        <v>9</v>
      </c>
      <c r="B38" s="2">
        <v>1.41</v>
      </c>
    </row>
    <row r="39" spans="1:2">
      <c r="A39" t="s">
        <v>14</v>
      </c>
      <c r="B39" s="2">
        <f>14266.32/118800</f>
        <v>0.12008686868686869</v>
      </c>
    </row>
    <row r="40" spans="1:2">
      <c r="A40" s="6" t="s">
        <v>24</v>
      </c>
      <c r="B40" s="7">
        <f>B38/B39</f>
        <v>11.741500260753998</v>
      </c>
    </row>
    <row r="42" spans="1:2">
      <c r="A42" t="s">
        <v>9</v>
      </c>
      <c r="B42" s="2">
        <v>1.41</v>
      </c>
    </row>
    <row r="43" spans="1:2">
      <c r="A43" t="s">
        <v>16</v>
      </c>
      <c r="B43" s="2">
        <f>10046.52/118000</f>
        <v>8.5140000000000007E-2</v>
      </c>
    </row>
    <row r="44" spans="1:2">
      <c r="A44" s="6" t="s">
        <v>24</v>
      </c>
      <c r="B44" s="7">
        <f>B42/B43</f>
        <v>16.560958421423535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Martin, Crista</cp:lastModifiedBy>
  <cp:revision/>
  <dcterms:created xsi:type="dcterms:W3CDTF">2020-11-19T16:07:10Z</dcterms:created>
  <dcterms:modified xsi:type="dcterms:W3CDTF">2020-11-19T16:49:22Z</dcterms:modified>
  <cp:category/>
  <cp:contentStatus/>
</cp:coreProperties>
</file>