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0" yWindow="0" windowWidth="25000" windowHeight="15540" tabRatio="827" activeTab="6"/>
  </bookViews>
  <sheets>
    <sheet name="配置表cfg" sheetId="1" r:id="rId1"/>
    <sheet name="勿改" sheetId="14" state="hidden" r:id="rId2"/>
    <sheet name="建筑表" sheetId="2" r:id="rId3"/>
    <sheet name="基地等级开放" sheetId="17" r:id="rId4"/>
    <sheet name="地块" sheetId="19" r:id="rId5"/>
    <sheet name="兵种表" sheetId="15" r:id="rId6"/>
    <sheet name="子弹" sheetId="22" r:id="rId7"/>
    <sheet name="多语言" sheetId="16" r:id="rId8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5" i="15" l="1"/>
  <c r="V14" i="15"/>
  <c r="V9" i="15"/>
  <c r="U15" i="15"/>
  <c r="U14" i="15"/>
  <c r="U9" i="15"/>
  <c r="Y14" i="15"/>
  <c r="Y9" i="15"/>
  <c r="X14" i="15"/>
  <c r="X9" i="15"/>
  <c r="H7" i="1"/>
  <c r="M7" i="2"/>
  <c r="M24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B13" i="2"/>
  <c r="B12" i="2"/>
  <c r="B9" i="2"/>
  <c r="B8" i="2"/>
  <c r="B44" i="2"/>
  <c r="B45" i="2"/>
  <c r="B43" i="2"/>
  <c r="B7" i="2"/>
  <c r="B14" i="19"/>
  <c r="B13" i="19"/>
  <c r="B12" i="19"/>
  <c r="B11" i="19"/>
  <c r="B10" i="19"/>
  <c r="B9" i="19"/>
  <c r="B8" i="19"/>
  <c r="B7" i="19"/>
  <c r="B15" i="19"/>
  <c r="B11" i="2"/>
  <c r="B42" i="2"/>
  <c r="B41" i="2"/>
  <c r="B37" i="2"/>
  <c r="B36" i="2"/>
  <c r="B35" i="2"/>
  <c r="B34" i="2"/>
  <c r="B33" i="2"/>
  <c r="B32" i="2"/>
  <c r="B40" i="2"/>
  <c r="B39" i="2"/>
  <c r="B15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38" i="2"/>
  <c r="B10" i="2"/>
  <c r="B17" i="2"/>
  <c r="B16" i="2"/>
  <c r="B14" i="2"/>
  <c r="B22" i="15"/>
  <c r="B21" i="15"/>
  <c r="B20" i="15"/>
  <c r="B19" i="15"/>
  <c r="B18" i="15"/>
  <c r="B17" i="15"/>
  <c r="B8" i="15"/>
  <c r="B7" i="15"/>
  <c r="B16" i="15"/>
  <c r="B15" i="15"/>
  <c r="B14" i="15"/>
  <c r="B13" i="15"/>
  <c r="B12" i="15"/>
  <c r="B11" i="15"/>
  <c r="B10" i="15"/>
  <c r="B9" i="15"/>
  <c r="L18" i="2"/>
  <c r="B7" i="1"/>
</calcChain>
</file>

<file path=xl/comments1.xml><?xml version="1.0" encoding="utf-8"?>
<comments xmlns="http://schemas.openxmlformats.org/spreadsheetml/2006/main">
  <authors>
    <author>Administrator</author>
    <author>bin chen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G4" authorId="1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使用时要除以100
</t>
        </r>
      </text>
    </comment>
  </commentList>
</comments>
</file>

<file path=xl/comments2.xml><?xml version="1.0" encoding="utf-8"?>
<comments xmlns="http://schemas.openxmlformats.org/spreadsheetml/2006/main">
  <authors>
    <author>bin chen</author>
    <author>amumu</author>
  </authors>
  <commentLis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1：方形
2：圆形
3：造船厂特有</t>
        </r>
      </text>
    </comment>
    <comment ref="A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M4" authorId="1">
      <text>
        <r>
          <rPr>
            <sz val="9"/>
            <rFont val="宋体"/>
            <family val="2"/>
            <charset val="134"/>
          </rPr>
          <t>amumu:
除以100等于格子数</t>
        </r>
      </text>
    </comment>
    <comment ref="BA4" authorId="0">
      <text>
        <r>
          <rPr>
            <b/>
            <sz val="10"/>
            <color indexed="81"/>
            <rFont val="宋体"/>
            <family val="7"/>
            <charset val="134"/>
          </rPr>
          <t>在战斗中被摧毁后，需要等待恢复的时间分钟数</t>
        </r>
      </text>
    </comment>
    <comment ref="AA8" authorId="0">
      <text>
        <r>
          <rPr>
            <b/>
            <sz val="10"/>
            <color indexed="81"/>
            <rFont val="宋体"/>
            <family val="7"/>
            <charset val="134"/>
          </rPr>
          <t>空间：可以存放舰船的多少</t>
        </r>
      </text>
    </comment>
    <comment ref="AB8" authorId="0">
      <text>
        <r>
          <rPr>
            <b/>
            <sz val="10"/>
            <color indexed="81"/>
            <rFont val="宋体"/>
            <family val="7"/>
            <charset val="134"/>
          </rPr>
          <t>此处虽然设置得比较高，但是每场战斗最多只能有400个空间的兵力上场</t>
        </r>
      </text>
    </comment>
    <comment ref="AA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成员数</t>
        </r>
      </text>
    </comment>
    <comment ref="AJ10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J1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触发半径：战斗中使用
100相当于一格的距离</t>
        </r>
      </text>
    </comment>
    <comment ref="AA12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3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每分钟产量</t>
        </r>
      </text>
    </comment>
    <comment ref="AA15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16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每分钟产是</t>
        </r>
      </text>
    </comment>
    <comment ref="AA17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存储量</t>
        </r>
      </text>
    </comment>
    <comment ref="AA28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29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  <comment ref="AA31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持续时间（毫秒）</t>
        </r>
      </text>
    </comment>
  </commentList>
</comments>
</file>

<file path=xl/comments3.xml><?xml version="1.0" encoding="utf-8"?>
<comments xmlns="http://schemas.openxmlformats.org/spreadsheetml/2006/main">
  <authors>
    <author>bin chen</author>
  </authors>
  <commentList>
    <comment ref="I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真实值x10</t>
        </r>
      </text>
    </comment>
    <comment ref="J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 food = 1,
 gold = 2,
 oil = 3,
 diam = 9,</t>
        </r>
      </text>
    </comment>
    <comment ref="AC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 X10</t>
        </r>
      </text>
    </comment>
    <comment ref="AE4" authorId="0">
      <text>
        <r>
          <rPr>
            <b/>
            <sz val="10"/>
            <color indexed="81"/>
            <rFont val="宋体"/>
            <family val="7"/>
            <charset val="134"/>
          </rPr>
          <t>bin chen:</t>
        </r>
        <r>
          <rPr>
            <sz val="10"/>
            <color indexed="81"/>
            <rFont val="宋体"/>
            <family val="7"/>
            <charset val="134"/>
          </rPr>
          <t xml:space="preserve">
真实值除100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C4" authorId="0">
      <text>
        <r>
          <rPr>
            <sz val="11"/>
            <color indexed="8"/>
            <rFont val="宋体"/>
            <family val="7"/>
            <charset val="134"/>
          </rPr>
          <t>Srv001:
同一个手机，可以注册的人数上线值为＜0时不限制</t>
        </r>
      </text>
    </comment>
    <comment ref="D4" authorId="0">
      <text>
        <r>
          <rPr>
            <sz val="11"/>
            <color indexed="8"/>
            <rFont val="宋体"/>
            <family val="7"/>
            <charset val="134"/>
          </rPr>
          <t>Srv001:
(每隔xx分钟恢复一点,单位分钟)</t>
        </r>
      </text>
    </comment>
  </commentList>
</comments>
</file>

<file path=xl/sharedStrings.xml><?xml version="1.0" encoding="utf-8"?>
<sst xmlns="http://schemas.openxmlformats.org/spreadsheetml/2006/main" count="2740" uniqueCount="962">
  <si>
    <t>表名：</t>
  </si>
  <si>
    <t>类名：</t>
  </si>
  <si>
    <t>ID</t>
  </si>
  <si>
    <t>手机注册限制</t>
  </si>
  <si>
    <t>LimitPhone</t>
  </si>
  <si>
    <t>int</t>
  </si>
  <si>
    <t>string</t>
  </si>
  <si>
    <t>DBCFCfgData</t>
  </si>
  <si>
    <t>DBCFCfg</t>
  </si>
  <si>
    <t>备注说明</t>
    <phoneticPr fontId="2" type="noConversion"/>
  </si>
  <si>
    <t>表名：</t>
    <phoneticPr fontId="2" type="noConversion"/>
  </si>
  <si>
    <t>龙卷风</t>
    <phoneticPr fontId="2" type="noConversion"/>
  </si>
  <si>
    <t>CLLRoleSpeci_01</t>
    <phoneticPr fontId="2" type="noConversion"/>
  </si>
  <si>
    <r>
      <t>CLLRoleSpeci_0</t>
    </r>
    <r>
      <rPr>
        <sz val="11"/>
        <color indexed="8"/>
        <rFont val="宋体"/>
        <family val="7"/>
        <charset val="134"/>
      </rPr>
      <t>2</t>
    </r>
    <phoneticPr fontId="2" type="noConversion"/>
  </si>
  <si>
    <t>奇门遁甲</t>
  </si>
  <si>
    <t>火烧连营</t>
  </si>
  <si>
    <t>回复</t>
  </si>
  <si>
    <t>一骑当千</t>
    <phoneticPr fontId="2" type="noConversion"/>
  </si>
  <si>
    <t>火球</t>
    <phoneticPr fontId="2" type="noConversion"/>
  </si>
  <si>
    <t>枪魂</t>
    <phoneticPr fontId="2" type="noConversion"/>
  </si>
  <si>
    <t>CLLRoleSpeci_16</t>
    <phoneticPr fontId="2" type="noConversion"/>
  </si>
  <si>
    <t>CLLRoleSpeci_17</t>
  </si>
  <si>
    <t>CLLRoleSpeci_18</t>
  </si>
  <si>
    <t>CLLRoleSpeci_19</t>
  </si>
  <si>
    <t>CLLRoleSpeci_20</t>
  </si>
  <si>
    <r>
      <t>技能I</t>
    </r>
    <r>
      <rPr>
        <sz val="11"/>
        <color indexed="8"/>
        <rFont val="宋体"/>
        <family val="7"/>
        <charset val="134"/>
      </rPr>
      <t>D</t>
    </r>
    <phoneticPr fontId="5" type="noConversion"/>
  </si>
  <si>
    <t>特殊处理的lua名</t>
    <phoneticPr fontId="5" type="noConversion"/>
  </si>
  <si>
    <t>技能名称</t>
    <phoneticPr fontId="5" type="noConversion"/>
  </si>
  <si>
    <t>Language</t>
    <phoneticPr fontId="2" type="noConversion"/>
  </si>
  <si>
    <t>中文</t>
    <phoneticPr fontId="2" type="noConversion"/>
  </si>
  <si>
    <t>英文</t>
    <phoneticPr fontId="2" type="noConversion"/>
  </si>
  <si>
    <t>Chinese</t>
  </si>
  <si>
    <t>English</t>
    <phoneticPr fontId="2" type="noConversion"/>
  </si>
  <si>
    <t>1</t>
    <phoneticPr fontId="2" type="noConversion"/>
  </si>
  <si>
    <r>
      <t>DBCFBuilding</t>
    </r>
    <r>
      <rPr>
        <sz val="11"/>
        <color indexed="8"/>
        <rFont val="宋体"/>
        <family val="7"/>
        <charset val="134"/>
      </rPr>
      <t>Data</t>
    </r>
  </si>
  <si>
    <t>DBBuilding</t>
  </si>
  <si>
    <t>显示名称Key</t>
  </si>
  <si>
    <t>GID</t>
  </si>
  <si>
    <t>升级时间（分钟）</t>
  </si>
  <si>
    <t>花费资源数</t>
  </si>
  <si>
    <t>占地宽</t>
  </si>
  <si>
    <t>建在浅海</t>
  </si>
  <si>
    <t>建在陆地</t>
  </si>
  <si>
    <t>选中音效</t>
  </si>
  <si>
    <t>采集音效</t>
  </si>
  <si>
    <t>需要兵工厂等级</t>
  </si>
  <si>
    <t>隐身</t>
  </si>
  <si>
    <t>可以飞行</t>
  </si>
  <si>
    <t>移动速度</t>
  </si>
  <si>
    <t>可以拖动</t>
  </si>
  <si>
    <t>部署音效</t>
  </si>
  <si>
    <t>使用子弹</t>
  </si>
  <si>
    <t>攻击范围</t>
  </si>
  <si>
    <t>最小攻击范围</t>
  </si>
  <si>
    <t>攻击速度（毫秒）</t>
  </si>
  <si>
    <t>特殊目标伤害倍数</t>
  </si>
  <si>
    <t>优先目标类型</t>
  </si>
  <si>
    <t>攻击音效</t>
  </si>
  <si>
    <t>是否攻击空中目标</t>
  </si>
  <si>
    <t>是否攻击地面目标</t>
  </si>
  <si>
    <t>摧毁获得经验</t>
  </si>
  <si>
    <t>建造获得经验</t>
  </si>
  <si>
    <t>触发半径</t>
  </si>
  <si>
    <t>描述</t>
  </si>
  <si>
    <t>NameKey</t>
  </si>
  <si>
    <t>Lev</t>
  </si>
  <si>
    <t>BuildTimeM</t>
  </si>
  <si>
    <t>BuildCost</t>
  </si>
  <si>
    <t>PlaceSea</t>
  </si>
  <si>
    <t>PlaceGround</t>
  </si>
  <si>
    <t>RegenTime</t>
  </si>
  <si>
    <t>TechTypeID</t>
  </si>
  <si>
    <t>TechlevLimit</t>
  </si>
  <si>
    <t>Hidden</t>
  </si>
  <si>
    <t>IsFlying</t>
  </si>
  <si>
    <t>CanDrag</t>
  </si>
  <si>
    <t>DeployEffect</t>
  </si>
  <si>
    <t>Bullets</t>
  </si>
  <si>
    <t>MinAttackRange</t>
  </si>
  <si>
    <t>AttackSpeedMS</t>
  </si>
  <si>
    <t>PreferedTargetDamageMod</t>
  </si>
  <si>
    <t>PreferedTargetType</t>
  </si>
  <si>
    <t>AirTargets</t>
  </si>
  <si>
    <t>GroundTargets</t>
  </si>
  <si>
    <t>DestructionXP</t>
  </si>
  <si>
    <t>BuildExp</t>
  </si>
  <si>
    <t>TriggerRadius</t>
  </si>
  <si>
    <t>DescKey</t>
  </si>
  <si>
    <t>bool</t>
  </si>
  <si>
    <t>主基地</t>
  </si>
  <si>
    <t>Headquarters</t>
  </si>
  <si>
    <t>1</t>
  </si>
  <si>
    <t>4</t>
  </si>
  <si>
    <t>true</t>
  </si>
  <si>
    <t>HeadquartersInfor</t>
  </si>
  <si>
    <t>1000000</t>
  </si>
  <si>
    <t>10</t>
  </si>
  <si>
    <t>4000</t>
  </si>
  <si>
    <t>科技研究中心</t>
  </si>
  <si>
    <t>TechnologicalCentre</t>
  </si>
  <si>
    <t>2</t>
  </si>
  <si>
    <t>30</t>
  </si>
  <si>
    <t>o</t>
  </si>
  <si>
    <t>25000</t>
  </si>
  <si>
    <t>3</t>
  </si>
  <si>
    <t>250</t>
  </si>
  <si>
    <t>TechnologicalCentreInfor</t>
  </si>
  <si>
    <t>50000</t>
  </si>
  <si>
    <t>5</t>
  </si>
  <si>
    <t>6</t>
  </si>
  <si>
    <t>7</t>
  </si>
  <si>
    <t>8</t>
  </si>
  <si>
    <t>9</t>
  </si>
  <si>
    <t>400</t>
  </si>
  <si>
    <t>造船厂</t>
  </si>
  <si>
    <t>Arsenal</t>
  </si>
  <si>
    <t>200</t>
  </si>
  <si>
    <t>20</t>
  </si>
  <si>
    <t>false</t>
  </si>
  <si>
    <t>ArsenalInfor</t>
  </si>
  <si>
    <t>15</t>
  </si>
  <si>
    <t>1000</t>
  </si>
  <si>
    <t>25</t>
  </si>
  <si>
    <t>50</t>
  </si>
  <si>
    <t>120</t>
  </si>
  <si>
    <t>2500</t>
  </si>
  <si>
    <t>240</t>
  </si>
  <si>
    <t>5000</t>
  </si>
  <si>
    <t>600</t>
  </si>
  <si>
    <t>10000</t>
  </si>
  <si>
    <t>90</t>
  </si>
  <si>
    <t>100</t>
  </si>
  <si>
    <t>150</t>
  </si>
  <si>
    <t>OilWellInfor</t>
  </si>
  <si>
    <t>11</t>
  </si>
  <si>
    <t>金矿</t>
  </si>
  <si>
    <t>GoldMine</t>
  </si>
  <si>
    <t>GoldMineInfor</t>
  </si>
  <si>
    <t>金库</t>
  </si>
  <si>
    <t>GoldStorage</t>
  </si>
  <si>
    <t>300</t>
  </si>
  <si>
    <t>1500</t>
  </si>
  <si>
    <t>GoldStorageInfor</t>
  </si>
  <si>
    <t>3000</t>
  </si>
  <si>
    <t>800</t>
  </si>
  <si>
    <t>1200</t>
  </si>
  <si>
    <t>联盟港口</t>
  </si>
  <si>
    <t>AllianceInfor</t>
  </si>
  <si>
    <t>0</t>
  </si>
  <si>
    <t>树</t>
  </si>
  <si>
    <t>Tree</t>
  </si>
  <si>
    <t>预警炮</t>
  </si>
  <si>
    <t>Cannon</t>
  </si>
  <si>
    <t>TurretInfor</t>
  </si>
  <si>
    <t>狙击塔</t>
  </si>
  <si>
    <t>ArrowTower</t>
  </si>
  <si>
    <t>2000</t>
  </si>
  <si>
    <t>SpitfireTowerInfor</t>
  </si>
  <si>
    <t>迫击炮</t>
  </si>
  <si>
    <t>HeavyGun</t>
  </si>
  <si>
    <t>8000</t>
  </si>
  <si>
    <t>HeavyGunInfor</t>
  </si>
  <si>
    <t>防空火箭</t>
  </si>
  <si>
    <t>Rocket</t>
  </si>
  <si>
    <t>CannonInfor</t>
  </si>
  <si>
    <t>散射机炮</t>
  </si>
  <si>
    <t>180000</t>
  </si>
  <si>
    <t>14</t>
  </si>
  <si>
    <t>MortarInfor</t>
  </si>
  <si>
    <t>17</t>
  </si>
  <si>
    <t>电磁塔</t>
  </si>
  <si>
    <t>ThunderboltInfor</t>
  </si>
  <si>
    <t>7</t>
    <phoneticPr fontId="2" type="noConversion"/>
  </si>
  <si>
    <t>飞弹炮</t>
    <phoneticPr fontId="2" type="noConversion"/>
  </si>
  <si>
    <t>DestroyerRocket</t>
    <phoneticPr fontId="2" type="noConversion"/>
  </si>
  <si>
    <t>4</t>
    <phoneticPr fontId="2" type="noConversion"/>
  </si>
  <si>
    <t>8</t>
    <phoneticPr fontId="2" type="noConversion"/>
  </si>
  <si>
    <t>3</t>
    <phoneticPr fontId="2" type="noConversion"/>
  </si>
  <si>
    <t>true</t>
    <phoneticPr fontId="2" type="noConversion"/>
  </si>
  <si>
    <t>true</t>
    <phoneticPr fontId="2" type="noConversion"/>
  </si>
  <si>
    <t>3000</t>
    <phoneticPr fontId="2" type="noConversion"/>
  </si>
  <si>
    <t>300</t>
    <phoneticPr fontId="2" type="noConversion"/>
  </si>
  <si>
    <t>DestroyerRocketInfor</t>
    <phoneticPr fontId="2" type="noConversion"/>
  </si>
  <si>
    <t>飞弹炮</t>
  </si>
  <si>
    <t>地雷</t>
  </si>
  <si>
    <t>Landmine</t>
  </si>
  <si>
    <r>
      <t>4</t>
    </r>
    <r>
      <rPr>
        <sz val="11"/>
        <color indexed="8"/>
        <rFont val="宋体"/>
        <family val="7"/>
        <charset val="134"/>
      </rPr>
      <t>00</t>
    </r>
  </si>
  <si>
    <t>500</t>
  </si>
  <si>
    <t>12</t>
  </si>
  <si>
    <t>LandmineInfor</t>
  </si>
  <si>
    <t>16</t>
  </si>
  <si>
    <t>防空气球</t>
  </si>
  <si>
    <t>AirBomb</t>
  </si>
  <si>
    <t>AirBombInfor</t>
  </si>
  <si>
    <t>水雷</t>
  </si>
  <si>
    <t>Mine</t>
  </si>
  <si>
    <t>MineInfor</t>
  </si>
  <si>
    <t>冰冻地雷</t>
  </si>
  <si>
    <t>FrozenMineInfor</t>
  </si>
  <si>
    <t>风暴控制器</t>
  </si>
  <si>
    <t>IceStorm</t>
  </si>
  <si>
    <t>1600</t>
  </si>
  <si>
    <t>IceStormInfor</t>
  </si>
  <si>
    <t>海怪</t>
  </si>
  <si>
    <t>MonsterInfor</t>
  </si>
  <si>
    <t>漩涡制造器</t>
  </si>
  <si>
    <t>Swirl</t>
  </si>
  <si>
    <t>SwirlInfor</t>
  </si>
  <si>
    <t>油库</t>
  </si>
  <si>
    <t>OilStorage</t>
  </si>
  <si>
    <t>OilStorageInfor</t>
  </si>
  <si>
    <t>椰树</t>
  </si>
  <si>
    <t>Coco</t>
  </si>
  <si>
    <t>13</t>
  </si>
  <si>
    <t>TreeInfor</t>
  </si>
  <si>
    <t>松树</t>
  </si>
  <si>
    <t>Pine</t>
  </si>
  <si>
    <t>PineInfor</t>
  </si>
  <si>
    <t>旗帜1</t>
  </si>
  <si>
    <t>Flag1</t>
  </si>
  <si>
    <t>Flag1Infor</t>
  </si>
  <si>
    <t>旗帜2</t>
  </si>
  <si>
    <t>Flag2</t>
  </si>
  <si>
    <t>Flag2Infor</t>
  </si>
  <si>
    <t>旗帜3</t>
  </si>
  <si>
    <t>Flag3</t>
  </si>
  <si>
    <t>Flag3Infor</t>
  </si>
  <si>
    <t>旗帜4</t>
  </si>
  <si>
    <t>Flag4</t>
  </si>
  <si>
    <t>Flag4Infor</t>
  </si>
  <si>
    <t>旗帜5</t>
  </si>
  <si>
    <t>Flag5</t>
  </si>
  <si>
    <t>Flag5Infor</t>
  </si>
  <si>
    <t>雕塑</t>
  </si>
  <si>
    <t>Sculpture</t>
  </si>
  <si>
    <t>SculptureInfor</t>
  </si>
  <si>
    <t>树桩</t>
  </si>
  <si>
    <t>Wood</t>
  </si>
  <si>
    <t>WoodInfor</t>
  </si>
  <si>
    <t>灌木</t>
  </si>
  <si>
    <t>Bush</t>
  </si>
  <si>
    <t>BushInfor</t>
  </si>
  <si>
    <t>末日召唤</t>
  </si>
  <si>
    <t>CallHeroDoor</t>
  </si>
  <si>
    <t>建造时间(秒)</t>
  </si>
  <si>
    <t>花费资源类型</t>
  </si>
  <si>
    <t>升级花费资源数</t>
  </si>
  <si>
    <t>需要科研中心等级</t>
  </si>
  <si>
    <t>可建最大数量</t>
  </si>
  <si>
    <t>占用人口</t>
  </si>
  <si>
    <t>要求科技类型Gid</t>
  </si>
  <si>
    <t>科技等级</t>
  </si>
  <si>
    <t>载兵人数</t>
  </si>
  <si>
    <t>自爆</t>
  </si>
  <si>
    <t>子弹</t>
  </si>
  <si>
    <t>是否解锁</t>
  </si>
  <si>
    <t>BuildTimeS</t>
  </si>
  <si>
    <r>
      <t>BuildRscType</t>
    </r>
    <r>
      <rPr>
        <sz val="11"/>
        <color indexed="8"/>
        <rFont val="宋体"/>
        <family val="7"/>
        <charset val="134"/>
      </rPr>
      <t>2</t>
    </r>
  </si>
  <si>
    <r>
      <t>U</t>
    </r>
    <r>
      <rPr>
        <sz val="11"/>
        <color indexed="8"/>
        <rFont val="宋体"/>
        <family val="7"/>
        <charset val="134"/>
      </rPr>
      <t>p</t>
    </r>
    <r>
      <rPr>
        <sz val="11"/>
        <color indexed="8"/>
        <rFont val="宋体"/>
        <family val="7"/>
        <charset val="134"/>
      </rPr>
      <t>Cost</t>
    </r>
  </si>
  <si>
    <t>TechCenterLevel</t>
  </si>
  <si>
    <t>MaxProductNum</t>
  </si>
  <si>
    <t>SpaceSize</t>
  </si>
  <si>
    <t>SelfExplode</t>
  </si>
  <si>
    <t>Locked</t>
  </si>
  <si>
    <r>
      <t>i</t>
    </r>
    <r>
      <rPr>
        <sz val="11"/>
        <color indexed="8"/>
        <rFont val="宋体"/>
        <family val="7"/>
        <charset val="134"/>
      </rPr>
      <t>nt</t>
    </r>
  </si>
  <si>
    <r>
      <t>s</t>
    </r>
    <r>
      <rPr>
        <sz val="11"/>
        <color indexed="8"/>
        <rFont val="宋体"/>
        <family val="7"/>
        <charset val="134"/>
      </rPr>
      <t>tring</t>
    </r>
  </si>
  <si>
    <r>
      <t>b</t>
    </r>
    <r>
      <rPr>
        <sz val="11"/>
        <color indexed="8"/>
        <rFont val="宋体"/>
        <family val="7"/>
        <charset val="134"/>
      </rPr>
      <t>ool</t>
    </r>
  </si>
  <si>
    <t>陆战队员</t>
  </si>
  <si>
    <t>Barbarian</t>
  </si>
  <si>
    <t>WhiteDolphinInfor</t>
  </si>
  <si>
    <t>破浪级登陆艇</t>
  </si>
  <si>
    <t>LandCraft</t>
  </si>
  <si>
    <t>180</t>
  </si>
  <si>
    <t>LandCraftInfor</t>
  </si>
  <si>
    <t>狩猎级驱逐舰</t>
  </si>
  <si>
    <t>Archer</t>
  </si>
  <si>
    <t>YellowFlyingfishInfor</t>
  </si>
  <si>
    <t>贼鸥级飞艇</t>
  </si>
  <si>
    <t>Goblin</t>
  </si>
  <si>
    <t>700</t>
  </si>
  <si>
    <t>BlueWhaleInfor</t>
  </si>
  <si>
    <t>巨人级护卫舰</t>
  </si>
  <si>
    <t>Giant</t>
  </si>
  <si>
    <t>GreenSeaUrchinsInfor</t>
  </si>
  <si>
    <t>毁灭者自爆炸弹</t>
  </si>
  <si>
    <t>WallBreaker</t>
  </si>
  <si>
    <t>BloodSharkInfor</t>
  </si>
  <si>
    <t>地狱飞艇</t>
  </si>
  <si>
    <t>Balloon</t>
  </si>
  <si>
    <t>BlackKillerWhaleInfor</t>
  </si>
  <si>
    <t>无畏级战列舰</t>
  </si>
  <si>
    <t>KingFlagShip</t>
  </si>
  <si>
    <t>KingFlagShipInfor</t>
  </si>
  <si>
    <t>工人1</t>
  </si>
  <si>
    <t>22</t>
  </si>
  <si>
    <t>工人2</t>
  </si>
  <si>
    <t>235</t>
  </si>
  <si>
    <t>大地暴龙</t>
  </si>
  <si>
    <t>LandDragon</t>
  </si>
  <si>
    <t>1800</t>
  </si>
  <si>
    <t>380</t>
  </si>
  <si>
    <t>LandDragonDesc</t>
  </si>
  <si>
    <t>元素纳迦</t>
  </si>
  <si>
    <t>ElementsNaga</t>
  </si>
  <si>
    <t>860</t>
  </si>
  <si>
    <t>ElementsNagaDesc</t>
  </si>
  <si>
    <t>X号</t>
  </si>
  <si>
    <t>Machinery</t>
  </si>
  <si>
    <t>1980</t>
  </si>
  <si>
    <t>MachineryDesc</t>
  </si>
  <si>
    <t>精灵</t>
  </si>
  <si>
    <t>Spirit</t>
  </si>
  <si>
    <t>2280</t>
  </si>
  <si>
    <t>-30</t>
  </si>
  <si>
    <t>900</t>
  </si>
  <si>
    <t>SpiritDesc</t>
  </si>
  <si>
    <t>火精灵</t>
  </si>
  <si>
    <t>FireSpirit</t>
  </si>
  <si>
    <t>2999</t>
  </si>
  <si>
    <t>FireSpiritDesc</t>
  </si>
  <si>
    <t>霜火水母</t>
  </si>
  <si>
    <t>3680</t>
    <phoneticPr fontId="2" type="noConversion"/>
  </si>
  <si>
    <t>20</t>
    <phoneticPr fontId="2" type="noConversion"/>
  </si>
  <si>
    <t>1000</t>
    <phoneticPr fontId="2" type="noConversion"/>
  </si>
  <si>
    <t>500</t>
    <phoneticPr fontId="2" type="noConversion"/>
  </si>
  <si>
    <t>12</t>
    <phoneticPr fontId="2" type="noConversion"/>
  </si>
  <si>
    <t>JellyDesc</t>
    <phoneticPr fontId="2" type="noConversion"/>
  </si>
  <si>
    <t>lev</t>
  </si>
  <si>
    <t>部队住房</t>
  </si>
  <si>
    <t>油井数</t>
  </si>
  <si>
    <t>机炮</t>
  </si>
  <si>
    <t>空袭</t>
  </si>
  <si>
    <t>治疗</t>
  </si>
  <si>
    <t>狂暴</t>
  </si>
  <si>
    <t>TroopHousing</t>
  </si>
  <si>
    <t>AirRaidMagic</t>
  </si>
  <si>
    <t>CureMagic</t>
  </si>
  <si>
    <t>WildMagic</t>
  </si>
  <si>
    <r>
      <t>1</t>
    </r>
    <r>
      <rPr>
        <sz val="11"/>
        <color indexed="8"/>
        <rFont val="宋体"/>
        <family val="7"/>
        <charset val="134"/>
      </rPr>
      <t>0</t>
    </r>
  </si>
  <si>
    <t>10</t>
    <phoneticPr fontId="2" type="noConversion"/>
  </si>
  <si>
    <t>DBHeadquartersLevs</t>
  </si>
  <si>
    <t>Size</t>
    <phoneticPr fontId="2" type="noConversion"/>
  </si>
  <si>
    <t>最高等级</t>
    <phoneticPr fontId="2" type="noConversion"/>
  </si>
  <si>
    <t>10</t>
    <phoneticPr fontId="2" type="noConversion"/>
  </si>
  <si>
    <t>20</t>
    <phoneticPr fontId="2" type="noConversion"/>
  </si>
  <si>
    <t>20</t>
    <phoneticPr fontId="2" type="noConversion"/>
  </si>
  <si>
    <t>地块</t>
    <phoneticPr fontId="2" type="noConversion"/>
  </si>
  <si>
    <t>Tiles</t>
    <phoneticPr fontId="2" type="noConversion"/>
  </si>
  <si>
    <t>40</t>
    <phoneticPr fontId="2" type="noConversion"/>
  </si>
  <si>
    <t>400</t>
    <phoneticPr fontId="2" type="noConversion"/>
  </si>
  <si>
    <r>
      <t>DBCFHeadquartersLevs</t>
    </r>
    <r>
      <rPr>
        <sz val="11"/>
        <color indexed="8"/>
        <rFont val="宋体"/>
        <family val="7"/>
        <charset val="134"/>
      </rPr>
      <t>Data</t>
    </r>
    <phoneticPr fontId="2" type="noConversion"/>
  </si>
  <si>
    <t>范围</t>
    <phoneticPr fontId="2" type="noConversion"/>
  </si>
  <si>
    <t>Range</t>
    <phoneticPr fontId="2" type="noConversion"/>
  </si>
  <si>
    <t>int</t>
    <phoneticPr fontId="2" type="noConversion"/>
  </si>
  <si>
    <t>18</t>
  </si>
  <si>
    <t>19</t>
  </si>
  <si>
    <t>10</t>
    <phoneticPr fontId="2" type="noConversion"/>
  </si>
  <si>
    <t>15</t>
    <phoneticPr fontId="2" type="noConversion"/>
  </si>
  <si>
    <t>15</t>
    <phoneticPr fontId="2" type="noConversion"/>
  </si>
  <si>
    <t>20</t>
    <phoneticPr fontId="2" type="noConversion"/>
  </si>
  <si>
    <t>25</t>
    <phoneticPr fontId="2" type="noConversion"/>
  </si>
  <si>
    <t>30</t>
    <phoneticPr fontId="2" type="noConversion"/>
  </si>
  <si>
    <t>35</t>
    <phoneticPr fontId="2" type="noConversion"/>
  </si>
  <si>
    <t>DBCFTileData</t>
    <phoneticPr fontId="2" type="noConversion"/>
  </si>
  <si>
    <t>DBTile</t>
    <phoneticPr fontId="2" type="noConversion"/>
  </si>
  <si>
    <t>预制件</t>
    <phoneticPr fontId="2" type="noConversion"/>
  </si>
  <si>
    <t>Prefab</t>
    <phoneticPr fontId="2" type="noConversion"/>
  </si>
  <si>
    <t>string</t>
    <phoneticPr fontId="2" type="noConversion"/>
  </si>
  <si>
    <t>左边可在块</t>
    <phoneticPr fontId="2" type="noConversion"/>
  </si>
  <si>
    <t>Left</t>
    <phoneticPr fontId="2" type="noConversion"/>
  </si>
  <si>
    <t>Right</t>
    <phoneticPr fontId="2" type="noConversion"/>
  </si>
  <si>
    <t>Up</t>
    <phoneticPr fontId="2" type="noConversion"/>
  </si>
  <si>
    <t>Down</t>
    <phoneticPr fontId="2" type="noConversion"/>
  </si>
  <si>
    <t>右边可在块</t>
    <phoneticPr fontId="2" type="noConversion"/>
  </si>
  <si>
    <t>上边可在块</t>
    <phoneticPr fontId="2" type="noConversion"/>
  </si>
  <si>
    <t>下边可在块</t>
    <phoneticPr fontId="2" type="noConversion"/>
  </si>
  <si>
    <t>Tiles.Tile_1</t>
    <phoneticPr fontId="2" type="noConversion"/>
  </si>
  <si>
    <t>Tiles.Tile_1_A</t>
    <phoneticPr fontId="2" type="noConversion"/>
  </si>
  <si>
    <t>Tiles.Tile_1_B</t>
    <phoneticPr fontId="2" type="noConversion"/>
  </si>
  <si>
    <t>Tiles.Tile_1_C</t>
    <phoneticPr fontId="2" type="noConversion"/>
  </si>
  <si>
    <t>Tiles.Tile_1_D</t>
    <phoneticPr fontId="2" type="noConversion"/>
  </si>
  <si>
    <t>Tiles.Tile_1_E</t>
    <phoneticPr fontId="2" type="noConversion"/>
  </si>
  <si>
    <t>Tiles.Tile_1_F</t>
    <phoneticPr fontId="2" type="noConversion"/>
  </si>
  <si>
    <t>Tiles.Tile_1_G</t>
    <phoneticPr fontId="2" type="noConversion"/>
  </si>
  <si>
    <t>Tiles.Tile_1_H</t>
    <phoneticPr fontId="2" type="noConversion"/>
  </si>
  <si>
    <t>{1=1,2=2,3=3,8=8}</t>
    <phoneticPr fontId="2" type="noConversion"/>
  </si>
  <si>
    <t>3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</si>
  <si>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</si>
  <si>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</si>
  <si>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</si>
  <si>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</si>
  <si>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4</t>
    <phoneticPr fontId="2" type="noConversion"/>
  </si>
  <si>
    <t>5</t>
    <phoneticPr fontId="2" type="noConversion"/>
  </si>
  <si>
    <t>5</t>
    <phoneticPr fontId="2" type="noConversion"/>
  </si>
  <si>
    <t>5</t>
    <phoneticPr fontId="2" type="noConversion"/>
  </si>
  <si>
    <t>6</t>
    <phoneticPr fontId="2" type="noConversion"/>
  </si>
  <si>
    <t>6</t>
    <phoneticPr fontId="2" type="noConversion"/>
  </si>
  <si>
    <t>主城网格</t>
    <phoneticPr fontId="2" type="noConversion"/>
  </si>
  <si>
    <t>GridCity</t>
    <phoneticPr fontId="2" type="noConversion"/>
  </si>
  <si>
    <t>世界网格</t>
    <phoneticPr fontId="2" type="noConversion"/>
  </si>
  <si>
    <t>GridWorld</t>
    <phoneticPr fontId="2" type="noConversion"/>
  </si>
  <si>
    <t>30</t>
    <phoneticPr fontId="2" type="noConversion"/>
  </si>
  <si>
    <t>40</t>
    <phoneticPr fontId="2" type="noConversion"/>
  </si>
  <si>
    <t>50</t>
    <phoneticPr fontId="2" type="noConversion"/>
  </si>
  <si>
    <t>100</t>
    <phoneticPr fontId="2" type="noConversion"/>
  </si>
  <si>
    <t>200</t>
    <phoneticPr fontId="2" type="noConversion"/>
  </si>
  <si>
    <t>60</t>
    <phoneticPr fontId="2" type="noConversion"/>
  </si>
  <si>
    <t>80</t>
    <phoneticPr fontId="2" type="noConversion"/>
  </si>
  <si>
    <t>120</t>
    <phoneticPr fontId="2" type="noConversion"/>
  </si>
  <si>
    <t>160</t>
    <phoneticPr fontId="2" type="noConversion"/>
  </si>
  <si>
    <t>180</t>
    <phoneticPr fontId="2" type="noConversion"/>
  </si>
  <si>
    <t>220</t>
    <phoneticPr fontId="2" type="noConversion"/>
  </si>
  <si>
    <t>240</t>
    <phoneticPr fontId="2" type="noConversion"/>
  </si>
  <si>
    <t>260</t>
    <phoneticPr fontId="2" type="noConversion"/>
  </si>
  <si>
    <t>280</t>
    <phoneticPr fontId="2" type="noConversion"/>
  </si>
  <si>
    <t>300</t>
    <phoneticPr fontId="2" type="noConversion"/>
  </si>
  <si>
    <t>320</t>
    <phoneticPr fontId="2" type="noConversion"/>
  </si>
  <si>
    <t>360</t>
    <phoneticPr fontId="2" type="noConversion"/>
  </si>
  <si>
    <t>380</t>
    <phoneticPr fontId="2" type="noConversion"/>
  </si>
  <si>
    <t>邮箱</t>
    <phoneticPr fontId="9" type="noConversion"/>
  </si>
  <si>
    <t>活动中心</t>
    <phoneticPr fontId="9" type="noConversion"/>
  </si>
  <si>
    <t>藏宝阁</t>
    <phoneticPr fontId="9" type="noConversion"/>
  </si>
  <si>
    <t>1</t>
    <phoneticPr fontId="2" type="noConversion"/>
  </si>
  <si>
    <t>2</t>
    <phoneticPr fontId="2" type="noConversion"/>
  </si>
  <si>
    <t>2</t>
    <phoneticPr fontId="2" type="noConversion"/>
  </si>
  <si>
    <t>4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</si>
  <si>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</si>
  <si>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</si>
  <si>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</si>
  <si>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</si>
  <si>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</si>
  <si>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</si>
  <si>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</si>
  <si>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</si>
  <si>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</si>
  <si>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</si>
  <si>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</si>
  <si>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</si>
  <si>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</si>
  <si>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</si>
  <si>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</si>
  <si>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</si>
  <si>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</si>
  <si>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</si>
  <si>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</si>
  <si>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</si>
  <si>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4</t>
    <phoneticPr fontId="2" type="noConversion"/>
  </si>
  <si>
    <t>3</t>
    <phoneticPr fontId="2" type="noConversion"/>
  </si>
  <si>
    <t>4</t>
    <phoneticPr fontId="2" type="noConversion"/>
  </si>
  <si>
    <t>1</t>
    <phoneticPr fontId="2" type="noConversion"/>
  </si>
  <si>
    <t>3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</si>
  <si>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</si>
  <si>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</si>
  <si>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</si>
  <si>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0</t>
    <phoneticPr fontId="2" type="noConversion"/>
  </si>
  <si>
    <t>0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</si>
  <si>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</si>
  <si>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</si>
  <si>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</si>
  <si>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0</t>
    <phoneticPr fontId="2" type="noConversion"/>
  </si>
  <si>
    <t>8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</si>
  <si>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</si>
  <si>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</si>
  <si>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</si>
  <si>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4</t>
    <phoneticPr fontId="2" type="noConversion"/>
  </si>
  <si>
    <t>7</t>
    <phoneticPr fontId="2" type="noConversion"/>
  </si>
  <si>
    <t>0</t>
    <phoneticPr fontId="2" type="noConversion"/>
  </si>
  <si>
    <t>4</t>
    <phoneticPr fontId="2" type="noConversion"/>
  </si>
  <si>
    <t>5</t>
    <phoneticPr fontId="2" type="noConversion"/>
  </si>
  <si>
    <t>60</t>
    <phoneticPr fontId="2" type="noConversion"/>
  </si>
  <si>
    <t>50</t>
    <phoneticPr fontId="2" type="noConversion"/>
  </si>
  <si>
    <t>45</t>
    <phoneticPr fontId="2" type="noConversion"/>
  </si>
  <si>
    <t>TreasureHouse</t>
    <phoneticPr fontId="2" type="noConversion"/>
  </si>
  <si>
    <t>MailBox</t>
    <phoneticPr fontId="2" type="noConversion"/>
  </si>
  <si>
    <t>OilWell</t>
    <phoneticPr fontId="2" type="noConversion"/>
  </si>
  <si>
    <t>显示名称Key</t>
    <phoneticPr fontId="2" type="noConversion"/>
  </si>
  <si>
    <t>ActivityCenter</t>
    <phoneticPr fontId="2" type="noConversion"/>
  </si>
  <si>
    <t>10</t>
    <phoneticPr fontId="2" type="noConversion"/>
  </si>
  <si>
    <t>100</t>
    <phoneticPr fontId="2" type="noConversion"/>
  </si>
  <si>
    <t>100</t>
    <phoneticPr fontId="2" type="noConversion"/>
  </si>
  <si>
    <t>100</t>
    <phoneticPr fontId="2" type="noConversion"/>
  </si>
  <si>
    <t>CallHeroDoorInfor</t>
    <phoneticPr fontId="2" type="noConversion"/>
  </si>
  <si>
    <t>TreasureHouseInfor</t>
    <phoneticPr fontId="2" type="noConversion"/>
  </si>
  <si>
    <t>MailBoxInfor</t>
    <phoneticPr fontId="2" type="noConversion"/>
  </si>
  <si>
    <t>ActivityCenterInfor</t>
    <phoneticPr fontId="2" type="noConversion"/>
  </si>
  <si>
    <t>40</t>
    <phoneticPr fontId="2" type="noConversion"/>
  </si>
  <si>
    <t>80</t>
    <phoneticPr fontId="2" type="noConversion"/>
  </si>
  <si>
    <t>30</t>
    <phoneticPr fontId="2" type="noConversion"/>
  </si>
  <si>
    <t>50</t>
    <phoneticPr fontId="2" type="noConversion"/>
  </si>
  <si>
    <t>60</t>
    <phoneticPr fontId="2" type="noConversion"/>
  </si>
  <si>
    <t>70</t>
    <phoneticPr fontId="2" type="noConversion"/>
  </si>
  <si>
    <t>100</t>
    <phoneticPr fontId="2" type="noConversion"/>
  </si>
  <si>
    <t>120</t>
    <phoneticPr fontId="2" type="noConversion"/>
  </si>
  <si>
    <t>140</t>
    <phoneticPr fontId="2" type="noConversion"/>
  </si>
  <si>
    <t>160</t>
    <phoneticPr fontId="2" type="noConversion"/>
  </si>
  <si>
    <t>180</t>
    <phoneticPr fontId="2" type="noConversion"/>
  </si>
  <si>
    <t>240</t>
    <phoneticPr fontId="2" type="noConversion"/>
  </si>
  <si>
    <t>360</t>
    <phoneticPr fontId="2" type="noConversion"/>
  </si>
  <si>
    <t>400</t>
    <phoneticPr fontId="2" type="noConversion"/>
  </si>
  <si>
    <t>440</t>
    <phoneticPr fontId="2" type="noConversion"/>
  </si>
  <si>
    <t>220</t>
    <phoneticPr fontId="2" type="noConversion"/>
  </si>
  <si>
    <t>280</t>
    <phoneticPr fontId="2" type="noConversion"/>
  </si>
  <si>
    <t>320</t>
    <phoneticPr fontId="2" type="noConversion"/>
  </si>
  <si>
    <t>粮仓</t>
    <phoneticPr fontId="2" type="noConversion"/>
  </si>
  <si>
    <t>FoodStorage</t>
    <phoneticPr fontId="2" type="noConversion"/>
  </si>
  <si>
    <t>FoodFactory</t>
    <phoneticPr fontId="2" type="noConversion"/>
  </si>
  <si>
    <t>油井</t>
    <phoneticPr fontId="2" type="noConversion"/>
  </si>
  <si>
    <t>粮食加工厂</t>
    <phoneticPr fontId="2" type="noConversion"/>
  </si>
  <si>
    <t>FoodFactoryInfor</t>
    <phoneticPr fontId="2" type="noConversion"/>
  </si>
  <si>
    <t>FoodStorageInfor</t>
    <phoneticPr fontId="2" type="noConversion"/>
  </si>
  <si>
    <t>20</t>
    <phoneticPr fontId="2" type="noConversion"/>
  </si>
  <si>
    <t>10</t>
    <phoneticPr fontId="2" type="noConversion"/>
  </si>
  <si>
    <t>升级时间最大值（分钟）</t>
    <phoneticPr fontId="2" type="noConversion"/>
  </si>
  <si>
    <t>升级时间基础值（分钟）</t>
    <phoneticPr fontId="2" type="noConversion"/>
  </si>
  <si>
    <t>BuildTimeMax</t>
    <phoneticPr fontId="2" type="noConversion"/>
  </si>
  <si>
    <t>BuildTimeMin</t>
    <phoneticPr fontId="2" type="noConversion"/>
  </si>
  <si>
    <t>升级时间曲线id</t>
    <phoneticPr fontId="2" type="noConversion"/>
  </si>
  <si>
    <t>BuildTimeCurve</t>
    <phoneticPr fontId="2" type="noConversion"/>
  </si>
  <si>
    <t>10</t>
    <phoneticPr fontId="2" type="noConversion"/>
  </si>
  <si>
    <t>花费粮基础值</t>
    <phoneticPr fontId="2" type="noConversion"/>
  </si>
  <si>
    <t>花费粮最大值</t>
    <phoneticPr fontId="2" type="noConversion"/>
  </si>
  <si>
    <t>BuildCostFoodMax</t>
    <phoneticPr fontId="2" type="noConversion"/>
  </si>
  <si>
    <t>花费粮曲线id</t>
    <phoneticPr fontId="2" type="noConversion"/>
  </si>
  <si>
    <t>BuildCostFoodCurve</t>
    <phoneticPr fontId="2" type="noConversion"/>
  </si>
  <si>
    <t>花费油基础值</t>
    <phoneticPr fontId="2" type="noConversion"/>
  </si>
  <si>
    <t>BuildCostOilMin</t>
    <phoneticPr fontId="2" type="noConversion"/>
  </si>
  <si>
    <t>花费油最大值</t>
    <phoneticPr fontId="2" type="noConversion"/>
  </si>
  <si>
    <t>花费油曲线id</t>
    <phoneticPr fontId="2" type="noConversion"/>
  </si>
  <si>
    <t>花费金基础值</t>
    <phoneticPr fontId="2" type="noConversion"/>
  </si>
  <si>
    <t>花费金最大值</t>
    <phoneticPr fontId="2" type="noConversion"/>
  </si>
  <si>
    <t>花费金曲线id</t>
    <phoneticPr fontId="2" type="noConversion"/>
  </si>
  <si>
    <t>BuildCostOilMax</t>
    <phoneticPr fontId="2" type="noConversion"/>
  </si>
  <si>
    <t>BuildCostOilCurve</t>
    <phoneticPr fontId="2" type="noConversion"/>
  </si>
  <si>
    <t>BuildCostGoldMin</t>
    <phoneticPr fontId="2" type="noConversion"/>
  </si>
  <si>
    <t>BuildCostGoldMax</t>
    <phoneticPr fontId="2" type="noConversion"/>
  </si>
  <si>
    <t>BuildCostGoldCurve</t>
    <phoneticPr fontId="2" type="noConversion"/>
  </si>
  <si>
    <t>10000000</t>
    <phoneticPr fontId="2" type="noConversion"/>
  </si>
  <si>
    <t>5000000</t>
    <phoneticPr fontId="2" type="noConversion"/>
  </si>
  <si>
    <t>HPMin</t>
    <phoneticPr fontId="2" type="noConversion"/>
  </si>
  <si>
    <t>生命基础值</t>
    <phoneticPr fontId="2" type="noConversion"/>
  </si>
  <si>
    <t>生命最大值</t>
    <phoneticPr fontId="2" type="noConversion"/>
  </si>
  <si>
    <t>生命值曲线id</t>
    <phoneticPr fontId="2" type="noConversion"/>
  </si>
  <si>
    <t>HPCurve</t>
    <phoneticPr fontId="2" type="noConversion"/>
  </si>
  <si>
    <t>HPMax</t>
    <phoneticPr fontId="2" type="noConversion"/>
  </si>
  <si>
    <t>慢-&gt;快</t>
  </si>
  <si>
    <t>匀速</t>
  </si>
  <si>
    <t>1000000</t>
    <phoneticPr fontId="2" type="noConversion"/>
  </si>
  <si>
    <t>20000000</t>
    <phoneticPr fontId="2" type="noConversion"/>
  </si>
  <si>
    <t>30000000</t>
    <phoneticPr fontId="2" type="noConversion"/>
  </si>
  <si>
    <t>50000000</t>
    <phoneticPr fontId="2" type="noConversion"/>
  </si>
  <si>
    <t>15000000</t>
    <phoneticPr fontId="2" type="noConversion"/>
  </si>
  <si>
    <t>5000000</t>
    <phoneticPr fontId="2" type="noConversion"/>
  </si>
  <si>
    <t>10000000</t>
    <phoneticPr fontId="2" type="noConversion"/>
  </si>
  <si>
    <t>1000</t>
    <phoneticPr fontId="2" type="noConversion"/>
  </si>
  <si>
    <t>700</t>
    <phoneticPr fontId="2" type="noConversion"/>
  </si>
  <si>
    <t>8000</t>
    <phoneticPr fontId="2" type="noConversion"/>
  </si>
  <si>
    <t>4000</t>
    <phoneticPr fontId="2" type="noConversion"/>
  </si>
  <si>
    <t>6000</t>
    <phoneticPr fontId="2" type="noConversion"/>
  </si>
  <si>
    <t>5000</t>
    <phoneticPr fontId="2" type="noConversion"/>
  </si>
  <si>
    <t>3000</t>
    <phoneticPr fontId="2" type="noConversion"/>
  </si>
  <si>
    <t>2000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</si>
  <si>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</si>
  <si>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</si>
  <si>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</si>
  <si>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2500</t>
    <phoneticPr fontId="2" type="noConversion"/>
  </si>
  <si>
    <t>1500</t>
    <phoneticPr fontId="2" type="noConversion"/>
  </si>
  <si>
    <t>快-&gt;慢</t>
  </si>
  <si>
    <t>1000</t>
    <phoneticPr fontId="2" type="noConversion"/>
  </si>
  <si>
    <t>1500</t>
    <phoneticPr fontId="2" type="noConversion"/>
  </si>
  <si>
    <t>2000</t>
    <phoneticPr fontId="2" type="noConversion"/>
  </si>
  <si>
    <t>2500</t>
    <phoneticPr fontId="2" type="noConversion"/>
  </si>
  <si>
    <t>3000</t>
    <phoneticPr fontId="2" type="noConversion"/>
  </si>
  <si>
    <t>4000</t>
    <phoneticPr fontId="2" type="noConversion"/>
  </si>
  <si>
    <t>慢-&gt;快-&gt;慢</t>
  </si>
  <si>
    <t>500</t>
    <phoneticPr fontId="2" type="noConversion"/>
  </si>
  <si>
    <t>600</t>
    <phoneticPr fontId="2" type="noConversion"/>
  </si>
  <si>
    <t>通用一基础值</t>
    <phoneticPr fontId="2" type="noConversion"/>
  </si>
  <si>
    <t>通用一最大值</t>
    <phoneticPr fontId="2" type="noConversion"/>
  </si>
  <si>
    <t>通用一曲线id</t>
    <phoneticPr fontId="2" type="noConversion"/>
  </si>
  <si>
    <t>ComVal1Min</t>
    <phoneticPr fontId="2" type="noConversion"/>
  </si>
  <si>
    <t>ComVal1Max</t>
    <phoneticPr fontId="2" type="noConversion"/>
  </si>
  <si>
    <t>ComVal1Curve</t>
    <phoneticPr fontId="2" type="noConversion"/>
  </si>
  <si>
    <t>通用二基础值</t>
    <phoneticPr fontId="2" type="noConversion"/>
  </si>
  <si>
    <t>ComVal2Min</t>
    <phoneticPr fontId="2" type="noConversion"/>
  </si>
  <si>
    <t>通用二最大值</t>
    <phoneticPr fontId="2" type="noConversion"/>
  </si>
  <si>
    <t>ComVal2Max</t>
    <phoneticPr fontId="2" type="noConversion"/>
  </si>
  <si>
    <t>ComVal2Curve</t>
    <phoneticPr fontId="2" type="noConversion"/>
  </si>
  <si>
    <t>通用二曲线id</t>
    <phoneticPr fontId="2" type="noConversion"/>
  </si>
  <si>
    <t>通用三基础值</t>
    <phoneticPr fontId="2" type="noConversion"/>
  </si>
  <si>
    <t>通用三最大值</t>
    <phoneticPr fontId="2" type="noConversion"/>
  </si>
  <si>
    <t>通用三曲线id</t>
    <phoneticPr fontId="2" type="noConversion"/>
  </si>
  <si>
    <t>ComVal3Curve</t>
    <phoneticPr fontId="2" type="noConversion"/>
  </si>
  <si>
    <t>ComVal3Max</t>
    <phoneticPr fontId="2" type="noConversion"/>
  </si>
  <si>
    <t>ComVal3Min</t>
    <phoneticPr fontId="2" type="noConversion"/>
  </si>
  <si>
    <t>20</t>
    <phoneticPr fontId="2" type="noConversion"/>
  </si>
  <si>
    <t>400</t>
    <phoneticPr fontId="2" type="noConversion"/>
  </si>
  <si>
    <t>4000</t>
    <phoneticPr fontId="2" type="noConversion"/>
  </si>
  <si>
    <t>TriggerRadiusMin</t>
    <phoneticPr fontId="2" type="noConversion"/>
  </si>
  <si>
    <t>TriggerRadiusMax</t>
    <phoneticPr fontId="2" type="noConversion"/>
  </si>
  <si>
    <t>TriggerRadiusCurve</t>
    <phoneticPr fontId="2" type="noConversion"/>
  </si>
  <si>
    <t>触发半径基础值</t>
    <phoneticPr fontId="2" type="noConversion"/>
  </si>
  <si>
    <t>触发半径最大值</t>
    <phoneticPr fontId="2" type="noConversion"/>
  </si>
  <si>
    <t>触发半径曲线id</t>
    <phoneticPr fontId="2" type="noConversion"/>
  </si>
  <si>
    <t>3</t>
    <phoneticPr fontId="2" type="noConversion"/>
  </si>
  <si>
    <t>1000</t>
    <phoneticPr fontId="2" type="noConversion"/>
  </si>
  <si>
    <t>1500</t>
    <phoneticPr fontId="2" type="noConversion"/>
  </si>
  <si>
    <t>80000000</t>
    <phoneticPr fontId="2" type="noConversion"/>
  </si>
  <si>
    <t>800</t>
    <phoneticPr fontId="2" type="noConversion"/>
  </si>
  <si>
    <t>1500</t>
    <phoneticPr fontId="2" type="noConversion"/>
  </si>
  <si>
    <t>50000000</t>
    <phoneticPr fontId="2" type="noConversion"/>
  </si>
  <si>
    <t>3</t>
    <phoneticPr fontId="2" type="noConversion"/>
  </si>
  <si>
    <t>800</t>
    <phoneticPr fontId="2" type="noConversion"/>
  </si>
  <si>
    <t>恢复时间（分钟）</t>
    <phoneticPr fontId="2" type="noConversion"/>
  </si>
  <si>
    <t>10</t>
    <phoneticPr fontId="2" type="noConversion"/>
  </si>
  <si>
    <t>20</t>
    <phoneticPr fontId="2" type="noConversion"/>
  </si>
  <si>
    <t>50</t>
    <phoneticPr fontId="2" type="noConversion"/>
  </si>
  <si>
    <t>30</t>
    <phoneticPr fontId="2" type="noConversion"/>
  </si>
  <si>
    <t>攻击范围基础</t>
    <phoneticPr fontId="2" type="noConversion"/>
  </si>
  <si>
    <t>攻击范围最大值</t>
    <phoneticPr fontId="2" type="noConversion"/>
  </si>
  <si>
    <t>攻击范围曲线id</t>
    <phoneticPr fontId="2" type="noConversion"/>
  </si>
  <si>
    <t>AttackRangeMin</t>
    <phoneticPr fontId="2" type="noConversion"/>
  </si>
  <si>
    <t>AttackRangeMax</t>
    <phoneticPr fontId="2" type="noConversion"/>
  </si>
  <si>
    <t>AttackRangeCurve</t>
    <phoneticPr fontId="2" type="noConversion"/>
  </si>
  <si>
    <t>600</t>
    <phoneticPr fontId="2" type="noConversion"/>
  </si>
  <si>
    <t>800</t>
    <phoneticPr fontId="2" type="noConversion"/>
  </si>
  <si>
    <t>400</t>
    <phoneticPr fontId="2" type="noConversion"/>
  </si>
  <si>
    <t>200</t>
    <phoneticPr fontId="2" type="noConversion"/>
  </si>
  <si>
    <t>100</t>
    <phoneticPr fontId="2" type="noConversion"/>
  </si>
  <si>
    <t>快-&gt;慢-&gt;快</t>
  </si>
  <si>
    <t>250</t>
    <phoneticPr fontId="2" type="noConversion"/>
  </si>
  <si>
    <t>150</t>
    <phoneticPr fontId="2" type="noConversion"/>
  </si>
  <si>
    <t>DamageMin</t>
    <phoneticPr fontId="2" type="noConversion"/>
  </si>
  <si>
    <t>DamageMax</t>
    <phoneticPr fontId="2" type="noConversion"/>
  </si>
  <si>
    <t>DamageCurve</t>
    <phoneticPr fontId="2" type="noConversion"/>
  </si>
  <si>
    <t>攻击力（单次攻击）曲线id</t>
    <phoneticPr fontId="2" type="noConversion"/>
  </si>
  <si>
    <t>攻击力（单次攻击）最大</t>
    <phoneticPr fontId="2" type="noConversion"/>
  </si>
  <si>
    <t>攻击力（单次攻击）基础</t>
    <phoneticPr fontId="2" type="noConversion"/>
  </si>
  <si>
    <t>20</t>
    <phoneticPr fontId="2" type="noConversion"/>
  </si>
  <si>
    <t>60</t>
    <phoneticPr fontId="2" type="noConversion"/>
  </si>
  <si>
    <t>75</t>
    <phoneticPr fontId="2" type="noConversion"/>
  </si>
  <si>
    <t>50</t>
    <phoneticPr fontId="2" type="noConversion"/>
  </si>
  <si>
    <t>260</t>
    <phoneticPr fontId="2" type="noConversion"/>
  </si>
  <si>
    <t>70</t>
    <phoneticPr fontId="2" type="noConversion"/>
  </si>
  <si>
    <t>60</t>
    <phoneticPr fontId="2" type="noConversion"/>
  </si>
  <si>
    <t>4000</t>
    <phoneticPr fontId="2" type="noConversion"/>
  </si>
  <si>
    <t>100</t>
    <phoneticPr fontId="2" type="noConversion"/>
  </si>
  <si>
    <t>170</t>
    <phoneticPr fontId="2" type="noConversion"/>
  </si>
  <si>
    <t>40</t>
    <phoneticPr fontId="2" type="noConversion"/>
  </si>
  <si>
    <t>50</t>
    <phoneticPr fontId="2" type="noConversion"/>
  </si>
  <si>
    <t>1000000</t>
    <phoneticPr fontId="2" type="noConversion"/>
  </si>
  <si>
    <t>5000</t>
    <phoneticPr fontId="2" type="noConversion"/>
  </si>
  <si>
    <t>6000</t>
    <phoneticPr fontId="2" type="noConversion"/>
  </si>
  <si>
    <t>7000</t>
    <phoneticPr fontId="2" type="noConversion"/>
  </si>
  <si>
    <t>BuildCostFoodMin</t>
    <phoneticPr fontId="2" type="noConversion"/>
  </si>
  <si>
    <t>MaxLev</t>
    <phoneticPr fontId="2" type="noConversion"/>
  </si>
  <si>
    <t>极慢-&gt;极快</t>
  </si>
  <si>
    <t>50000000</t>
    <phoneticPr fontId="2" type="noConversion"/>
  </si>
  <si>
    <t>Building2</t>
    <phoneticPr fontId="2" type="noConversion"/>
  </si>
  <si>
    <t>粮食加工厂数</t>
    <phoneticPr fontId="2" type="noConversion"/>
  </si>
  <si>
    <t>粮仓</t>
    <phoneticPr fontId="2" type="noConversion"/>
  </si>
  <si>
    <t>Building6</t>
    <phoneticPr fontId="2" type="noConversion"/>
  </si>
  <si>
    <t>Building7</t>
    <phoneticPr fontId="2" type="noConversion"/>
  </si>
  <si>
    <t>Building8</t>
    <phoneticPr fontId="2" type="noConversion"/>
  </si>
  <si>
    <t>Building10</t>
    <phoneticPr fontId="2" type="noConversion"/>
  </si>
  <si>
    <t>Building11</t>
    <phoneticPr fontId="2" type="noConversion"/>
  </si>
  <si>
    <t>Building9</t>
    <phoneticPr fontId="2" type="noConversion"/>
  </si>
  <si>
    <t>Building12</t>
    <phoneticPr fontId="2" type="noConversion"/>
  </si>
  <si>
    <t>Building13</t>
    <phoneticPr fontId="2" type="noConversion"/>
  </si>
  <si>
    <t>Building14</t>
    <phoneticPr fontId="2" type="noConversion"/>
  </si>
  <si>
    <t>1</t>
    <phoneticPr fontId="2" type="noConversion"/>
  </si>
  <si>
    <t>Building15</t>
    <phoneticPr fontId="2" type="noConversion"/>
  </si>
  <si>
    <t>Building16</t>
    <phoneticPr fontId="2" type="noConversion"/>
  </si>
  <si>
    <t>Building17</t>
    <phoneticPr fontId="2" type="noConversion"/>
  </si>
  <si>
    <t>Building18</t>
    <phoneticPr fontId="2" type="noConversion"/>
  </si>
  <si>
    <t>Building19</t>
    <phoneticPr fontId="2" type="noConversion"/>
  </si>
  <si>
    <t>Building20</t>
    <phoneticPr fontId="2" type="noConversion"/>
  </si>
  <si>
    <t>Building21</t>
  </si>
  <si>
    <t>Building22</t>
  </si>
  <si>
    <t>Building23</t>
  </si>
  <si>
    <t>Building24</t>
  </si>
  <si>
    <t>Building25</t>
  </si>
  <si>
    <t>Building4</t>
    <phoneticPr fontId="2" type="noConversion"/>
  </si>
  <si>
    <t>Building3</t>
    <phoneticPr fontId="2" type="noConversion"/>
  </si>
  <si>
    <t>Building5</t>
    <phoneticPr fontId="2" type="noConversion"/>
  </si>
  <si>
    <t>Building26</t>
    <phoneticPr fontId="2" type="noConversion"/>
  </si>
  <si>
    <t>Building27</t>
  </si>
  <si>
    <t>Building28</t>
  </si>
  <si>
    <t>Building29</t>
  </si>
  <si>
    <t>Building30</t>
    <phoneticPr fontId="2" type="noConversion"/>
  </si>
  <si>
    <t>Building31</t>
    <phoneticPr fontId="2" type="noConversion"/>
  </si>
  <si>
    <t>0</t>
    <phoneticPr fontId="2" type="noConversion"/>
  </si>
  <si>
    <t>工人数</t>
    <phoneticPr fontId="2" type="noConversion"/>
  </si>
  <si>
    <t>int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</si>
  <si>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</si>
  <si>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</si>
  <si>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</si>
  <si>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2</t>
    <phoneticPr fontId="2" type="noConversion"/>
  </si>
  <si>
    <t>2</t>
    <phoneticPr fontId="2" type="noConversion"/>
  </si>
  <si>
    <t>3</t>
    <phoneticPr fontId="2" type="noConversion"/>
  </si>
  <si>
    <t>Workers</t>
    <phoneticPr fontId="2" type="noConversion"/>
  </si>
  <si>
    <t>int</t>
    <phoneticPr fontId="2" type="noConversion"/>
  </si>
  <si>
    <t>Minute2DiamRate</t>
    <phoneticPr fontId="2" type="noConversion"/>
  </si>
  <si>
    <t>TilesTotal</t>
    <phoneticPr fontId="2" type="noConversion"/>
  </si>
  <si>
    <t>分钟转宝石的比率</t>
    <phoneticPr fontId="2" type="noConversion"/>
  </si>
  <si>
    <t>地块总数</t>
    <phoneticPr fontId="2" type="noConversion"/>
  </si>
  <si>
    <t>5</t>
    <phoneticPr fontId="2" type="noConversion"/>
  </si>
  <si>
    <t>pickup_building_base</t>
    <phoneticPr fontId="2" type="noConversion"/>
  </si>
  <si>
    <t>资源建筑一次最大生长时长（分钟）</t>
    <phoneticPr fontId="2" type="noConversion"/>
  </si>
  <si>
    <t>int</t>
    <phoneticPr fontId="2" type="noConversion"/>
  </si>
  <si>
    <t>MaxTimeLen4ResYields</t>
    <phoneticPr fontId="2" type="noConversion"/>
  </si>
  <si>
    <t>1</t>
    <phoneticPr fontId="2" type="noConversion"/>
  </si>
  <si>
    <t>影子类型</t>
    <phoneticPr fontId="2" type="noConversion"/>
  </si>
  <si>
    <t>影子大小（真实值X10）</t>
    <phoneticPr fontId="2" type="noConversion"/>
  </si>
  <si>
    <t>ShadowType</t>
    <phoneticPr fontId="2" type="noConversion"/>
  </si>
  <si>
    <t>ShadowSize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</si>
  <si>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</si>
  <si>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</si>
  <si>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</si>
  <si>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2</t>
    <phoneticPr fontId="2" type="noConversion"/>
  </si>
  <si>
    <t>20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</si>
  <si>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</si>
  <si>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</si>
  <si>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</si>
  <si>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2</t>
    <phoneticPr fontId="2" type="noConversion"/>
  </si>
  <si>
    <t>20</t>
    <phoneticPr fontId="2" type="noConversion"/>
  </si>
  <si>
    <t>1</t>
    <phoneticPr fontId="2" type="noConversion"/>
  </si>
  <si>
    <t>20</t>
    <phoneticPr fontId="2" type="noConversion"/>
  </si>
  <si>
    <t>20</t>
    <phoneticPr fontId="2" type="noConversion"/>
  </si>
  <si>
    <t>2</t>
    <phoneticPr fontId="2" type="noConversion"/>
  </si>
  <si>
    <t>10</t>
    <phoneticPr fontId="2" type="noConversion"/>
  </si>
  <si>
    <t>2</t>
    <phoneticPr fontId="2" type="noConversion"/>
  </si>
  <si>
    <t>15</t>
    <phoneticPr fontId="2" type="noConversion"/>
  </si>
  <si>
    <t>15</t>
    <phoneticPr fontId="2" type="noConversion"/>
  </si>
  <si>
    <t>15</t>
    <phoneticPr fontId="2" type="noConversion"/>
  </si>
  <si>
    <t>17</t>
    <phoneticPr fontId="2" type="noConversion"/>
  </si>
  <si>
    <t>22</t>
    <phoneticPr fontId="2" type="noConversion"/>
  </si>
  <si>
    <t>18</t>
    <phoneticPr fontId="2" type="noConversion"/>
  </si>
  <si>
    <t>38</t>
    <phoneticPr fontId="2" type="noConversion"/>
  </si>
  <si>
    <t>28</t>
    <phoneticPr fontId="2" type="noConversion"/>
  </si>
  <si>
    <t>29</t>
    <phoneticPr fontId="2" type="noConversion"/>
  </si>
  <si>
    <t>20</t>
    <phoneticPr fontId="2" type="noConversion"/>
  </si>
  <si>
    <t>12</t>
    <phoneticPr fontId="2" type="noConversion"/>
  </si>
  <si>
    <t>3</t>
    <phoneticPr fontId="2" type="noConversion"/>
  </si>
  <si>
    <t>10</t>
    <phoneticPr fontId="2" type="noConversion"/>
  </si>
  <si>
    <t>DBCFRoleData</t>
    <phoneticPr fontId="2" type="noConversion"/>
  </si>
  <si>
    <t>DBRole</t>
    <phoneticPr fontId="2" type="noConversion"/>
  </si>
  <si>
    <t>Worker1</t>
    <phoneticPr fontId="2" type="noConversion"/>
  </si>
  <si>
    <t>Worker2</t>
    <phoneticPr fontId="2" type="noConversion"/>
  </si>
  <si>
    <t>5</t>
    <phoneticPr fontId="2" type="noConversion"/>
  </si>
  <si>
    <t>花费资源类型</t>
    <phoneticPr fontId="2" type="noConversion"/>
  </si>
  <si>
    <t>int</t>
    <phoneticPr fontId="2" type="noConversion"/>
  </si>
  <si>
    <t>BuildRscType</t>
    <phoneticPr fontId="2" type="noConversion"/>
  </si>
  <si>
    <t>9</t>
    <phoneticPr fontId="2" type="noConversion"/>
  </si>
  <si>
    <t>ArsenalLev</t>
    <phoneticPr fontId="2" type="noConversion"/>
  </si>
  <si>
    <t>Jelly</t>
    <phoneticPr fontId="2" type="noConversion"/>
  </si>
  <si>
    <t>IsFlying</t>
    <phoneticPr fontId="2" type="noConversion"/>
  </si>
  <si>
    <t>飞行高度</t>
    <phoneticPr fontId="2" type="noConversion"/>
  </si>
  <si>
    <t>int</t>
    <phoneticPr fontId="2" type="noConversion"/>
  </si>
  <si>
    <t>FlyHeigh</t>
    <phoneticPr fontId="2" type="noConversion"/>
  </si>
  <si>
    <t>10</t>
    <phoneticPr fontId="2" type="noConversion"/>
  </si>
  <si>
    <t>AttackEffect</t>
    <phoneticPr fontId="2" type="noConversion"/>
  </si>
  <si>
    <t>攻击特效</t>
    <phoneticPr fontId="2" type="noConversion"/>
  </si>
  <si>
    <t>AttackSound</t>
    <phoneticPr fontId="2" type="noConversion"/>
  </si>
  <si>
    <t>PrefabName</t>
    <phoneticPr fontId="2" type="noConversion"/>
  </si>
  <si>
    <t>预置件名</t>
    <phoneticPr fontId="2" type="noConversion"/>
  </si>
  <si>
    <t>string</t>
    <phoneticPr fontId="2" type="noConversion"/>
  </si>
  <si>
    <t>ship4</t>
  </si>
  <si>
    <t>ship5</t>
  </si>
  <si>
    <t>ship6</t>
  </si>
  <si>
    <t>ship7</t>
  </si>
  <si>
    <t>ship8</t>
  </si>
  <si>
    <t>ship9</t>
  </si>
  <si>
    <t>ship10</t>
  </si>
  <si>
    <t>solider</t>
  </si>
  <si>
    <t>worker</t>
  </si>
  <si>
    <r>
      <t>DB</t>
    </r>
    <r>
      <rPr>
        <sz val="11"/>
        <color indexed="8"/>
        <rFont val="宋体"/>
        <family val="7"/>
        <charset val="134"/>
      </rPr>
      <t>Bullet</t>
    </r>
  </si>
  <si>
    <t>Speed</t>
  </si>
  <si>
    <t>普通炮弹</t>
  </si>
  <si>
    <t>普通的加农炮弹</t>
  </si>
  <si>
    <t>Cannonball2</t>
  </si>
  <si>
    <t>60</t>
  </si>
  <si>
    <t>OnHitCannonball</t>
  </si>
  <si>
    <t>带火的炮弹</t>
  </si>
  <si>
    <t>这种炮弹附带有火焰燃烧效果，地面带有燃烧效果</t>
  </si>
  <si>
    <t>CannonballFire</t>
  </si>
  <si>
    <t>FireRange</t>
  </si>
  <si>
    <t>炸弹</t>
  </si>
  <si>
    <t>飞艇空投的炸弹，剧烈的爆炸效果</t>
  </si>
  <si>
    <t>40</t>
  </si>
  <si>
    <r>
      <t>t</t>
    </r>
    <r>
      <rPr>
        <sz val="11"/>
        <color indexed="8"/>
        <rFont val="宋体"/>
        <family val="7"/>
        <charset val="134"/>
      </rPr>
      <t>rue</t>
    </r>
  </si>
  <si>
    <t>导弹</t>
  </si>
  <si>
    <t>导弹轨迹,带有尾迹的飞行弹道，对空</t>
  </si>
  <si>
    <t>Missile</t>
  </si>
  <si>
    <t>BombMissile</t>
  </si>
  <si>
    <t>带火的导弹</t>
  </si>
  <si>
    <t>带有燃烧效果的导弹，攻击后地面带有燃烧效果</t>
  </si>
  <si>
    <r>
      <t>f</t>
    </r>
    <r>
      <rPr>
        <sz val="11"/>
        <color indexed="8"/>
        <rFont val="宋体"/>
        <family val="7"/>
        <charset val="134"/>
      </rPr>
      <t>alse</t>
    </r>
  </si>
  <si>
    <t>电弧</t>
  </si>
  <si>
    <t>死光</t>
  </si>
  <si>
    <t>直线攻击，激光效果，攻击后，地面带有烧焦效果，水面带有蒸发效果</t>
  </si>
  <si>
    <t>Laser</t>
  </si>
  <si>
    <t>飞弹</t>
  </si>
  <si>
    <t>直线攻击的导弹效果</t>
  </si>
  <si>
    <t>激光</t>
  </si>
  <si>
    <t>Repair</t>
  </si>
  <si>
    <t>群伤爆炸</t>
  </si>
  <si>
    <t>FireRange2</t>
  </si>
  <si>
    <t>12</t>
    <phoneticPr fontId="2" type="noConversion"/>
  </si>
  <si>
    <t>预制件名</t>
    <phoneticPr fontId="2" type="noConversion"/>
  </si>
  <si>
    <t>叉状闪电效果</t>
    <phoneticPr fontId="2" type="noConversion"/>
  </si>
  <si>
    <r>
      <t>DBCF</t>
    </r>
    <r>
      <rPr>
        <sz val="11"/>
        <color indexed="8"/>
        <rFont val="宋体"/>
        <family val="7"/>
        <charset val="134"/>
      </rPr>
      <t>BulletData</t>
    </r>
    <phoneticPr fontId="2" type="noConversion"/>
  </si>
  <si>
    <t>PrefabName</t>
    <phoneticPr fontId="2" type="noConversion"/>
  </si>
  <si>
    <t>MoveSpeed</t>
    <phoneticPr fontId="2" type="noConversion"/>
  </si>
  <si>
    <t>ship_Attack_haidao</t>
    <phoneticPr fontId="2" type="noConversion"/>
  </si>
  <si>
    <t>cannon2</t>
    <phoneticPr fontId="2" type="noConversion"/>
  </si>
  <si>
    <t>Ship_Attack_1</t>
    <phoneticPr fontId="2" type="noConversion"/>
  </si>
  <si>
    <r>
      <t>Ship_Attack_</t>
    </r>
    <r>
      <rPr>
        <sz val="11"/>
        <color indexed="8"/>
        <rFont val="宋体"/>
        <family val="7"/>
        <charset val="134"/>
      </rPr>
      <t>zibao</t>
    </r>
    <phoneticPr fontId="2" type="noConversion"/>
  </si>
  <si>
    <t>cannon2</t>
    <phoneticPr fontId="2" type="noConversion"/>
  </si>
  <si>
    <t>missile</t>
    <phoneticPr fontId="2" type="noConversion"/>
  </si>
  <si>
    <t>dragon_hit</t>
    <phoneticPr fontId="2" type="noConversion"/>
  </si>
  <si>
    <t>naga_hit</t>
    <phoneticPr fontId="2" type="noConversion"/>
  </si>
  <si>
    <t>M_SK2_AngelicTC</t>
    <phoneticPr fontId="2" type="noConversion"/>
  </si>
  <si>
    <t>Sound_Skill_Heal_02</t>
    <phoneticPr fontId="2" type="noConversion"/>
  </si>
  <si>
    <t>cannon1</t>
    <phoneticPr fontId="2" type="noConversion"/>
  </si>
  <si>
    <t>laster1</t>
    <phoneticPr fontId="2" type="noConversion"/>
  </si>
  <si>
    <t>missile</t>
    <phoneticPr fontId="2" type="noConversion"/>
  </si>
  <si>
    <t>tesla_zap_03</t>
    <phoneticPr fontId="2" type="noConversion"/>
  </si>
  <si>
    <t>laster2</t>
    <phoneticPr fontId="2" type="noConversion"/>
  </si>
  <si>
    <t>Bullets</t>
    <phoneticPr fontId="2" type="noConversion"/>
  </si>
  <si>
    <t>CollectEffect</t>
    <phoneticPr fontId="2" type="noConversion"/>
  </si>
  <si>
    <t>collect_oil_01</t>
    <phoneticPr fontId="2" type="noConversion"/>
  </si>
  <si>
    <t>collect_coins_01</t>
  </si>
  <si>
    <t>AttackSound</t>
    <phoneticPr fontId="2" type="noConversion"/>
  </si>
  <si>
    <t>pickup_troop_housing</t>
    <phoneticPr fontId="2" type="noConversion"/>
  </si>
  <si>
    <t>pickup_building_tech</t>
    <phoneticPr fontId="2" type="noConversion"/>
  </si>
  <si>
    <t>pickup_alliance_build</t>
    <phoneticPr fontId="2" type="noConversion"/>
  </si>
  <si>
    <t>pickup_tree</t>
  </si>
  <si>
    <t>pichup_comm</t>
  </si>
  <si>
    <t>pickup_goldmine</t>
  </si>
  <si>
    <t>pickup_oil_pump</t>
  </si>
  <si>
    <t>pickup_storage</t>
  </si>
  <si>
    <t>pickup_cannon</t>
  </si>
  <si>
    <t>pickup_rock</t>
  </si>
  <si>
    <t>pickup_bow</t>
  </si>
  <si>
    <t>pickup_cannon2</t>
  </si>
  <si>
    <t>pickup_mortar</t>
  </si>
  <si>
    <t>pickup_tesla</t>
  </si>
  <si>
    <t>SelectedEffect</t>
    <phoneticPr fontId="2" type="noConversion"/>
  </si>
  <si>
    <t>不需要地块</t>
    <phoneticPr fontId="2" type="noConversion"/>
  </si>
  <si>
    <t>DontNeedFloor</t>
    <phoneticPr fontId="2" type="noConversion"/>
  </si>
  <si>
    <t>0</t>
    <phoneticPr fontId="2" type="noConversion"/>
  </si>
  <si>
    <t>射程</t>
  </si>
  <si>
    <t>高度</t>
  </si>
  <si>
    <t>高度有随机偏移值</t>
  </si>
  <si>
    <t>波及半径</t>
  </si>
  <si>
    <t>速度随机因子(百分比)</t>
  </si>
  <si>
    <t>目标位置随机因子(百分比)</t>
  </si>
  <si>
    <t>是否跟踪弹</t>
  </si>
  <si>
    <t>是否穿心弹</t>
  </si>
  <si>
    <t>是否需要根据轨迹旋转</t>
  </si>
  <si>
    <t>是否判断碰撞触发器</t>
  </si>
  <si>
    <t>击中效果处理</t>
  </si>
  <si>
    <t>击中特效</t>
  </si>
  <si>
    <t>击中音效</t>
  </si>
  <si>
    <t>击中震屏</t>
  </si>
  <si>
    <t>实际上是个特效</t>
  </si>
  <si>
    <t>Range</t>
  </si>
  <si>
    <t>High</t>
  </si>
  <si>
    <t>IsHighOffset</t>
  </si>
  <si>
    <t>MaxStayTime</t>
  </si>
  <si>
    <t>SpreadRadius</t>
  </si>
  <si>
    <t>SpeedRandomFactor</t>
  </si>
  <si>
    <t>PosRandomFactor</t>
  </si>
  <si>
    <t>IsFollow</t>
  </si>
  <si>
    <t>IsMulHit</t>
  </si>
  <si>
    <t>NeedRotate</t>
  </si>
  <si>
    <t>CheckTrigger</t>
  </si>
  <si>
    <t>HitHandle</t>
  </si>
  <si>
    <t>HitEffect</t>
  </si>
  <si>
    <t>IsScreenShake</t>
  </si>
  <si>
    <t>IsOnlyAEffect</t>
  </si>
  <si>
    <t>collect_Food</t>
    <phoneticPr fontId="2" type="noConversion"/>
  </si>
  <si>
    <t>OnHitCannonball</t>
    <phoneticPr fontId="2" type="noConversion"/>
  </si>
  <si>
    <t>true</t>
    <phoneticPr fontId="2" type="noConversion"/>
  </si>
  <si>
    <t>FireRange2</t>
    <phoneticPr fontId="2" type="noConversion"/>
  </si>
  <si>
    <t>103</t>
    <phoneticPr fontId="2" type="noConversion"/>
  </si>
  <si>
    <t>SolderNum</t>
    <phoneticPr fontId="2" type="noConversion"/>
  </si>
  <si>
    <t>PreferedTargetType</t>
    <phoneticPr fontId="2" type="noConversion"/>
  </si>
  <si>
    <t>速度</t>
    <phoneticPr fontId="2" type="noConversion"/>
  </si>
  <si>
    <t>HitSFX</t>
    <phoneticPr fontId="2" type="noConversion"/>
  </si>
  <si>
    <t>死亡音效</t>
    <phoneticPr fontId="2" type="noConversion"/>
  </si>
  <si>
    <t>DeadSound</t>
    <phoneticPr fontId="2" type="noConversion"/>
  </si>
  <si>
    <t>sailor_die</t>
  </si>
  <si>
    <t>dragon_die_01</t>
  </si>
  <si>
    <t>死亡特效</t>
    <phoneticPr fontId="2" type="noConversion"/>
  </si>
  <si>
    <t>DeadEffect</t>
    <phoneticPr fontId="2" type="noConversion"/>
  </si>
  <si>
    <t>BombShip</t>
  </si>
  <si>
    <t>10</t>
    <phoneticPr fontId="2" type="noConversion"/>
  </si>
  <si>
    <t>40</t>
    <phoneticPr fontId="2" type="noConversion"/>
  </si>
  <si>
    <t>35</t>
    <phoneticPr fontId="2" type="noConversion"/>
  </si>
  <si>
    <t>20</t>
    <phoneticPr fontId="2" type="noConversion"/>
  </si>
  <si>
    <t>45</t>
    <phoneticPr fontId="2" type="noConversion"/>
  </si>
  <si>
    <t>true</t>
    <phoneticPr fontId="2" type="noConversion"/>
  </si>
  <si>
    <t>45</t>
    <phoneticPr fontId="2" type="noConversion"/>
  </si>
  <si>
    <t>DamageAffectRang</t>
    <phoneticPr fontId="2" type="noConversion"/>
  </si>
  <si>
    <t>DamageAffectRang</t>
    <phoneticPr fontId="2" type="noConversion"/>
  </si>
  <si>
    <t>200</t>
    <phoneticPr fontId="2" type="noConversion"/>
  </si>
  <si>
    <t>300</t>
    <phoneticPr fontId="2" type="noConversion"/>
  </si>
  <si>
    <t>攻击波及范围半径</t>
    <phoneticPr fontId="2" type="noConversion"/>
  </si>
  <si>
    <t>攻击波及范围半径</t>
    <phoneticPr fontId="2" type="noConversion"/>
  </si>
  <si>
    <t>DamageMin</t>
    <phoneticPr fontId="2" type="noConversion"/>
  </si>
  <si>
    <t>Mortar</t>
    <phoneticPr fontId="2" type="noConversion"/>
  </si>
  <si>
    <t>5</t>
    <phoneticPr fontId="2" type="noConversion"/>
  </si>
  <si>
    <t>4</t>
    <phoneticPr fontId="2" type="noConversion"/>
  </si>
  <si>
    <t>2000</t>
    <phoneticPr fontId="2" type="noConversion"/>
  </si>
  <si>
    <t>int</t>
    <phoneticPr fontId="2" type="noConversion"/>
  </si>
  <si>
    <t>150</t>
    <phoneticPr fontId="2" type="noConversion"/>
  </si>
  <si>
    <t>定时刷新目标的毫秒时间（0是不刷新）</t>
    <phoneticPr fontId="2" type="noConversion"/>
  </si>
  <si>
    <t>500</t>
    <phoneticPr fontId="2" type="noConversion"/>
  </si>
  <si>
    <t>1500</t>
    <phoneticPr fontId="2" type="noConversion"/>
  </si>
  <si>
    <t>7</t>
    <phoneticPr fontId="2" type="noConversion"/>
  </si>
  <si>
    <t>RefreshTargetMSec</t>
    <phoneticPr fontId="2" type="noConversion"/>
  </si>
  <si>
    <t>LightningBolt</t>
  </si>
  <si>
    <t>Thunderbolt</t>
    <phoneticPr fontId="2" type="noConversion"/>
  </si>
  <si>
    <t>400</t>
    <phoneticPr fontId="2" type="noConversion"/>
  </si>
  <si>
    <t>50</t>
    <phoneticPr fontId="2" type="noConversion"/>
  </si>
  <si>
    <t>持续时间(秒*10)</t>
    <phoneticPr fontId="2" type="noConversion"/>
  </si>
  <si>
    <t>LightningBolt2</t>
    <phoneticPr fontId="2" type="noConversion"/>
  </si>
  <si>
    <t>攻击特效</t>
    <phoneticPr fontId="2" type="noConversion"/>
  </si>
  <si>
    <t>AttackEffect</t>
    <phoneticPr fontId="2" type="noConversion"/>
  </si>
  <si>
    <t>BombLandmine</t>
  </si>
  <si>
    <t>BombWaterMine</t>
  </si>
  <si>
    <t>20</t>
    <phoneticPr fontId="2" type="noConversion"/>
  </si>
  <si>
    <t>100</t>
    <phoneticPr fontId="2" type="noConversion"/>
  </si>
  <si>
    <t>100</t>
    <phoneticPr fontId="2" type="noConversion"/>
  </si>
  <si>
    <t>200</t>
    <phoneticPr fontId="2" type="noConversion"/>
  </si>
  <si>
    <t>300</t>
    <phoneticPr fontId="2" type="noConversion"/>
  </si>
  <si>
    <t>600</t>
    <phoneticPr fontId="2" type="noConversion"/>
  </si>
  <si>
    <t>400</t>
    <phoneticPr fontId="2" type="noConversion"/>
  </si>
  <si>
    <t>300</t>
    <phoneticPr fontId="2" type="noConversion"/>
  </si>
  <si>
    <t>BombAir</t>
  </si>
  <si>
    <t>AirBomb</t>
    <phoneticPr fontId="2" type="noConversion"/>
  </si>
  <si>
    <t>FrozenMine</t>
    <phoneticPr fontId="2" type="noConversion"/>
  </si>
  <si>
    <t>int</t>
    <phoneticPr fontId="2" type="noConversion"/>
  </si>
  <si>
    <t>攻击持续时间(毫秒)</t>
    <phoneticPr fontId="2" type="noConversion"/>
  </si>
  <si>
    <t>DamageKeepTime</t>
    <phoneticPr fontId="2" type="noConversion"/>
  </si>
  <si>
    <t>4000</t>
    <phoneticPr fontId="2" type="noConversion"/>
  </si>
  <si>
    <t>8000</t>
    <phoneticPr fontId="2" type="noConversion"/>
  </si>
  <si>
    <t>500</t>
    <phoneticPr fontId="2" type="noConversion"/>
  </si>
  <si>
    <t>BombIceStorm</t>
  </si>
  <si>
    <t>10</t>
    <phoneticPr fontId="2" type="noConversion"/>
  </si>
  <si>
    <t>2</t>
    <phoneticPr fontId="2" type="noConversion"/>
  </si>
  <si>
    <t>8000</t>
    <phoneticPr fontId="2" type="noConversion"/>
  </si>
  <si>
    <t>battle.TrapMonsterAttack</t>
    <phoneticPr fontId="2" type="noConversion"/>
  </si>
  <si>
    <t>250</t>
    <phoneticPr fontId="2" type="noConversion"/>
  </si>
  <si>
    <t>200</t>
    <phoneticPr fontId="2" type="noConversion"/>
  </si>
  <si>
    <t>Monster</t>
    <phoneticPr fontId="2" type="noConversion"/>
  </si>
  <si>
    <t>BombSwirl</t>
    <phoneticPr fontId="2" type="noConversion"/>
  </si>
  <si>
    <t>Alliance</t>
    <phoneticPr fontId="2" type="noConversion"/>
  </si>
  <si>
    <t>500</t>
    <phoneticPr fontId="2" type="noConversion"/>
  </si>
  <si>
    <t>AttackRange</t>
    <phoneticPr fontId="2" type="noConversion"/>
  </si>
  <si>
    <t>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</si>
</sst>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_ ;_ * \-#,##0_ ;_ * &quot;-&quot;_ ;_ @_ "/>
  </numFmts>
  <fonts count="17" x14ac:knownFonts="1">
    <font>
      <sz val="11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2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</font>
    <font>
      <sz val="10"/>
      <color indexed="8"/>
      <name val="黑体"/>
      <family val="54"/>
      <charset val="134"/>
    </font>
    <font>
      <sz val="10"/>
      <color indexed="8"/>
      <name val="宋体"/>
      <family val="54"/>
      <charset val="134"/>
    </font>
    <font>
      <sz val="9"/>
      <name val="宋体"/>
      <family val="2"/>
      <charset val="134"/>
    </font>
    <font>
      <sz val="11"/>
      <color indexed="8"/>
      <name val="宋体"/>
      <family val="7"/>
      <charset val="134"/>
      <scheme val="minor"/>
    </font>
    <font>
      <sz val="11"/>
      <color rgb="FF000000"/>
      <name val="宋体"/>
      <family val="3"/>
      <charset val="134"/>
    </font>
    <font>
      <u/>
      <sz val="11"/>
      <color theme="10"/>
      <name val="宋体"/>
      <family val="7"/>
      <charset val="134"/>
    </font>
    <font>
      <u/>
      <sz val="11"/>
      <color theme="11"/>
      <name val="宋体"/>
      <family val="7"/>
      <charset val="134"/>
    </font>
    <font>
      <b/>
      <sz val="10"/>
      <color indexed="81"/>
      <name val="宋体"/>
      <family val="7"/>
      <charset val="134"/>
    </font>
    <font>
      <sz val="10"/>
      <color indexed="81"/>
      <name val="宋体"/>
      <family val="7"/>
      <charset val="134"/>
    </font>
    <font>
      <sz val="11"/>
      <name val="微软雅黑"/>
      <family val="2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ABF8F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2"/>
      </left>
      <right style="double">
        <color indexed="62"/>
      </right>
      <top style="double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472">
    <xf numFmtId="0" fontId="0" fillId="0" borderId="0" applyProtection="0">
      <alignment vertical="center"/>
    </xf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1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" fillId="0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176" fontId="1" fillId="0" borderId="0" applyFont="0" applyFill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0" borderId="4" applyNumberFormat="0" applyFill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2" borderId="5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13" borderId="6" applyNumberFormat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0" borderId="7" applyNumberFormat="0" applyFill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2" borderId="8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3" borderId="5" applyNumberFormat="0" applyAlignment="0" applyProtection="0"/>
    <xf numFmtId="0" fontId="10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0" borderId="0">
      <alignment vertical="center"/>
    </xf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" fillId="4" borderId="9" applyNumberFormat="0" applyFont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70">
    <xf numFmtId="0" fontId="0" fillId="0" borderId="0" xfId="0" applyFont="1" applyProtection="1">
      <alignment vertical="center"/>
    </xf>
    <xf numFmtId="49" fontId="0" fillId="6" borderId="0" xfId="0" applyNumberFormat="1" applyFont="1" applyFill="1" applyAlignment="1" applyProtection="1">
      <alignment horizontal="center" vertical="center"/>
    </xf>
    <xf numFmtId="0" fontId="0" fillId="0" borderId="10" xfId="0" applyFont="1" applyBorder="1" applyAlignment="1" applyProtection="1">
      <alignment horizontal="center" vertical="center"/>
    </xf>
    <xf numFmtId="49" fontId="0" fillId="0" borderId="10" xfId="0" applyNumberFormat="1" applyFont="1" applyBorder="1" applyAlignment="1" applyProtection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18" borderId="10" xfId="0" applyNumberFormat="1" applyFont="1" applyFill="1" applyBorder="1" applyAlignment="1" applyProtection="1">
      <alignment horizontal="center" vertical="top" textRotation="255"/>
    </xf>
    <xf numFmtId="49" fontId="0" fillId="19" borderId="10" xfId="0" applyNumberFormat="1" applyFont="1" applyFill="1" applyBorder="1" applyAlignment="1" applyProtection="1">
      <alignment horizontal="center" vertical="top"/>
    </xf>
    <xf numFmtId="0" fontId="0" fillId="0" borderId="10" xfId="0" quotePrefix="1" applyFont="1" applyBorder="1" applyAlignment="1" applyProtection="1">
      <alignment horizontal="center" vertical="center"/>
    </xf>
    <xf numFmtId="0" fontId="0" fillId="0" borderId="0" xfId="0" applyFont="1" applyAlignment="1" applyProtection="1">
      <alignment horizontal="center" vertical="top" textRotation="255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6" fillId="0" borderId="10" xfId="0" applyFont="1" applyBorder="1" applyProtection="1">
      <alignment vertical="center"/>
    </xf>
    <xf numFmtId="0" fontId="1" fillId="22" borderId="10" xfId="0" applyFont="1" applyFill="1" applyBorder="1" applyAlignment="1">
      <alignment horizontal="center" vertical="center"/>
    </xf>
    <xf numFmtId="0" fontId="0" fillId="22" borderId="10" xfId="0" applyFont="1" applyFill="1" applyBorder="1" applyAlignment="1">
      <alignment horizontal="center" vertical="center"/>
    </xf>
    <xf numFmtId="0" fontId="4" fillId="22" borderId="10" xfId="0" applyFont="1" applyFill="1" applyBorder="1" applyAlignment="1">
      <alignment horizontal="center" vertical="center"/>
    </xf>
    <xf numFmtId="0" fontId="6" fillId="0" borderId="10" xfId="0" applyFont="1" applyBorder="1" applyAlignment="1" applyProtection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0" xfId="0" applyFont="1" applyAlignment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22" borderId="0" xfId="0" applyFont="1" applyFill="1" applyAlignment="1">
      <alignment horizontal="center" vertical="top" textRotation="255"/>
    </xf>
    <xf numFmtId="0" fontId="0" fillId="22" borderId="0" xfId="0" applyFont="1" applyFill="1" applyAlignment="1" applyProtection="1">
      <alignment horizontal="center" vertical="top" textRotation="255"/>
    </xf>
    <xf numFmtId="0" fontId="0" fillId="22" borderId="0" xfId="0" applyFont="1" applyFill="1" applyAlignment="1">
      <alignment horizontal="center"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ont="1" applyFill="1" applyAlignment="1">
      <alignment horizontal="left" vertical="center"/>
    </xf>
    <xf numFmtId="49" fontId="7" fillId="20" borderId="10" xfId="0" applyNumberFormat="1" applyFont="1" applyFill="1" applyBorder="1" applyAlignment="1">
      <alignment vertical="top" textRotation="255"/>
    </xf>
    <xf numFmtId="49" fontId="7" fillId="9" borderId="10" xfId="0" applyNumberFormat="1" applyFont="1" applyFill="1" applyBorder="1" applyAlignment="1">
      <alignment vertical="top" textRotation="255"/>
    </xf>
    <xf numFmtId="49" fontId="7" fillId="19" borderId="10" xfId="0" applyNumberFormat="1" applyFont="1" applyFill="1" applyBorder="1" applyAlignment="1">
      <alignment vertical="top" textRotation="255"/>
    </xf>
    <xf numFmtId="49" fontId="7" fillId="5" borderId="10" xfId="0" applyNumberFormat="1" applyFont="1" applyFill="1" applyBorder="1">
      <alignment vertical="center"/>
    </xf>
    <xf numFmtId="49" fontId="7" fillId="21" borderId="10" xfId="0" applyNumberFormat="1" applyFont="1" applyFill="1" applyBorder="1">
      <alignment vertical="center"/>
    </xf>
    <xf numFmtId="49" fontId="7" fillId="5" borderId="10" xfId="0" applyNumberFormat="1" applyFont="1" applyFill="1" applyBorder="1" applyAlignment="1">
      <alignment vertical="center" wrapText="1"/>
    </xf>
    <xf numFmtId="49" fontId="7" fillId="9" borderId="10" xfId="0" applyNumberFormat="1" applyFont="1" applyFill="1" applyBorder="1">
      <alignment vertical="center"/>
    </xf>
    <xf numFmtId="49" fontId="7" fillId="0" borderId="10" xfId="0" applyNumberFormat="1" applyFont="1" applyFill="1" applyBorder="1">
      <alignment vertical="center"/>
    </xf>
    <xf numFmtId="49" fontId="7" fillId="0" borderId="10" xfId="0" applyNumberFormat="1" applyFont="1" applyBorder="1">
      <alignment vertical="center"/>
    </xf>
    <xf numFmtId="49" fontId="7" fillId="0" borderId="10" xfId="0" applyNumberFormat="1" applyFont="1" applyBorder="1" applyAlignment="1">
      <alignment vertical="center" wrapText="1"/>
    </xf>
    <xf numFmtId="49" fontId="7" fillId="8" borderId="10" xfId="0" applyNumberFormat="1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885" applyNumberFormat="1" applyFont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49" fontId="7" fillId="9" borderId="10" xfId="0" applyNumberFormat="1" applyFont="1" applyFill="1" applyBorder="1" applyAlignment="1">
      <alignment horizontal="center" vertical="center"/>
    </xf>
    <xf numFmtId="49" fontId="7" fillId="0" borderId="10" xfId="0" applyNumberFormat="1" applyFont="1" applyBorder="1" applyAlignment="1">
      <alignment horizontal="center" vertical="center"/>
    </xf>
    <xf numFmtId="49" fontId="0" fillId="12" borderId="10" xfId="0" applyNumberFormat="1" applyFill="1" applyBorder="1" applyAlignment="1">
      <alignment horizontal="center" vertical="center"/>
    </xf>
    <xf numFmtId="49" fontId="11" fillId="24" borderId="10" xfId="0" applyNumberFormat="1" applyFont="1" applyFill="1" applyBorder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0" fillId="26" borderId="10" xfId="0" applyFill="1" applyBorder="1" applyAlignment="1">
      <alignment horizontal="center" vertical="center" textRotation="255"/>
    </xf>
    <xf numFmtId="0" fontId="0" fillId="27" borderId="10" xfId="0" applyFill="1" applyBorder="1" applyAlignment="1">
      <alignment horizontal="center" vertical="top" textRotation="255"/>
    </xf>
    <xf numFmtId="0" fontId="0" fillId="27" borderId="10" xfId="0" applyFont="1" applyFill="1" applyBorder="1" applyAlignment="1">
      <alignment horizontal="center" vertical="top" textRotation="255"/>
    </xf>
    <xf numFmtId="0" fontId="0" fillId="27" borderId="10" xfId="0" applyNumberFormat="1" applyFont="1" applyFill="1" applyBorder="1" applyAlignment="1">
      <alignment horizontal="center" vertical="top" textRotation="255"/>
    </xf>
    <xf numFmtId="49" fontId="0" fillId="20" borderId="10" xfId="0" applyNumberFormat="1" applyFill="1" applyBorder="1" applyAlignment="1">
      <alignment vertical="top" textRotation="255"/>
    </xf>
    <xf numFmtId="49" fontId="0" fillId="20" borderId="10" xfId="0" applyNumberFormat="1" applyFont="1" applyFill="1" applyBorder="1" applyAlignment="1">
      <alignment vertical="top" textRotation="255"/>
    </xf>
    <xf numFmtId="49" fontId="0" fillId="19" borderId="10" xfId="0" applyNumberFormat="1" applyFill="1" applyBorder="1" applyAlignment="1">
      <alignment vertical="top" textRotation="255"/>
    </xf>
    <xf numFmtId="49" fontId="0" fillId="6" borderId="0" xfId="0" applyNumberFormat="1" applyFill="1" applyAlignment="1">
      <alignment horizontal="left" vertical="center"/>
    </xf>
    <xf numFmtId="49" fontId="7" fillId="22" borderId="11" xfId="0" applyNumberFormat="1" applyFont="1" applyFill="1" applyBorder="1">
      <alignment vertical="center"/>
    </xf>
    <xf numFmtId="49" fontId="7" fillId="22" borderId="12" xfId="0" applyNumberFormat="1" applyFont="1" applyFill="1" applyBorder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0" fontId="0" fillId="0" borderId="10" xfId="0" applyNumberFormat="1" applyFont="1" applyBorder="1">
      <alignment vertical="center"/>
    </xf>
    <xf numFmtId="49" fontId="8" fillId="22" borderId="0" xfId="0" applyNumberFormat="1" applyFont="1" applyFill="1" applyBorder="1" applyAlignment="1">
      <alignment vertical="center"/>
    </xf>
    <xf numFmtId="49" fontId="7" fillId="22" borderId="0" xfId="0" applyNumberFormat="1" applyFont="1" applyFill="1" applyBorder="1" applyAlignment="1">
      <alignment vertical="center"/>
    </xf>
    <xf numFmtId="0" fontId="7" fillId="0" borderId="10" xfId="0" applyNumberFormat="1" applyFont="1" applyFill="1" applyBorder="1" applyAlignment="1">
      <alignment horizontal="left" vertical="center"/>
    </xf>
    <xf numFmtId="49" fontId="7" fillId="0" borderId="10" xfId="0" applyNumberFormat="1" applyFont="1" applyFill="1" applyBorder="1" applyAlignment="1">
      <alignment horizontal="left" vertical="center"/>
    </xf>
    <xf numFmtId="0" fontId="0" fillId="0" borderId="0" xfId="0" applyFont="1" applyAlignment="1">
      <alignment horizontal="center" vertical="top"/>
    </xf>
    <xf numFmtId="49" fontId="0" fillId="20" borderId="10" xfId="0" applyNumberFormat="1" applyFill="1" applyBorder="1" applyAlignment="1">
      <alignment horizontal="center" vertical="top" textRotation="255"/>
    </xf>
    <xf numFmtId="49" fontId="0" fillId="20" borderId="10" xfId="0" applyNumberFormat="1" applyFont="1" applyFill="1" applyBorder="1" applyAlignment="1">
      <alignment horizontal="center" vertical="top" textRotation="255"/>
    </xf>
    <xf numFmtId="49" fontId="0" fillId="19" borderId="10" xfId="0" applyNumberFormat="1" applyFill="1" applyBorder="1" applyAlignment="1">
      <alignment horizontal="center" vertical="top" textRotation="255"/>
    </xf>
    <xf numFmtId="49" fontId="0" fillId="19" borderId="10" xfId="0" applyNumberFormat="1" applyFont="1" applyFill="1" applyBorder="1" applyAlignment="1">
      <alignment horizontal="center" vertical="top" textRotation="255"/>
    </xf>
    <xf numFmtId="49" fontId="0" fillId="0" borderId="10" xfId="0" applyNumberFormat="1" applyFont="1" applyBorder="1" applyAlignment="1">
      <alignment horizontal="center" vertical="top"/>
    </xf>
    <xf numFmtId="49" fontId="0" fillId="0" borderId="10" xfId="0" applyNumberFormat="1" applyBorder="1" applyAlignment="1">
      <alignment horizontal="center" vertical="top"/>
    </xf>
    <xf numFmtId="0" fontId="0" fillId="0" borderId="0" xfId="0" applyFont="1" applyAlignment="1" applyProtection="1">
      <alignment horizontal="center" vertical="top"/>
    </xf>
    <xf numFmtId="0" fontId="7" fillId="28" borderId="10" xfId="0" applyNumberFormat="1" applyFont="1" applyFill="1" applyBorder="1" applyAlignment="1">
      <alignment horizontal="center" vertical="top" textRotation="255"/>
    </xf>
    <xf numFmtId="49" fontId="7" fillId="23" borderId="10" xfId="0" applyNumberFormat="1" applyFont="1" applyFill="1" applyBorder="1" applyAlignment="1">
      <alignment vertical="top" textRotation="255"/>
    </xf>
    <xf numFmtId="49" fontId="7" fillId="29" borderId="10" xfId="0" applyNumberFormat="1" applyFont="1" applyFill="1" applyBorder="1" applyAlignment="1">
      <alignment vertical="top" textRotation="255"/>
    </xf>
    <xf numFmtId="49" fontId="7" fillId="30" borderId="10" xfId="0" applyNumberFormat="1" applyFont="1" applyFill="1" applyBorder="1" applyAlignment="1">
      <alignment vertical="top" textRotation="255"/>
    </xf>
    <xf numFmtId="49" fontId="7" fillId="26" borderId="10" xfId="0" applyNumberFormat="1" applyFont="1" applyFill="1" applyBorder="1" applyAlignment="1">
      <alignment vertical="center" wrapText="1"/>
    </xf>
    <xf numFmtId="49" fontId="7" fillId="26" borderId="10" xfId="0" applyNumberFormat="1" applyFont="1" applyFill="1" applyBorder="1">
      <alignment vertical="center"/>
    </xf>
    <xf numFmtId="0" fontId="7" fillId="26" borderId="10" xfId="0" applyNumberFormat="1" applyFont="1" applyFill="1" applyBorder="1" applyAlignment="1">
      <alignment vertical="center" wrapText="1"/>
    </xf>
    <xf numFmtId="0" fontId="7" fillId="31" borderId="10" xfId="0" applyNumberFormat="1" applyFont="1" applyFill="1" applyBorder="1" applyAlignment="1">
      <alignment horizontal="center" vertical="center" wrapText="1"/>
    </xf>
    <xf numFmtId="49" fontId="7" fillId="32" borderId="10" xfId="0" applyNumberFormat="1" applyFont="1" applyFill="1" applyBorder="1" applyAlignment="1">
      <alignment vertical="top" textRotation="255"/>
    </xf>
    <xf numFmtId="49" fontId="7" fillId="33" borderId="10" xfId="0" applyNumberFormat="1" applyFont="1" applyFill="1" applyBorder="1" applyAlignment="1">
      <alignment vertical="center" wrapText="1"/>
    </xf>
    <xf numFmtId="49" fontId="7" fillId="33" borderId="10" xfId="0" applyNumberFormat="1" applyFont="1" applyFill="1" applyBorder="1">
      <alignment vertical="center"/>
    </xf>
    <xf numFmtId="49" fontId="0" fillId="33" borderId="10" xfId="0" applyNumberFormat="1" applyFont="1" applyFill="1" applyBorder="1">
      <alignment vertical="center"/>
    </xf>
    <xf numFmtId="0" fontId="7" fillId="33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center" vertical="center" wrapText="1"/>
    </xf>
    <xf numFmtId="0" fontId="7" fillId="29" borderId="10" xfId="0" applyNumberFormat="1" applyFont="1" applyFill="1" applyBorder="1" applyAlignment="1">
      <alignment horizontal="center" vertical="center" wrapText="1"/>
    </xf>
    <xf numFmtId="0" fontId="7" fillId="26" borderId="10" xfId="0" applyNumberFormat="1" applyFont="1" applyFill="1" applyBorder="1" applyAlignment="1">
      <alignment horizontal="center" vertical="center" wrapText="1"/>
    </xf>
    <xf numFmtId="0" fontId="7" fillId="30" borderId="10" xfId="0" applyNumberFormat="1" applyFont="1" applyFill="1" applyBorder="1" applyAlignment="1">
      <alignment horizontal="left" vertical="center" wrapText="1"/>
    </xf>
    <xf numFmtId="49" fontId="7" fillId="30" borderId="10" xfId="0" applyNumberFormat="1" applyFont="1" applyFill="1" applyBorder="1" applyAlignment="1">
      <alignment horizontal="left" vertical="center" wrapText="1"/>
    </xf>
    <xf numFmtId="0" fontId="7" fillId="29" borderId="10" xfId="0" applyNumberFormat="1" applyFont="1" applyFill="1" applyBorder="1" applyAlignment="1">
      <alignment horizontal="left" vertical="center" wrapText="1"/>
    </xf>
    <xf numFmtId="49" fontId="7" fillId="29" borderId="10" xfId="0" applyNumberFormat="1" applyFont="1" applyFill="1" applyBorder="1" applyAlignment="1">
      <alignment horizontal="left" vertical="center" wrapText="1"/>
    </xf>
    <xf numFmtId="49" fontId="0" fillId="27" borderId="10" xfId="0" applyNumberFormat="1" applyFont="1" applyFill="1" applyBorder="1">
      <alignment vertical="center"/>
    </xf>
    <xf numFmtId="0" fontId="7" fillId="27" borderId="10" xfId="0" applyNumberFormat="1" applyFont="1" applyFill="1" applyBorder="1" applyAlignment="1">
      <alignment horizontal="center" vertical="center" wrapText="1"/>
    </xf>
    <xf numFmtId="49" fontId="7" fillId="27" borderId="10" xfId="0" applyNumberFormat="1" applyFont="1" applyFill="1" applyBorder="1">
      <alignment vertical="center"/>
    </xf>
    <xf numFmtId="49" fontId="0" fillId="34" borderId="10" xfId="0" applyNumberFormat="1" applyFont="1" applyFill="1" applyBorder="1">
      <alignment vertical="center"/>
    </xf>
    <xf numFmtId="0" fontId="7" fillId="34" borderId="10" xfId="0" applyNumberFormat="1" applyFont="1" applyFill="1" applyBorder="1" applyAlignment="1">
      <alignment horizontal="center" vertical="center" wrapText="1"/>
    </xf>
    <xf numFmtId="49" fontId="7" fillId="34" borderId="10" xfId="0" applyNumberFormat="1" applyFont="1" applyFill="1" applyBorder="1">
      <alignment vertical="center"/>
    </xf>
    <xf numFmtId="49" fontId="0" fillId="35" borderId="10" xfId="0" applyNumberFormat="1" applyFont="1" applyFill="1" applyBorder="1">
      <alignment vertical="center"/>
    </xf>
    <xf numFmtId="0" fontId="7" fillId="35" borderId="10" xfId="0" applyNumberFormat="1" applyFont="1" applyFill="1" applyBorder="1" applyAlignment="1">
      <alignment horizontal="center" vertical="center" wrapText="1"/>
    </xf>
    <xf numFmtId="49" fontId="7" fillId="35" borderId="10" xfId="0" applyNumberFormat="1" applyFont="1" applyFill="1" applyBorder="1">
      <alignment vertical="center"/>
    </xf>
    <xf numFmtId="49" fontId="7" fillId="36" borderId="10" xfId="0" applyNumberFormat="1" applyFont="1" applyFill="1" applyBorder="1" applyAlignment="1">
      <alignment vertical="top" textRotation="255"/>
    </xf>
    <xf numFmtId="49" fontId="7" fillId="37" borderId="10" xfId="0" applyNumberFormat="1" applyFont="1" applyFill="1" applyBorder="1" applyAlignment="1">
      <alignment vertical="top" textRotation="255"/>
    </xf>
    <xf numFmtId="49" fontId="7" fillId="38" borderId="10" xfId="0" applyNumberFormat="1" applyFont="1" applyFill="1" applyBorder="1">
      <alignment vertical="center"/>
    </xf>
    <xf numFmtId="49" fontId="7" fillId="39" borderId="10" xfId="0" applyNumberFormat="1" applyFont="1" applyFill="1" applyBorder="1">
      <alignment vertical="center"/>
    </xf>
    <xf numFmtId="49" fontId="7" fillId="40" borderId="10" xfId="0" applyNumberFormat="1" applyFont="1" applyFill="1" applyBorder="1" applyAlignment="1">
      <alignment vertical="top" textRotation="255"/>
    </xf>
    <xf numFmtId="49" fontId="0" fillId="40" borderId="10" xfId="0" applyNumberFormat="1" applyFont="1" applyFill="1" applyBorder="1">
      <alignment vertical="center"/>
    </xf>
    <xf numFmtId="0" fontId="7" fillId="40" borderId="10" xfId="0" applyNumberFormat="1" applyFont="1" applyFill="1" applyBorder="1" applyAlignment="1">
      <alignment horizontal="center" vertical="center" wrapText="1"/>
    </xf>
    <xf numFmtId="49" fontId="7" fillId="40" borderId="10" xfId="0" applyNumberFormat="1" applyFont="1" applyFill="1" applyBorder="1">
      <alignment vertical="center"/>
    </xf>
    <xf numFmtId="49" fontId="7" fillId="20" borderId="10" xfId="0" applyNumberFormat="1" applyFont="1" applyFill="1" applyBorder="1" applyAlignment="1">
      <alignment horizontal="center" vertical="top" textRotation="255"/>
    </xf>
    <xf numFmtId="49" fontId="7" fillId="19" borderId="10" xfId="0" applyNumberFormat="1" applyFont="1" applyFill="1" applyBorder="1" applyAlignment="1">
      <alignment horizontal="center" vertical="top" textRotation="255"/>
    </xf>
    <xf numFmtId="49" fontId="7" fillId="0" borderId="10" xfId="0" applyNumberFormat="1" applyFont="1" applyBorder="1" applyAlignment="1">
      <alignment horizontal="center" vertical="center" wrapText="1"/>
    </xf>
    <xf numFmtId="49" fontId="7" fillId="38" borderId="10" xfId="0" applyNumberFormat="1" applyFont="1" applyFill="1" applyBorder="1" applyAlignment="1">
      <alignment vertical="top" textRotation="255"/>
    </xf>
    <xf numFmtId="49" fontId="7" fillId="41" borderId="10" xfId="0" applyNumberFormat="1" applyFont="1" applyFill="1" applyBorder="1" applyAlignment="1">
      <alignment vertical="top" textRotation="255"/>
    </xf>
    <xf numFmtId="49" fontId="7" fillId="42" borderId="10" xfId="0" applyNumberFormat="1" applyFont="1" applyFill="1" applyBorder="1">
      <alignment vertical="center"/>
    </xf>
    <xf numFmtId="0" fontId="7" fillId="42" borderId="10" xfId="0" applyNumberFormat="1" applyFont="1" applyFill="1" applyBorder="1" applyAlignment="1">
      <alignment horizontal="center" vertical="center" wrapText="1"/>
    </xf>
    <xf numFmtId="49" fontId="7" fillId="33" borderId="10" xfId="0" applyNumberFormat="1" applyFont="1" applyFill="1" applyBorder="1" applyAlignment="1">
      <alignment vertical="top" textRotation="255"/>
    </xf>
    <xf numFmtId="49" fontId="7" fillId="43" borderId="10" xfId="0" applyNumberFormat="1" applyFont="1" applyFill="1" applyBorder="1" applyAlignment="1">
      <alignment vertical="center" wrapText="1"/>
    </xf>
    <xf numFmtId="0" fontId="7" fillId="43" borderId="10" xfId="0" applyNumberFormat="1" applyFont="1" applyFill="1" applyBorder="1" applyAlignment="1">
      <alignment horizontal="center" vertical="center" wrapText="1"/>
    </xf>
    <xf numFmtId="49" fontId="7" fillId="43" borderId="10" xfId="0" applyNumberFormat="1" applyFont="1" applyFill="1" applyBorder="1">
      <alignment vertical="center"/>
    </xf>
    <xf numFmtId="49" fontId="0" fillId="43" borderId="10" xfId="0" applyNumberFormat="1" applyFont="1" applyFill="1" applyBorder="1">
      <alignment vertical="center"/>
    </xf>
    <xf numFmtId="0" fontId="0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49" fontId="0" fillId="12" borderId="11" xfId="0" applyNumberFormat="1" applyFon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0" fontId="0" fillId="22" borderId="10" xfId="0" applyFill="1" applyBorder="1" applyAlignment="1">
      <alignment horizontal="center" vertical="top" textRotation="255"/>
    </xf>
    <xf numFmtId="0" fontId="0" fillId="22" borderId="10" xfId="0" applyFont="1" applyFill="1" applyBorder="1" applyAlignment="1">
      <alignment horizontal="center" vertical="top" textRotation="255"/>
    </xf>
    <xf numFmtId="0" fontId="0" fillId="25" borderId="10" xfId="0" applyFill="1" applyBorder="1" applyAlignment="1">
      <alignment horizontal="center" vertical="top" textRotation="255"/>
    </xf>
    <xf numFmtId="0" fontId="0" fillId="26" borderId="10" xfId="0" applyFill="1" applyBorder="1" applyAlignment="1">
      <alignment horizontal="center" vertical="top" textRotation="255"/>
    </xf>
    <xf numFmtId="0" fontId="0" fillId="26" borderId="10" xfId="0" applyNumberFormat="1" applyFont="1" applyFill="1" applyBorder="1" applyAlignment="1">
      <alignment horizontal="center" vertical="top" textRotation="255"/>
    </xf>
    <xf numFmtId="0" fontId="0" fillId="26" borderId="10" xfId="0" applyFont="1" applyFill="1" applyBorder="1" applyAlignment="1">
      <alignment horizontal="center" vertical="top" textRotation="255"/>
    </xf>
    <xf numFmtId="49" fontId="0" fillId="6" borderId="0" xfId="0" applyNumberFormat="1" applyFont="1" applyFill="1" applyAlignment="1" applyProtection="1">
      <alignment horizontal="left" vertical="center"/>
    </xf>
    <xf numFmtId="0" fontId="0" fillId="44" borderId="10" xfId="0" applyFill="1" applyBorder="1" applyAlignment="1">
      <alignment horizontal="center" vertical="top" textRotation="255"/>
    </xf>
    <xf numFmtId="0" fontId="0" fillId="44" borderId="10" xfId="0" applyFont="1" applyFill="1" applyBorder="1" applyAlignment="1">
      <alignment horizontal="center" vertical="top" textRotation="255"/>
    </xf>
    <xf numFmtId="0" fontId="0" fillId="44" borderId="10" xfId="0" applyFill="1" applyBorder="1" applyAlignment="1">
      <alignment horizontal="center" vertical="center"/>
    </xf>
    <xf numFmtId="49" fontId="0" fillId="6" borderId="0" xfId="0" applyNumberFormat="1" applyFill="1">
      <alignment vertical="center"/>
    </xf>
    <xf numFmtId="49" fontId="2" fillId="0" borderId="10" xfId="0" applyNumberFormat="1" applyFont="1" applyBorder="1" applyAlignment="1">
      <alignment vertical="center" wrapText="1"/>
    </xf>
    <xf numFmtId="49" fontId="0" fillId="0" borderId="10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0" fillId="0" borderId="0" xfId="0" applyFont="1" applyAlignment="1" applyProtection="1">
      <alignment vertical="top" textRotation="255"/>
    </xf>
    <xf numFmtId="49" fontId="0" fillId="45" borderId="10" xfId="0" applyNumberFormat="1" applyFont="1" applyFill="1" applyBorder="1" applyAlignment="1">
      <alignment vertical="top" textRotation="255"/>
    </xf>
    <xf numFmtId="49" fontId="0" fillId="46" borderId="10" xfId="0" applyNumberFormat="1" applyFill="1" applyBorder="1" applyAlignment="1">
      <alignment vertical="top" textRotation="255"/>
    </xf>
    <xf numFmtId="49" fontId="0" fillId="46" borderId="10" xfId="0" applyNumberFormat="1" applyFont="1" applyFill="1" applyBorder="1" applyAlignment="1">
      <alignment vertical="top" textRotation="255"/>
    </xf>
    <xf numFmtId="49" fontId="0" fillId="47" borderId="10" xfId="0" applyNumberFormat="1" applyFont="1" applyFill="1" applyBorder="1" applyAlignment="1">
      <alignment vertical="top" textRotation="255"/>
    </xf>
    <xf numFmtId="49" fontId="0" fillId="22" borderId="0" xfId="0" applyNumberFormat="1" applyFill="1">
      <alignment vertical="center"/>
    </xf>
    <xf numFmtId="0" fontId="0" fillId="22" borderId="0" xfId="0" applyFont="1" applyFill="1" applyAlignment="1" applyProtection="1">
      <alignment vertical="top" textRotation="255"/>
    </xf>
    <xf numFmtId="49" fontId="0" fillId="22" borderId="10" xfId="0" applyNumberFormat="1" applyFont="1" applyFill="1" applyBorder="1">
      <alignment vertical="center"/>
    </xf>
    <xf numFmtId="49" fontId="0" fillId="22" borderId="10" xfId="0" applyNumberFormat="1" applyFill="1" applyBorder="1">
      <alignment vertical="center"/>
    </xf>
    <xf numFmtId="0" fontId="0" fillId="22" borderId="0" xfId="0" applyFont="1" applyFill="1" applyProtection="1">
      <alignment vertical="center"/>
    </xf>
    <xf numFmtId="0" fontId="0" fillId="0" borderId="10" xfId="0" applyFont="1" applyBorder="1" applyProtection="1">
      <alignment vertical="center"/>
    </xf>
    <xf numFmtId="0" fontId="16" fillId="49" borderId="10" xfId="0" applyFont="1" applyFill="1" applyBorder="1" applyAlignment="1" applyProtection="1">
      <alignment horizontal="center" vertical="top" textRotation="255"/>
    </xf>
    <xf numFmtId="0" fontId="16" fillId="49" borderId="13" xfId="0" applyFont="1" applyFill="1" applyBorder="1" applyAlignment="1" applyProtection="1">
      <alignment horizontal="center" vertical="top" textRotation="255"/>
    </xf>
    <xf numFmtId="0" fontId="16" fillId="50" borderId="14" xfId="0" applyFont="1" applyFill="1" applyBorder="1" applyAlignment="1" applyProtection="1">
      <alignment horizontal="center" vertical="top" textRotation="255"/>
    </xf>
    <xf numFmtId="0" fontId="16" fillId="51" borderId="14" xfId="0" applyFont="1" applyFill="1" applyBorder="1" applyAlignment="1" applyProtection="1">
      <alignment horizontal="center" vertical="center"/>
    </xf>
    <xf numFmtId="0" fontId="0" fillId="0" borderId="10" xfId="0" quotePrefix="1" applyFont="1" applyBorder="1" applyProtection="1">
      <alignment vertical="center"/>
    </xf>
    <xf numFmtId="0" fontId="0" fillId="32" borderId="10" xfId="0" applyFill="1" applyBorder="1" applyAlignment="1">
      <alignment horizontal="center" vertical="center"/>
    </xf>
    <xf numFmtId="49" fontId="0" fillId="32" borderId="10" xfId="0" applyNumberFormat="1" applyFill="1" applyBorder="1" applyAlignment="1">
      <alignment horizontal="center" vertical="center"/>
    </xf>
    <xf numFmtId="0" fontId="0" fillId="48" borderId="10" xfId="0" applyFill="1" applyBorder="1" applyAlignment="1">
      <alignment horizontal="center" vertical="center"/>
    </xf>
    <xf numFmtId="0" fontId="7" fillId="48" borderId="10" xfId="0" applyNumberFormat="1" applyFont="1" applyFill="1" applyBorder="1" applyAlignment="1">
      <alignment horizontal="center" vertical="center" wrapText="1"/>
    </xf>
    <xf numFmtId="0" fontId="0" fillId="48" borderId="10" xfId="0" applyFont="1" applyFill="1" applyBorder="1" applyAlignment="1">
      <alignment horizontal="center" vertical="center"/>
    </xf>
    <xf numFmtId="49" fontId="0" fillId="48" borderId="10" xfId="0" applyNumberFormat="1" applyFill="1" applyBorder="1" applyAlignment="1">
      <alignment horizontal="center" vertical="center"/>
    </xf>
    <xf numFmtId="49" fontId="11" fillId="0" borderId="10" xfId="0" applyNumberFormat="1" applyFont="1" applyBorder="1" applyProtection="1">
      <alignment vertical="center"/>
    </xf>
    <xf numFmtId="49" fontId="0" fillId="22" borderId="0" xfId="0" applyNumberFormat="1" applyFont="1" applyFill="1" applyAlignment="1" applyProtection="1">
      <alignment horizontal="center" vertical="center"/>
    </xf>
    <xf numFmtId="49" fontId="0" fillId="6" borderId="0" xfId="0" applyNumberFormat="1" applyFill="1" applyAlignment="1">
      <alignment horizontal="right" vertical="center"/>
    </xf>
    <xf numFmtId="49" fontId="0" fillId="6" borderId="0" xfId="0" applyNumberFormat="1" applyFont="1" applyFill="1" applyAlignment="1">
      <alignment horizontal="right" vertical="center"/>
    </xf>
    <xf numFmtId="49" fontId="0" fillId="6" borderId="0" xfId="0" applyNumberFormat="1" applyFont="1" applyFill="1" applyAlignment="1">
      <alignment horizontal="left" vertical="center"/>
    </xf>
    <xf numFmtId="49" fontId="0" fillId="22" borderId="0" xfId="0" applyNumberFormat="1" applyFont="1" applyFill="1" applyAlignment="1" applyProtection="1">
      <alignment horizontal="right" vertical="center"/>
    </xf>
    <xf numFmtId="0" fontId="0" fillId="37" borderId="10" xfId="0" applyFill="1" applyBorder="1" applyAlignment="1">
      <alignment horizontal="center" vertical="top" textRotation="255"/>
    </xf>
  </cellXfs>
  <cellStyles count="1472">
    <cellStyle name="20% - 强调文字颜色 1" xfId="1" builtinId="30" customBuiltin="1"/>
    <cellStyle name="20% - 强调文字颜色 1 10" xfId="2"/>
    <cellStyle name="20% - 强调文字颜色 1 10 2" xfId="3"/>
    <cellStyle name="20% - 强调文字颜色 1 11" xfId="4"/>
    <cellStyle name="20% - 强调文字颜色 1 11 2" xfId="5"/>
    <cellStyle name="20% - 强调文字颜色 1 2" xfId="6"/>
    <cellStyle name="20% - 强调文字颜色 1 2 2" xfId="7"/>
    <cellStyle name="20% - 强调文字颜色 1 2 2 2" xfId="8"/>
    <cellStyle name="20% - 强调文字颜色 1 2 3" xfId="9"/>
    <cellStyle name="20% - 强调文字颜色 1 2 3 2" xfId="10"/>
    <cellStyle name="20% - 强调文字颜色 1 2 4" xfId="11"/>
    <cellStyle name="20% - 强调文字颜色 1 3" xfId="12"/>
    <cellStyle name="20% - 强调文字颜色 1 3 2" xfId="13"/>
    <cellStyle name="20% - 强调文字颜色 1 4" xfId="14"/>
    <cellStyle name="20% - 强调文字颜色 1 4 2" xfId="15"/>
    <cellStyle name="20% - 强调文字颜色 1 5" xfId="16"/>
    <cellStyle name="20% - 强调文字颜色 1 5 2" xfId="17"/>
    <cellStyle name="20% - 强调文字颜色 1 6" xfId="18"/>
    <cellStyle name="20% - 强调文字颜色 1 6 2" xfId="19"/>
    <cellStyle name="20% - 强调文字颜色 1 7" xfId="20"/>
    <cellStyle name="20% - 强调文字颜色 1 7 2" xfId="21"/>
    <cellStyle name="20% - 强调文字颜色 1 8" xfId="22"/>
    <cellStyle name="20% - 强调文字颜色 1 8 2" xfId="23"/>
    <cellStyle name="20% - 强调文字颜色 1 9" xfId="24"/>
    <cellStyle name="20% - 强调文字颜色 1 9 2" xfId="25"/>
    <cellStyle name="20% - 强调文字颜色 2" xfId="26" builtinId="34" customBuiltin="1"/>
    <cellStyle name="20% - 强调文字颜色 2 10" xfId="27"/>
    <cellStyle name="20% - 强调文字颜色 2 10 2" xfId="28"/>
    <cellStyle name="20% - 强调文字颜色 2 11" xfId="29"/>
    <cellStyle name="20% - 强调文字颜色 2 11 2" xfId="30"/>
    <cellStyle name="20% - 强调文字颜色 2 2" xfId="31"/>
    <cellStyle name="20% - 强调文字颜色 2 2 2" xfId="32"/>
    <cellStyle name="20% - 强调文字颜色 2 2 2 2" xfId="33"/>
    <cellStyle name="20% - 强调文字颜色 2 2 3" xfId="34"/>
    <cellStyle name="20% - 强调文字颜色 2 2 3 2" xfId="35"/>
    <cellStyle name="20% - 强调文字颜色 2 2 4" xfId="36"/>
    <cellStyle name="20% - 强调文字颜色 2 3" xfId="37"/>
    <cellStyle name="20% - 强调文字颜色 2 3 2" xfId="38"/>
    <cellStyle name="20% - 强调文字颜色 2 4" xfId="39"/>
    <cellStyle name="20% - 强调文字颜色 2 4 2" xfId="40"/>
    <cellStyle name="20% - 强调文字颜色 2 5" xfId="41"/>
    <cellStyle name="20% - 强调文字颜色 2 5 2" xfId="42"/>
    <cellStyle name="20% - 强调文字颜色 2 6" xfId="43"/>
    <cellStyle name="20% - 强调文字颜色 2 6 2" xfId="44"/>
    <cellStyle name="20% - 强调文字颜色 2 7" xfId="45"/>
    <cellStyle name="20% - 强调文字颜色 2 7 2" xfId="46"/>
    <cellStyle name="20% - 强调文字颜色 2 8" xfId="47"/>
    <cellStyle name="20% - 强调文字颜色 2 8 2" xfId="48"/>
    <cellStyle name="20% - 强调文字颜色 2 9" xfId="49"/>
    <cellStyle name="20% - 强调文字颜色 2 9 2" xfId="50"/>
    <cellStyle name="20% - 强调文字颜色 3" xfId="51" builtinId="38" customBuiltin="1"/>
    <cellStyle name="20% - 强调文字颜色 3 10" xfId="52"/>
    <cellStyle name="20% - 强调文字颜色 3 10 2" xfId="53"/>
    <cellStyle name="20% - 强调文字颜色 3 11" xfId="54"/>
    <cellStyle name="20% - 强调文字颜色 3 11 2" xfId="55"/>
    <cellStyle name="20% - 强调文字颜色 3 2" xfId="56"/>
    <cellStyle name="20% - 强调文字颜色 3 2 2" xfId="57"/>
    <cellStyle name="20% - 强调文字颜色 3 2 2 2" xfId="58"/>
    <cellStyle name="20% - 强调文字颜色 3 2 3" xfId="59"/>
    <cellStyle name="20% - 强调文字颜色 3 2 3 2" xfId="60"/>
    <cellStyle name="20% - 强调文字颜色 3 2 4" xfId="61"/>
    <cellStyle name="20% - 强调文字颜色 3 3" xfId="62"/>
    <cellStyle name="20% - 强调文字颜色 3 3 2" xfId="63"/>
    <cellStyle name="20% - 强调文字颜色 3 4" xfId="64"/>
    <cellStyle name="20% - 强调文字颜色 3 4 2" xfId="65"/>
    <cellStyle name="20% - 强调文字颜色 3 5" xfId="66"/>
    <cellStyle name="20% - 强调文字颜色 3 5 2" xfId="67"/>
    <cellStyle name="20% - 强调文字颜色 3 6" xfId="68"/>
    <cellStyle name="20% - 强调文字颜色 3 6 2" xfId="69"/>
    <cellStyle name="20% - 强调文字颜色 3 7" xfId="70"/>
    <cellStyle name="20% - 强调文字颜色 3 7 2" xfId="71"/>
    <cellStyle name="20% - 强调文字颜色 3 8" xfId="72"/>
    <cellStyle name="20% - 强调文字颜色 3 8 2" xfId="73"/>
    <cellStyle name="20% - 强调文字颜色 3 9" xfId="74"/>
    <cellStyle name="20% - 强调文字颜色 3 9 2" xfId="75"/>
    <cellStyle name="20% - 强调文字颜色 4" xfId="76" builtinId="42" customBuiltin="1"/>
    <cellStyle name="20% - 强调文字颜色 4 10" xfId="77"/>
    <cellStyle name="20% - 强调文字颜色 4 10 2" xfId="78"/>
    <cellStyle name="20% - 强调文字颜色 4 11" xfId="79"/>
    <cellStyle name="20% - 强调文字颜色 4 11 2" xfId="80"/>
    <cellStyle name="20% - 强调文字颜色 4 2" xfId="81"/>
    <cellStyle name="20% - 强调文字颜色 4 2 2" xfId="82"/>
    <cellStyle name="20% - 强调文字颜色 4 2 2 2" xfId="83"/>
    <cellStyle name="20% - 强调文字颜色 4 2 3" xfId="84"/>
    <cellStyle name="20% - 强调文字颜色 4 2 3 2" xfId="85"/>
    <cellStyle name="20% - 强调文字颜色 4 2 4" xfId="86"/>
    <cellStyle name="20% - 强调文字颜色 4 3" xfId="87"/>
    <cellStyle name="20% - 强调文字颜色 4 3 2" xfId="88"/>
    <cellStyle name="20% - 强调文字颜色 4 4" xfId="89"/>
    <cellStyle name="20% - 强调文字颜色 4 4 2" xfId="90"/>
    <cellStyle name="20% - 强调文字颜色 4 5" xfId="91"/>
    <cellStyle name="20% - 强调文字颜色 4 5 2" xfId="92"/>
    <cellStyle name="20% - 强调文字颜色 4 6" xfId="93"/>
    <cellStyle name="20% - 强调文字颜色 4 6 2" xfId="94"/>
    <cellStyle name="20% - 强调文字颜色 4 7" xfId="95"/>
    <cellStyle name="20% - 强调文字颜色 4 7 2" xfId="96"/>
    <cellStyle name="20% - 强调文字颜色 4 8" xfId="97"/>
    <cellStyle name="20% - 强调文字颜色 4 8 2" xfId="98"/>
    <cellStyle name="20% - 强调文字颜色 4 9" xfId="99"/>
    <cellStyle name="20% - 强调文字颜色 4 9 2" xfId="100"/>
    <cellStyle name="20% - 强调文字颜色 5" xfId="101" builtinId="46" customBuiltin="1"/>
    <cellStyle name="20% - 强调文字颜色 5 10" xfId="102"/>
    <cellStyle name="20% - 强调文字颜色 5 10 2" xfId="103"/>
    <cellStyle name="20% - 强调文字颜色 5 11" xfId="104"/>
    <cellStyle name="20% - 强调文字颜色 5 11 2" xfId="105"/>
    <cellStyle name="20% - 强调文字颜色 5 2" xfId="106"/>
    <cellStyle name="20% - 强调文字颜色 5 2 2" xfId="107"/>
    <cellStyle name="20% - 强调文字颜色 5 2 2 2" xfId="108"/>
    <cellStyle name="20% - 强调文字颜色 5 2 3" xfId="109"/>
    <cellStyle name="20% - 强调文字颜色 5 2 3 2" xfId="110"/>
    <cellStyle name="20% - 强调文字颜色 5 2 4" xfId="111"/>
    <cellStyle name="20% - 强调文字颜色 5 3" xfId="112"/>
    <cellStyle name="20% - 强调文字颜色 5 3 2" xfId="113"/>
    <cellStyle name="20% - 强调文字颜色 5 4" xfId="114"/>
    <cellStyle name="20% - 强调文字颜色 5 4 2" xfId="115"/>
    <cellStyle name="20% - 强调文字颜色 5 5" xfId="116"/>
    <cellStyle name="20% - 强调文字颜色 5 5 2" xfId="117"/>
    <cellStyle name="20% - 强调文字颜色 5 6" xfId="118"/>
    <cellStyle name="20% - 强调文字颜色 5 6 2" xfId="119"/>
    <cellStyle name="20% - 强调文字颜色 5 7" xfId="120"/>
    <cellStyle name="20% - 强调文字颜色 5 7 2" xfId="121"/>
    <cellStyle name="20% - 强调文字颜色 5 8" xfId="122"/>
    <cellStyle name="20% - 强调文字颜色 5 8 2" xfId="123"/>
    <cellStyle name="20% - 强调文字颜色 5 9" xfId="124"/>
    <cellStyle name="20% - 强调文字颜色 5 9 2" xfId="125"/>
    <cellStyle name="20% - 强调文字颜色 6" xfId="126" builtinId="50" customBuiltin="1"/>
    <cellStyle name="20% - 强调文字颜色 6 10" xfId="127"/>
    <cellStyle name="20% - 强调文字颜色 6 10 2" xfId="128"/>
    <cellStyle name="20% - 强调文字颜色 6 11" xfId="129"/>
    <cellStyle name="20% - 强调文字颜色 6 11 2" xfId="130"/>
    <cellStyle name="20% - 强调文字颜色 6 2" xfId="131"/>
    <cellStyle name="20% - 强调文字颜色 6 2 2" xfId="132"/>
    <cellStyle name="20% - 强调文字颜色 6 2 2 2" xfId="133"/>
    <cellStyle name="20% - 强调文字颜色 6 2 3" xfId="134"/>
    <cellStyle name="20% - 强调文字颜色 6 2 3 2" xfId="135"/>
    <cellStyle name="20% - 强调文字颜色 6 2 4" xfId="136"/>
    <cellStyle name="20% - 强调文字颜色 6 3" xfId="137"/>
    <cellStyle name="20% - 强调文字颜色 6 3 2" xfId="138"/>
    <cellStyle name="20% - 强调文字颜色 6 4" xfId="139"/>
    <cellStyle name="20% - 强调文字颜色 6 4 2" xfId="140"/>
    <cellStyle name="20% - 强调文字颜色 6 5" xfId="141"/>
    <cellStyle name="20% - 强调文字颜色 6 5 2" xfId="142"/>
    <cellStyle name="20% - 强调文字颜色 6 6" xfId="143"/>
    <cellStyle name="20% - 强调文字颜色 6 6 2" xfId="144"/>
    <cellStyle name="20% - 强调文字颜色 6 7" xfId="145"/>
    <cellStyle name="20% - 强调文字颜色 6 7 2" xfId="146"/>
    <cellStyle name="20% - 强调文字颜色 6 8" xfId="147"/>
    <cellStyle name="20% - 强调文字颜色 6 8 2" xfId="148"/>
    <cellStyle name="20% - 强调文字颜色 6 9" xfId="149"/>
    <cellStyle name="20% - 强调文字颜色 6 9 2" xfId="150"/>
    <cellStyle name="40% - 强调文字颜色 1" xfId="151" builtinId="31" customBuiltin="1"/>
    <cellStyle name="40% - 强调文字颜色 1 10" xfId="152"/>
    <cellStyle name="40% - 强调文字颜色 1 10 2" xfId="153"/>
    <cellStyle name="40% - 强调文字颜色 1 11" xfId="154"/>
    <cellStyle name="40% - 强调文字颜色 1 11 2" xfId="155"/>
    <cellStyle name="40% - 强调文字颜色 1 2" xfId="156"/>
    <cellStyle name="40% - 强调文字颜色 1 2 2" xfId="157"/>
    <cellStyle name="40% - 强调文字颜色 1 2 2 2" xfId="158"/>
    <cellStyle name="40% - 强调文字颜色 1 2 3" xfId="159"/>
    <cellStyle name="40% - 强调文字颜色 1 2 3 2" xfId="160"/>
    <cellStyle name="40% - 强调文字颜色 1 2 4" xfId="161"/>
    <cellStyle name="40% - 强调文字颜色 1 3" xfId="162"/>
    <cellStyle name="40% - 强调文字颜色 1 3 2" xfId="163"/>
    <cellStyle name="40% - 强调文字颜色 1 4" xfId="164"/>
    <cellStyle name="40% - 强调文字颜色 1 4 2" xfId="165"/>
    <cellStyle name="40% - 强调文字颜色 1 5" xfId="166"/>
    <cellStyle name="40% - 强调文字颜色 1 5 2" xfId="167"/>
    <cellStyle name="40% - 强调文字颜色 1 6" xfId="168"/>
    <cellStyle name="40% - 强调文字颜色 1 6 2" xfId="169"/>
    <cellStyle name="40% - 强调文字颜色 1 7" xfId="170"/>
    <cellStyle name="40% - 强调文字颜色 1 7 2" xfId="171"/>
    <cellStyle name="40% - 强调文字颜色 1 8" xfId="172"/>
    <cellStyle name="40% - 强调文字颜色 1 8 2" xfId="173"/>
    <cellStyle name="40% - 强调文字颜色 1 9" xfId="174"/>
    <cellStyle name="40% - 强调文字颜色 1 9 2" xfId="175"/>
    <cellStyle name="40% - 强调文字颜色 2" xfId="176" builtinId="35" customBuiltin="1"/>
    <cellStyle name="40% - 强调文字颜色 2 10" xfId="177"/>
    <cellStyle name="40% - 强调文字颜色 2 10 2" xfId="178"/>
    <cellStyle name="40% - 强调文字颜色 2 11" xfId="179"/>
    <cellStyle name="40% - 强调文字颜色 2 11 2" xfId="180"/>
    <cellStyle name="40% - 强调文字颜色 2 2" xfId="181"/>
    <cellStyle name="40% - 强调文字颜色 2 2 2" xfId="182"/>
    <cellStyle name="40% - 强调文字颜色 2 2 2 2" xfId="183"/>
    <cellStyle name="40% - 强调文字颜色 2 2 3" xfId="184"/>
    <cellStyle name="40% - 强调文字颜色 2 2 3 2" xfId="185"/>
    <cellStyle name="40% - 强调文字颜色 2 2 4" xfId="186"/>
    <cellStyle name="40% - 强调文字颜色 2 3" xfId="187"/>
    <cellStyle name="40% - 强调文字颜色 2 3 2" xfId="188"/>
    <cellStyle name="40% - 强调文字颜色 2 4" xfId="189"/>
    <cellStyle name="40% - 强调文字颜色 2 4 2" xfId="190"/>
    <cellStyle name="40% - 强调文字颜色 2 5" xfId="191"/>
    <cellStyle name="40% - 强调文字颜色 2 5 2" xfId="192"/>
    <cellStyle name="40% - 强调文字颜色 2 6" xfId="193"/>
    <cellStyle name="40% - 强调文字颜色 2 6 2" xfId="194"/>
    <cellStyle name="40% - 强调文字颜色 2 7" xfId="195"/>
    <cellStyle name="40% - 强调文字颜色 2 7 2" xfId="196"/>
    <cellStyle name="40% - 强调文字颜色 2 8" xfId="197"/>
    <cellStyle name="40% - 强调文字颜色 2 8 2" xfId="198"/>
    <cellStyle name="40% - 强调文字颜色 2 9" xfId="199"/>
    <cellStyle name="40% - 强调文字颜色 2 9 2" xfId="200"/>
    <cellStyle name="40% - 强调文字颜色 3" xfId="201" builtinId="39" customBuiltin="1"/>
    <cellStyle name="40% - 强调文字颜色 3 10" xfId="202"/>
    <cellStyle name="40% - 强调文字颜色 3 10 2" xfId="203"/>
    <cellStyle name="40% - 强调文字颜色 3 11" xfId="204"/>
    <cellStyle name="40% - 强调文字颜色 3 11 2" xfId="205"/>
    <cellStyle name="40% - 强调文字颜色 3 2" xfId="206"/>
    <cellStyle name="40% - 强调文字颜色 3 2 2" xfId="207"/>
    <cellStyle name="40% - 强调文字颜色 3 2 2 2" xfId="208"/>
    <cellStyle name="40% - 强调文字颜色 3 2 3" xfId="209"/>
    <cellStyle name="40% - 强调文字颜色 3 2 3 2" xfId="210"/>
    <cellStyle name="40% - 强调文字颜色 3 2 4" xfId="211"/>
    <cellStyle name="40% - 强调文字颜色 3 3" xfId="212"/>
    <cellStyle name="40% - 强调文字颜色 3 3 2" xfId="213"/>
    <cellStyle name="40% - 强调文字颜色 3 4" xfId="214"/>
    <cellStyle name="40% - 强调文字颜色 3 4 2" xfId="215"/>
    <cellStyle name="40% - 强调文字颜色 3 5" xfId="216"/>
    <cellStyle name="40% - 强调文字颜色 3 5 2" xfId="217"/>
    <cellStyle name="40% - 强调文字颜色 3 6" xfId="218"/>
    <cellStyle name="40% - 强调文字颜色 3 6 2" xfId="219"/>
    <cellStyle name="40% - 强调文字颜色 3 7" xfId="220"/>
    <cellStyle name="40% - 强调文字颜色 3 7 2" xfId="221"/>
    <cellStyle name="40% - 强调文字颜色 3 8" xfId="222"/>
    <cellStyle name="40% - 强调文字颜色 3 8 2" xfId="223"/>
    <cellStyle name="40% - 强调文字颜色 3 9" xfId="224"/>
    <cellStyle name="40% - 强调文字颜色 3 9 2" xfId="225"/>
    <cellStyle name="40% - 强调文字颜色 4" xfId="226" builtinId="43" customBuiltin="1"/>
    <cellStyle name="40% - 强调文字颜色 4 10" xfId="227"/>
    <cellStyle name="40% - 强调文字颜色 4 10 2" xfId="228"/>
    <cellStyle name="40% - 强调文字颜色 4 11" xfId="229"/>
    <cellStyle name="40% - 强调文字颜色 4 11 2" xfId="230"/>
    <cellStyle name="40% - 强调文字颜色 4 2" xfId="231"/>
    <cellStyle name="40% - 强调文字颜色 4 2 2" xfId="232"/>
    <cellStyle name="40% - 强调文字颜色 4 2 2 2" xfId="233"/>
    <cellStyle name="40% - 强调文字颜色 4 2 3" xfId="234"/>
    <cellStyle name="40% - 强调文字颜色 4 2 3 2" xfId="235"/>
    <cellStyle name="40% - 强调文字颜色 4 2 4" xfId="236"/>
    <cellStyle name="40% - 强调文字颜色 4 3" xfId="237"/>
    <cellStyle name="40% - 强调文字颜色 4 3 2" xfId="238"/>
    <cellStyle name="40% - 强调文字颜色 4 4" xfId="239"/>
    <cellStyle name="40% - 强调文字颜色 4 4 2" xfId="240"/>
    <cellStyle name="40% - 强调文字颜色 4 5" xfId="241"/>
    <cellStyle name="40% - 强调文字颜色 4 5 2" xfId="242"/>
    <cellStyle name="40% - 强调文字颜色 4 6" xfId="243"/>
    <cellStyle name="40% - 强调文字颜色 4 6 2" xfId="244"/>
    <cellStyle name="40% - 强调文字颜色 4 7" xfId="245"/>
    <cellStyle name="40% - 强调文字颜色 4 7 2" xfId="246"/>
    <cellStyle name="40% - 强调文字颜色 4 8" xfId="247"/>
    <cellStyle name="40% - 强调文字颜色 4 8 2" xfId="248"/>
    <cellStyle name="40% - 强调文字颜色 4 9" xfId="249"/>
    <cellStyle name="40% - 强调文字颜色 4 9 2" xfId="250"/>
    <cellStyle name="40% - 强调文字颜色 5" xfId="251" builtinId="47" customBuiltin="1"/>
    <cellStyle name="40% - 强调文字颜色 5 10" xfId="252"/>
    <cellStyle name="40% - 强调文字颜色 5 10 2" xfId="253"/>
    <cellStyle name="40% - 强调文字颜色 5 11" xfId="254"/>
    <cellStyle name="40% - 强调文字颜色 5 11 2" xfId="255"/>
    <cellStyle name="40% - 强调文字颜色 5 2" xfId="256"/>
    <cellStyle name="40% - 强调文字颜色 5 2 2" xfId="257"/>
    <cellStyle name="40% - 强调文字颜色 5 2 2 2" xfId="258"/>
    <cellStyle name="40% - 强调文字颜色 5 2 3" xfId="259"/>
    <cellStyle name="40% - 强调文字颜色 5 2 3 2" xfId="260"/>
    <cellStyle name="40% - 强调文字颜色 5 2 4" xfId="261"/>
    <cellStyle name="40% - 强调文字颜色 5 3" xfId="262"/>
    <cellStyle name="40% - 强调文字颜色 5 3 2" xfId="263"/>
    <cellStyle name="40% - 强调文字颜色 5 4" xfId="264"/>
    <cellStyle name="40% - 强调文字颜色 5 4 2" xfId="265"/>
    <cellStyle name="40% - 强调文字颜色 5 5" xfId="266"/>
    <cellStyle name="40% - 强调文字颜色 5 5 2" xfId="267"/>
    <cellStyle name="40% - 强调文字颜色 5 6" xfId="268"/>
    <cellStyle name="40% - 强调文字颜色 5 6 2" xfId="269"/>
    <cellStyle name="40% - 强调文字颜色 5 7" xfId="270"/>
    <cellStyle name="40% - 强调文字颜色 5 7 2" xfId="271"/>
    <cellStyle name="40% - 强调文字颜色 5 8" xfId="272"/>
    <cellStyle name="40% - 强调文字颜色 5 8 2" xfId="273"/>
    <cellStyle name="40% - 强调文字颜色 5 9" xfId="274"/>
    <cellStyle name="40% - 强调文字颜色 5 9 2" xfId="275"/>
    <cellStyle name="40% - 强调文字颜色 6" xfId="276" builtinId="51" customBuiltin="1"/>
    <cellStyle name="40% - 强调文字颜色 6 10" xfId="277"/>
    <cellStyle name="40% - 强调文字颜色 6 10 2" xfId="278"/>
    <cellStyle name="40% - 强调文字颜色 6 11" xfId="279"/>
    <cellStyle name="40% - 强调文字颜色 6 11 2" xfId="280"/>
    <cellStyle name="40% - 强调文字颜色 6 2" xfId="281"/>
    <cellStyle name="40% - 强调文字颜色 6 2 2" xfId="282"/>
    <cellStyle name="40% - 强调文字颜色 6 2 2 2" xfId="283"/>
    <cellStyle name="40% - 强调文字颜色 6 2 3" xfId="284"/>
    <cellStyle name="40% - 强调文字颜色 6 2 3 2" xfId="285"/>
    <cellStyle name="40% - 强调文字颜色 6 2 4" xfId="286"/>
    <cellStyle name="40% - 强调文字颜色 6 3" xfId="287"/>
    <cellStyle name="40% - 强调文字颜色 6 3 2" xfId="288"/>
    <cellStyle name="40% - 强调文字颜色 6 4" xfId="289"/>
    <cellStyle name="40% - 强调文字颜色 6 4 2" xfId="290"/>
    <cellStyle name="40% - 强调文字颜色 6 5" xfId="291"/>
    <cellStyle name="40% - 强调文字颜色 6 5 2" xfId="292"/>
    <cellStyle name="40% - 强调文字颜色 6 6" xfId="293"/>
    <cellStyle name="40% - 强调文字颜色 6 6 2" xfId="294"/>
    <cellStyle name="40% - 强调文字颜色 6 7" xfId="295"/>
    <cellStyle name="40% - 强调文字颜色 6 7 2" xfId="296"/>
    <cellStyle name="40% - 强调文字颜色 6 8" xfId="297"/>
    <cellStyle name="40% - 强调文字颜色 6 8 2" xfId="298"/>
    <cellStyle name="40% - 强调文字颜色 6 9" xfId="299"/>
    <cellStyle name="40% - 强调文字颜色 6 9 2" xfId="300"/>
    <cellStyle name="60% - 强调文字颜色 1" xfId="301" builtinId="32" customBuiltin="1"/>
    <cellStyle name="60% - 强调文字颜色 1 10" xfId="302"/>
    <cellStyle name="60% - 强调文字颜色 1 10 2" xfId="303"/>
    <cellStyle name="60% - 强调文字颜色 1 11" xfId="304"/>
    <cellStyle name="60% - 强调文字颜色 1 11 2" xfId="305"/>
    <cellStyle name="60% - 强调文字颜色 1 2" xfId="306"/>
    <cellStyle name="60% - 强调文字颜色 1 2 2" xfId="307"/>
    <cellStyle name="60% - 强调文字颜色 1 2 2 2" xfId="308"/>
    <cellStyle name="60% - 强调文字颜色 1 2 3" xfId="309"/>
    <cellStyle name="60% - 强调文字颜色 1 2 3 2" xfId="310"/>
    <cellStyle name="60% - 强调文字颜色 1 2 4" xfId="311"/>
    <cellStyle name="60% - 强调文字颜色 1 3" xfId="312"/>
    <cellStyle name="60% - 强调文字颜色 1 3 2" xfId="313"/>
    <cellStyle name="60% - 强调文字颜色 1 4" xfId="314"/>
    <cellStyle name="60% - 强调文字颜色 1 4 2" xfId="315"/>
    <cellStyle name="60% - 强调文字颜色 1 5" xfId="316"/>
    <cellStyle name="60% - 强调文字颜色 1 5 2" xfId="317"/>
    <cellStyle name="60% - 强调文字颜色 1 6" xfId="318"/>
    <cellStyle name="60% - 强调文字颜色 1 6 2" xfId="319"/>
    <cellStyle name="60% - 强调文字颜色 1 7" xfId="320"/>
    <cellStyle name="60% - 强调文字颜色 1 7 2" xfId="321"/>
    <cellStyle name="60% - 强调文字颜色 1 8" xfId="322"/>
    <cellStyle name="60% - 强调文字颜色 1 8 2" xfId="323"/>
    <cellStyle name="60% - 强调文字颜色 1 9" xfId="324"/>
    <cellStyle name="60% - 强调文字颜色 1 9 2" xfId="325"/>
    <cellStyle name="60% - 强调文字颜色 2" xfId="326" builtinId="36" customBuiltin="1"/>
    <cellStyle name="60% - 强调文字颜色 2 10" xfId="327"/>
    <cellStyle name="60% - 强调文字颜色 2 10 2" xfId="328"/>
    <cellStyle name="60% - 强调文字颜色 2 11" xfId="329"/>
    <cellStyle name="60% - 强调文字颜色 2 11 2" xfId="330"/>
    <cellStyle name="60% - 强调文字颜色 2 2" xfId="331"/>
    <cellStyle name="60% - 强调文字颜色 2 2 2" xfId="332"/>
    <cellStyle name="60% - 强调文字颜色 2 2 2 2" xfId="333"/>
    <cellStyle name="60% - 强调文字颜色 2 2 3" xfId="334"/>
    <cellStyle name="60% - 强调文字颜色 2 2 3 2" xfId="335"/>
    <cellStyle name="60% - 强调文字颜色 2 2 4" xfId="336"/>
    <cellStyle name="60% - 强调文字颜色 2 3" xfId="337"/>
    <cellStyle name="60% - 强调文字颜色 2 3 2" xfId="338"/>
    <cellStyle name="60% - 强调文字颜色 2 4" xfId="339"/>
    <cellStyle name="60% - 强调文字颜色 2 4 2" xfId="340"/>
    <cellStyle name="60% - 强调文字颜色 2 5" xfId="341"/>
    <cellStyle name="60% - 强调文字颜色 2 5 2" xfId="342"/>
    <cellStyle name="60% - 强调文字颜色 2 6" xfId="343"/>
    <cellStyle name="60% - 强调文字颜色 2 6 2" xfId="344"/>
    <cellStyle name="60% - 强调文字颜色 2 7" xfId="345"/>
    <cellStyle name="60% - 强调文字颜色 2 7 2" xfId="346"/>
    <cellStyle name="60% - 强调文字颜色 2 8" xfId="347"/>
    <cellStyle name="60% - 强调文字颜色 2 8 2" xfId="348"/>
    <cellStyle name="60% - 强调文字颜色 2 9" xfId="349"/>
    <cellStyle name="60% - 强调文字颜色 2 9 2" xfId="350"/>
    <cellStyle name="60% - 强调文字颜色 3" xfId="351" builtinId="40" customBuiltin="1"/>
    <cellStyle name="60% - 强调文字颜色 3 10" xfId="352"/>
    <cellStyle name="60% - 强调文字颜色 3 10 2" xfId="353"/>
    <cellStyle name="60% - 强调文字颜色 3 11" xfId="354"/>
    <cellStyle name="60% - 强调文字颜色 3 11 2" xfId="355"/>
    <cellStyle name="60% - 强调文字颜色 3 2" xfId="356"/>
    <cellStyle name="60% - 强调文字颜色 3 2 2" xfId="357"/>
    <cellStyle name="60% - 强调文字颜色 3 2 2 2" xfId="358"/>
    <cellStyle name="60% - 强调文字颜色 3 2 3" xfId="359"/>
    <cellStyle name="60% - 强调文字颜色 3 2 3 2" xfId="360"/>
    <cellStyle name="60% - 强调文字颜色 3 2 4" xfId="361"/>
    <cellStyle name="60% - 强调文字颜色 3 3" xfId="362"/>
    <cellStyle name="60% - 强调文字颜色 3 3 2" xfId="363"/>
    <cellStyle name="60% - 强调文字颜色 3 4" xfId="364"/>
    <cellStyle name="60% - 强调文字颜色 3 4 2" xfId="365"/>
    <cellStyle name="60% - 强调文字颜色 3 5" xfId="366"/>
    <cellStyle name="60% - 强调文字颜色 3 5 2" xfId="367"/>
    <cellStyle name="60% - 强调文字颜色 3 6" xfId="368"/>
    <cellStyle name="60% - 强调文字颜色 3 6 2" xfId="369"/>
    <cellStyle name="60% - 强调文字颜色 3 7" xfId="370"/>
    <cellStyle name="60% - 强调文字颜色 3 7 2" xfId="371"/>
    <cellStyle name="60% - 强调文字颜色 3 8" xfId="372"/>
    <cellStyle name="60% - 强调文字颜色 3 8 2" xfId="373"/>
    <cellStyle name="60% - 强调文字颜色 3 9" xfId="374"/>
    <cellStyle name="60% - 强调文字颜色 3 9 2" xfId="375"/>
    <cellStyle name="60% - 强调文字颜色 4" xfId="376" builtinId="44" customBuiltin="1"/>
    <cellStyle name="60% - 强调文字颜色 4 10" xfId="377"/>
    <cellStyle name="60% - 强调文字颜色 4 10 2" xfId="378"/>
    <cellStyle name="60% - 强调文字颜色 4 11" xfId="379"/>
    <cellStyle name="60% - 强调文字颜色 4 11 2" xfId="380"/>
    <cellStyle name="60% - 强调文字颜色 4 2" xfId="381"/>
    <cellStyle name="60% - 强调文字颜色 4 2 2" xfId="382"/>
    <cellStyle name="60% - 强调文字颜色 4 2 2 2" xfId="383"/>
    <cellStyle name="60% - 强调文字颜色 4 2 3" xfId="384"/>
    <cellStyle name="60% - 强调文字颜色 4 2 3 2" xfId="385"/>
    <cellStyle name="60% - 强调文字颜色 4 2 4" xfId="386"/>
    <cellStyle name="60% - 强调文字颜色 4 3" xfId="387"/>
    <cellStyle name="60% - 强调文字颜色 4 3 2" xfId="388"/>
    <cellStyle name="60% - 强调文字颜色 4 4" xfId="389"/>
    <cellStyle name="60% - 强调文字颜色 4 4 2" xfId="390"/>
    <cellStyle name="60% - 强调文字颜色 4 5" xfId="391"/>
    <cellStyle name="60% - 强调文字颜色 4 5 2" xfId="392"/>
    <cellStyle name="60% - 强调文字颜色 4 6" xfId="393"/>
    <cellStyle name="60% - 强调文字颜色 4 6 2" xfId="394"/>
    <cellStyle name="60% - 强调文字颜色 4 7" xfId="395"/>
    <cellStyle name="60% - 强调文字颜色 4 7 2" xfId="396"/>
    <cellStyle name="60% - 强调文字颜色 4 8" xfId="397"/>
    <cellStyle name="60% - 强调文字颜色 4 8 2" xfId="398"/>
    <cellStyle name="60% - 强调文字颜色 4 9" xfId="399"/>
    <cellStyle name="60% - 强调文字颜色 4 9 2" xfId="400"/>
    <cellStyle name="60% - 强调文字颜色 5" xfId="401" builtinId="48" customBuiltin="1"/>
    <cellStyle name="60% - 强调文字颜色 5 10" xfId="402"/>
    <cellStyle name="60% - 强调文字颜色 5 10 2" xfId="403"/>
    <cellStyle name="60% - 强调文字颜色 5 11" xfId="404"/>
    <cellStyle name="60% - 强调文字颜色 5 11 2" xfId="405"/>
    <cellStyle name="60% - 强调文字颜色 5 2" xfId="406"/>
    <cellStyle name="60% - 强调文字颜色 5 2 2" xfId="407"/>
    <cellStyle name="60% - 强调文字颜色 5 2 2 2" xfId="408"/>
    <cellStyle name="60% - 强调文字颜色 5 2 3" xfId="409"/>
    <cellStyle name="60% - 强调文字颜色 5 2 3 2" xfId="410"/>
    <cellStyle name="60% - 强调文字颜色 5 2 4" xfId="411"/>
    <cellStyle name="60% - 强调文字颜色 5 3" xfId="412"/>
    <cellStyle name="60% - 强调文字颜色 5 3 2" xfId="413"/>
    <cellStyle name="60% - 强调文字颜色 5 4" xfId="414"/>
    <cellStyle name="60% - 强调文字颜色 5 4 2" xfId="415"/>
    <cellStyle name="60% - 强调文字颜色 5 5" xfId="416"/>
    <cellStyle name="60% - 强调文字颜色 5 5 2" xfId="417"/>
    <cellStyle name="60% - 强调文字颜色 5 6" xfId="418"/>
    <cellStyle name="60% - 强调文字颜色 5 6 2" xfId="419"/>
    <cellStyle name="60% - 强调文字颜色 5 7" xfId="420"/>
    <cellStyle name="60% - 强调文字颜色 5 7 2" xfId="421"/>
    <cellStyle name="60% - 强调文字颜色 5 8" xfId="422"/>
    <cellStyle name="60% - 强调文字颜色 5 8 2" xfId="423"/>
    <cellStyle name="60% - 强调文字颜色 5 9" xfId="424"/>
    <cellStyle name="60% - 强调文字颜色 5 9 2" xfId="425"/>
    <cellStyle name="60% - 强调文字颜色 6" xfId="426" builtinId="52" customBuiltin="1"/>
    <cellStyle name="60% - 强调文字颜色 6 10" xfId="427"/>
    <cellStyle name="60% - 强调文字颜色 6 10 2" xfId="428"/>
    <cellStyle name="60% - 强调文字颜色 6 11" xfId="429"/>
    <cellStyle name="60% - 强调文字颜色 6 11 2" xfId="430"/>
    <cellStyle name="60% - 强调文字颜色 6 2" xfId="431"/>
    <cellStyle name="60% - 强调文字颜色 6 2 2" xfId="432"/>
    <cellStyle name="60% - 强调文字颜色 6 2 2 2" xfId="433"/>
    <cellStyle name="60% - 强调文字颜色 6 2 3" xfId="434"/>
    <cellStyle name="60% - 强调文字颜色 6 2 3 2" xfId="435"/>
    <cellStyle name="60% - 强调文字颜色 6 2 4" xfId="436"/>
    <cellStyle name="60% - 强调文字颜色 6 3" xfId="437"/>
    <cellStyle name="60% - 强调文字颜色 6 3 2" xfId="438"/>
    <cellStyle name="60% - 强调文字颜色 6 4" xfId="439"/>
    <cellStyle name="60% - 强调文字颜色 6 4 2" xfId="440"/>
    <cellStyle name="60% - 强调文字颜色 6 5" xfId="441"/>
    <cellStyle name="60% - 强调文字颜色 6 5 2" xfId="442"/>
    <cellStyle name="60% - 强调文字颜色 6 6" xfId="443"/>
    <cellStyle name="60% - 强调文字颜色 6 6 2" xfId="444"/>
    <cellStyle name="60% - 强调文字颜色 6 7" xfId="445"/>
    <cellStyle name="60% - 强调文字颜色 6 7 2" xfId="446"/>
    <cellStyle name="60% - 强调文字颜色 6 8" xfId="447"/>
    <cellStyle name="60% - 强调文字颜色 6 8 2" xfId="448"/>
    <cellStyle name="60% - 强调文字颜色 6 9" xfId="449"/>
    <cellStyle name="60% - 强调文字颜色 6 9 2" xfId="450"/>
    <cellStyle name="百分比 2" xfId="451"/>
    <cellStyle name="百分比 2 2" xfId="452"/>
    <cellStyle name="百分比 3" xfId="453"/>
    <cellStyle name="百分比 3 2" xfId="454"/>
    <cellStyle name="百分比 4" xfId="455"/>
    <cellStyle name="百分比 4 2" xfId="456"/>
    <cellStyle name="百分比 5" xfId="457"/>
    <cellStyle name="百分比 5 2" xfId="458"/>
    <cellStyle name="百分比 6" xfId="459"/>
    <cellStyle name="百分比 6 2" xfId="460"/>
    <cellStyle name="标题" xfId="461" builtinId="15" customBuiltin="1"/>
    <cellStyle name="标题 1" xfId="462" builtinId="16" customBuiltin="1"/>
    <cellStyle name="标题 1 10" xfId="463"/>
    <cellStyle name="标题 1 10 2" xfId="464"/>
    <cellStyle name="标题 1 11" xfId="465"/>
    <cellStyle name="标题 1 11 2" xfId="466"/>
    <cellStyle name="标题 1 2" xfId="467"/>
    <cellStyle name="标题 1 2 2" xfId="468"/>
    <cellStyle name="标题 1 2 2 2" xfId="469"/>
    <cellStyle name="标题 1 2 3" xfId="470"/>
    <cellStyle name="标题 1 2 3 2" xfId="471"/>
    <cellStyle name="标题 1 2 4" xfId="472"/>
    <cellStyle name="标题 1 3" xfId="473"/>
    <cellStyle name="标题 1 3 2" xfId="474"/>
    <cellStyle name="标题 1 4" xfId="475"/>
    <cellStyle name="标题 1 4 2" xfId="476"/>
    <cellStyle name="标题 1 5" xfId="477"/>
    <cellStyle name="标题 1 5 2" xfId="478"/>
    <cellStyle name="标题 1 6" xfId="479"/>
    <cellStyle name="标题 1 6 2" xfId="480"/>
    <cellStyle name="标题 1 7" xfId="481"/>
    <cellStyle name="标题 1 7 2" xfId="482"/>
    <cellStyle name="标题 1 8" xfId="483"/>
    <cellStyle name="标题 1 8 2" xfId="484"/>
    <cellStyle name="标题 1 9" xfId="485"/>
    <cellStyle name="标题 1 9 2" xfId="486"/>
    <cellStyle name="标题 10" xfId="487"/>
    <cellStyle name="标题 10 2" xfId="488"/>
    <cellStyle name="标题 11" xfId="489"/>
    <cellStyle name="标题 11 2" xfId="490"/>
    <cellStyle name="标题 12" xfId="491"/>
    <cellStyle name="标题 12 2" xfId="492"/>
    <cellStyle name="标题 13" xfId="493"/>
    <cellStyle name="标题 13 2" xfId="494"/>
    <cellStyle name="标题 14" xfId="495"/>
    <cellStyle name="标题 14 2" xfId="496"/>
    <cellStyle name="标题 2" xfId="497" builtinId="17" customBuiltin="1"/>
    <cellStyle name="标题 2 10" xfId="498"/>
    <cellStyle name="标题 2 10 2" xfId="499"/>
    <cellStyle name="标题 2 11" xfId="500"/>
    <cellStyle name="标题 2 11 2" xfId="501"/>
    <cellStyle name="标题 2 2" xfId="502"/>
    <cellStyle name="标题 2 2 2" xfId="503"/>
    <cellStyle name="标题 2 2 2 2" xfId="504"/>
    <cellStyle name="标题 2 2 3" xfId="505"/>
    <cellStyle name="标题 2 2 3 2" xfId="506"/>
    <cellStyle name="标题 2 2 4" xfId="507"/>
    <cellStyle name="标题 2 3" xfId="508"/>
    <cellStyle name="标题 2 3 2" xfId="509"/>
    <cellStyle name="标题 2 4" xfId="510"/>
    <cellStyle name="标题 2 4 2" xfId="511"/>
    <cellStyle name="标题 2 5" xfId="512"/>
    <cellStyle name="标题 2 5 2" xfId="513"/>
    <cellStyle name="标题 2 6" xfId="514"/>
    <cellStyle name="标题 2 6 2" xfId="515"/>
    <cellStyle name="标题 2 7" xfId="516"/>
    <cellStyle name="标题 2 7 2" xfId="517"/>
    <cellStyle name="标题 2 8" xfId="518"/>
    <cellStyle name="标题 2 8 2" xfId="519"/>
    <cellStyle name="标题 2 9" xfId="520"/>
    <cellStyle name="标题 2 9 2" xfId="521"/>
    <cellStyle name="标题 3" xfId="522" builtinId="18" customBuiltin="1"/>
    <cellStyle name="标题 3 10" xfId="523"/>
    <cellStyle name="标题 3 10 2" xfId="524"/>
    <cellStyle name="标题 3 11" xfId="525"/>
    <cellStyle name="标题 3 11 2" xfId="526"/>
    <cellStyle name="标题 3 2" xfId="527"/>
    <cellStyle name="标题 3 2 2" xfId="528"/>
    <cellStyle name="标题 3 2 2 2" xfId="529"/>
    <cellStyle name="标题 3 2 3" xfId="530"/>
    <cellStyle name="标题 3 2 3 2" xfId="531"/>
    <cellStyle name="标题 3 2 4" xfId="532"/>
    <cellStyle name="标题 3 3" xfId="533"/>
    <cellStyle name="标题 3 3 2" xfId="534"/>
    <cellStyle name="标题 3 4" xfId="535"/>
    <cellStyle name="标题 3 4 2" xfId="536"/>
    <cellStyle name="标题 3 5" xfId="537"/>
    <cellStyle name="标题 3 5 2" xfId="538"/>
    <cellStyle name="标题 3 6" xfId="539"/>
    <cellStyle name="标题 3 6 2" xfId="540"/>
    <cellStyle name="标题 3 7" xfId="541"/>
    <cellStyle name="标题 3 7 2" xfId="542"/>
    <cellStyle name="标题 3 8" xfId="543"/>
    <cellStyle name="标题 3 8 2" xfId="544"/>
    <cellStyle name="标题 3 9" xfId="545"/>
    <cellStyle name="标题 3 9 2" xfId="546"/>
    <cellStyle name="标题 4" xfId="547" builtinId="19" customBuiltin="1"/>
    <cellStyle name="标题 4 10" xfId="548"/>
    <cellStyle name="标题 4 10 2" xfId="549"/>
    <cellStyle name="标题 4 11" xfId="550"/>
    <cellStyle name="标题 4 11 2" xfId="551"/>
    <cellStyle name="标题 4 2" xfId="552"/>
    <cellStyle name="标题 4 2 2" xfId="553"/>
    <cellStyle name="标题 4 2 2 2" xfId="554"/>
    <cellStyle name="标题 4 2 3" xfId="555"/>
    <cellStyle name="标题 4 2 3 2" xfId="556"/>
    <cellStyle name="标题 4 2 4" xfId="557"/>
    <cellStyle name="标题 4 3" xfId="558"/>
    <cellStyle name="标题 4 3 2" xfId="559"/>
    <cellStyle name="标题 4 4" xfId="560"/>
    <cellStyle name="标题 4 4 2" xfId="561"/>
    <cellStyle name="标题 4 5" xfId="562"/>
    <cellStyle name="标题 4 5 2" xfId="563"/>
    <cellStyle name="标题 4 6" xfId="564"/>
    <cellStyle name="标题 4 6 2" xfId="565"/>
    <cellStyle name="标题 4 7" xfId="566"/>
    <cellStyle name="标题 4 7 2" xfId="567"/>
    <cellStyle name="标题 4 8" xfId="568"/>
    <cellStyle name="标题 4 8 2" xfId="569"/>
    <cellStyle name="标题 4 9" xfId="570"/>
    <cellStyle name="标题 4 9 2" xfId="571"/>
    <cellStyle name="标题 5" xfId="572"/>
    <cellStyle name="标题 5 2" xfId="573"/>
    <cellStyle name="标题 5 2 2" xfId="574"/>
    <cellStyle name="标题 5 3" xfId="575"/>
    <cellStyle name="标题 5 3 2" xfId="576"/>
    <cellStyle name="标题 5 4" xfId="577"/>
    <cellStyle name="标题 6" xfId="578"/>
    <cellStyle name="标题 6 2" xfId="579"/>
    <cellStyle name="标题 7" xfId="580"/>
    <cellStyle name="标题 7 2" xfId="581"/>
    <cellStyle name="标题 8" xfId="582"/>
    <cellStyle name="标题 8 2" xfId="583"/>
    <cellStyle name="标题 9" xfId="584"/>
    <cellStyle name="标题 9 2" xfId="585"/>
    <cellStyle name="差" xfId="586" builtinId="27" customBuiltin="1"/>
    <cellStyle name="差 10" xfId="587"/>
    <cellStyle name="差 10 2" xfId="588"/>
    <cellStyle name="差 11" xfId="589"/>
    <cellStyle name="差 11 2" xfId="590"/>
    <cellStyle name="差 2" xfId="591"/>
    <cellStyle name="差 2 2" xfId="592"/>
    <cellStyle name="差 2 2 2" xfId="593"/>
    <cellStyle name="差 2 3" xfId="594"/>
    <cellStyle name="差 2 3 2" xfId="595"/>
    <cellStyle name="差 2 4" xfId="596"/>
    <cellStyle name="差 3" xfId="597"/>
    <cellStyle name="差 3 2" xfId="598"/>
    <cellStyle name="差 4" xfId="599"/>
    <cellStyle name="差 4 2" xfId="600"/>
    <cellStyle name="差 5" xfId="601"/>
    <cellStyle name="差 5 2" xfId="602"/>
    <cellStyle name="差 6" xfId="603"/>
    <cellStyle name="差 6 2" xfId="604"/>
    <cellStyle name="差 7" xfId="605"/>
    <cellStyle name="差 7 2" xfId="606"/>
    <cellStyle name="差 8" xfId="607"/>
    <cellStyle name="差 8 2" xfId="608"/>
    <cellStyle name="差 9" xfId="609"/>
    <cellStyle name="差 9 2" xfId="610"/>
    <cellStyle name="常规 10" xfId="611"/>
    <cellStyle name="常规 10 2" xfId="612"/>
    <cellStyle name="常规 100" xfId="613"/>
    <cellStyle name="常规 100 2" xfId="614"/>
    <cellStyle name="常规 101" xfId="615"/>
    <cellStyle name="常规 101 2" xfId="616"/>
    <cellStyle name="常规 102" xfId="617"/>
    <cellStyle name="常规 102 2" xfId="618"/>
    <cellStyle name="常规 103" xfId="619"/>
    <cellStyle name="常规 103 2" xfId="620"/>
    <cellStyle name="常规 104" xfId="621"/>
    <cellStyle name="常规 104 2" xfId="622"/>
    <cellStyle name="常规 105" xfId="623"/>
    <cellStyle name="常规 106" xfId="624"/>
    <cellStyle name="常规 106 2" xfId="625"/>
    <cellStyle name="常规 107" xfId="626"/>
    <cellStyle name="常规 108" xfId="627"/>
    <cellStyle name="常规 109" xfId="628"/>
    <cellStyle name="常规 11" xfId="629"/>
    <cellStyle name="常规 11 2" xfId="630"/>
    <cellStyle name="常规 110" xfId="631"/>
    <cellStyle name="常规 111" xfId="632"/>
    <cellStyle name="常规 112" xfId="633"/>
    <cellStyle name="常规 113" xfId="634"/>
    <cellStyle name="常规 114" xfId="635"/>
    <cellStyle name="常规 115" xfId="636"/>
    <cellStyle name="常规 116" xfId="637"/>
    <cellStyle name="常规 117" xfId="638"/>
    <cellStyle name="常规 118" xfId="639"/>
    <cellStyle name="常规 119" xfId="640"/>
    <cellStyle name="常规 119 2" xfId="641"/>
    <cellStyle name="常规 12" xfId="642"/>
    <cellStyle name="常规 12 2" xfId="643"/>
    <cellStyle name="常规 120" xfId="644"/>
    <cellStyle name="常规 120 2" xfId="645"/>
    <cellStyle name="常规 121" xfId="646"/>
    <cellStyle name="常规 121 2" xfId="647"/>
    <cellStyle name="常规 122" xfId="648"/>
    <cellStyle name="常规 123" xfId="649"/>
    <cellStyle name="常规 123 2" xfId="650"/>
    <cellStyle name="常规 124" xfId="651"/>
    <cellStyle name="常规 124 2" xfId="652"/>
    <cellStyle name="常规 125" xfId="653"/>
    <cellStyle name="常规 125 2" xfId="654"/>
    <cellStyle name="常规 126" xfId="655"/>
    <cellStyle name="常规 126 2" xfId="656"/>
    <cellStyle name="常规 127" xfId="657"/>
    <cellStyle name="常规 128" xfId="658"/>
    <cellStyle name="常规 128 2" xfId="659"/>
    <cellStyle name="常规 129" xfId="660"/>
    <cellStyle name="常规 13" xfId="661"/>
    <cellStyle name="常规 13 2" xfId="662"/>
    <cellStyle name="常规 130" xfId="663"/>
    <cellStyle name="常规 131" xfId="664"/>
    <cellStyle name="常规 131 2" xfId="665"/>
    <cellStyle name="常规 132" xfId="666"/>
    <cellStyle name="常规 132 2" xfId="667"/>
    <cellStyle name="常规 133" xfId="668"/>
    <cellStyle name="常规 133 2" xfId="669"/>
    <cellStyle name="常规 134" xfId="670"/>
    <cellStyle name="常规 134 2" xfId="671"/>
    <cellStyle name="常规 135" xfId="672"/>
    <cellStyle name="常规 135 2" xfId="673"/>
    <cellStyle name="常规 136" xfId="674"/>
    <cellStyle name="常规 136 2" xfId="675"/>
    <cellStyle name="常规 137" xfId="676"/>
    <cellStyle name="常规 137 2" xfId="677"/>
    <cellStyle name="常规 138" xfId="678"/>
    <cellStyle name="常规 138 2" xfId="679"/>
    <cellStyle name="常规 139" xfId="680"/>
    <cellStyle name="常规 139 2" xfId="681"/>
    <cellStyle name="常规 14" xfId="682"/>
    <cellStyle name="常规 14 2" xfId="683"/>
    <cellStyle name="常规 140" xfId="684"/>
    <cellStyle name="常规 141 2" xfId="685"/>
    <cellStyle name="常规 141 3" xfId="686"/>
    <cellStyle name="常规 142 2" xfId="687"/>
    <cellStyle name="常规 142 3" xfId="688"/>
    <cellStyle name="常规 15" xfId="689"/>
    <cellStyle name="常规 15 2" xfId="690"/>
    <cellStyle name="常规 16" xfId="691"/>
    <cellStyle name="常规 16 2" xfId="692"/>
    <cellStyle name="常规 17" xfId="693"/>
    <cellStyle name="常规 17 2" xfId="694"/>
    <cellStyle name="常规 18" xfId="695"/>
    <cellStyle name="常规 18 2" xfId="696"/>
    <cellStyle name="常规 184 2" xfId="697"/>
    <cellStyle name="常规 19" xfId="698"/>
    <cellStyle name="常规 19 2" xfId="699"/>
    <cellStyle name="常规 2" xfId="700"/>
    <cellStyle name="常规 2 10" xfId="701"/>
    <cellStyle name="常规 2 11" xfId="702"/>
    <cellStyle name="常规 2 11 2" xfId="703"/>
    <cellStyle name="常规 2 2" xfId="704"/>
    <cellStyle name="常规 2 3" xfId="705"/>
    <cellStyle name="常规 2 4" xfId="706"/>
    <cellStyle name="常规 2 5" xfId="707"/>
    <cellStyle name="常规 2 6" xfId="708"/>
    <cellStyle name="常规 2 7" xfId="709"/>
    <cellStyle name="常规 2 8" xfId="710"/>
    <cellStyle name="常规 2 9" xfId="711"/>
    <cellStyle name="常规 20" xfId="712"/>
    <cellStyle name="常规 20 2" xfId="713"/>
    <cellStyle name="常规 21" xfId="714"/>
    <cellStyle name="常规 21 2" xfId="715"/>
    <cellStyle name="常规 22" xfId="716"/>
    <cellStyle name="常规 22 2" xfId="717"/>
    <cellStyle name="常规 23" xfId="718"/>
    <cellStyle name="常规 23 2" xfId="719"/>
    <cellStyle name="常规 24" xfId="720"/>
    <cellStyle name="常规 24 2" xfId="721"/>
    <cellStyle name="常规 25" xfId="722"/>
    <cellStyle name="常规 25 2" xfId="723"/>
    <cellStyle name="常规 26" xfId="724"/>
    <cellStyle name="常规 26 2" xfId="725"/>
    <cellStyle name="常规 27" xfId="726"/>
    <cellStyle name="常规 27 2" xfId="727"/>
    <cellStyle name="常规 28" xfId="728"/>
    <cellStyle name="常规 28 2" xfId="729"/>
    <cellStyle name="常规 29" xfId="730"/>
    <cellStyle name="常规 29 2" xfId="731"/>
    <cellStyle name="常规 3" xfId="732"/>
    <cellStyle name="常规 3 2" xfId="733"/>
    <cellStyle name="常规 30" xfId="734"/>
    <cellStyle name="常规 30 2" xfId="735"/>
    <cellStyle name="常规 31" xfId="736"/>
    <cellStyle name="常规 31 2" xfId="737"/>
    <cellStyle name="常规 32" xfId="738"/>
    <cellStyle name="常规 32 2" xfId="739"/>
    <cellStyle name="常规 33" xfId="740"/>
    <cellStyle name="常规 33 2" xfId="741"/>
    <cellStyle name="常规 34" xfId="742"/>
    <cellStyle name="常规 34 2" xfId="743"/>
    <cellStyle name="常规 35" xfId="744"/>
    <cellStyle name="常规 35 2" xfId="745"/>
    <cellStyle name="常规 36" xfId="746"/>
    <cellStyle name="常规 36 2" xfId="747"/>
    <cellStyle name="常规 37" xfId="748"/>
    <cellStyle name="常规 37 2" xfId="749"/>
    <cellStyle name="常规 38" xfId="750"/>
    <cellStyle name="常规 38 2" xfId="751"/>
    <cellStyle name="常规 39" xfId="752"/>
    <cellStyle name="常规 39 2" xfId="753"/>
    <cellStyle name="常规 4" xfId="754"/>
    <cellStyle name="常规 4 2" xfId="755"/>
    <cellStyle name="常规 40" xfId="756"/>
    <cellStyle name="常规 40 2" xfId="757"/>
    <cellStyle name="常规 41" xfId="758"/>
    <cellStyle name="常规 41 2" xfId="759"/>
    <cellStyle name="常规 42" xfId="760"/>
    <cellStyle name="常规 42 2" xfId="761"/>
    <cellStyle name="常规 43" xfId="762"/>
    <cellStyle name="常规 43 2" xfId="763"/>
    <cellStyle name="常规 44" xfId="764"/>
    <cellStyle name="常规 44 2" xfId="765"/>
    <cellStyle name="常规 45" xfId="766"/>
    <cellStyle name="常规 45 2" xfId="767"/>
    <cellStyle name="常规 46" xfId="768"/>
    <cellStyle name="常规 46 2" xfId="769"/>
    <cellStyle name="常规 47" xfId="770"/>
    <cellStyle name="常规 47 2" xfId="771"/>
    <cellStyle name="常规 48" xfId="772"/>
    <cellStyle name="常规 48 2" xfId="773"/>
    <cellStyle name="常规 49" xfId="774"/>
    <cellStyle name="常规 49 2" xfId="775"/>
    <cellStyle name="常规 5" xfId="776"/>
    <cellStyle name="常规 5 2" xfId="777"/>
    <cellStyle name="常规 50" xfId="778"/>
    <cellStyle name="常规 50 2" xfId="779"/>
    <cellStyle name="常规 51" xfId="780"/>
    <cellStyle name="常规 51 2" xfId="781"/>
    <cellStyle name="常规 52" xfId="782"/>
    <cellStyle name="常规 52 2" xfId="783"/>
    <cellStyle name="常规 53" xfId="784"/>
    <cellStyle name="常规 53 2" xfId="785"/>
    <cellStyle name="常规 54" xfId="786"/>
    <cellStyle name="常规 54 2" xfId="787"/>
    <cellStyle name="常规 55" xfId="788"/>
    <cellStyle name="常规 55 2" xfId="789"/>
    <cellStyle name="常规 56" xfId="790"/>
    <cellStyle name="常规 56 2" xfId="791"/>
    <cellStyle name="常规 57" xfId="792"/>
    <cellStyle name="常规 57 2" xfId="793"/>
    <cellStyle name="常规 58" xfId="794"/>
    <cellStyle name="常规 58 2" xfId="795"/>
    <cellStyle name="常规 59" xfId="796"/>
    <cellStyle name="常规 59 2" xfId="797"/>
    <cellStyle name="常规 6" xfId="798"/>
    <cellStyle name="常规 6 2" xfId="799"/>
    <cellStyle name="常规 60" xfId="800"/>
    <cellStyle name="常规 60 2" xfId="801"/>
    <cellStyle name="常规 61" xfId="802"/>
    <cellStyle name="常规 61 2" xfId="803"/>
    <cellStyle name="常规 62" xfId="804"/>
    <cellStyle name="常规 62 2" xfId="805"/>
    <cellStyle name="常规 63" xfId="806"/>
    <cellStyle name="常规 63 2" xfId="807"/>
    <cellStyle name="常规 64" xfId="808"/>
    <cellStyle name="常规 64 2" xfId="809"/>
    <cellStyle name="常规 65" xfId="810"/>
    <cellStyle name="常规 65 2" xfId="811"/>
    <cellStyle name="常规 66" xfId="812"/>
    <cellStyle name="常规 66 2" xfId="813"/>
    <cellStyle name="常规 67" xfId="814"/>
    <cellStyle name="常规 67 2" xfId="815"/>
    <cellStyle name="常规 68" xfId="816"/>
    <cellStyle name="常规 68 2" xfId="817"/>
    <cellStyle name="常规 69" xfId="818"/>
    <cellStyle name="常规 69 2" xfId="819"/>
    <cellStyle name="常规 7" xfId="820"/>
    <cellStyle name="常规 7 2" xfId="821"/>
    <cellStyle name="常规 70" xfId="822"/>
    <cellStyle name="常规 70 2" xfId="823"/>
    <cellStyle name="常规 71" xfId="824"/>
    <cellStyle name="常规 71 2" xfId="825"/>
    <cellStyle name="常规 72" xfId="826"/>
    <cellStyle name="常规 72 2" xfId="827"/>
    <cellStyle name="常规 73" xfId="828"/>
    <cellStyle name="常规 73 2" xfId="829"/>
    <cellStyle name="常规 74" xfId="830"/>
    <cellStyle name="常规 74 2" xfId="831"/>
    <cellStyle name="常规 75" xfId="832"/>
    <cellStyle name="常规 75 2" xfId="833"/>
    <cellStyle name="常规 76" xfId="834"/>
    <cellStyle name="常规 76 2" xfId="835"/>
    <cellStyle name="常规 77" xfId="836"/>
    <cellStyle name="常规 77 2" xfId="837"/>
    <cellStyle name="常规 78" xfId="838"/>
    <cellStyle name="常规 78 2" xfId="839"/>
    <cellStyle name="常规 79" xfId="840"/>
    <cellStyle name="常规 79 2" xfId="841"/>
    <cellStyle name="常规 8" xfId="842"/>
    <cellStyle name="常规 8 2" xfId="843"/>
    <cellStyle name="常规 80" xfId="844"/>
    <cellStyle name="常规 80 2" xfId="845"/>
    <cellStyle name="常规 81" xfId="846"/>
    <cellStyle name="常规 81 2" xfId="847"/>
    <cellStyle name="常规 82" xfId="848"/>
    <cellStyle name="常规 82 2" xfId="849"/>
    <cellStyle name="常规 83" xfId="850"/>
    <cellStyle name="常规 83 2" xfId="851"/>
    <cellStyle name="常规 84" xfId="852"/>
    <cellStyle name="常规 84 2" xfId="853"/>
    <cellStyle name="常规 85" xfId="854"/>
    <cellStyle name="常规 85 2" xfId="855"/>
    <cellStyle name="常规 86" xfId="856"/>
    <cellStyle name="常规 86 2" xfId="857"/>
    <cellStyle name="常规 87" xfId="858"/>
    <cellStyle name="常规 87 2" xfId="859"/>
    <cellStyle name="常规 88" xfId="860"/>
    <cellStyle name="常规 88 2" xfId="861"/>
    <cellStyle name="常规 89" xfId="862"/>
    <cellStyle name="常规 89 2" xfId="863"/>
    <cellStyle name="常规 9" xfId="864"/>
    <cellStyle name="常规 9 2" xfId="865"/>
    <cellStyle name="常规 90" xfId="866"/>
    <cellStyle name="常规 91" xfId="867"/>
    <cellStyle name="常规 91 2" xfId="868"/>
    <cellStyle name="常规 92" xfId="869"/>
    <cellStyle name="常规 92 2" xfId="870"/>
    <cellStyle name="常规 93" xfId="871"/>
    <cellStyle name="常规 93 2" xfId="872"/>
    <cellStyle name="常规 94" xfId="873"/>
    <cellStyle name="常规 94 2" xfId="874"/>
    <cellStyle name="常规 95" xfId="875"/>
    <cellStyle name="常规 95 2" xfId="876"/>
    <cellStyle name="常规 96" xfId="877"/>
    <cellStyle name="常规 96 2" xfId="878"/>
    <cellStyle name="常规 97" xfId="879"/>
    <cellStyle name="常规 97 2" xfId="880"/>
    <cellStyle name="常规 98" xfId="881"/>
    <cellStyle name="常规 98 2" xfId="882"/>
    <cellStyle name="常规 99" xfId="883"/>
    <cellStyle name="常规 99 2" xfId="884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逗号 [0]" xfId="885" builtinId="6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好" xfId="886" builtinId="26" customBuiltin="1"/>
    <cellStyle name="好 10" xfId="887"/>
    <cellStyle name="好 11" xfId="888"/>
    <cellStyle name="好 2" xfId="889"/>
    <cellStyle name="好 2 2" xfId="890"/>
    <cellStyle name="好 2 3" xfId="891"/>
    <cellStyle name="好 3" xfId="892"/>
    <cellStyle name="好 4" xfId="893"/>
    <cellStyle name="好 5" xfId="894"/>
    <cellStyle name="好 6" xfId="895"/>
    <cellStyle name="好 7" xfId="896"/>
    <cellStyle name="好 8" xfId="897"/>
    <cellStyle name="好 9" xfId="898"/>
    <cellStyle name="汇总" xfId="899" builtinId="25" customBuiltin="1"/>
    <cellStyle name="汇总 10" xfId="900"/>
    <cellStyle name="汇总 11" xfId="901"/>
    <cellStyle name="汇总 2" xfId="902"/>
    <cellStyle name="汇总 2 2" xfId="903"/>
    <cellStyle name="汇总 2 3" xfId="904"/>
    <cellStyle name="汇总 3" xfId="905"/>
    <cellStyle name="汇总 4" xfId="906"/>
    <cellStyle name="汇总 5" xfId="907"/>
    <cellStyle name="汇总 6" xfId="908"/>
    <cellStyle name="汇总 7" xfId="909"/>
    <cellStyle name="汇总 8" xfId="910"/>
    <cellStyle name="汇总 9" xfId="911"/>
    <cellStyle name="计算" xfId="912" builtinId="22" customBuiltin="1"/>
    <cellStyle name="计算 10" xfId="913"/>
    <cellStyle name="计算 11" xfId="914"/>
    <cellStyle name="计算 2" xfId="915"/>
    <cellStyle name="计算 2 2" xfId="916"/>
    <cellStyle name="计算 2 3" xfId="917"/>
    <cellStyle name="计算 3" xfId="918"/>
    <cellStyle name="计算 4" xfId="919"/>
    <cellStyle name="计算 5" xfId="920"/>
    <cellStyle name="计算 6" xfId="921"/>
    <cellStyle name="计算 7" xfId="922"/>
    <cellStyle name="计算 8" xfId="923"/>
    <cellStyle name="计算 9" xfId="924"/>
    <cellStyle name="检查单元格" xfId="925" builtinId="23" customBuiltin="1"/>
    <cellStyle name="检查单元格 10" xfId="926"/>
    <cellStyle name="检查单元格 11" xfId="927"/>
    <cellStyle name="检查单元格 2" xfId="928"/>
    <cellStyle name="检查单元格 2 2" xfId="929"/>
    <cellStyle name="检查单元格 2 3" xfId="930"/>
    <cellStyle name="检查单元格 3" xfId="931"/>
    <cellStyle name="检查单元格 4" xfId="932"/>
    <cellStyle name="检查单元格 5" xfId="933"/>
    <cellStyle name="检查单元格 6" xfId="934"/>
    <cellStyle name="检查单元格 7" xfId="935"/>
    <cellStyle name="检查单元格 8" xfId="936"/>
    <cellStyle name="检查单元格 9" xfId="937"/>
    <cellStyle name="警告文本" xfId="938" builtinId="11" customBuiltin="1"/>
    <cellStyle name="警告文本 10" xfId="939"/>
    <cellStyle name="警告文本 11" xfId="940"/>
    <cellStyle name="警告文本 2" xfId="941"/>
    <cellStyle name="警告文本 2 2" xfId="942"/>
    <cellStyle name="警告文本 2 3" xfId="943"/>
    <cellStyle name="警告文本 3" xfId="944"/>
    <cellStyle name="警告文本 4" xfId="945"/>
    <cellStyle name="警告文本 5" xfId="946"/>
    <cellStyle name="警告文本 6" xfId="947"/>
    <cellStyle name="警告文本 7" xfId="948"/>
    <cellStyle name="警告文本 8" xfId="949"/>
    <cellStyle name="警告文本 9" xfId="950"/>
    <cellStyle name="链接单元格" xfId="951" builtinId="24" customBuiltin="1"/>
    <cellStyle name="链接单元格 10" xfId="952"/>
    <cellStyle name="链接单元格 11" xfId="953"/>
    <cellStyle name="链接单元格 2" xfId="954"/>
    <cellStyle name="链接单元格 2 2" xfId="955"/>
    <cellStyle name="链接单元格 2 3" xfId="956"/>
    <cellStyle name="链接单元格 3" xfId="957"/>
    <cellStyle name="链接单元格 4" xfId="958"/>
    <cellStyle name="链接单元格 5" xfId="959"/>
    <cellStyle name="链接单元格 6" xfId="960"/>
    <cellStyle name="链接单元格 7" xfId="961"/>
    <cellStyle name="链接单元格 8" xfId="962"/>
    <cellStyle name="链接单元格 9" xfId="963"/>
    <cellStyle name="普通" xfId="0" builtinId="0"/>
    <cellStyle name="强调文字颜色 1" xfId="964" builtinId="29" customBuiltin="1"/>
    <cellStyle name="强调文字颜色 1 10" xfId="965"/>
    <cellStyle name="强调文字颜色 1 11" xfId="966"/>
    <cellStyle name="强调文字颜色 1 2" xfId="967"/>
    <cellStyle name="强调文字颜色 1 2 2" xfId="968"/>
    <cellStyle name="强调文字颜色 1 2 3" xfId="969"/>
    <cellStyle name="强调文字颜色 1 3" xfId="970"/>
    <cellStyle name="强调文字颜色 1 4" xfId="971"/>
    <cellStyle name="强调文字颜色 1 5" xfId="972"/>
    <cellStyle name="强调文字颜色 1 6" xfId="973"/>
    <cellStyle name="强调文字颜色 1 7" xfId="974"/>
    <cellStyle name="强调文字颜色 1 8" xfId="975"/>
    <cellStyle name="强调文字颜色 1 9" xfId="976"/>
    <cellStyle name="强调文字颜色 2" xfId="977" builtinId="33" customBuiltin="1"/>
    <cellStyle name="强调文字颜色 2 10" xfId="978"/>
    <cellStyle name="强调文字颜色 2 11" xfId="979"/>
    <cellStyle name="强调文字颜色 2 2" xfId="980"/>
    <cellStyle name="强调文字颜色 2 2 2" xfId="981"/>
    <cellStyle name="强调文字颜色 2 2 3" xfId="982"/>
    <cellStyle name="强调文字颜色 2 3" xfId="983"/>
    <cellStyle name="强调文字颜色 2 4" xfId="984"/>
    <cellStyle name="强调文字颜色 2 5" xfId="985"/>
    <cellStyle name="强调文字颜色 2 6" xfId="986"/>
    <cellStyle name="强调文字颜色 2 7" xfId="987"/>
    <cellStyle name="强调文字颜色 2 8" xfId="988"/>
    <cellStyle name="强调文字颜色 2 9" xfId="989"/>
    <cellStyle name="强调文字颜色 3" xfId="990" builtinId="37" customBuiltin="1"/>
    <cellStyle name="强调文字颜色 3 10" xfId="991"/>
    <cellStyle name="强调文字颜色 3 11" xfId="992"/>
    <cellStyle name="强调文字颜色 3 2" xfId="993"/>
    <cellStyle name="强调文字颜色 3 2 2" xfId="994"/>
    <cellStyle name="强调文字颜色 3 2 3" xfId="995"/>
    <cellStyle name="强调文字颜色 3 3" xfId="996"/>
    <cellStyle name="强调文字颜色 3 4" xfId="997"/>
    <cellStyle name="强调文字颜色 3 5" xfId="998"/>
    <cellStyle name="强调文字颜色 3 6" xfId="999"/>
    <cellStyle name="强调文字颜色 3 7" xfId="1000"/>
    <cellStyle name="强调文字颜色 3 8" xfId="1001"/>
    <cellStyle name="强调文字颜色 3 9" xfId="1002"/>
    <cellStyle name="强调文字颜色 4" xfId="1003" builtinId="41" customBuiltin="1"/>
    <cellStyle name="强调文字颜色 4 10" xfId="1004"/>
    <cellStyle name="强调文字颜色 4 11" xfId="1005"/>
    <cellStyle name="强调文字颜色 4 2" xfId="1006"/>
    <cellStyle name="强调文字颜色 4 2 2" xfId="1007"/>
    <cellStyle name="强调文字颜色 4 2 3" xfId="1008"/>
    <cellStyle name="强调文字颜色 4 3" xfId="1009"/>
    <cellStyle name="强调文字颜色 4 4" xfId="1010"/>
    <cellStyle name="强调文字颜色 4 5" xfId="1011"/>
    <cellStyle name="强调文字颜色 4 6" xfId="1012"/>
    <cellStyle name="强调文字颜色 4 7" xfId="1013"/>
    <cellStyle name="强调文字颜色 4 8" xfId="1014"/>
    <cellStyle name="强调文字颜色 4 9" xfId="1015"/>
    <cellStyle name="强调文字颜色 5" xfId="1016" builtinId="45" customBuiltin="1"/>
    <cellStyle name="强调文字颜色 5 10" xfId="1017"/>
    <cellStyle name="强调文字颜色 5 11" xfId="1018"/>
    <cellStyle name="强调文字颜色 5 2" xfId="1019"/>
    <cellStyle name="强调文字颜色 5 2 2" xfId="1020"/>
    <cellStyle name="强调文字颜色 5 2 3" xfId="1021"/>
    <cellStyle name="强调文字颜色 5 3" xfId="1022"/>
    <cellStyle name="强调文字颜色 5 4" xfId="1023"/>
    <cellStyle name="强调文字颜色 5 5" xfId="1024"/>
    <cellStyle name="强调文字颜色 5 6" xfId="1025"/>
    <cellStyle name="强调文字颜色 5 7" xfId="1026"/>
    <cellStyle name="强调文字颜色 5 8" xfId="1027"/>
    <cellStyle name="强调文字颜色 5 9" xfId="1028"/>
    <cellStyle name="强调文字颜色 6" xfId="1029" builtinId="49" customBuiltin="1"/>
    <cellStyle name="强调文字颜色 6 10" xfId="1030"/>
    <cellStyle name="强调文字颜色 6 11" xfId="1031"/>
    <cellStyle name="强调文字颜色 6 2" xfId="1032"/>
    <cellStyle name="强调文字颜色 6 2 2" xfId="1033"/>
    <cellStyle name="强调文字颜色 6 2 3" xfId="1034"/>
    <cellStyle name="强调文字颜色 6 3" xfId="1035"/>
    <cellStyle name="强调文字颜色 6 4" xfId="1036"/>
    <cellStyle name="强调文字颜色 6 5" xfId="1037"/>
    <cellStyle name="强调文字颜色 6 6" xfId="1038"/>
    <cellStyle name="强调文字颜色 6 7" xfId="1039"/>
    <cellStyle name="强调文字颜色 6 8" xfId="1040"/>
    <cellStyle name="强调文字颜色 6 9" xfId="1041"/>
    <cellStyle name="输出" xfId="1042" builtinId="21" customBuiltin="1"/>
    <cellStyle name="输出 10" xfId="1043"/>
    <cellStyle name="输出 11" xfId="1044"/>
    <cellStyle name="输出 2" xfId="1045"/>
    <cellStyle name="输出 2 2" xfId="1046"/>
    <cellStyle name="输出 2 3" xfId="1047"/>
    <cellStyle name="输出 3" xfId="1048"/>
    <cellStyle name="输出 4" xfId="1049"/>
    <cellStyle name="输出 5" xfId="1050"/>
    <cellStyle name="输出 6" xfId="1051"/>
    <cellStyle name="输出 7" xfId="1052"/>
    <cellStyle name="输出 8" xfId="1053"/>
    <cellStyle name="输出 9" xfId="1054"/>
    <cellStyle name="输入" xfId="1055" builtinId="20" customBuiltin="1"/>
    <cellStyle name="输入 10" xfId="1056"/>
    <cellStyle name="输入 11" xfId="1057"/>
    <cellStyle name="输入 2" xfId="1058"/>
    <cellStyle name="输入 2 2" xfId="1059"/>
    <cellStyle name="输入 2 3" xfId="1060"/>
    <cellStyle name="输入 3" xfId="1061"/>
    <cellStyle name="输入 4" xfId="1062"/>
    <cellStyle name="输入 5" xfId="1063"/>
    <cellStyle name="输入 6" xfId="1064"/>
    <cellStyle name="输入 7" xfId="1065"/>
    <cellStyle name="输入 8" xfId="1066"/>
    <cellStyle name="输入 9" xfId="1067"/>
    <cellStyle name="说明文本 2" xfId="1068"/>
    <cellStyle name="无色 2" xfId="1069"/>
    <cellStyle name="一般__關卡設計範本" xfId="1070"/>
    <cellStyle name="注释" xfId="1071" builtinId="10" customBuiltin="1"/>
    <cellStyle name="注释 10" xfId="1072"/>
    <cellStyle name="注释 11" xfId="1073"/>
    <cellStyle name="注释 2" xfId="1074"/>
    <cellStyle name="注释 2 2" xfId="1075"/>
    <cellStyle name="注释 2 3" xfId="1076"/>
    <cellStyle name="注释 3" xfId="1077"/>
    <cellStyle name="注释 4" xfId="1078"/>
    <cellStyle name="注释 5" xfId="1079"/>
    <cellStyle name="注释 6" xfId="1080"/>
    <cellStyle name="注释 7" xfId="1081"/>
    <cellStyle name="注释 8" xfId="1082"/>
    <cellStyle name="注释 9" xfId="1083"/>
  </cellStyles>
  <dxfs count="4"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4"/>
      </font>
      <fill>
        <patternFill>
          <fgColor indexed="64"/>
          <bgColor indexed="4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DD0806"/>
      <rgbColor rgb="00333333"/>
      <rgbColor rgb="00FCF305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>
    <tabColor theme="6" tint="0.39997558519241921"/>
  </sheetPr>
  <dimension ref="A1:Q7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7" sqref="D7"/>
    </sheetView>
  </sheetViews>
  <sheetFormatPr baseColWidth="10" defaultColWidth="8.83203125" defaultRowHeight="14" x14ac:dyDescent="0"/>
  <cols>
    <col min="1" max="1" width="2.83203125" style="12" bestFit="1" customWidth="1"/>
    <col min="2" max="3" width="4.5" style="4" bestFit="1" customWidth="1"/>
    <col min="4" max="4" width="12.6640625" style="4" bestFit="1" customWidth="1"/>
    <col min="5" max="5" width="5.5" style="4" bestFit="1" customWidth="1"/>
    <col min="6" max="6" width="5.5" style="4" customWidth="1"/>
    <col min="7" max="8" width="4.5" style="4" bestFit="1" customWidth="1"/>
    <col min="9" max="9" width="23.83203125" style="4" bestFit="1" customWidth="1"/>
    <col min="10" max="10" width="5.5" style="4" bestFit="1" customWidth="1"/>
    <col min="11" max="18" width="4.5" style="4" bestFit="1" customWidth="1"/>
    <col min="19" max="19" width="19.33203125" style="4" bestFit="1" customWidth="1"/>
    <col min="20" max="24" width="4.5" style="4" bestFit="1" customWidth="1"/>
    <col min="25" max="25" width="39.33203125" style="4" bestFit="1" customWidth="1"/>
    <col min="26" max="26" width="4.5" style="4" bestFit="1" customWidth="1"/>
    <col min="27" max="27" width="9" style="4" bestFit="1" customWidth="1"/>
    <col min="28" max="28" width="25.5" style="4" bestFit="1" customWidth="1"/>
    <col min="29" max="35" width="4.5" style="4" bestFit="1" customWidth="1"/>
    <col min="36" max="16384" width="8.83203125" style="4"/>
  </cols>
  <sheetData>
    <row r="1" spans="1:17">
      <c r="A1" s="164" t="s">
        <v>10</v>
      </c>
      <c r="B1" s="164"/>
      <c r="C1" s="164"/>
      <c r="D1" s="1" t="s">
        <v>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64" t="s">
        <v>1</v>
      </c>
      <c r="B2" s="164"/>
      <c r="C2" s="164"/>
      <c r="D2" s="1" t="s">
        <v>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9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50" customHeight="1">
      <c r="A4" s="10" t="s">
        <v>9</v>
      </c>
      <c r="B4" s="5" t="s">
        <v>2</v>
      </c>
      <c r="C4" s="5" t="s">
        <v>3</v>
      </c>
      <c r="D4" s="5" t="s">
        <v>397</v>
      </c>
      <c r="E4" s="5" t="s">
        <v>399</v>
      </c>
      <c r="F4" s="5" t="s">
        <v>704</v>
      </c>
      <c r="G4" s="5" t="s">
        <v>703</v>
      </c>
      <c r="H4" s="5" t="s">
        <v>707</v>
      </c>
    </row>
    <row r="5" spans="1:17" s="8" customFormat="1" ht="15" customHeight="1">
      <c r="A5" s="11"/>
      <c r="B5" s="5" t="s">
        <v>2</v>
      </c>
      <c r="C5" s="5" t="s">
        <v>4</v>
      </c>
      <c r="D5" s="5" t="s">
        <v>398</v>
      </c>
      <c r="E5" s="5" t="s">
        <v>400</v>
      </c>
      <c r="F5" s="5" t="s">
        <v>702</v>
      </c>
      <c r="G5" s="5" t="s">
        <v>701</v>
      </c>
      <c r="H5" s="5" t="s">
        <v>709</v>
      </c>
    </row>
    <row r="6" spans="1:17">
      <c r="B6" s="6" t="s">
        <v>5</v>
      </c>
      <c r="C6" s="6" t="s">
        <v>5</v>
      </c>
      <c r="D6" s="6" t="s">
        <v>5</v>
      </c>
      <c r="E6" s="6" t="s">
        <v>5</v>
      </c>
      <c r="F6" s="6" t="s">
        <v>5</v>
      </c>
      <c r="G6" s="6" t="s">
        <v>700</v>
      </c>
      <c r="H6" s="6" t="s">
        <v>708</v>
      </c>
    </row>
    <row r="7" spans="1:17">
      <c r="B7" s="3">
        <f>ROW()-6</f>
        <v>1</v>
      </c>
      <c r="C7" s="2">
        <v>-1</v>
      </c>
      <c r="D7" s="2">
        <v>60</v>
      </c>
      <c r="E7" s="2">
        <v>1000</v>
      </c>
      <c r="F7" s="2">
        <v>400</v>
      </c>
      <c r="G7" s="2">
        <v>100</v>
      </c>
      <c r="H7" s="2">
        <f>8*60</f>
        <v>480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69791666666666663" right="0.69791666666666663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>
    <tabColor rgb="FFFF0000"/>
  </sheetPr>
  <dimension ref="B1:D8"/>
  <sheetViews>
    <sheetView workbookViewId="0">
      <selection activeCell="C12" sqref="C12"/>
    </sheetView>
  </sheetViews>
  <sheetFormatPr baseColWidth="10" defaultColWidth="8.83203125" defaultRowHeight="14" x14ac:dyDescent="0"/>
  <cols>
    <col min="3" max="3" width="27.6640625" customWidth="1"/>
  </cols>
  <sheetData>
    <row r="1" spans="2:4">
      <c r="B1" s="13" t="s">
        <v>25</v>
      </c>
      <c r="C1" s="17" t="s">
        <v>26</v>
      </c>
      <c r="D1" s="13" t="s">
        <v>27</v>
      </c>
    </row>
    <row r="2" spans="2:4">
      <c r="B2" s="7">
        <v>1</v>
      </c>
      <c r="C2" s="7" t="s">
        <v>12</v>
      </c>
      <c r="D2" s="14" t="s">
        <v>18</v>
      </c>
    </row>
    <row r="3" spans="2:4">
      <c r="B3" s="7">
        <v>2</v>
      </c>
      <c r="C3" s="7" t="s">
        <v>13</v>
      </c>
      <c r="D3" s="14" t="s">
        <v>11</v>
      </c>
    </row>
    <row r="4" spans="2:4">
      <c r="B4" s="7">
        <v>3</v>
      </c>
      <c r="C4" s="7" t="s">
        <v>24</v>
      </c>
      <c r="D4" s="15" t="s">
        <v>14</v>
      </c>
    </row>
    <row r="5" spans="2:4">
      <c r="B5" s="7">
        <v>4</v>
      </c>
      <c r="C5" s="7" t="s">
        <v>20</v>
      </c>
      <c r="D5" s="15" t="s">
        <v>15</v>
      </c>
    </row>
    <row r="6" spans="2:4">
      <c r="B6" s="7">
        <v>5</v>
      </c>
      <c r="C6" s="7" t="s">
        <v>23</v>
      </c>
      <c r="D6" s="16" t="s">
        <v>17</v>
      </c>
    </row>
    <row r="7" spans="2:4">
      <c r="B7" s="7">
        <v>6</v>
      </c>
      <c r="C7" s="7" t="s">
        <v>22</v>
      </c>
      <c r="D7" s="15" t="s">
        <v>19</v>
      </c>
    </row>
    <row r="8" spans="2:4">
      <c r="B8" s="7">
        <v>7</v>
      </c>
      <c r="C8" s="7" t="s">
        <v>21</v>
      </c>
      <c r="D8" s="15" t="s">
        <v>16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3" enableFormatConditionsCalculation="0">
    <tabColor indexed="62"/>
  </sheetPr>
  <dimension ref="A1:BM45"/>
  <sheetViews>
    <sheetView zoomScaleSheetLayoutView="100" workbookViewId="0">
      <pane xSplit="5" ySplit="6" topLeftCell="V22" activePane="bottomRight" state="frozen"/>
      <selection pane="topRight" activeCell="F1" sqref="F1"/>
      <selection pane="bottomLeft" activeCell="A7" sqref="A7"/>
      <selection pane="bottomRight" activeCell="A32" sqref="A32:XFD32"/>
    </sheetView>
  </sheetViews>
  <sheetFormatPr baseColWidth="10" defaultColWidth="8.83203125" defaultRowHeight="14" x14ac:dyDescent="0"/>
  <cols>
    <col min="1" max="1" width="13.5" style="12" bestFit="1" customWidth="1"/>
    <col min="2" max="2" width="3.83203125" style="4" bestFit="1" customWidth="1"/>
    <col min="3" max="3" width="22" style="4" bestFit="1" customWidth="1"/>
    <col min="4" max="4" width="5.1640625" style="4" customWidth="1"/>
    <col min="5" max="5" width="3.83203125" style="4" bestFit="1" customWidth="1"/>
    <col min="6" max="6" width="3" style="4" bestFit="1" customWidth="1"/>
    <col min="7" max="8" width="6" style="4" bestFit="1" customWidth="1"/>
    <col min="9" max="9" width="6" style="4" customWidth="1"/>
    <col min="10" max="10" width="3" style="4" bestFit="1" customWidth="1"/>
    <col min="11" max="11" width="3.83203125" style="4" bestFit="1" customWidth="1"/>
    <col min="12" max="12" width="3" style="4" bestFit="1" customWidth="1"/>
    <col min="13" max="13" width="7.1640625" style="4" bestFit="1" customWidth="1"/>
    <col min="14" max="14" width="10" style="4" bestFit="1" customWidth="1"/>
    <col min="15" max="15" width="9.33203125" style="4" bestFit="1" customWidth="1"/>
    <col min="16" max="16" width="8.33203125" style="4" bestFit="1" customWidth="1"/>
    <col min="17" max="17" width="10" style="4" bestFit="1" customWidth="1"/>
    <col min="18" max="18" width="9.33203125" style="4" bestFit="1" customWidth="1"/>
    <col min="19" max="19" width="10.5" style="4" bestFit="1" customWidth="1"/>
    <col min="20" max="20" width="10" style="4" bestFit="1" customWidth="1"/>
    <col min="21" max="21" width="9.33203125" style="4" bestFit="1" customWidth="1"/>
    <col min="22" max="22" width="10.5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5.33203125" style="4" bestFit="1" customWidth="1"/>
    <col min="28" max="28" width="9" style="4" bestFit="1" customWidth="1"/>
    <col min="29" max="29" width="10" style="4" bestFit="1" customWidth="1"/>
    <col min="30" max="35" width="3" style="4" bestFit="1" customWidth="1"/>
    <col min="36" max="37" width="5.33203125" style="4" bestFit="1" customWidth="1"/>
    <col min="38" max="38" width="5" style="4" bestFit="1" customWidth="1"/>
    <col min="39" max="40" width="6" style="4" bestFit="1" customWidth="1"/>
    <col min="41" max="41" width="10" style="4" bestFit="1" customWidth="1"/>
    <col min="42" max="42" width="4.83203125" style="4" bestFit="1" customWidth="1"/>
    <col min="43" max="43" width="6" style="4" bestFit="1" customWidth="1"/>
    <col min="44" max="45" width="8" style="4" bestFit="1" customWidth="1"/>
    <col min="46" max="46" width="10" style="4" bestFit="1" customWidth="1"/>
    <col min="47" max="47" width="4.83203125" style="4" bestFit="1" customWidth="1"/>
    <col min="48" max="48" width="4.83203125" style="4" customWidth="1"/>
    <col min="49" max="49" width="5.33203125" style="4" bestFit="1" customWidth="1"/>
    <col min="50" max="50" width="3" style="4" bestFit="1" customWidth="1"/>
    <col min="51" max="51" width="5.33203125" style="4" bestFit="1" customWidth="1"/>
    <col min="52" max="52" width="3" style="4" bestFit="1" customWidth="1"/>
    <col min="53" max="53" width="3.33203125" style="4" bestFit="1" customWidth="1"/>
    <col min="54" max="55" width="3" style="4" bestFit="1" customWidth="1"/>
    <col min="56" max="56" width="29.1640625" style="4" bestFit="1" customWidth="1"/>
    <col min="57" max="57" width="19.1640625" style="4" bestFit="1" customWidth="1"/>
    <col min="58" max="58" width="3" style="4" bestFit="1" customWidth="1"/>
    <col min="59" max="59" width="21.83203125" style="4" bestFit="1" customWidth="1"/>
    <col min="60" max="60" width="11.6640625" style="4" bestFit="1" customWidth="1"/>
    <col min="61" max="62" width="6" style="4" bestFit="1" customWidth="1"/>
    <col min="63" max="64" width="3" style="4" bestFit="1" customWidth="1"/>
    <col min="65" max="65" width="26.1640625" style="4" bestFit="1" customWidth="1"/>
    <col min="66" max="66" width="21.6640625" style="4" bestFit="1" customWidth="1"/>
    <col min="67" max="16384" width="8.83203125" style="4"/>
  </cols>
  <sheetData>
    <row r="1" spans="1:65">
      <c r="A1" s="164" t="s">
        <v>0</v>
      </c>
      <c r="B1" s="164"/>
      <c r="C1" s="164"/>
      <c r="D1" s="27" t="s">
        <v>34</v>
      </c>
      <c r="E1" s="1"/>
      <c r="F1" s="1"/>
      <c r="G1" s="1"/>
    </row>
    <row r="2" spans="1:65">
      <c r="A2" s="164" t="s">
        <v>1</v>
      </c>
      <c r="B2" s="164"/>
      <c r="C2" s="164"/>
      <c r="D2" s="27" t="s">
        <v>35</v>
      </c>
      <c r="E2" s="1"/>
      <c r="F2" s="1"/>
      <c r="G2" s="1"/>
    </row>
    <row r="3" spans="1:65">
      <c r="A3" s="9"/>
      <c r="B3" s="1"/>
      <c r="C3" s="1"/>
      <c r="D3" s="1"/>
      <c r="E3" s="1"/>
      <c r="F3" s="1"/>
      <c r="G3" s="1"/>
    </row>
    <row r="4" spans="1:65" ht="122" customHeight="1">
      <c r="A4" s="10" t="s">
        <v>9</v>
      </c>
      <c r="B4" s="28" t="s">
        <v>2</v>
      </c>
      <c r="C4" s="28" t="s">
        <v>475</v>
      </c>
      <c r="D4" s="28" t="s">
        <v>37</v>
      </c>
      <c r="E4" s="102" t="s">
        <v>342</v>
      </c>
      <c r="F4" s="29" t="s">
        <v>40</v>
      </c>
      <c r="G4" s="28" t="s">
        <v>41</v>
      </c>
      <c r="H4" s="28" t="s">
        <v>42</v>
      </c>
      <c r="I4" s="28" t="s">
        <v>848</v>
      </c>
      <c r="J4" s="28" t="s">
        <v>711</v>
      </c>
      <c r="K4" s="28" t="s">
        <v>712</v>
      </c>
      <c r="L4" s="72" t="s">
        <v>513</v>
      </c>
      <c r="M4" s="72" t="s">
        <v>512</v>
      </c>
      <c r="N4" s="72" t="s">
        <v>516</v>
      </c>
      <c r="O4" s="73" t="s">
        <v>519</v>
      </c>
      <c r="P4" s="73" t="s">
        <v>520</v>
      </c>
      <c r="Q4" s="73" t="s">
        <v>522</v>
      </c>
      <c r="R4" s="74" t="s">
        <v>524</v>
      </c>
      <c r="S4" s="74" t="s">
        <v>526</v>
      </c>
      <c r="T4" s="74" t="s">
        <v>527</v>
      </c>
      <c r="U4" s="75" t="s">
        <v>528</v>
      </c>
      <c r="V4" s="75" t="s">
        <v>529</v>
      </c>
      <c r="W4" s="75" t="s">
        <v>530</v>
      </c>
      <c r="X4" s="80" t="s">
        <v>539</v>
      </c>
      <c r="Y4" s="80" t="s">
        <v>540</v>
      </c>
      <c r="Z4" s="80" t="s">
        <v>541</v>
      </c>
      <c r="AA4" s="101" t="s">
        <v>576</v>
      </c>
      <c r="AB4" s="101" t="s">
        <v>577</v>
      </c>
      <c r="AC4" s="101" t="s">
        <v>578</v>
      </c>
      <c r="AD4" s="112" t="s">
        <v>582</v>
      </c>
      <c r="AE4" s="112" t="s">
        <v>584</v>
      </c>
      <c r="AF4" s="112" t="s">
        <v>587</v>
      </c>
      <c r="AG4" s="75" t="s">
        <v>588</v>
      </c>
      <c r="AH4" s="75" t="s">
        <v>589</v>
      </c>
      <c r="AI4" s="75" t="s">
        <v>590</v>
      </c>
      <c r="AJ4" s="105" t="s">
        <v>600</v>
      </c>
      <c r="AK4" s="105" t="s">
        <v>601</v>
      </c>
      <c r="AL4" s="105" t="s">
        <v>602</v>
      </c>
      <c r="AM4" s="113" t="s">
        <v>617</v>
      </c>
      <c r="AN4" s="113" t="s">
        <v>618</v>
      </c>
      <c r="AO4" s="113" t="s">
        <v>619</v>
      </c>
      <c r="AP4" s="30" t="s">
        <v>53</v>
      </c>
      <c r="AQ4" s="30" t="s">
        <v>54</v>
      </c>
      <c r="AR4" s="116" t="s">
        <v>636</v>
      </c>
      <c r="AS4" s="116" t="s">
        <v>635</v>
      </c>
      <c r="AT4" s="116" t="s">
        <v>634</v>
      </c>
      <c r="AU4" s="30" t="s">
        <v>908</v>
      </c>
      <c r="AV4" s="102" t="s">
        <v>944</v>
      </c>
      <c r="AW4" s="30" t="s">
        <v>46</v>
      </c>
      <c r="AX4" s="30" t="s">
        <v>47</v>
      </c>
      <c r="AY4" s="30" t="s">
        <v>49</v>
      </c>
      <c r="AZ4" s="30" t="s">
        <v>51</v>
      </c>
      <c r="BA4" s="109" t="s">
        <v>612</v>
      </c>
      <c r="BB4" s="30" t="s">
        <v>55</v>
      </c>
      <c r="BC4" s="30" t="s">
        <v>56</v>
      </c>
      <c r="BD4" s="28" t="s">
        <v>43</v>
      </c>
      <c r="BE4" s="28" t="s">
        <v>44</v>
      </c>
      <c r="BF4" s="30" t="s">
        <v>50</v>
      </c>
      <c r="BG4" s="30" t="s">
        <v>57</v>
      </c>
      <c r="BH4" s="30" t="s">
        <v>928</v>
      </c>
      <c r="BI4" s="30" t="s">
        <v>58</v>
      </c>
      <c r="BJ4" s="30" t="s">
        <v>59</v>
      </c>
      <c r="BK4" s="30" t="s">
        <v>60</v>
      </c>
      <c r="BL4" s="30" t="s">
        <v>61</v>
      </c>
      <c r="BM4" s="28" t="s">
        <v>63</v>
      </c>
    </row>
    <row r="5" spans="1:65" ht="47" customHeight="1">
      <c r="B5" s="28" t="s">
        <v>2</v>
      </c>
      <c r="C5" s="28" t="s">
        <v>64</v>
      </c>
      <c r="D5" s="28" t="s">
        <v>37</v>
      </c>
      <c r="E5" s="102" t="s">
        <v>654</v>
      </c>
      <c r="F5" s="29" t="s">
        <v>341</v>
      </c>
      <c r="G5" s="28" t="s">
        <v>68</v>
      </c>
      <c r="H5" s="28" t="s">
        <v>69</v>
      </c>
      <c r="I5" s="28" t="s">
        <v>849</v>
      </c>
      <c r="J5" s="28" t="s">
        <v>713</v>
      </c>
      <c r="K5" s="28" t="s">
        <v>714</v>
      </c>
      <c r="L5" s="72" t="s">
        <v>515</v>
      </c>
      <c r="M5" s="72" t="s">
        <v>514</v>
      </c>
      <c r="N5" s="72" t="s">
        <v>517</v>
      </c>
      <c r="O5" s="73" t="s">
        <v>653</v>
      </c>
      <c r="P5" s="73" t="s">
        <v>521</v>
      </c>
      <c r="Q5" s="73" t="s">
        <v>523</v>
      </c>
      <c r="R5" s="74" t="s">
        <v>525</v>
      </c>
      <c r="S5" s="74" t="s">
        <v>531</v>
      </c>
      <c r="T5" s="74" t="s">
        <v>532</v>
      </c>
      <c r="U5" s="75" t="s">
        <v>533</v>
      </c>
      <c r="V5" s="75" t="s">
        <v>534</v>
      </c>
      <c r="W5" s="75" t="s">
        <v>535</v>
      </c>
      <c r="X5" s="80" t="s">
        <v>538</v>
      </c>
      <c r="Y5" s="80" t="s">
        <v>543</v>
      </c>
      <c r="Z5" s="80" t="s">
        <v>542</v>
      </c>
      <c r="AA5" s="101" t="s">
        <v>579</v>
      </c>
      <c r="AB5" s="101" t="s">
        <v>580</v>
      </c>
      <c r="AC5" s="101" t="s">
        <v>581</v>
      </c>
      <c r="AD5" s="112" t="s">
        <v>583</v>
      </c>
      <c r="AE5" s="112" t="s">
        <v>585</v>
      </c>
      <c r="AF5" s="112" t="s">
        <v>586</v>
      </c>
      <c r="AG5" s="75" t="s">
        <v>593</v>
      </c>
      <c r="AH5" s="75" t="s">
        <v>592</v>
      </c>
      <c r="AI5" s="75" t="s">
        <v>591</v>
      </c>
      <c r="AJ5" s="105" t="s">
        <v>597</v>
      </c>
      <c r="AK5" s="105" t="s">
        <v>598</v>
      </c>
      <c r="AL5" s="105" t="s">
        <v>599</v>
      </c>
      <c r="AM5" s="113" t="s">
        <v>620</v>
      </c>
      <c r="AN5" s="113" t="s">
        <v>621</v>
      </c>
      <c r="AO5" s="113" t="s">
        <v>622</v>
      </c>
      <c r="AP5" s="28" t="s">
        <v>78</v>
      </c>
      <c r="AQ5" s="28" t="s">
        <v>79</v>
      </c>
      <c r="AR5" s="116" t="s">
        <v>631</v>
      </c>
      <c r="AS5" s="116" t="s">
        <v>632</v>
      </c>
      <c r="AT5" s="116" t="s">
        <v>633</v>
      </c>
      <c r="AU5" s="49" t="s">
        <v>904</v>
      </c>
      <c r="AV5" s="169" t="s">
        <v>945</v>
      </c>
      <c r="AW5" s="28" t="s">
        <v>73</v>
      </c>
      <c r="AX5" s="28" t="s">
        <v>74</v>
      </c>
      <c r="AY5" s="28" t="s">
        <v>75</v>
      </c>
      <c r="AZ5" s="28" t="s">
        <v>828</v>
      </c>
      <c r="BA5" s="109" t="s">
        <v>70</v>
      </c>
      <c r="BB5" s="28" t="s">
        <v>80</v>
      </c>
      <c r="BC5" s="28" t="s">
        <v>887</v>
      </c>
      <c r="BD5" s="28" t="s">
        <v>847</v>
      </c>
      <c r="BE5" s="28" t="s">
        <v>829</v>
      </c>
      <c r="BF5" s="28" t="s">
        <v>76</v>
      </c>
      <c r="BG5" s="28" t="s">
        <v>832</v>
      </c>
      <c r="BH5" s="28" t="s">
        <v>929</v>
      </c>
      <c r="BI5" s="28" t="s">
        <v>82</v>
      </c>
      <c r="BJ5" s="28" t="s">
        <v>83</v>
      </c>
      <c r="BK5" s="28" t="s">
        <v>84</v>
      </c>
      <c r="BL5" s="28" t="s">
        <v>85</v>
      </c>
      <c r="BM5" s="28" t="s">
        <v>87</v>
      </c>
    </row>
    <row r="6" spans="1:65" ht="20" customHeight="1">
      <c r="B6" s="30" t="s">
        <v>5</v>
      </c>
      <c r="C6" s="30" t="s">
        <v>6</v>
      </c>
      <c r="D6" s="30" t="s">
        <v>5</v>
      </c>
      <c r="E6" s="30" t="s">
        <v>5</v>
      </c>
      <c r="F6" s="29" t="s">
        <v>5</v>
      </c>
      <c r="G6" s="30" t="s">
        <v>88</v>
      </c>
      <c r="H6" s="30" t="s">
        <v>88</v>
      </c>
      <c r="I6" s="30" t="s">
        <v>88</v>
      </c>
      <c r="J6" s="30" t="s">
        <v>5</v>
      </c>
      <c r="K6" s="30" t="s">
        <v>5</v>
      </c>
      <c r="L6" s="72" t="s">
        <v>5</v>
      </c>
      <c r="M6" s="72" t="s">
        <v>5</v>
      </c>
      <c r="N6" s="72" t="s">
        <v>5</v>
      </c>
      <c r="O6" s="30" t="s">
        <v>5</v>
      </c>
      <c r="P6" s="30" t="s">
        <v>5</v>
      </c>
      <c r="Q6" s="30" t="s">
        <v>5</v>
      </c>
      <c r="R6" s="30" t="s">
        <v>5</v>
      </c>
      <c r="S6" s="30" t="s">
        <v>5</v>
      </c>
      <c r="T6" s="30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30" t="s">
        <v>5</v>
      </c>
      <c r="AB6" s="30" t="s">
        <v>5</v>
      </c>
      <c r="AC6" s="30" t="s">
        <v>5</v>
      </c>
      <c r="AD6" s="30" t="s">
        <v>5</v>
      </c>
      <c r="AE6" s="30" t="s">
        <v>5</v>
      </c>
      <c r="AF6" s="30" t="s">
        <v>5</v>
      </c>
      <c r="AG6" s="30" t="s">
        <v>5</v>
      </c>
      <c r="AH6" s="30" t="s">
        <v>5</v>
      </c>
      <c r="AI6" s="30" t="s">
        <v>5</v>
      </c>
      <c r="AJ6" s="30" t="s">
        <v>5</v>
      </c>
      <c r="AK6" s="30" t="s">
        <v>5</v>
      </c>
      <c r="AL6" s="30" t="s">
        <v>5</v>
      </c>
      <c r="AM6" s="30" t="s">
        <v>5</v>
      </c>
      <c r="AN6" s="30" t="s">
        <v>5</v>
      </c>
      <c r="AO6" s="30" t="s">
        <v>5</v>
      </c>
      <c r="AP6" s="30" t="s">
        <v>5</v>
      </c>
      <c r="AQ6" s="30" t="s">
        <v>5</v>
      </c>
      <c r="AR6" s="30" t="s">
        <v>5</v>
      </c>
      <c r="AS6" s="30" t="s">
        <v>5</v>
      </c>
      <c r="AT6" s="30" t="s">
        <v>5</v>
      </c>
      <c r="AU6" s="30" t="s">
        <v>5</v>
      </c>
      <c r="AV6" s="102" t="s">
        <v>943</v>
      </c>
      <c r="AW6" s="30" t="s">
        <v>88</v>
      </c>
      <c r="AX6" s="30" t="s">
        <v>88</v>
      </c>
      <c r="AY6" s="30" t="s">
        <v>88</v>
      </c>
      <c r="AZ6" s="30" t="s">
        <v>5</v>
      </c>
      <c r="BA6" s="110" t="s">
        <v>5</v>
      </c>
      <c r="BB6" s="30" t="s">
        <v>5</v>
      </c>
      <c r="BC6" s="30" t="s">
        <v>5</v>
      </c>
      <c r="BD6" s="30" t="s">
        <v>6</v>
      </c>
      <c r="BE6" s="30" t="s">
        <v>6</v>
      </c>
      <c r="BF6" s="30" t="s">
        <v>6</v>
      </c>
      <c r="BG6" s="30" t="s">
        <v>6</v>
      </c>
      <c r="BH6" s="30" t="s">
        <v>6</v>
      </c>
      <c r="BI6" s="30" t="s">
        <v>88</v>
      </c>
      <c r="BJ6" s="30" t="s">
        <v>88</v>
      </c>
      <c r="BK6" s="30" t="s">
        <v>5</v>
      </c>
      <c r="BL6" s="30" t="s">
        <v>5</v>
      </c>
      <c r="BM6" s="30" t="s">
        <v>6</v>
      </c>
    </row>
    <row r="7" spans="1:65">
      <c r="A7" s="56" t="s">
        <v>89</v>
      </c>
      <c r="B7" s="62">
        <f>ROW()-6</f>
        <v>1</v>
      </c>
      <c r="C7" s="35" t="s">
        <v>90</v>
      </c>
      <c r="D7" s="104" t="s">
        <v>690</v>
      </c>
      <c r="E7" s="103" t="s">
        <v>344</v>
      </c>
      <c r="F7" s="35" t="s">
        <v>705</v>
      </c>
      <c r="G7" s="35" t="s">
        <v>93</v>
      </c>
      <c r="H7" s="35" t="s">
        <v>93</v>
      </c>
      <c r="I7" s="35"/>
      <c r="J7" s="35" t="s">
        <v>715</v>
      </c>
      <c r="K7" s="35" t="s">
        <v>737</v>
      </c>
      <c r="L7" s="79">
        <v>0</v>
      </c>
      <c r="M7" s="79">
        <f>8640*2</f>
        <v>17280</v>
      </c>
      <c r="N7" s="79" t="s">
        <v>655</v>
      </c>
      <c r="O7" s="76">
        <v>0</v>
      </c>
      <c r="P7" s="76" t="s">
        <v>549</v>
      </c>
      <c r="Q7" s="87" t="s">
        <v>655</v>
      </c>
      <c r="R7" s="90">
        <v>0</v>
      </c>
      <c r="S7" s="90">
        <v>30000000</v>
      </c>
      <c r="T7" s="86" t="s">
        <v>655</v>
      </c>
      <c r="U7" s="88">
        <v>0</v>
      </c>
      <c r="V7" s="88">
        <v>30000000</v>
      </c>
      <c r="W7" s="85" t="s">
        <v>655</v>
      </c>
      <c r="X7" s="81">
        <v>1500</v>
      </c>
      <c r="Y7" s="81" t="s">
        <v>555</v>
      </c>
      <c r="Z7" s="84" t="s">
        <v>544</v>
      </c>
      <c r="AA7" s="92"/>
      <c r="AB7" s="92"/>
      <c r="AC7" s="93" t="s">
        <v>544</v>
      </c>
      <c r="AD7" s="95"/>
      <c r="AE7" s="95"/>
      <c r="AF7" s="96"/>
      <c r="AG7" s="98"/>
      <c r="AH7" s="98"/>
      <c r="AI7" s="99"/>
      <c r="AJ7" s="106"/>
      <c r="AK7" s="106"/>
      <c r="AL7" s="107"/>
      <c r="AM7" s="114"/>
      <c r="AN7" s="114"/>
      <c r="AO7" s="115"/>
      <c r="AP7" s="35"/>
      <c r="AQ7" s="35"/>
      <c r="AR7" s="117"/>
      <c r="AS7" s="117"/>
      <c r="AT7" s="118"/>
      <c r="AU7" s="35"/>
      <c r="AV7" s="35"/>
      <c r="AW7" s="35"/>
      <c r="AX7" s="35"/>
      <c r="AY7" s="35" t="s">
        <v>93</v>
      </c>
      <c r="AZ7" s="35"/>
      <c r="BA7" s="111"/>
      <c r="BB7" s="35"/>
      <c r="BC7" s="35"/>
      <c r="BD7" s="31" t="s">
        <v>706</v>
      </c>
      <c r="BE7" s="31"/>
      <c r="BF7" s="35"/>
      <c r="BG7" s="35"/>
      <c r="BH7" s="35"/>
      <c r="BI7" s="35"/>
      <c r="BJ7" s="35"/>
      <c r="BK7" s="35"/>
      <c r="BL7" s="35"/>
      <c r="BM7" s="36" t="s">
        <v>94</v>
      </c>
    </row>
    <row r="8" spans="1:65">
      <c r="A8" s="56" t="s">
        <v>114</v>
      </c>
      <c r="B8" s="62">
        <f>ROW()-6</f>
        <v>2</v>
      </c>
      <c r="C8" s="35" t="s">
        <v>115</v>
      </c>
      <c r="D8" s="104" t="s">
        <v>91</v>
      </c>
      <c r="E8" s="103" t="s">
        <v>518</v>
      </c>
      <c r="F8" s="35" t="s">
        <v>109</v>
      </c>
      <c r="G8" s="35" t="s">
        <v>93</v>
      </c>
      <c r="H8" s="35" t="s">
        <v>118</v>
      </c>
      <c r="I8" s="35"/>
      <c r="J8" s="35" t="s">
        <v>742</v>
      </c>
      <c r="K8" s="35" t="s">
        <v>743</v>
      </c>
      <c r="L8" s="79" t="s">
        <v>91</v>
      </c>
      <c r="M8" s="79">
        <v>5760</v>
      </c>
      <c r="N8" s="79" t="s">
        <v>655</v>
      </c>
      <c r="O8" s="76" t="s">
        <v>116</v>
      </c>
      <c r="P8" s="76" t="s">
        <v>537</v>
      </c>
      <c r="Q8" s="87" t="s">
        <v>655</v>
      </c>
      <c r="R8" s="90" t="s">
        <v>116</v>
      </c>
      <c r="S8" s="90" t="s">
        <v>537</v>
      </c>
      <c r="T8" s="86" t="s">
        <v>655</v>
      </c>
      <c r="U8" s="88" t="s">
        <v>116</v>
      </c>
      <c r="V8" s="88" t="s">
        <v>537</v>
      </c>
      <c r="W8" s="85" t="s">
        <v>655</v>
      </c>
      <c r="X8" s="82">
        <v>250</v>
      </c>
      <c r="Y8" s="82" t="s">
        <v>559</v>
      </c>
      <c r="Z8" s="84" t="s">
        <v>544</v>
      </c>
      <c r="AA8" s="92" t="s">
        <v>594</v>
      </c>
      <c r="AB8" s="92" t="s">
        <v>595</v>
      </c>
      <c r="AC8" s="93" t="s">
        <v>544</v>
      </c>
      <c r="AD8" s="95"/>
      <c r="AE8" s="95"/>
      <c r="AF8" s="96"/>
      <c r="AG8" s="98"/>
      <c r="AH8" s="98"/>
      <c r="AI8" s="99"/>
      <c r="AJ8" s="106"/>
      <c r="AK8" s="106"/>
      <c r="AL8" s="107"/>
      <c r="AM8" s="114"/>
      <c r="AN8" s="114"/>
      <c r="AO8" s="115"/>
      <c r="AP8" s="35"/>
      <c r="AQ8" s="35"/>
      <c r="AR8" s="117"/>
      <c r="AS8" s="117"/>
      <c r="AT8" s="118"/>
      <c r="AU8" s="35"/>
      <c r="AV8" s="35"/>
      <c r="AW8" s="35"/>
      <c r="AX8" s="35"/>
      <c r="AY8" s="35" t="s">
        <v>93</v>
      </c>
      <c r="AZ8" s="35"/>
      <c r="BA8" s="111" t="s">
        <v>616</v>
      </c>
      <c r="BB8" s="35"/>
      <c r="BC8" s="35"/>
      <c r="BD8" s="31" t="s">
        <v>833</v>
      </c>
      <c r="BE8" s="31"/>
      <c r="BF8" s="35"/>
      <c r="BG8" s="35"/>
      <c r="BH8" s="35"/>
      <c r="BI8" s="35"/>
      <c r="BJ8" s="35"/>
      <c r="BK8" s="35"/>
      <c r="BL8" s="35"/>
      <c r="BM8" s="32" t="s">
        <v>119</v>
      </c>
    </row>
    <row r="9" spans="1:65">
      <c r="A9" s="56" t="s">
        <v>98</v>
      </c>
      <c r="B9" s="62">
        <f>ROW()-6</f>
        <v>3</v>
      </c>
      <c r="C9" s="35" t="s">
        <v>99</v>
      </c>
      <c r="D9" s="104" t="s">
        <v>91</v>
      </c>
      <c r="E9" s="103" t="s">
        <v>518</v>
      </c>
      <c r="F9" s="35" t="s">
        <v>92</v>
      </c>
      <c r="G9" s="35" t="s">
        <v>93</v>
      </c>
      <c r="H9" s="35" t="s">
        <v>93</v>
      </c>
      <c r="I9" s="35"/>
      <c r="J9" s="35" t="s">
        <v>716</v>
      </c>
      <c r="K9" s="35" t="s">
        <v>739</v>
      </c>
      <c r="L9" s="79">
        <v>1</v>
      </c>
      <c r="M9" s="79">
        <v>5760</v>
      </c>
      <c r="N9" s="79" t="s">
        <v>655</v>
      </c>
      <c r="O9" s="76" t="s">
        <v>103</v>
      </c>
      <c r="P9" s="76" t="s">
        <v>537</v>
      </c>
      <c r="Q9" s="87" t="s">
        <v>655</v>
      </c>
      <c r="R9" s="90" t="s">
        <v>103</v>
      </c>
      <c r="S9" s="90" t="s">
        <v>537</v>
      </c>
      <c r="T9" s="86" t="s">
        <v>655</v>
      </c>
      <c r="U9" s="88" t="s">
        <v>103</v>
      </c>
      <c r="V9" s="88" t="s">
        <v>537</v>
      </c>
      <c r="W9" s="85" t="s">
        <v>655</v>
      </c>
      <c r="X9" s="81" t="s">
        <v>105</v>
      </c>
      <c r="Y9" s="81" t="s">
        <v>556</v>
      </c>
      <c r="Z9" s="84" t="s">
        <v>544</v>
      </c>
      <c r="AA9" s="92"/>
      <c r="AB9" s="92"/>
      <c r="AC9" s="93"/>
      <c r="AD9" s="95"/>
      <c r="AE9" s="95"/>
      <c r="AF9" s="96"/>
      <c r="AG9" s="98"/>
      <c r="AH9" s="98"/>
      <c r="AI9" s="99"/>
      <c r="AJ9" s="106"/>
      <c r="AK9" s="106"/>
      <c r="AL9" s="107"/>
      <c r="AM9" s="114"/>
      <c r="AN9" s="114"/>
      <c r="AO9" s="115"/>
      <c r="AP9" s="35"/>
      <c r="AQ9" s="35"/>
      <c r="AR9" s="117"/>
      <c r="AS9" s="117"/>
      <c r="AT9" s="118"/>
      <c r="AU9" s="35"/>
      <c r="AV9" s="35"/>
      <c r="AW9" s="35"/>
      <c r="AX9" s="35"/>
      <c r="AY9" s="35" t="s">
        <v>93</v>
      </c>
      <c r="AZ9" s="35"/>
      <c r="BA9" s="111" t="s">
        <v>616</v>
      </c>
      <c r="BB9" s="35"/>
      <c r="BC9" s="35"/>
      <c r="BD9" s="36" t="s">
        <v>834</v>
      </c>
      <c r="BE9" s="36"/>
      <c r="BF9" s="35"/>
      <c r="BG9" s="35"/>
      <c r="BH9" s="35"/>
      <c r="BI9" s="35"/>
      <c r="BJ9" s="35"/>
      <c r="BK9" s="35"/>
      <c r="BL9" s="35"/>
      <c r="BM9" s="36" t="s">
        <v>106</v>
      </c>
    </row>
    <row r="10" spans="1:65">
      <c r="A10" s="56" t="s">
        <v>146</v>
      </c>
      <c r="B10" s="63">
        <f t="shared" ref="B10:B42" si="0">ROW()-6</f>
        <v>4</v>
      </c>
      <c r="C10" s="35" t="s">
        <v>958</v>
      </c>
      <c r="D10" s="104" t="s">
        <v>91</v>
      </c>
      <c r="E10" s="103" t="s">
        <v>343</v>
      </c>
      <c r="F10" s="35" t="s">
        <v>92</v>
      </c>
      <c r="G10" s="35" t="s">
        <v>93</v>
      </c>
      <c r="H10" s="35" t="s">
        <v>118</v>
      </c>
      <c r="I10" s="35"/>
      <c r="J10" s="35" t="s">
        <v>717</v>
      </c>
      <c r="K10" s="35" t="s">
        <v>738</v>
      </c>
      <c r="L10" s="79">
        <v>1</v>
      </c>
      <c r="M10" s="79">
        <v>5760</v>
      </c>
      <c r="N10" s="79" t="s">
        <v>655</v>
      </c>
      <c r="O10" s="76" t="s">
        <v>107</v>
      </c>
      <c r="P10" s="76" t="s">
        <v>537</v>
      </c>
      <c r="Q10" s="87" t="s">
        <v>655</v>
      </c>
      <c r="R10" s="90" t="s">
        <v>107</v>
      </c>
      <c r="S10" s="90" t="s">
        <v>537</v>
      </c>
      <c r="T10" s="86" t="s">
        <v>655</v>
      </c>
      <c r="U10" s="88" t="s">
        <v>107</v>
      </c>
      <c r="V10" s="88" t="s">
        <v>537</v>
      </c>
      <c r="W10" s="85" t="s">
        <v>655</v>
      </c>
      <c r="X10" s="82">
        <v>500</v>
      </c>
      <c r="Y10" s="82" t="s">
        <v>558</v>
      </c>
      <c r="Z10" s="84" t="s">
        <v>544</v>
      </c>
      <c r="AA10" s="92" t="s">
        <v>614</v>
      </c>
      <c r="AB10" s="92" t="s">
        <v>615</v>
      </c>
      <c r="AC10" s="93" t="s">
        <v>545</v>
      </c>
      <c r="AD10" s="95"/>
      <c r="AE10" s="95"/>
      <c r="AF10" s="96"/>
      <c r="AG10" s="98"/>
      <c r="AH10" s="98"/>
      <c r="AI10" s="99"/>
      <c r="AJ10" s="106" t="s">
        <v>959</v>
      </c>
      <c r="AK10" s="106" t="s">
        <v>596</v>
      </c>
      <c r="AL10" s="107" t="s">
        <v>545</v>
      </c>
      <c r="AM10" s="114"/>
      <c r="AN10" s="114"/>
      <c r="AO10" s="115"/>
      <c r="AP10" s="35"/>
      <c r="AQ10" s="35"/>
      <c r="AR10" s="117"/>
      <c r="AS10" s="117"/>
      <c r="AT10" s="118"/>
      <c r="AU10" s="35"/>
      <c r="AV10" s="35"/>
      <c r="AW10" s="35"/>
      <c r="AX10" s="35"/>
      <c r="AY10" s="35" t="s">
        <v>93</v>
      </c>
      <c r="AZ10" s="35"/>
      <c r="BA10" s="111" t="s">
        <v>616</v>
      </c>
      <c r="BB10" s="35"/>
      <c r="BC10" s="35"/>
      <c r="BD10" s="36" t="s">
        <v>835</v>
      </c>
      <c r="BE10" s="36"/>
      <c r="BF10" s="35"/>
      <c r="BG10" s="35"/>
      <c r="BH10" s="35"/>
      <c r="BI10" s="35"/>
      <c r="BJ10" s="35"/>
      <c r="BK10" s="35"/>
      <c r="BL10" s="35"/>
      <c r="BM10" s="36" t="s">
        <v>147</v>
      </c>
    </row>
    <row r="11" spans="1:65">
      <c r="A11" s="56" t="s">
        <v>242</v>
      </c>
      <c r="B11" s="35">
        <f t="shared" si="0"/>
        <v>5</v>
      </c>
      <c r="C11" s="35" t="s">
        <v>243</v>
      </c>
      <c r="D11" s="104" t="s">
        <v>91</v>
      </c>
      <c r="E11" s="103" t="s">
        <v>511</v>
      </c>
      <c r="F11" s="35" t="s">
        <v>104</v>
      </c>
      <c r="G11" s="35" t="s">
        <v>118</v>
      </c>
      <c r="H11" s="35" t="s">
        <v>93</v>
      </c>
      <c r="I11" s="35"/>
      <c r="J11" s="35" t="s">
        <v>718</v>
      </c>
      <c r="K11" s="35" t="s">
        <v>740</v>
      </c>
      <c r="L11" s="79">
        <v>1</v>
      </c>
      <c r="M11" s="79">
        <v>5760</v>
      </c>
      <c r="N11" s="79" t="s">
        <v>655</v>
      </c>
      <c r="O11" s="76">
        <v>0</v>
      </c>
      <c r="P11" s="76" t="s">
        <v>537</v>
      </c>
      <c r="Q11" s="87" t="s">
        <v>655</v>
      </c>
      <c r="R11" s="90">
        <v>0</v>
      </c>
      <c r="S11" s="90" t="s">
        <v>537</v>
      </c>
      <c r="T11" s="86" t="s">
        <v>655</v>
      </c>
      <c r="U11" s="88">
        <v>0</v>
      </c>
      <c r="V11" s="88" t="s">
        <v>537</v>
      </c>
      <c r="W11" s="85" t="s">
        <v>655</v>
      </c>
      <c r="X11" s="82">
        <v>580</v>
      </c>
      <c r="Y11" s="82" t="s">
        <v>560</v>
      </c>
      <c r="Z11" s="84" t="s">
        <v>544</v>
      </c>
      <c r="AA11" s="92"/>
      <c r="AB11" s="92"/>
      <c r="AC11" s="93"/>
      <c r="AD11" s="95"/>
      <c r="AE11" s="95"/>
      <c r="AF11" s="96"/>
      <c r="AG11" s="98"/>
      <c r="AH11" s="98"/>
      <c r="AI11" s="99"/>
      <c r="AJ11" s="106" t="s">
        <v>959</v>
      </c>
      <c r="AK11" s="106" t="s">
        <v>596</v>
      </c>
      <c r="AL11" s="107" t="s">
        <v>545</v>
      </c>
      <c r="AM11" s="114"/>
      <c r="AN11" s="114"/>
      <c r="AO11" s="115"/>
      <c r="AP11" s="36"/>
      <c r="AQ11" s="36"/>
      <c r="AR11" s="119"/>
      <c r="AS11" s="119"/>
      <c r="AT11" s="118"/>
      <c r="AU11" s="36"/>
      <c r="AV11" s="36"/>
      <c r="AW11" s="36"/>
      <c r="AX11" s="36"/>
      <c r="AY11" s="35" t="s">
        <v>93</v>
      </c>
      <c r="AZ11" s="36"/>
      <c r="BA11" s="111" t="s">
        <v>616</v>
      </c>
      <c r="BB11" s="36"/>
      <c r="BC11" s="36"/>
      <c r="BD11" s="31" t="s">
        <v>706</v>
      </c>
      <c r="BE11" s="36"/>
      <c r="BF11" s="36"/>
      <c r="BG11" s="36"/>
      <c r="BH11" s="36"/>
      <c r="BI11" s="36"/>
      <c r="BJ11" s="36"/>
      <c r="BK11" s="36"/>
      <c r="BL11" s="36"/>
      <c r="BM11" s="36" t="s">
        <v>481</v>
      </c>
    </row>
    <row r="12" spans="1:65">
      <c r="A12" s="56" t="s">
        <v>507</v>
      </c>
      <c r="B12" s="35">
        <f t="shared" si="0"/>
        <v>6</v>
      </c>
      <c r="C12" s="35" t="s">
        <v>505</v>
      </c>
      <c r="D12" s="104" t="s">
        <v>100</v>
      </c>
      <c r="E12" s="103" t="s">
        <v>322</v>
      </c>
      <c r="F12" s="35" t="s">
        <v>104</v>
      </c>
      <c r="G12" s="35" t="s">
        <v>118</v>
      </c>
      <c r="H12" s="35" t="s">
        <v>93</v>
      </c>
      <c r="I12" s="35"/>
      <c r="J12" s="35" t="s">
        <v>716</v>
      </c>
      <c r="K12" s="35" t="s">
        <v>719</v>
      </c>
      <c r="L12" s="79">
        <v>1</v>
      </c>
      <c r="M12" s="79">
        <v>10080</v>
      </c>
      <c r="N12" s="79" t="s">
        <v>655</v>
      </c>
      <c r="O12" s="76"/>
      <c r="P12" s="76"/>
      <c r="Q12" s="87"/>
      <c r="R12" s="90" t="s">
        <v>132</v>
      </c>
      <c r="S12" s="90" t="s">
        <v>536</v>
      </c>
      <c r="T12" s="86" t="s">
        <v>655</v>
      </c>
      <c r="U12" s="88" t="s">
        <v>132</v>
      </c>
      <c r="V12" s="88" t="s">
        <v>536</v>
      </c>
      <c r="W12" s="85" t="s">
        <v>655</v>
      </c>
      <c r="X12" s="81">
        <v>400</v>
      </c>
      <c r="Y12" s="81" t="s">
        <v>561</v>
      </c>
      <c r="Z12" s="84" t="s">
        <v>566</v>
      </c>
      <c r="AA12" s="92" t="s">
        <v>603</v>
      </c>
      <c r="AB12" s="92" t="s">
        <v>604</v>
      </c>
      <c r="AC12" s="93" t="s">
        <v>573</v>
      </c>
      <c r="AD12" s="95"/>
      <c r="AE12" s="95"/>
      <c r="AF12" s="96"/>
      <c r="AG12" s="98"/>
      <c r="AH12" s="98"/>
      <c r="AI12" s="99"/>
      <c r="AJ12" s="106"/>
      <c r="AK12" s="106"/>
      <c r="AL12" s="107"/>
      <c r="AM12" s="114"/>
      <c r="AN12" s="114"/>
      <c r="AO12" s="115"/>
      <c r="AP12" s="35"/>
      <c r="AQ12" s="35"/>
      <c r="AR12" s="117"/>
      <c r="AS12" s="117"/>
      <c r="AT12" s="118"/>
      <c r="AU12" s="35"/>
      <c r="AV12" s="35"/>
      <c r="AW12" s="35"/>
      <c r="AX12" s="35"/>
      <c r="AY12" s="35" t="s">
        <v>93</v>
      </c>
      <c r="AZ12" s="35"/>
      <c r="BA12" s="111" t="s">
        <v>616</v>
      </c>
      <c r="BB12" s="35"/>
      <c r="BC12" s="35"/>
      <c r="BD12" s="36" t="s">
        <v>839</v>
      </c>
      <c r="BE12" s="37" t="s">
        <v>881</v>
      </c>
      <c r="BF12" s="35"/>
      <c r="BG12" s="35"/>
      <c r="BH12" s="35"/>
      <c r="BI12" s="35"/>
      <c r="BJ12" s="35"/>
      <c r="BK12" s="35"/>
      <c r="BL12" s="35"/>
      <c r="BM12" s="36" t="s">
        <v>508</v>
      </c>
    </row>
    <row r="13" spans="1:65">
      <c r="A13" s="56" t="s">
        <v>503</v>
      </c>
      <c r="B13" s="35">
        <f t="shared" si="0"/>
        <v>7</v>
      </c>
      <c r="C13" s="35" t="s">
        <v>504</v>
      </c>
      <c r="D13" s="104" t="s">
        <v>100</v>
      </c>
      <c r="E13" s="103" t="s">
        <v>322</v>
      </c>
      <c r="F13" s="35" t="s">
        <v>104</v>
      </c>
      <c r="G13" s="35" t="s">
        <v>118</v>
      </c>
      <c r="H13" s="35" t="s">
        <v>93</v>
      </c>
      <c r="I13" s="35"/>
      <c r="J13" s="35" t="s">
        <v>716</v>
      </c>
      <c r="K13" s="35" t="s">
        <v>720</v>
      </c>
      <c r="L13" s="79">
        <v>1</v>
      </c>
      <c r="M13" s="79">
        <v>10080</v>
      </c>
      <c r="N13" s="79" t="s">
        <v>655</v>
      </c>
      <c r="O13" s="76"/>
      <c r="P13" s="76"/>
      <c r="Q13" s="87"/>
      <c r="R13" s="90" t="s">
        <v>140</v>
      </c>
      <c r="S13" s="90" t="s">
        <v>536</v>
      </c>
      <c r="T13" s="86" t="s">
        <v>655</v>
      </c>
      <c r="U13" s="88" t="s">
        <v>140</v>
      </c>
      <c r="V13" s="88" t="s">
        <v>536</v>
      </c>
      <c r="W13" s="85" t="s">
        <v>655</v>
      </c>
      <c r="X13" s="81" t="s">
        <v>113</v>
      </c>
      <c r="Y13" s="81" t="s">
        <v>562</v>
      </c>
      <c r="Z13" s="84" t="s">
        <v>544</v>
      </c>
      <c r="AA13" s="92" t="s">
        <v>605</v>
      </c>
      <c r="AB13" s="92" t="s">
        <v>606</v>
      </c>
      <c r="AC13" s="93" t="s">
        <v>545</v>
      </c>
      <c r="AD13" s="95"/>
      <c r="AE13" s="95"/>
      <c r="AF13" s="96"/>
      <c r="AG13" s="98"/>
      <c r="AH13" s="98"/>
      <c r="AI13" s="99"/>
      <c r="AJ13" s="106"/>
      <c r="AK13" s="106"/>
      <c r="AL13" s="107"/>
      <c r="AM13" s="114"/>
      <c r="AN13" s="114"/>
      <c r="AO13" s="115"/>
      <c r="AP13" s="35"/>
      <c r="AQ13" s="35"/>
      <c r="AR13" s="117"/>
      <c r="AS13" s="117"/>
      <c r="AT13" s="118"/>
      <c r="AU13" s="35"/>
      <c r="AV13" s="35"/>
      <c r="AW13" s="35"/>
      <c r="AX13" s="35"/>
      <c r="AY13" s="35" t="s">
        <v>93</v>
      </c>
      <c r="AZ13" s="35"/>
      <c r="BA13" s="111"/>
      <c r="BB13" s="35"/>
      <c r="BC13" s="35"/>
      <c r="BD13" s="31" t="s">
        <v>840</v>
      </c>
      <c r="BE13" s="33"/>
      <c r="BF13" s="35"/>
      <c r="BG13" s="35"/>
      <c r="BH13" s="35"/>
      <c r="BI13" s="32"/>
      <c r="BJ13" s="35"/>
      <c r="BK13" s="35"/>
      <c r="BL13" s="35"/>
      <c r="BM13" s="36" t="s">
        <v>509</v>
      </c>
    </row>
    <row r="14" spans="1:65">
      <c r="A14" s="56" t="s">
        <v>506</v>
      </c>
      <c r="B14" s="35">
        <f t="shared" si="0"/>
        <v>8</v>
      </c>
      <c r="C14" s="35" t="s">
        <v>474</v>
      </c>
      <c r="D14" s="104" t="s">
        <v>100</v>
      </c>
      <c r="E14" s="103" t="s">
        <v>345</v>
      </c>
      <c r="F14" s="35" t="s">
        <v>104</v>
      </c>
      <c r="G14" s="35" t="s">
        <v>93</v>
      </c>
      <c r="H14" s="35" t="s">
        <v>93</v>
      </c>
      <c r="I14" s="35"/>
      <c r="J14" s="35" t="s">
        <v>716</v>
      </c>
      <c r="K14" s="35" t="s">
        <v>721</v>
      </c>
      <c r="L14" s="79">
        <v>1</v>
      </c>
      <c r="M14" s="79">
        <v>10080</v>
      </c>
      <c r="N14" s="79" t="s">
        <v>655</v>
      </c>
      <c r="O14" s="76" t="s">
        <v>132</v>
      </c>
      <c r="P14" s="76" t="s">
        <v>536</v>
      </c>
      <c r="Q14" s="87" t="s">
        <v>655</v>
      </c>
      <c r="R14" s="90"/>
      <c r="S14" s="90"/>
      <c r="T14" s="86"/>
      <c r="U14" s="88" t="s">
        <v>132</v>
      </c>
      <c r="V14" s="88" t="s">
        <v>536</v>
      </c>
      <c r="W14" s="85" t="s">
        <v>655</v>
      </c>
      <c r="X14" s="81">
        <v>400</v>
      </c>
      <c r="Y14" s="81" t="s">
        <v>563</v>
      </c>
      <c r="Z14" s="84" t="s">
        <v>566</v>
      </c>
      <c r="AA14" s="92" t="s">
        <v>603</v>
      </c>
      <c r="AB14" s="92" t="s">
        <v>607</v>
      </c>
      <c r="AC14" s="93" t="s">
        <v>573</v>
      </c>
      <c r="AD14" s="95"/>
      <c r="AE14" s="95"/>
      <c r="AF14" s="96"/>
      <c r="AG14" s="98"/>
      <c r="AH14" s="98"/>
      <c r="AI14" s="99"/>
      <c r="AJ14" s="106"/>
      <c r="AK14" s="106"/>
      <c r="AL14" s="107"/>
      <c r="AM14" s="114"/>
      <c r="AN14" s="114"/>
      <c r="AO14" s="115"/>
      <c r="AP14" s="35"/>
      <c r="AQ14" s="35"/>
      <c r="AR14" s="117"/>
      <c r="AS14" s="117"/>
      <c r="AT14" s="118"/>
      <c r="AU14" s="35"/>
      <c r="AV14" s="35"/>
      <c r="AW14" s="35"/>
      <c r="AX14" s="35"/>
      <c r="AY14" s="35" t="s">
        <v>93</v>
      </c>
      <c r="AZ14" s="35"/>
      <c r="BA14" s="111" t="s">
        <v>616</v>
      </c>
      <c r="BB14" s="35"/>
      <c r="BC14" s="35"/>
      <c r="BD14" s="36" t="s">
        <v>839</v>
      </c>
      <c r="BE14" s="37" t="s">
        <v>830</v>
      </c>
      <c r="BF14" s="35"/>
      <c r="BG14" s="35"/>
      <c r="BH14" s="35"/>
      <c r="BI14" s="35"/>
      <c r="BJ14" s="35"/>
      <c r="BK14" s="35"/>
      <c r="BL14" s="35"/>
      <c r="BM14" s="36" t="s">
        <v>133</v>
      </c>
    </row>
    <row r="15" spans="1:65">
      <c r="A15" s="57" t="s">
        <v>208</v>
      </c>
      <c r="B15" s="35">
        <f t="shared" si="0"/>
        <v>9</v>
      </c>
      <c r="C15" s="35" t="s">
        <v>209</v>
      </c>
      <c r="D15" s="104" t="s">
        <v>100</v>
      </c>
      <c r="E15" s="103" t="s">
        <v>345</v>
      </c>
      <c r="F15" s="35" t="s">
        <v>104</v>
      </c>
      <c r="G15" s="35" t="s">
        <v>118</v>
      </c>
      <c r="H15" s="35" t="s">
        <v>93</v>
      </c>
      <c r="I15" s="35"/>
      <c r="J15" s="35" t="s">
        <v>716</v>
      </c>
      <c r="K15" s="35" t="s">
        <v>720</v>
      </c>
      <c r="L15" s="79">
        <v>1</v>
      </c>
      <c r="M15" s="79">
        <v>10080</v>
      </c>
      <c r="N15" s="79" t="s">
        <v>655</v>
      </c>
      <c r="O15" s="76" t="s">
        <v>140</v>
      </c>
      <c r="P15" s="76" t="s">
        <v>536</v>
      </c>
      <c r="Q15" s="87" t="s">
        <v>655</v>
      </c>
      <c r="R15" s="90"/>
      <c r="S15" s="90"/>
      <c r="T15" s="86"/>
      <c r="U15" s="88" t="s">
        <v>140</v>
      </c>
      <c r="V15" s="88" t="s">
        <v>536</v>
      </c>
      <c r="W15" s="85" t="s">
        <v>655</v>
      </c>
      <c r="X15" s="81" t="s">
        <v>113</v>
      </c>
      <c r="Y15" s="81" t="s">
        <v>564</v>
      </c>
      <c r="Z15" s="84" t="s">
        <v>544</v>
      </c>
      <c r="AA15" s="92" t="s">
        <v>608</v>
      </c>
      <c r="AB15" s="92" t="s">
        <v>656</v>
      </c>
      <c r="AC15" s="93" t="s">
        <v>545</v>
      </c>
      <c r="AD15" s="95"/>
      <c r="AE15" s="95"/>
      <c r="AF15" s="96"/>
      <c r="AG15" s="98"/>
      <c r="AH15" s="98"/>
      <c r="AI15" s="99"/>
      <c r="AJ15" s="106"/>
      <c r="AK15" s="106"/>
      <c r="AL15" s="107"/>
      <c r="AM15" s="114"/>
      <c r="AN15" s="114"/>
      <c r="AO15" s="115"/>
      <c r="AP15" s="35"/>
      <c r="AQ15" s="35"/>
      <c r="AR15" s="117"/>
      <c r="AS15" s="117"/>
      <c r="AT15" s="118"/>
      <c r="AU15" s="35"/>
      <c r="AV15" s="35"/>
      <c r="AW15" s="35"/>
      <c r="AX15" s="35"/>
      <c r="AY15" s="35" t="s">
        <v>93</v>
      </c>
      <c r="AZ15" s="35"/>
      <c r="BA15" s="111"/>
      <c r="BB15" s="35"/>
      <c r="BC15" s="35"/>
      <c r="BD15" s="31" t="s">
        <v>840</v>
      </c>
      <c r="BE15" s="33"/>
      <c r="BF15" s="35"/>
      <c r="BG15" s="35"/>
      <c r="BH15" s="35"/>
      <c r="BI15" s="32"/>
      <c r="BJ15" s="35"/>
      <c r="BK15" s="35"/>
      <c r="BL15" s="35"/>
      <c r="BM15" s="36" t="s">
        <v>210</v>
      </c>
    </row>
    <row r="16" spans="1:65">
      <c r="A16" s="56" t="s">
        <v>135</v>
      </c>
      <c r="B16" s="35">
        <f t="shared" si="0"/>
        <v>10</v>
      </c>
      <c r="C16" s="35" t="s">
        <v>136</v>
      </c>
      <c r="D16" s="104" t="s">
        <v>100</v>
      </c>
      <c r="E16" s="103" t="s">
        <v>345</v>
      </c>
      <c r="F16" s="35" t="s">
        <v>104</v>
      </c>
      <c r="G16" s="35" t="s">
        <v>93</v>
      </c>
      <c r="H16" s="35" t="s">
        <v>93</v>
      </c>
      <c r="I16" s="35"/>
      <c r="J16" s="35" t="s">
        <v>722</v>
      </c>
      <c r="K16" s="35" t="s">
        <v>735</v>
      </c>
      <c r="L16" s="79">
        <v>1</v>
      </c>
      <c r="M16" s="79">
        <v>10080</v>
      </c>
      <c r="N16" s="79" t="s">
        <v>655</v>
      </c>
      <c r="O16" s="76">
        <v>150</v>
      </c>
      <c r="P16" s="76" t="s">
        <v>536</v>
      </c>
      <c r="Q16" s="87" t="s">
        <v>655</v>
      </c>
      <c r="R16" s="90">
        <v>150</v>
      </c>
      <c r="S16" s="90" t="s">
        <v>536</v>
      </c>
      <c r="T16" s="86" t="s">
        <v>655</v>
      </c>
      <c r="U16" s="88"/>
      <c r="V16" s="88"/>
      <c r="W16" s="85"/>
      <c r="X16" s="81">
        <v>400</v>
      </c>
      <c r="Y16" s="81" t="s">
        <v>565</v>
      </c>
      <c r="Z16" s="84" t="s">
        <v>566</v>
      </c>
      <c r="AA16" s="92" t="s">
        <v>610</v>
      </c>
      <c r="AB16" s="92" t="s">
        <v>611</v>
      </c>
      <c r="AC16" s="93" t="s">
        <v>544</v>
      </c>
      <c r="AD16" s="95"/>
      <c r="AE16" s="95"/>
      <c r="AF16" s="96"/>
      <c r="AG16" s="98"/>
      <c r="AH16" s="98"/>
      <c r="AI16" s="99"/>
      <c r="AJ16" s="106"/>
      <c r="AK16" s="106"/>
      <c r="AL16" s="107"/>
      <c r="AM16" s="114"/>
      <c r="AN16" s="114"/>
      <c r="AO16" s="115"/>
      <c r="AP16" s="35"/>
      <c r="AQ16" s="35"/>
      <c r="AR16" s="119"/>
      <c r="AS16" s="119"/>
      <c r="AT16" s="118"/>
      <c r="AU16" s="35"/>
      <c r="AV16" s="35"/>
      <c r="AW16" s="35"/>
      <c r="AX16" s="35"/>
      <c r="AY16" s="35" t="s">
        <v>93</v>
      </c>
      <c r="AZ16" s="35"/>
      <c r="BA16" s="111" t="s">
        <v>616</v>
      </c>
      <c r="BB16" s="35"/>
      <c r="BC16" s="35"/>
      <c r="BD16" s="31" t="s">
        <v>838</v>
      </c>
      <c r="BE16" s="33" t="s">
        <v>831</v>
      </c>
      <c r="BF16" s="35"/>
      <c r="BG16" s="35"/>
      <c r="BH16" s="35"/>
      <c r="BI16" s="35"/>
      <c r="BJ16" s="35"/>
      <c r="BK16" s="35"/>
      <c r="BL16" s="35"/>
      <c r="BM16" s="36" t="s">
        <v>137</v>
      </c>
    </row>
    <row r="17" spans="1:65">
      <c r="A17" s="57" t="s">
        <v>138</v>
      </c>
      <c r="B17" s="35">
        <f t="shared" si="0"/>
        <v>11</v>
      </c>
      <c r="C17" s="35" t="s">
        <v>139</v>
      </c>
      <c r="D17" s="104" t="s">
        <v>100</v>
      </c>
      <c r="E17" s="103" t="s">
        <v>345</v>
      </c>
      <c r="F17" s="35" t="s">
        <v>104</v>
      </c>
      <c r="G17" s="35" t="s">
        <v>118</v>
      </c>
      <c r="H17" s="35" t="s">
        <v>93</v>
      </c>
      <c r="I17" s="35"/>
      <c r="J17" s="35" t="s">
        <v>723</v>
      </c>
      <c r="K17" s="35" t="s">
        <v>724</v>
      </c>
      <c r="L17" s="79">
        <v>1</v>
      </c>
      <c r="M17" s="79">
        <v>10080</v>
      </c>
      <c r="N17" s="79" t="s">
        <v>655</v>
      </c>
      <c r="O17" s="76" t="s">
        <v>140</v>
      </c>
      <c r="P17" s="76" t="s">
        <v>536</v>
      </c>
      <c r="Q17" s="87" t="s">
        <v>655</v>
      </c>
      <c r="R17" s="90" t="s">
        <v>140</v>
      </c>
      <c r="S17" s="90" t="s">
        <v>536</v>
      </c>
      <c r="T17" s="86" t="s">
        <v>655</v>
      </c>
      <c r="U17" s="88"/>
      <c r="V17" s="88"/>
      <c r="W17" s="85"/>
      <c r="X17" s="81" t="s">
        <v>113</v>
      </c>
      <c r="Y17" s="81" t="s">
        <v>564</v>
      </c>
      <c r="Z17" s="84" t="s">
        <v>544</v>
      </c>
      <c r="AA17" s="92" t="s">
        <v>608</v>
      </c>
      <c r="AB17" s="92" t="s">
        <v>609</v>
      </c>
      <c r="AC17" s="93" t="s">
        <v>545</v>
      </c>
      <c r="AD17" s="95"/>
      <c r="AE17" s="95"/>
      <c r="AF17" s="96"/>
      <c r="AG17" s="98"/>
      <c r="AH17" s="98"/>
      <c r="AI17" s="99"/>
      <c r="AJ17" s="106"/>
      <c r="AK17" s="106"/>
      <c r="AL17" s="107"/>
      <c r="AM17" s="114"/>
      <c r="AN17" s="114"/>
      <c r="AO17" s="115"/>
      <c r="AP17" s="35"/>
      <c r="AQ17" s="35"/>
      <c r="AR17" s="117"/>
      <c r="AS17" s="117"/>
      <c r="AT17" s="118"/>
      <c r="AU17" s="36"/>
      <c r="AV17" s="36"/>
      <c r="AW17" s="35"/>
      <c r="AX17" s="35"/>
      <c r="AY17" s="35" t="s">
        <v>93</v>
      </c>
      <c r="AZ17" s="35"/>
      <c r="BA17" s="111"/>
      <c r="BB17" s="35"/>
      <c r="BC17" s="35"/>
      <c r="BD17" s="31" t="s">
        <v>840</v>
      </c>
      <c r="BE17" s="33"/>
      <c r="BF17" s="35"/>
      <c r="BG17" s="35"/>
      <c r="BH17" s="35"/>
      <c r="BI17" s="32"/>
      <c r="BJ17" s="35"/>
      <c r="BK17" s="35"/>
      <c r="BL17" s="35"/>
      <c r="BM17" s="36" t="s">
        <v>142</v>
      </c>
    </row>
    <row r="18" spans="1:65">
      <c r="A18" s="56" t="s">
        <v>151</v>
      </c>
      <c r="B18" s="35">
        <f t="shared" si="0"/>
        <v>12</v>
      </c>
      <c r="C18" s="35" t="s">
        <v>152</v>
      </c>
      <c r="D18" s="104" t="s">
        <v>177</v>
      </c>
      <c r="E18" s="103" t="s">
        <v>345</v>
      </c>
      <c r="F18" s="35" t="s">
        <v>104</v>
      </c>
      <c r="G18" s="35" t="s">
        <v>93</v>
      </c>
      <c r="H18" s="35" t="s">
        <v>93</v>
      </c>
      <c r="I18" s="35"/>
      <c r="J18" s="35" t="s">
        <v>725</v>
      </c>
      <c r="K18" s="35" t="s">
        <v>734</v>
      </c>
      <c r="L18" s="79">
        <f>60/60</f>
        <v>1</v>
      </c>
      <c r="M18" s="79">
        <v>10080</v>
      </c>
      <c r="N18" s="79" t="s">
        <v>655</v>
      </c>
      <c r="O18" s="76">
        <v>250</v>
      </c>
      <c r="P18" s="76" t="s">
        <v>551</v>
      </c>
      <c r="Q18" s="87" t="s">
        <v>655</v>
      </c>
      <c r="R18" s="90">
        <v>250</v>
      </c>
      <c r="S18" s="90" t="s">
        <v>536</v>
      </c>
      <c r="T18" s="86" t="s">
        <v>655</v>
      </c>
      <c r="U18" s="88">
        <v>250</v>
      </c>
      <c r="V18" s="88" t="s">
        <v>536</v>
      </c>
      <c r="W18" s="85" t="s">
        <v>655</v>
      </c>
      <c r="X18" s="81">
        <v>400</v>
      </c>
      <c r="Y18" s="81" t="s">
        <v>567</v>
      </c>
      <c r="Z18" s="84" t="s">
        <v>566</v>
      </c>
      <c r="AA18" s="92"/>
      <c r="AB18" s="92"/>
      <c r="AC18" s="93"/>
      <c r="AD18" s="95"/>
      <c r="AE18" s="95"/>
      <c r="AF18" s="96"/>
      <c r="AG18" s="98"/>
      <c r="AH18" s="98"/>
      <c r="AI18" s="99"/>
      <c r="AJ18" s="106"/>
      <c r="AK18" s="106"/>
      <c r="AL18" s="107"/>
      <c r="AM18" s="114" t="s">
        <v>141</v>
      </c>
      <c r="AN18" s="114" t="s">
        <v>141</v>
      </c>
      <c r="AO18" s="115" t="s">
        <v>545</v>
      </c>
      <c r="AP18" s="35"/>
      <c r="AQ18" s="34" t="s">
        <v>121</v>
      </c>
      <c r="AR18" s="117">
        <v>7</v>
      </c>
      <c r="AS18" s="117" t="s">
        <v>638</v>
      </c>
      <c r="AT18" s="118" t="s">
        <v>545</v>
      </c>
      <c r="AU18" s="36"/>
      <c r="AV18" s="36"/>
      <c r="AW18" s="34"/>
      <c r="AX18" s="34"/>
      <c r="AY18" s="34" t="s">
        <v>93</v>
      </c>
      <c r="AZ18" s="34" t="s">
        <v>91</v>
      </c>
      <c r="BA18" s="111" t="s">
        <v>613</v>
      </c>
      <c r="BB18" s="34"/>
      <c r="BC18" s="34"/>
      <c r="BD18" s="34" t="s">
        <v>841</v>
      </c>
      <c r="BE18" s="34"/>
      <c r="BF18" s="34"/>
      <c r="BG18" s="34" t="s">
        <v>823</v>
      </c>
      <c r="BH18" s="34"/>
      <c r="BI18" s="34" t="s">
        <v>118</v>
      </c>
      <c r="BJ18" s="34" t="s">
        <v>93</v>
      </c>
      <c r="BK18" s="34"/>
      <c r="BL18" s="34"/>
      <c r="BM18" s="34" t="s">
        <v>153</v>
      </c>
    </row>
    <row r="19" spans="1:65">
      <c r="A19" s="56" t="s">
        <v>154</v>
      </c>
      <c r="B19" s="35">
        <f t="shared" si="0"/>
        <v>13</v>
      </c>
      <c r="C19" s="35" t="s">
        <v>155</v>
      </c>
      <c r="D19" s="104" t="s">
        <v>386</v>
      </c>
      <c r="E19" s="103" t="s">
        <v>345</v>
      </c>
      <c r="F19" s="35" t="s">
        <v>104</v>
      </c>
      <c r="G19" s="35" t="s">
        <v>93</v>
      </c>
      <c r="H19" s="35" t="s">
        <v>93</v>
      </c>
      <c r="I19" s="35"/>
      <c r="J19" s="35" t="s">
        <v>717</v>
      </c>
      <c r="K19" s="35" t="s">
        <v>736</v>
      </c>
      <c r="L19" s="79">
        <f t="shared" ref="L19:L31" si="1">60/60</f>
        <v>1</v>
      </c>
      <c r="M19" s="79">
        <v>10080</v>
      </c>
      <c r="N19" s="79" t="s">
        <v>655</v>
      </c>
      <c r="O19" s="76">
        <v>1000</v>
      </c>
      <c r="P19" s="76" t="s">
        <v>551</v>
      </c>
      <c r="Q19" s="87" t="s">
        <v>655</v>
      </c>
      <c r="R19" s="90">
        <v>1000</v>
      </c>
      <c r="S19" s="90" t="s">
        <v>536</v>
      </c>
      <c r="T19" s="86" t="s">
        <v>655</v>
      </c>
      <c r="U19" s="88">
        <v>1000</v>
      </c>
      <c r="V19" s="88" t="s">
        <v>536</v>
      </c>
      <c r="W19" s="85" t="s">
        <v>655</v>
      </c>
      <c r="X19" s="81">
        <v>400</v>
      </c>
      <c r="Y19" s="81" t="s">
        <v>568</v>
      </c>
      <c r="Z19" s="84" t="s">
        <v>566</v>
      </c>
      <c r="AA19" s="92"/>
      <c r="AB19" s="92"/>
      <c r="AC19" s="93"/>
      <c r="AD19" s="95"/>
      <c r="AE19" s="95"/>
      <c r="AF19" s="96"/>
      <c r="AG19" s="98"/>
      <c r="AH19" s="98"/>
      <c r="AI19" s="99"/>
      <c r="AJ19" s="106"/>
      <c r="AK19" s="106"/>
      <c r="AL19" s="107"/>
      <c r="AM19" s="114" t="s">
        <v>156</v>
      </c>
      <c r="AN19" s="114" t="s">
        <v>156</v>
      </c>
      <c r="AO19" s="115" t="s">
        <v>545</v>
      </c>
      <c r="AP19" s="35"/>
      <c r="AQ19" s="32" t="s">
        <v>121</v>
      </c>
      <c r="AR19" s="117">
        <v>11</v>
      </c>
      <c r="AS19" s="117" t="s">
        <v>639</v>
      </c>
      <c r="AT19" s="118" t="s">
        <v>545</v>
      </c>
      <c r="AU19" s="36"/>
      <c r="AV19" s="36"/>
      <c r="AW19" s="32"/>
      <c r="AX19" s="32"/>
      <c r="AY19" s="35" t="s">
        <v>93</v>
      </c>
      <c r="AZ19" s="32" t="s">
        <v>110</v>
      </c>
      <c r="BA19" s="111" t="s">
        <v>613</v>
      </c>
      <c r="BB19" s="32"/>
      <c r="BC19" s="32"/>
      <c r="BD19" s="36" t="s">
        <v>842</v>
      </c>
      <c r="BE19" s="36"/>
      <c r="BF19" s="32"/>
      <c r="BG19" s="36" t="s">
        <v>824</v>
      </c>
      <c r="BH19" s="36"/>
      <c r="BI19" s="35" t="s">
        <v>93</v>
      </c>
      <c r="BJ19" s="35" t="s">
        <v>93</v>
      </c>
      <c r="BK19" s="32"/>
      <c r="BL19" s="32"/>
      <c r="BM19" s="36" t="s">
        <v>157</v>
      </c>
    </row>
    <row r="20" spans="1:65">
      <c r="A20" s="56" t="s">
        <v>158</v>
      </c>
      <c r="B20" s="35">
        <f t="shared" si="0"/>
        <v>14</v>
      </c>
      <c r="C20" s="35" t="s">
        <v>159</v>
      </c>
      <c r="D20" s="104" t="s">
        <v>177</v>
      </c>
      <c r="E20" s="103" t="s">
        <v>345</v>
      </c>
      <c r="F20" s="35" t="s">
        <v>104</v>
      </c>
      <c r="G20" s="35" t="s">
        <v>93</v>
      </c>
      <c r="H20" s="35" t="s">
        <v>93</v>
      </c>
      <c r="I20" s="35"/>
      <c r="J20" s="35" t="s">
        <v>717</v>
      </c>
      <c r="K20" s="35" t="s">
        <v>736</v>
      </c>
      <c r="L20" s="79">
        <f t="shared" si="1"/>
        <v>1</v>
      </c>
      <c r="M20" s="79">
        <v>10080</v>
      </c>
      <c r="N20" s="79" t="s">
        <v>655</v>
      </c>
      <c r="O20" s="76" t="s">
        <v>160</v>
      </c>
      <c r="P20" s="76" t="s">
        <v>551</v>
      </c>
      <c r="Q20" s="87" t="s">
        <v>655</v>
      </c>
      <c r="R20" s="90" t="s">
        <v>160</v>
      </c>
      <c r="S20" s="90" t="s">
        <v>536</v>
      </c>
      <c r="T20" s="86" t="s">
        <v>655</v>
      </c>
      <c r="U20" s="88" t="s">
        <v>160</v>
      </c>
      <c r="V20" s="88" t="s">
        <v>536</v>
      </c>
      <c r="W20" s="85" t="s">
        <v>655</v>
      </c>
      <c r="X20" s="81">
        <v>400</v>
      </c>
      <c r="Y20" s="81" t="s">
        <v>569</v>
      </c>
      <c r="Z20" s="84" t="s">
        <v>544</v>
      </c>
      <c r="AA20" s="92"/>
      <c r="AB20" s="92"/>
      <c r="AC20" s="93"/>
      <c r="AD20" s="95"/>
      <c r="AE20" s="95"/>
      <c r="AF20" s="96"/>
      <c r="AG20" s="98"/>
      <c r="AH20" s="98"/>
      <c r="AI20" s="99"/>
      <c r="AJ20" s="106"/>
      <c r="AK20" s="106"/>
      <c r="AL20" s="107"/>
      <c r="AM20" s="114" t="s">
        <v>125</v>
      </c>
      <c r="AN20" s="114" t="s">
        <v>125</v>
      </c>
      <c r="AO20" s="115" t="s">
        <v>545</v>
      </c>
      <c r="AP20" s="35" t="s">
        <v>907</v>
      </c>
      <c r="AQ20" s="34" t="s">
        <v>644</v>
      </c>
      <c r="AR20" s="117">
        <v>20</v>
      </c>
      <c r="AS20" s="117" t="s">
        <v>640</v>
      </c>
      <c r="AT20" s="118" t="s">
        <v>573</v>
      </c>
      <c r="AU20" s="36" t="s">
        <v>906</v>
      </c>
      <c r="AV20" s="36"/>
      <c r="AW20" s="34"/>
      <c r="AX20" s="34"/>
      <c r="AY20" s="34" t="s">
        <v>93</v>
      </c>
      <c r="AZ20" s="34" t="s">
        <v>100</v>
      </c>
      <c r="BA20" s="111" t="s">
        <v>613</v>
      </c>
      <c r="BB20" s="34"/>
      <c r="BC20" s="34"/>
      <c r="BD20" s="34" t="s">
        <v>843</v>
      </c>
      <c r="BE20" s="34"/>
      <c r="BF20" s="34"/>
      <c r="BG20" s="34" t="s">
        <v>817</v>
      </c>
      <c r="BH20" s="34"/>
      <c r="BI20" s="34" t="s">
        <v>118</v>
      </c>
      <c r="BJ20" s="34" t="s">
        <v>93</v>
      </c>
      <c r="BK20" s="34"/>
      <c r="BL20" s="34"/>
      <c r="BM20" s="34" t="s">
        <v>161</v>
      </c>
    </row>
    <row r="21" spans="1:65">
      <c r="A21" s="56" t="s">
        <v>162</v>
      </c>
      <c r="B21" s="35">
        <f t="shared" si="0"/>
        <v>15</v>
      </c>
      <c r="C21" s="35" t="s">
        <v>163</v>
      </c>
      <c r="D21" s="104" t="s">
        <v>386</v>
      </c>
      <c r="E21" s="103" t="s">
        <v>345</v>
      </c>
      <c r="F21" s="35" t="s">
        <v>104</v>
      </c>
      <c r="G21" s="35" t="s">
        <v>93</v>
      </c>
      <c r="H21" s="35" t="s">
        <v>93</v>
      </c>
      <c r="I21" s="35"/>
      <c r="J21" s="35" t="s">
        <v>723</v>
      </c>
      <c r="K21" s="35" t="s">
        <v>720</v>
      </c>
      <c r="L21" s="79">
        <f t="shared" si="1"/>
        <v>1</v>
      </c>
      <c r="M21" s="79">
        <v>10080</v>
      </c>
      <c r="N21" s="79" t="s">
        <v>655</v>
      </c>
      <c r="O21" s="76">
        <v>22500</v>
      </c>
      <c r="P21" s="76" t="s">
        <v>551</v>
      </c>
      <c r="Q21" s="87" t="s">
        <v>655</v>
      </c>
      <c r="R21" s="90">
        <v>22500</v>
      </c>
      <c r="S21" s="90" t="s">
        <v>536</v>
      </c>
      <c r="T21" s="86" t="s">
        <v>655</v>
      </c>
      <c r="U21" s="88">
        <v>22500</v>
      </c>
      <c r="V21" s="88" t="s">
        <v>536</v>
      </c>
      <c r="W21" s="85" t="s">
        <v>655</v>
      </c>
      <c r="X21" s="81" t="s">
        <v>574</v>
      </c>
      <c r="Y21" s="81" t="s">
        <v>570</v>
      </c>
      <c r="Z21" s="84" t="s">
        <v>545</v>
      </c>
      <c r="AA21" s="92"/>
      <c r="AB21" s="92"/>
      <c r="AC21" s="93"/>
      <c r="AD21" s="95"/>
      <c r="AE21" s="95"/>
      <c r="AF21" s="96"/>
      <c r="AG21" s="98"/>
      <c r="AH21" s="98"/>
      <c r="AI21" s="99"/>
      <c r="AJ21" s="106"/>
      <c r="AK21" s="106"/>
      <c r="AL21" s="107"/>
      <c r="AM21" s="114" t="s">
        <v>919</v>
      </c>
      <c r="AN21" s="114" t="s">
        <v>919</v>
      </c>
      <c r="AO21" s="115" t="s">
        <v>545</v>
      </c>
      <c r="AP21" s="35"/>
      <c r="AQ21" s="32" t="s">
        <v>121</v>
      </c>
      <c r="AR21" s="117">
        <v>80</v>
      </c>
      <c r="AS21" s="117" t="s">
        <v>641</v>
      </c>
      <c r="AT21" s="118" t="s">
        <v>573</v>
      </c>
      <c r="AU21" s="36"/>
      <c r="AV21" s="36"/>
      <c r="AW21" s="32"/>
      <c r="AX21" s="32"/>
      <c r="AY21" s="35" t="s">
        <v>93</v>
      </c>
      <c r="AZ21" s="32" t="s">
        <v>912</v>
      </c>
      <c r="BA21" s="111" t="s">
        <v>613</v>
      </c>
      <c r="BB21" s="32"/>
      <c r="BC21" s="32"/>
      <c r="BD21" s="36" t="s">
        <v>844</v>
      </c>
      <c r="BE21" s="36"/>
      <c r="BF21" s="32"/>
      <c r="BG21" s="36" t="s">
        <v>825</v>
      </c>
      <c r="BH21" s="36"/>
      <c r="BI21" s="32" t="s">
        <v>93</v>
      </c>
      <c r="BJ21" s="34" t="s">
        <v>118</v>
      </c>
      <c r="BK21" s="32"/>
      <c r="BL21" s="32"/>
      <c r="BM21" s="32" t="s">
        <v>164</v>
      </c>
    </row>
    <row r="22" spans="1:65">
      <c r="A22" s="56" t="s">
        <v>165</v>
      </c>
      <c r="B22" s="35">
        <f t="shared" si="0"/>
        <v>16</v>
      </c>
      <c r="C22" s="35" t="s">
        <v>911</v>
      </c>
      <c r="D22" s="104" t="s">
        <v>387</v>
      </c>
      <c r="E22" s="103" t="s">
        <v>345</v>
      </c>
      <c r="F22" s="35" t="s">
        <v>104</v>
      </c>
      <c r="G22" s="35" t="s">
        <v>93</v>
      </c>
      <c r="H22" s="35" t="s">
        <v>93</v>
      </c>
      <c r="I22" s="35"/>
      <c r="J22" s="35" t="s">
        <v>718</v>
      </c>
      <c r="K22" s="35" t="s">
        <v>726</v>
      </c>
      <c r="L22" s="79">
        <f t="shared" si="1"/>
        <v>1</v>
      </c>
      <c r="M22" s="79">
        <v>10080</v>
      </c>
      <c r="N22" s="79" t="s">
        <v>655</v>
      </c>
      <c r="O22" s="77" t="s">
        <v>166</v>
      </c>
      <c r="P22" s="76" t="s">
        <v>551</v>
      </c>
      <c r="Q22" s="87" t="s">
        <v>655</v>
      </c>
      <c r="R22" s="90" t="s">
        <v>166</v>
      </c>
      <c r="S22" s="90" t="s">
        <v>550</v>
      </c>
      <c r="T22" s="86" t="s">
        <v>655</v>
      </c>
      <c r="U22" s="88" t="s">
        <v>166</v>
      </c>
      <c r="V22" s="88" t="s">
        <v>550</v>
      </c>
      <c r="W22" s="85" t="s">
        <v>655</v>
      </c>
      <c r="X22" s="82" t="s">
        <v>575</v>
      </c>
      <c r="Y22" s="82" t="s">
        <v>571</v>
      </c>
      <c r="Z22" s="84" t="s">
        <v>545</v>
      </c>
      <c r="AA22" s="92"/>
      <c r="AB22" s="92"/>
      <c r="AC22" s="93"/>
      <c r="AD22" s="95"/>
      <c r="AE22" s="95"/>
      <c r="AF22" s="96"/>
      <c r="AG22" s="98"/>
      <c r="AH22" s="98"/>
      <c r="AI22" s="99"/>
      <c r="AJ22" s="106"/>
      <c r="AK22" s="106"/>
      <c r="AL22" s="107"/>
      <c r="AM22" s="114" t="s">
        <v>914</v>
      </c>
      <c r="AN22" s="114" t="s">
        <v>914</v>
      </c>
      <c r="AO22" s="115" t="s">
        <v>545</v>
      </c>
      <c r="AP22" s="35" t="s">
        <v>645</v>
      </c>
      <c r="AQ22" s="34" t="s">
        <v>914</v>
      </c>
      <c r="AR22" s="119" t="s">
        <v>167</v>
      </c>
      <c r="AS22" s="119" t="s">
        <v>642</v>
      </c>
      <c r="AT22" s="118" t="s">
        <v>545</v>
      </c>
      <c r="AU22" s="36" t="s">
        <v>916</v>
      </c>
      <c r="AV22" s="36"/>
      <c r="AW22" s="34"/>
      <c r="AX22" s="34"/>
      <c r="AY22" s="34" t="s">
        <v>93</v>
      </c>
      <c r="AZ22" s="34" t="s">
        <v>913</v>
      </c>
      <c r="BA22" s="111" t="s">
        <v>613</v>
      </c>
      <c r="BB22" s="34"/>
      <c r="BC22" s="34"/>
      <c r="BD22" s="34" t="s">
        <v>845</v>
      </c>
      <c r="BE22" s="34"/>
      <c r="BF22" s="34"/>
      <c r="BG22" s="36" t="s">
        <v>825</v>
      </c>
      <c r="BH22" s="36"/>
      <c r="BI22" s="34" t="s">
        <v>93</v>
      </c>
      <c r="BJ22" s="34" t="s">
        <v>93</v>
      </c>
      <c r="BK22" s="34"/>
      <c r="BL22" s="34"/>
      <c r="BM22" s="34" t="s">
        <v>168</v>
      </c>
    </row>
    <row r="23" spans="1:65">
      <c r="A23" s="56" t="s">
        <v>170</v>
      </c>
      <c r="B23" s="35">
        <f t="shared" si="0"/>
        <v>17</v>
      </c>
      <c r="C23" s="35" t="s">
        <v>923</v>
      </c>
      <c r="D23" s="104" t="s">
        <v>177</v>
      </c>
      <c r="E23" s="103" t="s">
        <v>345</v>
      </c>
      <c r="F23" s="35" t="s">
        <v>104</v>
      </c>
      <c r="G23" s="35" t="s">
        <v>93</v>
      </c>
      <c r="H23" s="35" t="s">
        <v>93</v>
      </c>
      <c r="I23" s="35"/>
      <c r="J23" s="35" t="s">
        <v>718</v>
      </c>
      <c r="K23" s="35" t="s">
        <v>720</v>
      </c>
      <c r="L23" s="79">
        <f t="shared" si="1"/>
        <v>1</v>
      </c>
      <c r="M23" s="79">
        <v>10080</v>
      </c>
      <c r="N23" s="79" t="s">
        <v>655</v>
      </c>
      <c r="O23" s="76" t="s">
        <v>546</v>
      </c>
      <c r="P23" s="76" t="s">
        <v>552</v>
      </c>
      <c r="Q23" s="87" t="s">
        <v>655</v>
      </c>
      <c r="R23" s="90" t="s">
        <v>546</v>
      </c>
      <c r="S23" s="90" t="s">
        <v>547</v>
      </c>
      <c r="T23" s="86" t="s">
        <v>655</v>
      </c>
      <c r="U23" s="88" t="s">
        <v>546</v>
      </c>
      <c r="V23" s="88" t="s">
        <v>547</v>
      </c>
      <c r="W23" s="85" t="s">
        <v>655</v>
      </c>
      <c r="X23" s="81" t="s">
        <v>554</v>
      </c>
      <c r="Y23" s="81" t="s">
        <v>572</v>
      </c>
      <c r="Z23" s="84" t="s">
        <v>573</v>
      </c>
      <c r="AA23" s="92"/>
      <c r="AB23" s="92"/>
      <c r="AC23" s="93"/>
      <c r="AD23" s="95"/>
      <c r="AE23" s="95"/>
      <c r="AF23" s="96"/>
      <c r="AG23" s="98"/>
      <c r="AH23" s="98"/>
      <c r="AI23" s="99"/>
      <c r="AJ23" s="106"/>
      <c r="AK23" s="106"/>
      <c r="AL23" s="107"/>
      <c r="AM23" s="114" t="s">
        <v>141</v>
      </c>
      <c r="AN23" s="114" t="s">
        <v>141</v>
      </c>
      <c r="AO23" s="115" t="s">
        <v>545</v>
      </c>
      <c r="AP23" s="35"/>
      <c r="AQ23" s="32" t="s">
        <v>128</v>
      </c>
      <c r="AR23" s="117">
        <v>20</v>
      </c>
      <c r="AS23" s="117" t="s">
        <v>643</v>
      </c>
      <c r="AT23" s="118" t="s">
        <v>544</v>
      </c>
      <c r="AU23" s="36"/>
      <c r="AV23" s="36"/>
      <c r="AW23" s="32"/>
      <c r="AX23" s="32"/>
      <c r="AY23" s="35" t="s">
        <v>93</v>
      </c>
      <c r="AZ23" s="32" t="s">
        <v>109</v>
      </c>
      <c r="BA23" s="111" t="s">
        <v>613</v>
      </c>
      <c r="BB23" s="32"/>
      <c r="BC23" s="32"/>
      <c r="BD23" s="36" t="s">
        <v>846</v>
      </c>
      <c r="BE23" s="36"/>
      <c r="BF23" s="32"/>
      <c r="BG23" s="32" t="s">
        <v>826</v>
      </c>
      <c r="BH23" s="32"/>
      <c r="BI23" s="32" t="s">
        <v>93</v>
      </c>
      <c r="BJ23" s="32" t="s">
        <v>93</v>
      </c>
      <c r="BK23" s="32"/>
      <c r="BL23" s="32"/>
      <c r="BM23" s="32" t="s">
        <v>171</v>
      </c>
    </row>
    <row r="24" spans="1:65">
      <c r="A24" s="56" t="s">
        <v>173</v>
      </c>
      <c r="B24" s="35">
        <f t="shared" si="0"/>
        <v>18</v>
      </c>
      <c r="C24" s="35" t="s">
        <v>174</v>
      </c>
      <c r="D24" s="104" t="s">
        <v>177</v>
      </c>
      <c r="E24" s="103" t="s">
        <v>345</v>
      </c>
      <c r="F24" s="35" t="s">
        <v>177</v>
      </c>
      <c r="G24" s="35" t="s">
        <v>178</v>
      </c>
      <c r="H24" s="35" t="s">
        <v>178</v>
      </c>
      <c r="I24" s="35"/>
      <c r="J24" s="35" t="s">
        <v>718</v>
      </c>
      <c r="K24" s="35" t="s">
        <v>727</v>
      </c>
      <c r="L24" s="79">
        <f t="shared" si="1"/>
        <v>1</v>
      </c>
      <c r="M24" s="79">
        <f>8640*2</f>
        <v>17280</v>
      </c>
      <c r="N24" s="79" t="s">
        <v>655</v>
      </c>
      <c r="O24" s="76">
        <v>2500000</v>
      </c>
      <c r="P24" s="76" t="s">
        <v>547</v>
      </c>
      <c r="Q24" s="87" t="s">
        <v>655</v>
      </c>
      <c r="R24" s="90">
        <v>2500000</v>
      </c>
      <c r="S24" s="90" t="s">
        <v>548</v>
      </c>
      <c r="T24" s="86" t="s">
        <v>655</v>
      </c>
      <c r="U24" s="88">
        <v>2500000</v>
      </c>
      <c r="V24" s="88" t="s">
        <v>548</v>
      </c>
      <c r="W24" s="85" t="s">
        <v>655</v>
      </c>
      <c r="X24" s="81">
        <v>1500</v>
      </c>
      <c r="Y24" s="81" t="s">
        <v>557</v>
      </c>
      <c r="Z24" s="84" t="s">
        <v>573</v>
      </c>
      <c r="AA24" s="92"/>
      <c r="AB24" s="92"/>
      <c r="AC24" s="93"/>
      <c r="AD24" s="95"/>
      <c r="AE24" s="95"/>
      <c r="AF24" s="96"/>
      <c r="AG24" s="98"/>
      <c r="AH24" s="98"/>
      <c r="AI24" s="99"/>
      <c r="AJ24" s="106"/>
      <c r="AK24" s="106"/>
      <c r="AL24" s="107"/>
      <c r="AM24" s="114" t="s">
        <v>180</v>
      </c>
      <c r="AN24" s="114" t="s">
        <v>180</v>
      </c>
      <c r="AO24" s="115" t="s">
        <v>545</v>
      </c>
      <c r="AP24" s="35" t="s">
        <v>181</v>
      </c>
      <c r="AQ24" s="36" t="s">
        <v>924</v>
      </c>
      <c r="AR24" s="117" t="s">
        <v>175</v>
      </c>
      <c r="AS24" s="117" t="s">
        <v>925</v>
      </c>
      <c r="AT24" s="118" t="s">
        <v>566</v>
      </c>
      <c r="AU24" s="36"/>
      <c r="AV24" s="36"/>
      <c r="AW24" s="36"/>
      <c r="AX24" s="36"/>
      <c r="AY24" s="35" t="s">
        <v>179</v>
      </c>
      <c r="AZ24" s="36" t="s">
        <v>457</v>
      </c>
      <c r="BA24" s="111" t="s">
        <v>613</v>
      </c>
      <c r="BB24" s="36"/>
      <c r="BC24" s="36"/>
      <c r="BD24" s="31" t="s">
        <v>837</v>
      </c>
      <c r="BE24" s="36"/>
      <c r="BF24" s="36"/>
      <c r="BG24" s="36" t="s">
        <v>827</v>
      </c>
      <c r="BH24" s="36"/>
      <c r="BI24" s="32" t="s">
        <v>179</v>
      </c>
      <c r="BJ24" s="36" t="s">
        <v>179</v>
      </c>
      <c r="BK24" s="36"/>
      <c r="BL24" s="36"/>
      <c r="BM24" s="36" t="s">
        <v>182</v>
      </c>
    </row>
    <row r="25" spans="1:65">
      <c r="A25" s="56" t="s">
        <v>184</v>
      </c>
      <c r="B25" s="35">
        <f t="shared" si="0"/>
        <v>19</v>
      </c>
      <c r="C25" s="35" t="s">
        <v>185</v>
      </c>
      <c r="D25" s="104" t="s">
        <v>388</v>
      </c>
      <c r="E25" s="103" t="s">
        <v>510</v>
      </c>
      <c r="F25" s="35" t="s">
        <v>91</v>
      </c>
      <c r="G25" s="35" t="s">
        <v>118</v>
      </c>
      <c r="H25" s="35" t="s">
        <v>93</v>
      </c>
      <c r="I25" s="35" t="s">
        <v>93</v>
      </c>
      <c r="J25" s="35" t="s">
        <v>728</v>
      </c>
      <c r="K25" s="35" t="s">
        <v>741</v>
      </c>
      <c r="L25" s="79">
        <f t="shared" si="1"/>
        <v>1</v>
      </c>
      <c r="M25" s="79">
        <v>10080</v>
      </c>
      <c r="N25" s="79" t="s">
        <v>655</v>
      </c>
      <c r="O25" s="76" t="s">
        <v>186</v>
      </c>
      <c r="P25" s="76" t="s">
        <v>536</v>
      </c>
      <c r="Q25" s="87" t="s">
        <v>655</v>
      </c>
      <c r="R25" s="90" t="s">
        <v>186</v>
      </c>
      <c r="S25" s="90" t="s">
        <v>536</v>
      </c>
      <c r="T25" s="86" t="s">
        <v>655</v>
      </c>
      <c r="U25" s="88" t="s">
        <v>186</v>
      </c>
      <c r="V25" s="88" t="s">
        <v>536</v>
      </c>
      <c r="W25" s="85" t="s">
        <v>655</v>
      </c>
      <c r="X25" s="83"/>
      <c r="Y25" s="83"/>
      <c r="Z25" s="84"/>
      <c r="AA25" s="92"/>
      <c r="AB25" s="92"/>
      <c r="AC25" s="93"/>
      <c r="AD25" s="95"/>
      <c r="AE25" s="95"/>
      <c r="AF25" s="96"/>
      <c r="AG25" s="98"/>
      <c r="AH25" s="98"/>
      <c r="AI25" s="99"/>
      <c r="AJ25" s="38" t="s">
        <v>934</v>
      </c>
      <c r="AK25" s="38" t="s">
        <v>935</v>
      </c>
      <c r="AL25" s="107" t="s">
        <v>545</v>
      </c>
      <c r="AM25" s="114" t="s">
        <v>627</v>
      </c>
      <c r="AN25" s="114" t="s">
        <v>936</v>
      </c>
      <c r="AO25" s="115" t="s">
        <v>545</v>
      </c>
      <c r="AP25" s="35"/>
      <c r="AQ25" s="38" t="s">
        <v>187</v>
      </c>
      <c r="AR25" s="120" t="s">
        <v>188</v>
      </c>
      <c r="AS25" s="120" t="s">
        <v>647</v>
      </c>
      <c r="AT25" s="118" t="s">
        <v>544</v>
      </c>
      <c r="AU25" s="36" t="s">
        <v>140</v>
      </c>
      <c r="AV25" s="36"/>
      <c r="AW25" s="35" t="s">
        <v>93</v>
      </c>
      <c r="AX25" s="36"/>
      <c r="AY25" s="35" t="s">
        <v>93</v>
      </c>
      <c r="AZ25" s="36"/>
      <c r="BA25" s="111"/>
      <c r="BB25" s="38"/>
      <c r="BC25" s="38"/>
      <c r="BD25" s="31" t="s">
        <v>837</v>
      </c>
      <c r="BE25" s="36"/>
      <c r="BF25" s="36"/>
      <c r="BG25" s="36"/>
      <c r="BH25" s="36" t="s">
        <v>930</v>
      </c>
      <c r="BI25" s="38" t="s">
        <v>118</v>
      </c>
      <c r="BJ25" s="38" t="s">
        <v>93</v>
      </c>
      <c r="BK25" s="38"/>
      <c r="BL25" s="38"/>
      <c r="BM25" s="38" t="s">
        <v>189</v>
      </c>
    </row>
    <row r="26" spans="1:65">
      <c r="A26" s="56" t="s">
        <v>191</v>
      </c>
      <c r="B26" s="35">
        <f t="shared" si="0"/>
        <v>20</v>
      </c>
      <c r="C26" s="35" t="s">
        <v>941</v>
      </c>
      <c r="D26" s="104" t="s">
        <v>389</v>
      </c>
      <c r="E26" s="103" t="s">
        <v>510</v>
      </c>
      <c r="F26" s="35" t="s">
        <v>91</v>
      </c>
      <c r="G26" s="35" t="s">
        <v>93</v>
      </c>
      <c r="H26" s="35" t="s">
        <v>93</v>
      </c>
      <c r="I26" s="35" t="s">
        <v>93</v>
      </c>
      <c r="J26" s="35" t="s">
        <v>730</v>
      </c>
      <c r="K26" s="35" t="s">
        <v>729</v>
      </c>
      <c r="L26" s="79">
        <f t="shared" si="1"/>
        <v>1</v>
      </c>
      <c r="M26" s="79">
        <v>10080</v>
      </c>
      <c r="N26" s="79" t="s">
        <v>655</v>
      </c>
      <c r="O26" s="76" t="s">
        <v>113</v>
      </c>
      <c r="P26" s="76" t="s">
        <v>536</v>
      </c>
      <c r="Q26" s="87" t="s">
        <v>655</v>
      </c>
      <c r="R26" s="90" t="s">
        <v>113</v>
      </c>
      <c r="S26" s="90" t="s">
        <v>536</v>
      </c>
      <c r="T26" s="86" t="s">
        <v>655</v>
      </c>
      <c r="U26" s="88" t="s">
        <v>113</v>
      </c>
      <c r="V26" s="88" t="s">
        <v>536</v>
      </c>
      <c r="W26" s="85" t="s">
        <v>655</v>
      </c>
      <c r="X26" s="83"/>
      <c r="Y26" s="83"/>
      <c r="Z26" s="84"/>
      <c r="AA26" s="92"/>
      <c r="AB26" s="92"/>
      <c r="AC26" s="93"/>
      <c r="AD26" s="95"/>
      <c r="AE26" s="95"/>
      <c r="AF26" s="96"/>
      <c r="AG26" s="98"/>
      <c r="AH26" s="98"/>
      <c r="AI26" s="99"/>
      <c r="AJ26" s="36" t="s">
        <v>626</v>
      </c>
      <c r="AK26" s="36" t="s">
        <v>937</v>
      </c>
      <c r="AL26" s="107" t="s">
        <v>545</v>
      </c>
      <c r="AM26" s="114" t="s">
        <v>627</v>
      </c>
      <c r="AN26" s="114" t="s">
        <v>625</v>
      </c>
      <c r="AO26" s="115" t="s">
        <v>545</v>
      </c>
      <c r="AP26" s="35"/>
      <c r="AQ26" s="36" t="s">
        <v>938</v>
      </c>
      <c r="AR26" s="120" t="s">
        <v>123</v>
      </c>
      <c r="AS26" s="120" t="s">
        <v>646</v>
      </c>
      <c r="AT26" s="118" t="s">
        <v>573</v>
      </c>
      <c r="AU26" s="36" t="s">
        <v>140</v>
      </c>
      <c r="AV26" s="36"/>
      <c r="AW26" s="35" t="s">
        <v>93</v>
      </c>
      <c r="AX26" s="36"/>
      <c r="AY26" s="35" t="s">
        <v>93</v>
      </c>
      <c r="AZ26" s="36"/>
      <c r="BA26" s="111"/>
      <c r="BB26" s="36"/>
      <c r="BC26" s="36"/>
      <c r="BD26" s="31" t="s">
        <v>837</v>
      </c>
      <c r="BE26" s="36"/>
      <c r="BF26" s="36"/>
      <c r="BG26" s="36"/>
      <c r="BH26" s="36" t="s">
        <v>940</v>
      </c>
      <c r="BI26" s="32" t="s">
        <v>93</v>
      </c>
      <c r="BJ26" s="36" t="s">
        <v>118</v>
      </c>
      <c r="BK26" s="36"/>
      <c r="BL26" s="36"/>
      <c r="BM26" s="36" t="s">
        <v>193</v>
      </c>
    </row>
    <row r="27" spans="1:65">
      <c r="A27" s="56" t="s">
        <v>194</v>
      </c>
      <c r="B27" s="35">
        <f t="shared" si="0"/>
        <v>21</v>
      </c>
      <c r="C27" s="35" t="s">
        <v>195</v>
      </c>
      <c r="D27" s="104" t="s">
        <v>175</v>
      </c>
      <c r="E27" s="103" t="s">
        <v>510</v>
      </c>
      <c r="F27" s="35" t="s">
        <v>91</v>
      </c>
      <c r="G27" s="35" t="s">
        <v>93</v>
      </c>
      <c r="H27" s="35" t="s">
        <v>118</v>
      </c>
      <c r="I27" s="35" t="s">
        <v>93</v>
      </c>
      <c r="J27" s="35" t="s">
        <v>728</v>
      </c>
      <c r="K27" s="35" t="s">
        <v>741</v>
      </c>
      <c r="L27" s="79">
        <f t="shared" si="1"/>
        <v>1</v>
      </c>
      <c r="M27" s="79">
        <v>10080</v>
      </c>
      <c r="N27" s="79" t="s">
        <v>655</v>
      </c>
      <c r="O27" s="76" t="s">
        <v>186</v>
      </c>
      <c r="P27" s="76" t="s">
        <v>536</v>
      </c>
      <c r="Q27" s="87" t="s">
        <v>655</v>
      </c>
      <c r="R27" s="90" t="s">
        <v>186</v>
      </c>
      <c r="S27" s="90" t="s">
        <v>536</v>
      </c>
      <c r="T27" s="86" t="s">
        <v>655</v>
      </c>
      <c r="U27" s="88" t="s">
        <v>186</v>
      </c>
      <c r="V27" s="88" t="s">
        <v>536</v>
      </c>
      <c r="W27" s="85" t="s">
        <v>655</v>
      </c>
      <c r="X27" s="83"/>
      <c r="Y27" s="83"/>
      <c r="Z27" s="84"/>
      <c r="AA27" s="92"/>
      <c r="AB27" s="92"/>
      <c r="AC27" s="93"/>
      <c r="AD27" s="95"/>
      <c r="AE27" s="95"/>
      <c r="AF27" s="96"/>
      <c r="AG27" s="98"/>
      <c r="AH27" s="98"/>
      <c r="AI27" s="99"/>
      <c r="AJ27" s="36" t="s">
        <v>933</v>
      </c>
      <c r="AK27" s="36" t="s">
        <v>116</v>
      </c>
      <c r="AL27" s="107" t="s">
        <v>545</v>
      </c>
      <c r="AM27" s="114" t="s">
        <v>627</v>
      </c>
      <c r="AN27" s="114" t="s">
        <v>625</v>
      </c>
      <c r="AO27" s="115" t="s">
        <v>545</v>
      </c>
      <c r="AP27" s="35"/>
      <c r="AQ27" s="38" t="s">
        <v>187</v>
      </c>
      <c r="AR27" s="120" t="s">
        <v>188</v>
      </c>
      <c r="AS27" s="120" t="s">
        <v>648</v>
      </c>
      <c r="AT27" s="118" t="s">
        <v>545</v>
      </c>
      <c r="AU27" s="36" t="s">
        <v>140</v>
      </c>
      <c r="AV27" s="36"/>
      <c r="AW27" s="35" t="s">
        <v>93</v>
      </c>
      <c r="AX27" s="36"/>
      <c r="AY27" s="35" t="s">
        <v>93</v>
      </c>
      <c r="AZ27" s="36"/>
      <c r="BA27" s="111"/>
      <c r="BB27" s="36"/>
      <c r="BC27" s="36"/>
      <c r="BD27" s="31" t="s">
        <v>837</v>
      </c>
      <c r="BE27" s="36"/>
      <c r="BF27" s="36"/>
      <c r="BG27" s="36"/>
      <c r="BH27" s="36" t="s">
        <v>931</v>
      </c>
      <c r="BI27" s="36" t="s">
        <v>118</v>
      </c>
      <c r="BJ27" s="36" t="s">
        <v>93</v>
      </c>
      <c r="BK27" s="36"/>
      <c r="BL27" s="36"/>
      <c r="BM27" s="36" t="s">
        <v>196</v>
      </c>
    </row>
    <row r="28" spans="1:65">
      <c r="A28" s="56" t="s">
        <v>197</v>
      </c>
      <c r="B28" s="35">
        <f t="shared" si="0"/>
        <v>22</v>
      </c>
      <c r="C28" s="35" t="s">
        <v>942</v>
      </c>
      <c r="D28" s="104" t="s">
        <v>390</v>
      </c>
      <c r="E28" s="103" t="s">
        <v>510</v>
      </c>
      <c r="F28" s="35" t="s">
        <v>91</v>
      </c>
      <c r="G28" s="35" t="s">
        <v>93</v>
      </c>
      <c r="H28" s="35" t="s">
        <v>93</v>
      </c>
      <c r="I28" s="35" t="s">
        <v>93</v>
      </c>
      <c r="J28" s="35" t="s">
        <v>728</v>
      </c>
      <c r="K28" s="35" t="s">
        <v>741</v>
      </c>
      <c r="L28" s="79">
        <f t="shared" si="1"/>
        <v>1</v>
      </c>
      <c r="M28" s="79">
        <v>10080</v>
      </c>
      <c r="N28" s="79" t="s">
        <v>655</v>
      </c>
      <c r="O28" s="76" t="s">
        <v>144</v>
      </c>
      <c r="P28" s="76" t="s">
        <v>536</v>
      </c>
      <c r="Q28" s="87" t="s">
        <v>655</v>
      </c>
      <c r="R28" s="90" t="s">
        <v>144</v>
      </c>
      <c r="S28" s="90" t="s">
        <v>536</v>
      </c>
      <c r="T28" s="86" t="s">
        <v>655</v>
      </c>
      <c r="U28" s="88" t="s">
        <v>144</v>
      </c>
      <c r="V28" s="88" t="s">
        <v>536</v>
      </c>
      <c r="W28" s="85" t="s">
        <v>655</v>
      </c>
      <c r="X28" s="83"/>
      <c r="Y28" s="83"/>
      <c r="Z28" s="84"/>
      <c r="AA28" s="92" t="s">
        <v>121</v>
      </c>
      <c r="AB28" s="92" t="s">
        <v>650</v>
      </c>
      <c r="AC28" s="93" t="s">
        <v>545</v>
      </c>
      <c r="AD28" s="95"/>
      <c r="AE28" s="95"/>
      <c r="AF28" s="96"/>
      <c r="AG28" s="98"/>
      <c r="AH28" s="98"/>
      <c r="AI28" s="99"/>
      <c r="AJ28" s="36" t="s">
        <v>116</v>
      </c>
      <c r="AK28" s="36" t="s">
        <v>116</v>
      </c>
      <c r="AL28" s="107" t="s">
        <v>545</v>
      </c>
      <c r="AM28" s="114" t="s">
        <v>626</v>
      </c>
      <c r="AN28" s="114" t="s">
        <v>187</v>
      </c>
      <c r="AO28" s="115" t="s">
        <v>545</v>
      </c>
      <c r="AP28" s="35"/>
      <c r="AQ28" s="38" t="s">
        <v>187</v>
      </c>
      <c r="AR28" s="120" t="s">
        <v>951</v>
      </c>
      <c r="AS28" s="120" t="s">
        <v>637</v>
      </c>
      <c r="AT28" s="118" t="s">
        <v>545</v>
      </c>
      <c r="AU28" s="36"/>
      <c r="AV28" s="36" t="s">
        <v>946</v>
      </c>
      <c r="AW28" s="35" t="s">
        <v>93</v>
      </c>
      <c r="AX28" s="36"/>
      <c r="AY28" s="35" t="s">
        <v>93</v>
      </c>
      <c r="AZ28" s="36"/>
      <c r="BA28" s="111"/>
      <c r="BB28" s="36"/>
      <c r="BC28" s="36"/>
      <c r="BD28" s="31" t="s">
        <v>837</v>
      </c>
      <c r="BE28" s="36"/>
      <c r="BF28" s="36"/>
      <c r="BG28" s="36"/>
      <c r="BH28" s="36"/>
      <c r="BI28" s="36" t="s">
        <v>118</v>
      </c>
      <c r="BJ28" s="36" t="s">
        <v>93</v>
      </c>
      <c r="BK28" s="36"/>
      <c r="BL28" s="36"/>
      <c r="BM28" s="36" t="s">
        <v>198</v>
      </c>
    </row>
    <row r="29" spans="1:65">
      <c r="A29" s="56" t="s">
        <v>199</v>
      </c>
      <c r="B29" s="35">
        <f t="shared" si="0"/>
        <v>23</v>
      </c>
      <c r="C29" s="35" t="s">
        <v>200</v>
      </c>
      <c r="D29" s="104" t="s">
        <v>391</v>
      </c>
      <c r="E29" s="103" t="s">
        <v>510</v>
      </c>
      <c r="F29" s="35" t="s">
        <v>91</v>
      </c>
      <c r="G29" s="35" t="s">
        <v>93</v>
      </c>
      <c r="H29" s="35" t="s">
        <v>93</v>
      </c>
      <c r="I29" s="35" t="s">
        <v>93</v>
      </c>
      <c r="J29" s="35" t="s">
        <v>728</v>
      </c>
      <c r="K29" s="35" t="s">
        <v>729</v>
      </c>
      <c r="L29" s="79">
        <f t="shared" si="1"/>
        <v>1</v>
      </c>
      <c r="M29" s="79">
        <v>10080</v>
      </c>
      <c r="N29" s="79" t="s">
        <v>655</v>
      </c>
      <c r="O29" s="76" t="s">
        <v>201</v>
      </c>
      <c r="P29" s="76" t="s">
        <v>536</v>
      </c>
      <c r="Q29" s="87" t="s">
        <v>655</v>
      </c>
      <c r="R29" s="90" t="s">
        <v>201</v>
      </c>
      <c r="S29" s="90" t="s">
        <v>536</v>
      </c>
      <c r="T29" s="86" t="s">
        <v>655</v>
      </c>
      <c r="U29" s="88" t="s">
        <v>201</v>
      </c>
      <c r="V29" s="88" t="s">
        <v>536</v>
      </c>
      <c r="W29" s="85" t="s">
        <v>655</v>
      </c>
      <c r="X29" s="83"/>
      <c r="Y29" s="83"/>
      <c r="Z29" s="84"/>
      <c r="AA29" s="92" t="s">
        <v>156</v>
      </c>
      <c r="AB29" s="92" t="s">
        <v>651</v>
      </c>
      <c r="AC29" s="93" t="s">
        <v>545</v>
      </c>
      <c r="AD29" s="95"/>
      <c r="AE29" s="95"/>
      <c r="AF29" s="96"/>
      <c r="AG29" s="98"/>
      <c r="AH29" s="98"/>
      <c r="AI29" s="99"/>
      <c r="AJ29" s="36" t="s">
        <v>630</v>
      </c>
      <c r="AK29" s="36" t="s">
        <v>625</v>
      </c>
      <c r="AL29" s="107" t="s">
        <v>545</v>
      </c>
      <c r="AM29" s="114" t="s">
        <v>625</v>
      </c>
      <c r="AN29" s="114" t="s">
        <v>624</v>
      </c>
      <c r="AO29" s="115" t="s">
        <v>545</v>
      </c>
      <c r="AP29" s="35"/>
      <c r="AQ29" s="38" t="s">
        <v>948</v>
      </c>
      <c r="AR29" s="120" t="s">
        <v>91</v>
      </c>
      <c r="AS29" s="120" t="s">
        <v>950</v>
      </c>
      <c r="AT29" s="118" t="s">
        <v>545</v>
      </c>
      <c r="AU29" s="36"/>
      <c r="AV29" s="36" t="s">
        <v>952</v>
      </c>
      <c r="AW29" s="35" t="s">
        <v>93</v>
      </c>
      <c r="AX29" s="36"/>
      <c r="AY29" s="35" t="s">
        <v>93</v>
      </c>
      <c r="AZ29" s="36"/>
      <c r="BA29" s="111"/>
      <c r="BB29" s="36"/>
      <c r="BC29" s="36"/>
      <c r="BD29" s="31" t="s">
        <v>837</v>
      </c>
      <c r="BE29" s="36"/>
      <c r="BF29" s="36"/>
      <c r="BG29" s="36"/>
      <c r="BH29" s="36" t="s">
        <v>949</v>
      </c>
      <c r="BI29" s="32" t="s">
        <v>93</v>
      </c>
      <c r="BJ29" s="36" t="s">
        <v>93</v>
      </c>
      <c r="BK29" s="36"/>
      <c r="BL29" s="36"/>
      <c r="BM29" s="36" t="s">
        <v>202</v>
      </c>
    </row>
    <row r="30" spans="1:65">
      <c r="A30" s="56" t="s">
        <v>203</v>
      </c>
      <c r="B30" s="35">
        <f t="shared" si="0"/>
        <v>24</v>
      </c>
      <c r="C30" s="35" t="s">
        <v>956</v>
      </c>
      <c r="D30" s="104" t="s">
        <v>175</v>
      </c>
      <c r="E30" s="103" t="s">
        <v>510</v>
      </c>
      <c r="F30" s="35" t="s">
        <v>91</v>
      </c>
      <c r="G30" s="35" t="s">
        <v>93</v>
      </c>
      <c r="H30" s="35" t="s">
        <v>118</v>
      </c>
      <c r="I30" s="35" t="s">
        <v>93</v>
      </c>
      <c r="J30" s="35"/>
      <c r="K30" s="35"/>
      <c r="L30" s="79">
        <f t="shared" si="1"/>
        <v>1</v>
      </c>
      <c r="M30" s="79">
        <v>10080</v>
      </c>
      <c r="N30" s="79" t="s">
        <v>655</v>
      </c>
      <c r="O30" s="76" t="s">
        <v>127</v>
      </c>
      <c r="P30" s="76" t="s">
        <v>536</v>
      </c>
      <c r="Q30" s="87" t="s">
        <v>655</v>
      </c>
      <c r="R30" s="90" t="s">
        <v>127</v>
      </c>
      <c r="S30" s="90" t="s">
        <v>536</v>
      </c>
      <c r="T30" s="86" t="s">
        <v>655</v>
      </c>
      <c r="U30" s="88" t="s">
        <v>127</v>
      </c>
      <c r="V30" s="88" t="s">
        <v>536</v>
      </c>
      <c r="W30" s="85" t="s">
        <v>655</v>
      </c>
      <c r="X30" s="83"/>
      <c r="Y30" s="83"/>
      <c r="Z30" s="84"/>
      <c r="AA30" s="92"/>
      <c r="AB30" s="92"/>
      <c r="AC30" s="93"/>
      <c r="AD30" s="95"/>
      <c r="AE30" s="95"/>
      <c r="AF30" s="96"/>
      <c r="AG30" s="98"/>
      <c r="AH30" s="98"/>
      <c r="AI30" s="99"/>
      <c r="AJ30" s="36" t="s">
        <v>123</v>
      </c>
      <c r="AK30" s="36" t="s">
        <v>955</v>
      </c>
      <c r="AL30" s="107" t="s">
        <v>545</v>
      </c>
      <c r="AM30" s="114" t="s">
        <v>123</v>
      </c>
      <c r="AN30" s="114" t="s">
        <v>954</v>
      </c>
      <c r="AO30" s="115" t="s">
        <v>628</v>
      </c>
      <c r="AP30" s="35"/>
      <c r="AQ30" s="38" t="s">
        <v>939</v>
      </c>
      <c r="AR30" s="120" t="s">
        <v>95</v>
      </c>
      <c r="AS30" s="120" t="s">
        <v>649</v>
      </c>
      <c r="AT30" s="118" t="s">
        <v>545</v>
      </c>
      <c r="AU30" s="36"/>
      <c r="AV30" s="36"/>
      <c r="AW30" s="35" t="s">
        <v>93</v>
      </c>
      <c r="AX30" s="36"/>
      <c r="AY30" s="35" t="s">
        <v>93</v>
      </c>
      <c r="AZ30" s="36"/>
      <c r="BA30" s="111"/>
      <c r="BB30" s="36"/>
      <c r="BC30" s="36"/>
      <c r="BD30" s="31" t="s">
        <v>837</v>
      </c>
      <c r="BE30" s="36"/>
      <c r="BF30" s="36"/>
      <c r="BG30" s="36"/>
      <c r="BH30" s="36" t="s">
        <v>953</v>
      </c>
      <c r="BI30" s="32" t="s">
        <v>118</v>
      </c>
      <c r="BJ30" s="36" t="s">
        <v>93</v>
      </c>
      <c r="BK30" s="36"/>
      <c r="BL30" s="36"/>
      <c r="BM30" s="36" t="s">
        <v>204</v>
      </c>
    </row>
    <row r="31" spans="1:65">
      <c r="A31" s="56" t="s">
        <v>205</v>
      </c>
      <c r="B31" s="35">
        <f t="shared" si="0"/>
        <v>25</v>
      </c>
      <c r="C31" s="35" t="s">
        <v>206</v>
      </c>
      <c r="D31" s="104" t="s">
        <v>175</v>
      </c>
      <c r="E31" s="103" t="s">
        <v>510</v>
      </c>
      <c r="F31" s="35" t="s">
        <v>91</v>
      </c>
      <c r="G31" s="35" t="s">
        <v>93</v>
      </c>
      <c r="H31" s="35" t="s">
        <v>118</v>
      </c>
      <c r="I31" s="35" t="s">
        <v>93</v>
      </c>
      <c r="J31" s="35" t="s">
        <v>728</v>
      </c>
      <c r="K31" s="35" t="s">
        <v>729</v>
      </c>
      <c r="L31" s="79">
        <f t="shared" si="1"/>
        <v>1</v>
      </c>
      <c r="M31" s="79">
        <v>10080</v>
      </c>
      <c r="N31" s="79" t="s">
        <v>655</v>
      </c>
      <c r="O31" s="76" t="s">
        <v>129</v>
      </c>
      <c r="P31" s="76" t="s">
        <v>536</v>
      </c>
      <c r="Q31" s="87" t="s">
        <v>655</v>
      </c>
      <c r="R31" s="90" t="s">
        <v>129</v>
      </c>
      <c r="S31" s="90" t="s">
        <v>536</v>
      </c>
      <c r="T31" s="86" t="s">
        <v>655</v>
      </c>
      <c r="U31" s="88" t="s">
        <v>129</v>
      </c>
      <c r="V31" s="88" t="s">
        <v>536</v>
      </c>
      <c r="W31" s="85" t="s">
        <v>655</v>
      </c>
      <c r="X31" s="83"/>
      <c r="Y31" s="83"/>
      <c r="Z31" s="84"/>
      <c r="AA31" s="92" t="s">
        <v>156</v>
      </c>
      <c r="AB31" s="92" t="s">
        <v>652</v>
      </c>
      <c r="AC31" s="93" t="s">
        <v>545</v>
      </c>
      <c r="AD31" s="95"/>
      <c r="AE31" s="95"/>
      <c r="AF31" s="96"/>
      <c r="AG31" s="98"/>
      <c r="AH31" s="98"/>
      <c r="AI31" s="99"/>
      <c r="AJ31" s="36" t="s">
        <v>627</v>
      </c>
      <c r="AK31" s="36" t="s">
        <v>629</v>
      </c>
      <c r="AL31" s="107" t="s">
        <v>545</v>
      </c>
      <c r="AM31" s="114" t="s">
        <v>116</v>
      </c>
      <c r="AN31" s="114" t="s">
        <v>623</v>
      </c>
      <c r="AO31" s="115" t="s">
        <v>545</v>
      </c>
      <c r="AP31" s="35"/>
      <c r="AQ31" s="38" t="s">
        <v>948</v>
      </c>
      <c r="AR31" s="120" t="s">
        <v>95</v>
      </c>
      <c r="AS31" s="120" t="s">
        <v>95</v>
      </c>
      <c r="AT31" s="118" t="s">
        <v>545</v>
      </c>
      <c r="AU31" s="36"/>
      <c r="AV31" s="36" t="s">
        <v>947</v>
      </c>
      <c r="AW31" s="35" t="s">
        <v>93</v>
      </c>
      <c r="AX31" s="36"/>
      <c r="AY31" s="35" t="s">
        <v>93</v>
      </c>
      <c r="AZ31" s="36"/>
      <c r="BA31" s="111"/>
      <c r="BB31" s="36"/>
      <c r="BC31" s="36"/>
      <c r="BD31" s="31" t="s">
        <v>837</v>
      </c>
      <c r="BE31" s="36"/>
      <c r="BF31" s="36"/>
      <c r="BG31" s="36"/>
      <c r="BH31" s="36" t="s">
        <v>957</v>
      </c>
      <c r="BI31" s="36" t="s">
        <v>93</v>
      </c>
      <c r="BJ31" s="36" t="s">
        <v>93</v>
      </c>
      <c r="BK31" s="36"/>
      <c r="BL31" s="36"/>
      <c r="BM31" s="36" t="s">
        <v>207</v>
      </c>
    </row>
    <row r="32" spans="1:65">
      <c r="A32" s="56" t="s">
        <v>218</v>
      </c>
      <c r="B32" s="35">
        <f t="shared" si="0"/>
        <v>26</v>
      </c>
      <c r="C32" s="35" t="s">
        <v>219</v>
      </c>
      <c r="D32" s="104" t="s">
        <v>392</v>
      </c>
      <c r="E32" s="103" t="s">
        <v>91</v>
      </c>
      <c r="F32" s="35" t="s">
        <v>710</v>
      </c>
      <c r="G32" s="35" t="s">
        <v>118</v>
      </c>
      <c r="H32" s="35" t="s">
        <v>93</v>
      </c>
      <c r="I32" s="35"/>
      <c r="J32" s="35"/>
      <c r="K32" s="35"/>
      <c r="L32" s="79"/>
      <c r="M32" s="79"/>
      <c r="N32" s="79"/>
      <c r="O32" s="78">
        <v>100000</v>
      </c>
      <c r="P32" s="78">
        <v>100000</v>
      </c>
      <c r="Q32" s="87" t="s">
        <v>655</v>
      </c>
      <c r="R32" s="90"/>
      <c r="S32" s="90"/>
      <c r="T32" s="86"/>
      <c r="U32" s="88">
        <v>100000</v>
      </c>
      <c r="V32" s="88">
        <v>100000</v>
      </c>
      <c r="W32" s="85" t="s">
        <v>655</v>
      </c>
      <c r="X32" s="82"/>
      <c r="Y32" s="82"/>
      <c r="Z32" s="84"/>
      <c r="AA32" s="92"/>
      <c r="AB32" s="94"/>
      <c r="AC32" s="93"/>
      <c r="AD32" s="97"/>
      <c r="AE32" s="97"/>
      <c r="AF32" s="96"/>
      <c r="AG32" s="100"/>
      <c r="AH32" s="100"/>
      <c r="AI32" s="99"/>
      <c r="AJ32" s="108"/>
      <c r="AK32" s="108"/>
      <c r="AL32" s="107"/>
      <c r="AM32" s="114"/>
      <c r="AN32" s="114"/>
      <c r="AO32" s="115"/>
      <c r="AP32" s="35"/>
      <c r="AQ32" s="36"/>
      <c r="AR32" s="119"/>
      <c r="AS32" s="119"/>
      <c r="AT32" s="118"/>
      <c r="AU32" s="36"/>
      <c r="AV32" s="36"/>
      <c r="AW32" s="36"/>
      <c r="AX32" s="36"/>
      <c r="AY32" s="35"/>
      <c r="AZ32" s="36"/>
      <c r="BA32" s="111"/>
      <c r="BB32" s="36"/>
      <c r="BC32" s="36"/>
      <c r="BD32" s="36" t="s">
        <v>836</v>
      </c>
      <c r="BE32" s="36"/>
      <c r="BF32" s="36"/>
      <c r="BG32" s="36"/>
      <c r="BH32" s="36"/>
      <c r="BI32" s="36"/>
      <c r="BJ32" s="36"/>
      <c r="BK32" s="36"/>
      <c r="BL32" s="36"/>
      <c r="BM32" s="36" t="s">
        <v>220</v>
      </c>
    </row>
    <row r="33" spans="1:65">
      <c r="A33" s="56" t="s">
        <v>221</v>
      </c>
      <c r="B33" s="35">
        <f t="shared" si="0"/>
        <v>27</v>
      </c>
      <c r="C33" s="35" t="s">
        <v>222</v>
      </c>
      <c r="D33" s="104" t="s">
        <v>392</v>
      </c>
      <c r="E33" s="103" t="s">
        <v>91</v>
      </c>
      <c r="F33" s="35" t="s">
        <v>710</v>
      </c>
      <c r="G33" s="35" t="s">
        <v>118</v>
      </c>
      <c r="H33" s="35" t="s">
        <v>93</v>
      </c>
      <c r="I33" s="35"/>
      <c r="J33" s="35"/>
      <c r="K33" s="35"/>
      <c r="L33" s="79"/>
      <c r="M33" s="79"/>
      <c r="N33" s="79"/>
      <c r="O33" s="78">
        <v>100000</v>
      </c>
      <c r="P33" s="78">
        <v>100000</v>
      </c>
      <c r="Q33" s="87" t="s">
        <v>655</v>
      </c>
      <c r="R33" s="90"/>
      <c r="S33" s="90"/>
      <c r="T33" s="86"/>
      <c r="U33" s="88">
        <v>100000</v>
      </c>
      <c r="V33" s="88">
        <v>100000</v>
      </c>
      <c r="W33" s="85" t="s">
        <v>655</v>
      </c>
      <c r="X33" s="82"/>
      <c r="Y33" s="82"/>
      <c r="Z33" s="84"/>
      <c r="AA33" s="92"/>
      <c r="AB33" s="94"/>
      <c r="AC33" s="93"/>
      <c r="AD33" s="97"/>
      <c r="AE33" s="97"/>
      <c r="AF33" s="96"/>
      <c r="AG33" s="100"/>
      <c r="AH33" s="100"/>
      <c r="AI33" s="99"/>
      <c r="AJ33" s="108"/>
      <c r="AK33" s="108"/>
      <c r="AL33" s="107"/>
      <c r="AM33" s="114"/>
      <c r="AN33" s="114"/>
      <c r="AO33" s="115"/>
      <c r="AP33" s="35"/>
      <c r="AQ33" s="36"/>
      <c r="AR33" s="119"/>
      <c r="AS33" s="119"/>
      <c r="AT33" s="118"/>
      <c r="AU33" s="36"/>
      <c r="AV33" s="36"/>
      <c r="AW33" s="36"/>
      <c r="AX33" s="36"/>
      <c r="AY33" s="35"/>
      <c r="AZ33" s="36"/>
      <c r="BA33" s="111"/>
      <c r="BB33" s="36"/>
      <c r="BC33" s="36"/>
      <c r="BD33" s="36" t="s">
        <v>836</v>
      </c>
      <c r="BE33" s="36"/>
      <c r="BF33" s="36"/>
      <c r="BG33" s="36"/>
      <c r="BH33" s="36"/>
      <c r="BI33" s="36"/>
      <c r="BJ33" s="36"/>
      <c r="BK33" s="36"/>
      <c r="BL33" s="36"/>
      <c r="BM33" s="36" t="s">
        <v>223</v>
      </c>
    </row>
    <row r="34" spans="1:65">
      <c r="A34" s="56" t="s">
        <v>224</v>
      </c>
      <c r="B34" s="35">
        <f t="shared" si="0"/>
        <v>28</v>
      </c>
      <c r="C34" s="35" t="s">
        <v>225</v>
      </c>
      <c r="D34" s="104" t="s">
        <v>392</v>
      </c>
      <c r="E34" s="103" t="s">
        <v>91</v>
      </c>
      <c r="F34" s="35" t="s">
        <v>710</v>
      </c>
      <c r="G34" s="35" t="s">
        <v>118</v>
      </c>
      <c r="H34" s="35" t="s">
        <v>93</v>
      </c>
      <c r="I34" s="35"/>
      <c r="J34" s="35"/>
      <c r="K34" s="35"/>
      <c r="L34" s="79"/>
      <c r="M34" s="79"/>
      <c r="N34" s="79"/>
      <c r="O34" s="78">
        <v>100000</v>
      </c>
      <c r="P34" s="78">
        <v>100000</v>
      </c>
      <c r="Q34" s="87" t="s">
        <v>655</v>
      </c>
      <c r="R34" s="90"/>
      <c r="S34" s="90"/>
      <c r="T34" s="86"/>
      <c r="U34" s="88">
        <v>100000</v>
      </c>
      <c r="V34" s="88">
        <v>100000</v>
      </c>
      <c r="W34" s="85" t="s">
        <v>655</v>
      </c>
      <c r="X34" s="82"/>
      <c r="Y34" s="82"/>
      <c r="Z34" s="84"/>
      <c r="AA34" s="92"/>
      <c r="AB34" s="94"/>
      <c r="AC34" s="93"/>
      <c r="AD34" s="97"/>
      <c r="AE34" s="97"/>
      <c r="AF34" s="96"/>
      <c r="AG34" s="100"/>
      <c r="AH34" s="100"/>
      <c r="AI34" s="99"/>
      <c r="AJ34" s="108"/>
      <c r="AK34" s="108"/>
      <c r="AL34" s="107"/>
      <c r="AM34" s="114"/>
      <c r="AN34" s="114"/>
      <c r="AO34" s="115"/>
      <c r="AP34" s="35"/>
      <c r="AQ34" s="36"/>
      <c r="AR34" s="119"/>
      <c r="AS34" s="119"/>
      <c r="AT34" s="118"/>
      <c r="AU34" s="36"/>
      <c r="AV34" s="36"/>
      <c r="AW34" s="36"/>
      <c r="AX34" s="36"/>
      <c r="AY34" s="35"/>
      <c r="AZ34" s="36"/>
      <c r="BA34" s="111"/>
      <c r="BB34" s="36"/>
      <c r="BC34" s="36"/>
      <c r="BD34" s="36" t="s">
        <v>836</v>
      </c>
      <c r="BE34" s="36"/>
      <c r="BF34" s="36"/>
      <c r="BG34" s="36"/>
      <c r="BH34" s="36"/>
      <c r="BI34" s="36"/>
      <c r="BJ34" s="36"/>
      <c r="BK34" s="36"/>
      <c r="BL34" s="36"/>
      <c r="BM34" s="36" t="s">
        <v>226</v>
      </c>
    </row>
    <row r="35" spans="1:65">
      <c r="A35" s="56" t="s">
        <v>227</v>
      </c>
      <c r="B35" s="35">
        <f t="shared" si="0"/>
        <v>29</v>
      </c>
      <c r="C35" s="35" t="s">
        <v>228</v>
      </c>
      <c r="D35" s="104" t="s">
        <v>392</v>
      </c>
      <c r="E35" s="103" t="s">
        <v>91</v>
      </c>
      <c r="F35" s="35" t="s">
        <v>710</v>
      </c>
      <c r="G35" s="35" t="s">
        <v>118</v>
      </c>
      <c r="H35" s="35" t="s">
        <v>93</v>
      </c>
      <c r="I35" s="35"/>
      <c r="J35" s="35"/>
      <c r="K35" s="35"/>
      <c r="L35" s="79"/>
      <c r="M35" s="79"/>
      <c r="N35" s="79"/>
      <c r="O35" s="78">
        <v>100000</v>
      </c>
      <c r="P35" s="78">
        <v>100000</v>
      </c>
      <c r="Q35" s="87" t="s">
        <v>655</v>
      </c>
      <c r="R35" s="90"/>
      <c r="S35" s="90"/>
      <c r="T35" s="86"/>
      <c r="U35" s="88">
        <v>100000</v>
      </c>
      <c r="V35" s="88">
        <v>100000</v>
      </c>
      <c r="W35" s="85" t="s">
        <v>655</v>
      </c>
      <c r="X35" s="82"/>
      <c r="Y35" s="82"/>
      <c r="Z35" s="84"/>
      <c r="AA35" s="92"/>
      <c r="AB35" s="94"/>
      <c r="AC35" s="93"/>
      <c r="AD35" s="97"/>
      <c r="AE35" s="97"/>
      <c r="AF35" s="96"/>
      <c r="AG35" s="100"/>
      <c r="AH35" s="100"/>
      <c r="AI35" s="99"/>
      <c r="AJ35" s="108"/>
      <c r="AK35" s="108"/>
      <c r="AL35" s="107"/>
      <c r="AM35" s="114"/>
      <c r="AN35" s="114"/>
      <c r="AO35" s="115"/>
      <c r="AP35" s="35"/>
      <c r="AQ35" s="36"/>
      <c r="AR35" s="119"/>
      <c r="AS35" s="119"/>
      <c r="AT35" s="118"/>
      <c r="AU35" s="36"/>
      <c r="AV35" s="36"/>
      <c r="AW35" s="36"/>
      <c r="AX35" s="36"/>
      <c r="AY35" s="35"/>
      <c r="AZ35" s="36"/>
      <c r="BA35" s="111"/>
      <c r="BB35" s="36"/>
      <c r="BC35" s="36"/>
      <c r="BD35" s="36" t="s">
        <v>836</v>
      </c>
      <c r="BE35" s="36"/>
      <c r="BF35" s="36"/>
      <c r="BG35" s="36"/>
      <c r="BH35" s="36"/>
      <c r="BI35" s="36"/>
      <c r="BJ35" s="36"/>
      <c r="BK35" s="36"/>
      <c r="BL35" s="36"/>
      <c r="BM35" s="36" t="s">
        <v>229</v>
      </c>
    </row>
    <row r="36" spans="1:65">
      <c r="A36" s="56" t="s">
        <v>230</v>
      </c>
      <c r="B36" s="35">
        <f t="shared" si="0"/>
        <v>30</v>
      </c>
      <c r="C36" s="35" t="s">
        <v>231</v>
      </c>
      <c r="D36" s="104" t="s">
        <v>393</v>
      </c>
      <c r="E36" s="103" t="s">
        <v>91</v>
      </c>
      <c r="F36" s="35" t="s">
        <v>710</v>
      </c>
      <c r="G36" s="35" t="s">
        <v>118</v>
      </c>
      <c r="H36" s="35" t="s">
        <v>93</v>
      </c>
      <c r="I36" s="35"/>
      <c r="J36" s="35"/>
      <c r="K36" s="35"/>
      <c r="L36" s="79"/>
      <c r="M36" s="79"/>
      <c r="N36" s="79"/>
      <c r="O36" s="78">
        <v>100000</v>
      </c>
      <c r="P36" s="78">
        <v>100000</v>
      </c>
      <c r="Q36" s="87" t="s">
        <v>655</v>
      </c>
      <c r="R36" s="90"/>
      <c r="S36" s="90"/>
      <c r="T36" s="86"/>
      <c r="U36" s="88">
        <v>100000</v>
      </c>
      <c r="V36" s="88">
        <v>100000</v>
      </c>
      <c r="W36" s="85" t="s">
        <v>655</v>
      </c>
      <c r="X36" s="82"/>
      <c r="Y36" s="82"/>
      <c r="Z36" s="84"/>
      <c r="AA36" s="92"/>
      <c r="AB36" s="94"/>
      <c r="AC36" s="93"/>
      <c r="AD36" s="97"/>
      <c r="AE36" s="97"/>
      <c r="AF36" s="96"/>
      <c r="AG36" s="100"/>
      <c r="AH36" s="100"/>
      <c r="AI36" s="99"/>
      <c r="AJ36" s="108"/>
      <c r="AK36" s="108"/>
      <c r="AL36" s="107"/>
      <c r="AM36" s="114"/>
      <c r="AN36" s="114"/>
      <c r="AO36" s="115"/>
      <c r="AP36" s="36"/>
      <c r="AQ36" s="36"/>
      <c r="AR36" s="119"/>
      <c r="AS36" s="119"/>
      <c r="AT36" s="118"/>
      <c r="AU36" s="36"/>
      <c r="AV36" s="36"/>
      <c r="AW36" s="36"/>
      <c r="AX36" s="36"/>
      <c r="AY36" s="35"/>
      <c r="AZ36" s="36"/>
      <c r="BA36" s="111"/>
      <c r="BB36" s="36"/>
      <c r="BC36" s="36"/>
      <c r="BD36" s="36" t="s">
        <v>836</v>
      </c>
      <c r="BE36" s="36"/>
      <c r="BF36" s="36"/>
      <c r="BG36" s="36"/>
      <c r="BH36" s="36"/>
      <c r="BI36" s="36"/>
      <c r="BJ36" s="36"/>
      <c r="BK36" s="36"/>
      <c r="BL36" s="36"/>
      <c r="BM36" s="36" t="s">
        <v>232</v>
      </c>
    </row>
    <row r="37" spans="1:65">
      <c r="A37" s="56" t="s">
        <v>233</v>
      </c>
      <c r="B37" s="35">
        <f t="shared" si="0"/>
        <v>31</v>
      </c>
      <c r="C37" s="35" t="s">
        <v>234</v>
      </c>
      <c r="D37" s="104" t="s">
        <v>394</v>
      </c>
      <c r="E37" s="103" t="s">
        <v>91</v>
      </c>
      <c r="F37" s="35" t="s">
        <v>100</v>
      </c>
      <c r="G37" s="35" t="s">
        <v>118</v>
      </c>
      <c r="H37" s="35" t="s">
        <v>93</v>
      </c>
      <c r="I37" s="35"/>
      <c r="J37" s="35" t="s">
        <v>728</v>
      </c>
      <c r="K37" s="35" t="s">
        <v>733</v>
      </c>
      <c r="L37" s="79"/>
      <c r="M37" s="79"/>
      <c r="N37" s="79"/>
      <c r="O37" s="78">
        <v>200000</v>
      </c>
      <c r="P37" s="78">
        <v>200000</v>
      </c>
      <c r="Q37" s="87" t="s">
        <v>655</v>
      </c>
      <c r="R37" s="90">
        <v>200000</v>
      </c>
      <c r="S37" s="90">
        <v>200000</v>
      </c>
      <c r="T37" s="86" t="s">
        <v>655</v>
      </c>
      <c r="U37" s="88">
        <v>200000</v>
      </c>
      <c r="V37" s="88">
        <v>200000</v>
      </c>
      <c r="W37" s="85" t="s">
        <v>655</v>
      </c>
      <c r="X37" s="82"/>
      <c r="Y37" s="82"/>
      <c r="Z37" s="84"/>
      <c r="AA37" s="94"/>
      <c r="AB37" s="94"/>
      <c r="AC37" s="93"/>
      <c r="AD37" s="97"/>
      <c r="AE37" s="97"/>
      <c r="AF37" s="96"/>
      <c r="AG37" s="100"/>
      <c r="AH37" s="100"/>
      <c r="AI37" s="99"/>
      <c r="AJ37" s="108"/>
      <c r="AK37" s="108"/>
      <c r="AL37" s="107"/>
      <c r="AM37" s="114"/>
      <c r="AN37" s="114"/>
      <c r="AO37" s="115"/>
      <c r="AP37" s="36"/>
      <c r="AQ37" s="36"/>
      <c r="AR37" s="119"/>
      <c r="AS37" s="119"/>
      <c r="AT37" s="118"/>
      <c r="AU37" s="36"/>
      <c r="AV37" s="36"/>
      <c r="AW37" s="36"/>
      <c r="AX37" s="36"/>
      <c r="AY37" s="35"/>
      <c r="AZ37" s="36"/>
      <c r="BA37" s="111"/>
      <c r="BB37" s="36"/>
      <c r="BC37" s="36"/>
      <c r="BD37" s="36" t="s">
        <v>836</v>
      </c>
      <c r="BE37" s="36"/>
      <c r="BF37" s="36"/>
      <c r="BG37" s="36"/>
      <c r="BH37" s="36"/>
      <c r="BI37" s="36"/>
      <c r="BJ37" s="36"/>
      <c r="BK37" s="36"/>
      <c r="BL37" s="36"/>
      <c r="BM37" s="36" t="s">
        <v>235</v>
      </c>
    </row>
    <row r="38" spans="1:65">
      <c r="A38" s="56" t="s">
        <v>149</v>
      </c>
      <c r="B38" s="35">
        <f t="shared" si="0"/>
        <v>32</v>
      </c>
      <c r="C38" s="35" t="s">
        <v>150</v>
      </c>
      <c r="D38" s="104" t="s">
        <v>395</v>
      </c>
      <c r="E38" s="103" t="s">
        <v>91</v>
      </c>
      <c r="F38" s="35" t="s">
        <v>91</v>
      </c>
      <c r="G38" s="35" t="s">
        <v>118</v>
      </c>
      <c r="H38" s="35" t="s">
        <v>93</v>
      </c>
      <c r="I38" s="35" t="s">
        <v>93</v>
      </c>
      <c r="J38" s="35" t="s">
        <v>728</v>
      </c>
      <c r="K38" s="35" t="s">
        <v>729</v>
      </c>
      <c r="L38" s="79"/>
      <c r="M38" s="79"/>
      <c r="N38" s="79"/>
      <c r="O38" s="76"/>
      <c r="P38" s="76"/>
      <c r="Q38" s="87"/>
      <c r="R38" s="90"/>
      <c r="S38" s="90"/>
      <c r="T38" s="86"/>
      <c r="U38" s="88"/>
      <c r="V38" s="88"/>
      <c r="W38" s="85"/>
      <c r="X38" s="82"/>
      <c r="Y38" s="82"/>
      <c r="Z38" s="84"/>
      <c r="AA38" s="94"/>
      <c r="AB38" s="94"/>
      <c r="AC38" s="93"/>
      <c r="AD38" s="97"/>
      <c r="AE38" s="97"/>
      <c r="AF38" s="96"/>
      <c r="AG38" s="100"/>
      <c r="AH38" s="100"/>
      <c r="AI38" s="99"/>
      <c r="AJ38" s="108"/>
      <c r="AK38" s="108"/>
      <c r="AL38" s="107"/>
      <c r="AM38" s="114"/>
      <c r="AN38" s="114"/>
      <c r="AO38" s="115"/>
      <c r="AP38" s="36"/>
      <c r="AQ38" s="36"/>
      <c r="AR38" s="119"/>
      <c r="AS38" s="119"/>
      <c r="AT38" s="118"/>
      <c r="AU38" s="36"/>
      <c r="AV38" s="36"/>
      <c r="AW38" s="36"/>
      <c r="AX38" s="36"/>
      <c r="AY38" s="35"/>
      <c r="AZ38" s="36"/>
      <c r="BA38" s="111"/>
      <c r="BB38" s="36"/>
      <c r="BC38" s="36"/>
      <c r="BD38" s="36" t="s">
        <v>836</v>
      </c>
      <c r="BE38" s="36"/>
      <c r="BF38" s="36"/>
      <c r="BG38" s="36"/>
      <c r="BH38" s="36"/>
      <c r="BI38" s="36"/>
      <c r="BJ38" s="36"/>
      <c r="BK38" s="36"/>
      <c r="BL38" s="36"/>
      <c r="BM38" s="36"/>
    </row>
    <row r="39" spans="1:65">
      <c r="A39" s="56" t="s">
        <v>211</v>
      </c>
      <c r="B39" s="35">
        <f t="shared" si="0"/>
        <v>33</v>
      </c>
      <c r="C39" s="35" t="s">
        <v>212</v>
      </c>
      <c r="D39" s="104" t="s">
        <v>395</v>
      </c>
      <c r="E39" s="103" t="s">
        <v>91</v>
      </c>
      <c r="F39" s="35" t="s">
        <v>91</v>
      </c>
      <c r="G39" s="35" t="s">
        <v>118</v>
      </c>
      <c r="H39" s="35" t="s">
        <v>93</v>
      </c>
      <c r="I39" s="35" t="s">
        <v>93</v>
      </c>
      <c r="J39" s="35" t="s">
        <v>728</v>
      </c>
      <c r="K39" s="35" t="s">
        <v>729</v>
      </c>
      <c r="L39" s="79"/>
      <c r="M39" s="79"/>
      <c r="N39" s="79"/>
      <c r="O39" s="76"/>
      <c r="P39" s="76"/>
      <c r="Q39" s="87"/>
      <c r="R39" s="90"/>
      <c r="S39" s="90"/>
      <c r="T39" s="86"/>
      <c r="U39" s="88"/>
      <c r="V39" s="88"/>
      <c r="W39" s="85"/>
      <c r="X39" s="82"/>
      <c r="Y39" s="82"/>
      <c r="Z39" s="84"/>
      <c r="AA39" s="94"/>
      <c r="AB39" s="94"/>
      <c r="AC39" s="93"/>
      <c r="AD39" s="97"/>
      <c r="AE39" s="97"/>
      <c r="AF39" s="96"/>
      <c r="AG39" s="100"/>
      <c r="AH39" s="100"/>
      <c r="AI39" s="99"/>
      <c r="AJ39" s="108"/>
      <c r="AK39" s="108"/>
      <c r="AL39" s="107"/>
      <c r="AM39" s="114"/>
      <c r="AN39" s="114"/>
      <c r="AO39" s="115"/>
      <c r="AP39" s="36"/>
      <c r="AQ39" s="36"/>
      <c r="AR39" s="119"/>
      <c r="AS39" s="119"/>
      <c r="AT39" s="118"/>
      <c r="AU39" s="36"/>
      <c r="AV39" s="36"/>
      <c r="AW39" s="36"/>
      <c r="AX39" s="36"/>
      <c r="AY39" s="35"/>
      <c r="AZ39" s="36"/>
      <c r="BA39" s="111"/>
      <c r="BB39" s="36"/>
      <c r="BC39" s="36"/>
      <c r="BD39" s="36" t="s">
        <v>836</v>
      </c>
      <c r="BE39" s="36"/>
      <c r="BF39" s="36"/>
      <c r="BG39" s="36"/>
      <c r="BH39" s="36"/>
      <c r="BI39" s="36"/>
      <c r="BJ39" s="36"/>
      <c r="BK39" s="36"/>
      <c r="BL39" s="36"/>
      <c r="BM39" s="36" t="s">
        <v>214</v>
      </c>
    </row>
    <row r="40" spans="1:65">
      <c r="A40" s="56" t="s">
        <v>215</v>
      </c>
      <c r="B40" s="35">
        <f t="shared" si="0"/>
        <v>34</v>
      </c>
      <c r="C40" s="35" t="s">
        <v>216</v>
      </c>
      <c r="D40" s="104" t="s">
        <v>395</v>
      </c>
      <c r="E40" s="103" t="s">
        <v>91</v>
      </c>
      <c r="F40" s="35" t="s">
        <v>91</v>
      </c>
      <c r="G40" s="35" t="s">
        <v>118</v>
      </c>
      <c r="H40" s="35" t="s">
        <v>93</v>
      </c>
      <c r="I40" s="35" t="s">
        <v>93</v>
      </c>
      <c r="J40" s="35" t="s">
        <v>728</v>
      </c>
      <c r="K40" s="35" t="s">
        <v>729</v>
      </c>
      <c r="L40" s="79"/>
      <c r="M40" s="79"/>
      <c r="N40" s="79"/>
      <c r="O40" s="76"/>
      <c r="P40" s="76"/>
      <c r="Q40" s="87"/>
      <c r="R40" s="91"/>
      <c r="S40" s="91"/>
      <c r="T40" s="86"/>
      <c r="U40" s="88"/>
      <c r="V40" s="88"/>
      <c r="W40" s="85"/>
      <c r="X40" s="82"/>
      <c r="Y40" s="82"/>
      <c r="Z40" s="84"/>
      <c r="AA40" s="94"/>
      <c r="AB40" s="94"/>
      <c r="AC40" s="93"/>
      <c r="AD40" s="97"/>
      <c r="AE40" s="97"/>
      <c r="AF40" s="96"/>
      <c r="AG40" s="100"/>
      <c r="AH40" s="100"/>
      <c r="AI40" s="99"/>
      <c r="AJ40" s="108"/>
      <c r="AK40" s="108"/>
      <c r="AL40" s="107"/>
      <c r="AM40" s="114"/>
      <c r="AN40" s="114"/>
      <c r="AO40" s="115"/>
      <c r="AP40" s="36"/>
      <c r="AQ40" s="36"/>
      <c r="AR40" s="119"/>
      <c r="AS40" s="119"/>
      <c r="AT40" s="118"/>
      <c r="AU40" s="36"/>
      <c r="AV40" s="36"/>
      <c r="AW40" s="36"/>
      <c r="AX40" s="36"/>
      <c r="AY40" s="35"/>
      <c r="AZ40" s="36"/>
      <c r="BA40" s="111"/>
      <c r="BB40" s="36"/>
      <c r="BC40" s="36"/>
      <c r="BD40" s="36" t="s">
        <v>836</v>
      </c>
      <c r="BE40" s="36"/>
      <c r="BF40" s="36"/>
      <c r="BG40" s="36"/>
      <c r="BH40" s="36"/>
      <c r="BI40" s="36"/>
      <c r="BJ40" s="36"/>
      <c r="BK40" s="36"/>
      <c r="BL40" s="36"/>
      <c r="BM40" s="36" t="s">
        <v>217</v>
      </c>
    </row>
    <row r="41" spans="1:65">
      <c r="A41" s="56" t="s">
        <v>236</v>
      </c>
      <c r="B41" s="35">
        <f t="shared" si="0"/>
        <v>35</v>
      </c>
      <c r="C41" s="35" t="s">
        <v>237</v>
      </c>
      <c r="D41" s="104" t="s">
        <v>396</v>
      </c>
      <c r="E41" s="103" t="s">
        <v>91</v>
      </c>
      <c r="F41" s="35" t="s">
        <v>91</v>
      </c>
      <c r="G41" s="35" t="s">
        <v>118</v>
      </c>
      <c r="H41" s="35" t="s">
        <v>93</v>
      </c>
      <c r="I41" s="35" t="s">
        <v>93</v>
      </c>
      <c r="J41" s="35" t="s">
        <v>728</v>
      </c>
      <c r="K41" s="35" t="s">
        <v>729</v>
      </c>
      <c r="L41" s="79"/>
      <c r="M41" s="79"/>
      <c r="N41" s="79"/>
      <c r="O41" s="76"/>
      <c r="P41" s="76"/>
      <c r="Q41" s="87"/>
      <c r="R41" s="91"/>
      <c r="S41" s="91"/>
      <c r="T41" s="86"/>
      <c r="U41" s="89"/>
      <c r="V41" s="89"/>
      <c r="W41" s="85"/>
      <c r="X41" s="82"/>
      <c r="Y41" s="82"/>
      <c r="Z41" s="84"/>
      <c r="AA41" s="92"/>
      <c r="AB41" s="92"/>
      <c r="AC41" s="93"/>
      <c r="AD41" s="95"/>
      <c r="AE41" s="95"/>
      <c r="AF41" s="96"/>
      <c r="AG41" s="98"/>
      <c r="AH41" s="98"/>
      <c r="AI41" s="99"/>
      <c r="AJ41" s="106"/>
      <c r="AK41" s="106"/>
      <c r="AL41" s="107"/>
      <c r="AM41" s="114"/>
      <c r="AN41" s="114"/>
      <c r="AO41" s="115"/>
      <c r="AP41" s="36"/>
      <c r="AQ41" s="36"/>
      <c r="AR41" s="119"/>
      <c r="AS41" s="119"/>
      <c r="AT41" s="118"/>
      <c r="AU41" s="36"/>
      <c r="AV41" s="36"/>
      <c r="AW41" s="36"/>
      <c r="AX41" s="36"/>
      <c r="AY41" s="35"/>
      <c r="AZ41" s="36"/>
      <c r="BA41" s="111"/>
      <c r="BB41" s="36"/>
      <c r="BC41" s="36"/>
      <c r="BD41" s="36" t="s">
        <v>836</v>
      </c>
      <c r="BE41" s="36"/>
      <c r="BF41" s="36"/>
      <c r="BG41" s="36"/>
      <c r="BH41" s="36"/>
      <c r="BI41" s="36"/>
      <c r="BJ41" s="36"/>
      <c r="BK41" s="36"/>
      <c r="BL41" s="36"/>
      <c r="BM41" s="36" t="s">
        <v>238</v>
      </c>
    </row>
    <row r="42" spans="1:65">
      <c r="A42" s="56" t="s">
        <v>239</v>
      </c>
      <c r="B42" s="35">
        <f t="shared" si="0"/>
        <v>36</v>
      </c>
      <c r="C42" s="35" t="s">
        <v>240</v>
      </c>
      <c r="D42" s="104" t="s">
        <v>395</v>
      </c>
      <c r="E42" s="103" t="s">
        <v>91</v>
      </c>
      <c r="F42" s="35" t="s">
        <v>91</v>
      </c>
      <c r="G42" s="35" t="s">
        <v>118</v>
      </c>
      <c r="H42" s="35" t="s">
        <v>93</v>
      </c>
      <c r="I42" s="35" t="s">
        <v>93</v>
      </c>
      <c r="J42" s="35" t="s">
        <v>728</v>
      </c>
      <c r="K42" s="35" t="s">
        <v>729</v>
      </c>
      <c r="L42" s="79"/>
      <c r="M42" s="79"/>
      <c r="N42" s="79"/>
      <c r="O42" s="76"/>
      <c r="P42" s="76"/>
      <c r="Q42" s="87"/>
      <c r="R42" s="91"/>
      <c r="S42" s="91"/>
      <c r="T42" s="86"/>
      <c r="U42" s="89"/>
      <c r="V42" s="89"/>
      <c r="W42" s="85"/>
      <c r="X42" s="82"/>
      <c r="Y42" s="82"/>
      <c r="Z42" s="84"/>
      <c r="AA42" s="92"/>
      <c r="AB42" s="92"/>
      <c r="AC42" s="93"/>
      <c r="AD42" s="95"/>
      <c r="AE42" s="95"/>
      <c r="AF42" s="96"/>
      <c r="AG42" s="98"/>
      <c r="AH42" s="98"/>
      <c r="AI42" s="99"/>
      <c r="AJ42" s="106"/>
      <c r="AK42" s="106"/>
      <c r="AL42" s="107"/>
      <c r="AM42" s="114"/>
      <c r="AN42" s="114"/>
      <c r="AO42" s="115"/>
      <c r="AP42" s="36"/>
      <c r="AQ42" s="36"/>
      <c r="AR42" s="119"/>
      <c r="AS42" s="119"/>
      <c r="AT42" s="118"/>
      <c r="AU42" s="36"/>
      <c r="AV42" s="36"/>
      <c r="AW42" s="36"/>
      <c r="AX42" s="36"/>
      <c r="AY42" s="35"/>
      <c r="AZ42" s="36"/>
      <c r="BA42" s="111"/>
      <c r="BB42" s="36"/>
      <c r="BC42" s="36"/>
      <c r="BD42" s="36" t="s">
        <v>836</v>
      </c>
      <c r="BE42" s="36"/>
      <c r="BF42" s="36"/>
      <c r="BG42" s="36"/>
      <c r="BH42" s="36"/>
      <c r="BI42" s="36"/>
      <c r="BJ42" s="36"/>
      <c r="BK42" s="36"/>
      <c r="BL42" s="36"/>
      <c r="BM42" s="36" t="s">
        <v>241</v>
      </c>
    </row>
    <row r="43" spans="1:65">
      <c r="A43" s="60" t="s">
        <v>421</v>
      </c>
      <c r="B43" s="62">
        <f>ROW()-6</f>
        <v>37</v>
      </c>
      <c r="C43" s="35" t="s">
        <v>472</v>
      </c>
      <c r="D43" s="104" t="s">
        <v>454</v>
      </c>
      <c r="E43" s="103" t="s">
        <v>477</v>
      </c>
      <c r="F43" s="35" t="s">
        <v>423</v>
      </c>
      <c r="G43" s="35" t="s">
        <v>93</v>
      </c>
      <c r="H43" s="35" t="s">
        <v>93</v>
      </c>
      <c r="I43" s="35"/>
      <c r="J43" s="35" t="s">
        <v>725</v>
      </c>
      <c r="K43" s="35" t="s">
        <v>731</v>
      </c>
      <c r="L43" s="79">
        <v>0</v>
      </c>
      <c r="M43" s="79">
        <v>5760</v>
      </c>
      <c r="N43" s="79" t="s">
        <v>655</v>
      </c>
      <c r="O43" s="76" t="s">
        <v>116</v>
      </c>
      <c r="P43" s="76" t="s">
        <v>537</v>
      </c>
      <c r="Q43" s="87" t="s">
        <v>655</v>
      </c>
      <c r="R43" s="91" t="s">
        <v>116</v>
      </c>
      <c r="S43" s="91" t="s">
        <v>537</v>
      </c>
      <c r="T43" s="86" t="s">
        <v>655</v>
      </c>
      <c r="U43" s="89" t="s">
        <v>116</v>
      </c>
      <c r="V43" s="89" t="s">
        <v>537</v>
      </c>
      <c r="W43" s="85" t="s">
        <v>655</v>
      </c>
      <c r="X43" s="81" t="s">
        <v>478</v>
      </c>
      <c r="Y43" s="81" t="s">
        <v>553</v>
      </c>
      <c r="Z43" s="84" t="s">
        <v>545</v>
      </c>
      <c r="AA43" s="92"/>
      <c r="AB43" s="92"/>
      <c r="AC43" s="93"/>
      <c r="AD43" s="95"/>
      <c r="AE43" s="95"/>
      <c r="AF43" s="96"/>
      <c r="AG43" s="98"/>
      <c r="AH43" s="98"/>
      <c r="AI43" s="99"/>
      <c r="AJ43" s="106"/>
      <c r="AK43" s="106"/>
      <c r="AL43" s="107"/>
      <c r="AM43" s="114"/>
      <c r="AN43" s="114"/>
      <c r="AO43" s="115"/>
      <c r="AP43" s="35"/>
      <c r="AQ43" s="35"/>
      <c r="AR43" s="117"/>
      <c r="AS43" s="117"/>
      <c r="AT43" s="118"/>
      <c r="AU43" s="35"/>
      <c r="AV43" s="35"/>
      <c r="AW43" s="35"/>
      <c r="AX43" s="35"/>
      <c r="AY43" s="35" t="s">
        <v>93</v>
      </c>
      <c r="AZ43" s="35"/>
      <c r="BA43" s="111"/>
      <c r="BB43" s="35"/>
      <c r="BC43" s="35"/>
      <c r="BD43" s="31" t="s">
        <v>706</v>
      </c>
      <c r="BE43" s="36"/>
      <c r="BF43" s="35"/>
      <c r="BG43" s="35"/>
      <c r="BH43" s="35"/>
      <c r="BI43" s="35"/>
      <c r="BJ43" s="35"/>
      <c r="BK43" s="35"/>
      <c r="BL43" s="35"/>
      <c r="BM43" s="31" t="s">
        <v>482</v>
      </c>
    </row>
    <row r="44" spans="1:65">
      <c r="A44" s="61" t="s">
        <v>420</v>
      </c>
      <c r="B44" s="62">
        <f>ROW()-6</f>
        <v>38</v>
      </c>
      <c r="C44" s="35" t="s">
        <v>476</v>
      </c>
      <c r="D44" s="104" t="s">
        <v>454</v>
      </c>
      <c r="E44" s="103" t="s">
        <v>339</v>
      </c>
      <c r="F44" s="35" t="s">
        <v>423</v>
      </c>
      <c r="G44" s="35" t="s">
        <v>93</v>
      </c>
      <c r="H44" s="35" t="s">
        <v>93</v>
      </c>
      <c r="I44" s="35"/>
      <c r="J44" s="35" t="s">
        <v>716</v>
      </c>
      <c r="K44" s="35" t="s">
        <v>732</v>
      </c>
      <c r="L44" s="79">
        <v>0</v>
      </c>
      <c r="M44" s="79">
        <v>5760</v>
      </c>
      <c r="N44" s="79" t="s">
        <v>655</v>
      </c>
      <c r="O44" s="76" t="s">
        <v>116</v>
      </c>
      <c r="P44" s="76" t="s">
        <v>537</v>
      </c>
      <c r="Q44" s="87" t="s">
        <v>655</v>
      </c>
      <c r="R44" s="91" t="s">
        <v>116</v>
      </c>
      <c r="S44" s="91" t="s">
        <v>537</v>
      </c>
      <c r="T44" s="86" t="s">
        <v>655</v>
      </c>
      <c r="U44" s="89" t="s">
        <v>116</v>
      </c>
      <c r="V44" s="89" t="s">
        <v>537</v>
      </c>
      <c r="W44" s="85" t="s">
        <v>655</v>
      </c>
      <c r="X44" s="81" t="s">
        <v>480</v>
      </c>
      <c r="Y44" s="81" t="s">
        <v>553</v>
      </c>
      <c r="Z44" s="84" t="s">
        <v>545</v>
      </c>
      <c r="AA44" s="92"/>
      <c r="AB44" s="92"/>
      <c r="AC44" s="93"/>
      <c r="AD44" s="95"/>
      <c r="AE44" s="95"/>
      <c r="AF44" s="96"/>
      <c r="AG44" s="98"/>
      <c r="AH44" s="98"/>
      <c r="AI44" s="99"/>
      <c r="AJ44" s="106"/>
      <c r="AK44" s="106"/>
      <c r="AL44" s="107"/>
      <c r="AM44" s="114"/>
      <c r="AN44" s="114"/>
      <c r="AO44" s="115"/>
      <c r="AP44" s="35"/>
      <c r="AQ44" s="35"/>
      <c r="AR44" s="117"/>
      <c r="AS44" s="117"/>
      <c r="AT44" s="118"/>
      <c r="AU44" s="35"/>
      <c r="AV44" s="35"/>
      <c r="AW44" s="35"/>
      <c r="AX44" s="35"/>
      <c r="AY44" s="35" t="s">
        <v>93</v>
      </c>
      <c r="AZ44" s="35"/>
      <c r="BA44" s="111"/>
      <c r="BB44" s="35"/>
      <c r="BC44" s="35"/>
      <c r="BD44" s="31" t="s">
        <v>706</v>
      </c>
      <c r="BE44" s="36"/>
      <c r="BF44" s="35"/>
      <c r="BG44" s="35"/>
      <c r="BH44" s="35"/>
      <c r="BI44" s="35"/>
      <c r="BJ44" s="35"/>
      <c r="BK44" s="35"/>
      <c r="BL44" s="35"/>
      <c r="BM44" s="31" t="s">
        <v>484</v>
      </c>
    </row>
    <row r="45" spans="1:65">
      <c r="A45" s="61" t="s">
        <v>419</v>
      </c>
      <c r="B45" s="62">
        <f>ROW()-6</f>
        <v>39</v>
      </c>
      <c r="C45" s="35" t="s">
        <v>473</v>
      </c>
      <c r="D45" s="104" t="s">
        <v>454</v>
      </c>
      <c r="E45" s="103" t="s">
        <v>33</v>
      </c>
      <c r="F45" s="35" t="s">
        <v>33</v>
      </c>
      <c r="G45" s="35" t="s">
        <v>118</v>
      </c>
      <c r="H45" s="35" t="s">
        <v>93</v>
      </c>
      <c r="I45" s="35"/>
      <c r="J45" s="35" t="s">
        <v>728</v>
      </c>
      <c r="K45" s="35" t="s">
        <v>729</v>
      </c>
      <c r="L45" s="79"/>
      <c r="M45" s="79"/>
      <c r="N45" s="79"/>
      <c r="O45" s="76"/>
      <c r="P45" s="76"/>
      <c r="Q45" s="87"/>
      <c r="R45" s="91"/>
      <c r="S45" s="91"/>
      <c r="T45" s="86"/>
      <c r="U45" s="89"/>
      <c r="V45" s="89"/>
      <c r="W45" s="85"/>
      <c r="X45" s="81" t="s">
        <v>479</v>
      </c>
      <c r="Y45" s="81" t="s">
        <v>479</v>
      </c>
      <c r="Z45" s="84" t="s">
        <v>545</v>
      </c>
      <c r="AA45" s="92"/>
      <c r="AB45" s="92"/>
      <c r="AC45" s="93"/>
      <c r="AD45" s="95"/>
      <c r="AE45" s="95"/>
      <c r="AF45" s="96"/>
      <c r="AG45" s="98"/>
      <c r="AH45" s="98"/>
      <c r="AI45" s="99"/>
      <c r="AJ45" s="106"/>
      <c r="AK45" s="106"/>
      <c r="AL45" s="107"/>
      <c r="AM45" s="114"/>
      <c r="AN45" s="114"/>
      <c r="AO45" s="115"/>
      <c r="AP45" s="35"/>
      <c r="AQ45" s="35"/>
      <c r="AR45" s="117"/>
      <c r="AS45" s="117"/>
      <c r="AT45" s="118"/>
      <c r="AU45" s="35"/>
      <c r="AV45" s="35"/>
      <c r="AW45" s="35"/>
      <c r="AX45" s="35"/>
      <c r="AY45" s="35" t="s">
        <v>93</v>
      </c>
      <c r="AZ45" s="35"/>
      <c r="BA45" s="111"/>
      <c r="BB45" s="35"/>
      <c r="BC45" s="35"/>
      <c r="BD45" s="31" t="s">
        <v>706</v>
      </c>
      <c r="BE45" s="36"/>
      <c r="BF45" s="35"/>
      <c r="BG45" s="35"/>
      <c r="BH45" s="35"/>
      <c r="BI45" s="35"/>
      <c r="BJ45" s="35"/>
      <c r="BK45" s="35"/>
      <c r="BL45" s="35"/>
      <c r="BM45" s="31" t="s">
        <v>483</v>
      </c>
    </row>
  </sheetData>
  <mergeCells count="2">
    <mergeCell ref="A1:C1"/>
    <mergeCell ref="A2:C2"/>
  </mergeCells>
  <phoneticPr fontId="2" type="noConversion"/>
  <conditionalFormatting sqref="AR25">
    <cfRule type="expression" dxfId="3" priority="7" stopIfTrue="1">
      <formula>AND(COUNTIF($AQ$25:$AQ$25,AR25)&gt;1,NOT(ISBLANK(AR25)))</formula>
    </cfRule>
  </conditionalFormatting>
  <conditionalFormatting sqref="AR27">
    <cfRule type="expression" dxfId="2" priority="8" stopIfTrue="1">
      <formula>AND(COUNTIF($AQ$27:$AQ$27,AR27)&gt;1,NOT(ISBLANK(AR27)))</formula>
    </cfRule>
  </conditionalFormatting>
  <conditionalFormatting sqref="AS25">
    <cfRule type="expression" dxfId="1" priority="1" stopIfTrue="1">
      <formula>AND(COUNTIF($AQ$25:$AQ$25,AS25)&gt;1,NOT(ISBLANK(AS25)))</formula>
    </cfRule>
  </conditionalFormatting>
  <conditionalFormatting sqref="AS27">
    <cfRule type="expression" dxfId="0" priority="2" stopIfTrue="1">
      <formula>AND(COUNTIF($AQ$27:$AQ$27,AS27)&gt;1,NOT(ISBLANK(AS27)))</formula>
    </cfRule>
  </conditionalFormatting>
  <dataValidations count="2">
    <dataValidation type="list" allowBlank="1" showInputMessage="1" showErrorMessage="1" sqref="N1:N5 W7:W45 AT7:AT45 T7:T45 N7:N1048576 Z7:Z45 AF7:AF45 AC7:AC45 AI7:AI45 Q7:Q45 AO7:AO45 AL7:AL45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69861111111111107" right="0.69861111111111107" top="0.74930555555555556" bottom="0.74930555555555556" header="0.29930555555555555" footer="0.29930555555555555"/>
  <pageSetup paperSize="9" firstPageNumber="4294963191"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1:AN26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T30" sqref="T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6.5" bestFit="1" customWidth="1"/>
    <col min="4" max="4" width="15.33203125" bestFit="1" customWidth="1"/>
    <col min="5" max="5" width="6.1640625" bestFit="1" customWidth="1"/>
    <col min="6" max="7" width="3.83203125" bestFit="1" customWidth="1"/>
    <col min="8" max="8" width="6.5" bestFit="1" customWidth="1"/>
    <col min="9" max="9" width="4.33203125" style="71" bestFit="1" customWidth="1"/>
    <col min="10" max="10" width="4.83203125" style="71" bestFit="1" customWidth="1"/>
    <col min="11" max="19" width="3.1640625" style="71" bestFit="1" customWidth="1"/>
    <col min="20" max="20" width="3.5" style="71" bestFit="1" customWidth="1"/>
    <col min="21" max="35" width="3.1640625" style="71" bestFit="1" customWidth="1"/>
    <col min="36" max="36" width="3.1640625" bestFit="1" customWidth="1"/>
    <col min="37" max="39" width="3.1640625" style="71" bestFit="1" customWidth="1"/>
    <col min="40" max="40" width="3.1640625" bestFit="1" customWidth="1"/>
  </cols>
  <sheetData>
    <row r="1" spans="1:40" s="4" customFormat="1">
      <c r="A1" s="164" t="s">
        <v>0</v>
      </c>
      <c r="B1" s="164"/>
      <c r="C1" s="164"/>
      <c r="D1" s="27" t="s">
        <v>350</v>
      </c>
      <c r="E1" s="1"/>
      <c r="F1" s="1"/>
      <c r="G1" s="1"/>
      <c r="H1" s="1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K1" s="64"/>
      <c r="AL1" s="64"/>
      <c r="AM1" s="64"/>
    </row>
    <row r="2" spans="1:40" s="4" customFormat="1">
      <c r="A2" s="164" t="s">
        <v>1</v>
      </c>
      <c r="B2" s="164"/>
      <c r="C2" s="164"/>
      <c r="D2" s="55" t="s">
        <v>340</v>
      </c>
      <c r="E2" s="1"/>
      <c r="F2" s="1"/>
      <c r="G2" s="1"/>
      <c r="H2" s="1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K2" s="64"/>
      <c r="AL2" s="64"/>
      <c r="AM2" s="64"/>
    </row>
    <row r="3" spans="1:40" s="4" customFormat="1">
      <c r="A3" s="26"/>
      <c r="B3" s="1"/>
      <c r="C3" s="1"/>
      <c r="D3" s="1"/>
      <c r="E3" s="1"/>
      <c r="F3" s="1"/>
      <c r="G3" s="1"/>
      <c r="H3" s="1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K3" s="64"/>
      <c r="AL3" s="64"/>
      <c r="AM3" s="64"/>
    </row>
    <row r="4" spans="1:40" s="4" customFormat="1" ht="84">
      <c r="A4" s="23" t="s">
        <v>9</v>
      </c>
      <c r="B4" s="52" t="s">
        <v>2</v>
      </c>
      <c r="C4" s="52" t="s">
        <v>327</v>
      </c>
      <c r="D4" s="52" t="s">
        <v>351</v>
      </c>
      <c r="E4" s="52" t="s">
        <v>346</v>
      </c>
      <c r="F4" s="52" t="s">
        <v>328</v>
      </c>
      <c r="G4" s="52" t="s">
        <v>691</v>
      </c>
      <c r="H4" s="53" t="s">
        <v>114</v>
      </c>
      <c r="I4" s="65" t="s">
        <v>658</v>
      </c>
      <c r="J4" s="65" t="s">
        <v>659</v>
      </c>
      <c r="K4" s="65" t="s">
        <v>329</v>
      </c>
      <c r="L4" s="65" t="s">
        <v>135</v>
      </c>
      <c r="M4" s="66" t="s">
        <v>138</v>
      </c>
      <c r="N4" s="66" t="s">
        <v>208</v>
      </c>
      <c r="O4" s="66" t="s">
        <v>151</v>
      </c>
      <c r="P4" s="66" t="s">
        <v>154</v>
      </c>
      <c r="Q4" s="66" t="s">
        <v>158</v>
      </c>
      <c r="R4" s="66" t="s">
        <v>162</v>
      </c>
      <c r="S4" s="66" t="s">
        <v>330</v>
      </c>
      <c r="T4" s="66" t="s">
        <v>170</v>
      </c>
      <c r="U4" s="66" t="s">
        <v>183</v>
      </c>
      <c r="V4" s="66" t="s">
        <v>184</v>
      </c>
      <c r="W4" s="66" t="s">
        <v>191</v>
      </c>
      <c r="X4" s="66" t="s">
        <v>194</v>
      </c>
      <c r="Y4" s="66" t="s">
        <v>197</v>
      </c>
      <c r="Z4" s="66" t="s">
        <v>199</v>
      </c>
      <c r="AA4" s="66" t="s">
        <v>203</v>
      </c>
      <c r="AB4" s="66" t="s">
        <v>205</v>
      </c>
      <c r="AC4" s="66" t="s">
        <v>146</v>
      </c>
      <c r="AD4" s="66" t="s">
        <v>98</v>
      </c>
      <c r="AE4" s="66" t="s">
        <v>242</v>
      </c>
      <c r="AF4" s="66" t="s">
        <v>218</v>
      </c>
      <c r="AG4" s="66" t="s">
        <v>221</v>
      </c>
      <c r="AH4" s="66" t="s">
        <v>224</v>
      </c>
      <c r="AI4" s="66" t="s">
        <v>227</v>
      </c>
      <c r="AJ4" s="66" t="s">
        <v>230</v>
      </c>
      <c r="AK4" s="66" t="s">
        <v>233</v>
      </c>
      <c r="AL4" s="66" t="s">
        <v>331</v>
      </c>
      <c r="AM4" s="66" t="s">
        <v>332</v>
      </c>
      <c r="AN4" s="66" t="s">
        <v>333</v>
      </c>
    </row>
    <row r="5" spans="1:40" s="19" customFormat="1" ht="35" customHeight="1">
      <c r="A5" s="23"/>
      <c r="B5" s="52" t="s">
        <v>2</v>
      </c>
      <c r="C5" s="52" t="s">
        <v>65</v>
      </c>
      <c r="D5" s="52" t="s">
        <v>352</v>
      </c>
      <c r="E5" s="52" t="s">
        <v>347</v>
      </c>
      <c r="F5" s="52" t="s">
        <v>334</v>
      </c>
      <c r="G5" s="52" t="s">
        <v>699</v>
      </c>
      <c r="H5" s="52" t="s">
        <v>657</v>
      </c>
      <c r="I5" s="52" t="s">
        <v>660</v>
      </c>
      <c r="J5" s="52" t="s">
        <v>661</v>
      </c>
      <c r="K5" s="52" t="s">
        <v>662</v>
      </c>
      <c r="L5" s="52" t="s">
        <v>663</v>
      </c>
      <c r="M5" s="52" t="s">
        <v>664</v>
      </c>
      <c r="N5" s="52" t="s">
        <v>665</v>
      </c>
      <c r="O5" s="52" t="s">
        <v>666</v>
      </c>
      <c r="P5" s="52" t="s">
        <v>667</v>
      </c>
      <c r="Q5" s="52" t="s">
        <v>668</v>
      </c>
      <c r="R5" s="52" t="s">
        <v>670</v>
      </c>
      <c r="S5" s="52" t="s">
        <v>671</v>
      </c>
      <c r="T5" s="52" t="s">
        <v>672</v>
      </c>
      <c r="U5" s="52" t="s">
        <v>673</v>
      </c>
      <c r="V5" s="52" t="s">
        <v>674</v>
      </c>
      <c r="W5" s="52" t="s">
        <v>675</v>
      </c>
      <c r="X5" s="52" t="s">
        <v>676</v>
      </c>
      <c r="Y5" s="52" t="s">
        <v>677</v>
      </c>
      <c r="Z5" s="52" t="s">
        <v>678</v>
      </c>
      <c r="AA5" s="52" t="s">
        <v>679</v>
      </c>
      <c r="AB5" s="52" t="s">
        <v>680</v>
      </c>
      <c r="AC5" s="52" t="s">
        <v>681</v>
      </c>
      <c r="AD5" s="52" t="s">
        <v>682</v>
      </c>
      <c r="AE5" s="52" t="s">
        <v>683</v>
      </c>
      <c r="AF5" s="52" t="s">
        <v>684</v>
      </c>
      <c r="AG5" s="52" t="s">
        <v>685</v>
      </c>
      <c r="AH5" s="52" t="s">
        <v>686</v>
      </c>
      <c r="AI5" s="52" t="s">
        <v>687</v>
      </c>
      <c r="AJ5" s="52" t="s">
        <v>688</v>
      </c>
      <c r="AK5" s="52" t="s">
        <v>689</v>
      </c>
      <c r="AL5" s="66" t="s">
        <v>335</v>
      </c>
      <c r="AM5" s="66" t="s">
        <v>336</v>
      </c>
      <c r="AN5" s="66" t="s">
        <v>337</v>
      </c>
    </row>
    <row r="6" spans="1:40" s="4" customFormat="1" ht="24" customHeight="1">
      <c r="A6" s="25"/>
      <c r="B6" s="54" t="s">
        <v>5</v>
      </c>
      <c r="C6" s="54" t="s">
        <v>5</v>
      </c>
      <c r="D6" s="54" t="s">
        <v>353</v>
      </c>
      <c r="E6" s="54" t="s">
        <v>5</v>
      </c>
      <c r="F6" s="54" t="s">
        <v>5</v>
      </c>
      <c r="G6" s="54" t="s">
        <v>692</v>
      </c>
      <c r="H6" s="54" t="s">
        <v>5</v>
      </c>
      <c r="I6" s="67" t="s">
        <v>5</v>
      </c>
      <c r="J6" s="67" t="s">
        <v>5</v>
      </c>
      <c r="K6" s="67" t="s">
        <v>5</v>
      </c>
      <c r="L6" s="67" t="s">
        <v>5</v>
      </c>
      <c r="M6" s="68" t="s">
        <v>264</v>
      </c>
      <c r="N6" s="68" t="s">
        <v>264</v>
      </c>
      <c r="O6" s="67" t="s">
        <v>5</v>
      </c>
      <c r="P6" s="67" t="s">
        <v>5</v>
      </c>
      <c r="Q6" s="67" t="s">
        <v>5</v>
      </c>
      <c r="R6" s="67" t="s">
        <v>5</v>
      </c>
      <c r="S6" s="67" t="s">
        <v>5</v>
      </c>
      <c r="T6" s="67" t="s">
        <v>5</v>
      </c>
      <c r="U6" s="67" t="s">
        <v>5</v>
      </c>
      <c r="V6" s="68" t="s">
        <v>5</v>
      </c>
      <c r="W6" s="68" t="s">
        <v>5</v>
      </c>
      <c r="X6" s="68" t="s">
        <v>5</v>
      </c>
      <c r="Y6" s="68" t="s">
        <v>5</v>
      </c>
      <c r="Z6" s="68" t="s">
        <v>5</v>
      </c>
      <c r="AA6" s="68" t="s">
        <v>5</v>
      </c>
      <c r="AB6" s="68" t="s">
        <v>5</v>
      </c>
      <c r="AC6" s="68" t="s">
        <v>5</v>
      </c>
      <c r="AD6" s="68" t="s">
        <v>5</v>
      </c>
      <c r="AE6" s="68" t="s">
        <v>264</v>
      </c>
      <c r="AF6" s="68" t="s">
        <v>5</v>
      </c>
      <c r="AG6" s="68" t="s">
        <v>5</v>
      </c>
      <c r="AH6" s="68" t="s">
        <v>5</v>
      </c>
      <c r="AI6" s="68" t="s">
        <v>5</v>
      </c>
      <c r="AJ6" s="68" t="s">
        <v>5</v>
      </c>
      <c r="AK6" s="68" t="s">
        <v>5</v>
      </c>
      <c r="AL6" s="68" t="s">
        <v>5</v>
      </c>
      <c r="AM6" s="68" t="s">
        <v>5</v>
      </c>
      <c r="AN6" s="68" t="s">
        <v>5</v>
      </c>
    </row>
    <row r="7" spans="1:40">
      <c r="B7" s="39">
        <v>1</v>
      </c>
      <c r="C7" s="39">
        <v>1</v>
      </c>
      <c r="D7" s="39" t="s">
        <v>339</v>
      </c>
      <c r="E7" s="39" t="s">
        <v>322</v>
      </c>
      <c r="F7" s="39" t="s">
        <v>322</v>
      </c>
      <c r="G7" s="39" t="s">
        <v>693</v>
      </c>
      <c r="H7" s="39">
        <v>1</v>
      </c>
      <c r="I7" s="69">
        <v>1</v>
      </c>
      <c r="J7" s="69" t="s">
        <v>33</v>
      </c>
      <c r="K7" s="69">
        <v>1</v>
      </c>
      <c r="L7" s="69" t="s">
        <v>33</v>
      </c>
      <c r="M7" s="69" t="s">
        <v>33</v>
      </c>
      <c r="N7" s="69" t="s">
        <v>33</v>
      </c>
      <c r="O7" s="69">
        <v>1</v>
      </c>
      <c r="P7" s="69">
        <v>0</v>
      </c>
      <c r="Q7" s="69">
        <v>0</v>
      </c>
      <c r="R7" s="69">
        <v>0</v>
      </c>
      <c r="S7" s="69">
        <v>0</v>
      </c>
      <c r="T7" s="69">
        <v>0</v>
      </c>
      <c r="U7" s="69">
        <v>0</v>
      </c>
      <c r="V7" s="69" t="s">
        <v>33</v>
      </c>
      <c r="W7" s="69" t="s">
        <v>148</v>
      </c>
      <c r="X7" s="69" t="s">
        <v>148</v>
      </c>
      <c r="Y7" s="69" t="s">
        <v>148</v>
      </c>
      <c r="Z7" s="69" t="s">
        <v>148</v>
      </c>
      <c r="AA7" s="69" t="s">
        <v>148</v>
      </c>
      <c r="AB7" s="69" t="s">
        <v>148</v>
      </c>
      <c r="AC7" s="69"/>
      <c r="AD7" s="69"/>
      <c r="AE7" s="69" t="s">
        <v>91</v>
      </c>
      <c r="AF7" s="69">
        <v>1</v>
      </c>
      <c r="AG7" s="69">
        <v>1</v>
      </c>
      <c r="AH7" s="69">
        <v>1</v>
      </c>
      <c r="AI7" s="69">
        <v>1</v>
      </c>
      <c r="AJ7" s="69">
        <v>1</v>
      </c>
      <c r="AK7" s="69">
        <v>1</v>
      </c>
      <c r="AL7" s="69" t="s">
        <v>422</v>
      </c>
      <c r="AM7" s="69"/>
      <c r="AN7" s="69"/>
    </row>
    <row r="8" spans="1:40">
      <c r="B8" s="39">
        <v>2</v>
      </c>
      <c r="C8" s="39">
        <v>2</v>
      </c>
      <c r="D8" s="39" t="s">
        <v>356</v>
      </c>
      <c r="E8" s="39" t="s">
        <v>401</v>
      </c>
      <c r="F8" s="39" t="s">
        <v>487</v>
      </c>
      <c r="G8" s="39" t="s">
        <v>693</v>
      </c>
      <c r="H8" s="39">
        <v>1</v>
      </c>
      <c r="I8" s="69" t="s">
        <v>33</v>
      </c>
      <c r="J8" s="69" t="s">
        <v>33</v>
      </c>
      <c r="K8" s="69" t="s">
        <v>33</v>
      </c>
      <c r="L8" s="69" t="s">
        <v>33</v>
      </c>
      <c r="M8" s="69" t="s">
        <v>33</v>
      </c>
      <c r="N8" s="69" t="s">
        <v>33</v>
      </c>
      <c r="O8" s="69" t="s">
        <v>33</v>
      </c>
      <c r="P8" s="69">
        <v>1</v>
      </c>
      <c r="Q8" s="69">
        <v>0</v>
      </c>
      <c r="R8" s="69">
        <v>0</v>
      </c>
      <c r="S8" s="69">
        <v>0</v>
      </c>
      <c r="T8" s="69">
        <v>0</v>
      </c>
      <c r="U8" s="69">
        <v>0</v>
      </c>
      <c r="V8" s="69" t="s">
        <v>423</v>
      </c>
      <c r="W8" s="69" t="s">
        <v>33</v>
      </c>
      <c r="X8" s="69" t="s">
        <v>459</v>
      </c>
      <c r="Y8" s="69" t="s">
        <v>454</v>
      </c>
      <c r="Z8" s="69" t="s">
        <v>148</v>
      </c>
      <c r="AA8" s="69" t="s">
        <v>148</v>
      </c>
      <c r="AB8" s="69" t="s">
        <v>148</v>
      </c>
      <c r="AC8" s="69"/>
      <c r="AD8" s="69"/>
      <c r="AE8" s="69" t="s">
        <v>91</v>
      </c>
      <c r="AF8" s="69" t="s">
        <v>33</v>
      </c>
      <c r="AG8" s="69" t="s">
        <v>33</v>
      </c>
      <c r="AH8" s="69" t="s">
        <v>33</v>
      </c>
      <c r="AI8" s="69" t="s">
        <v>33</v>
      </c>
      <c r="AJ8" s="69" t="s">
        <v>33</v>
      </c>
      <c r="AK8" s="69" t="s">
        <v>33</v>
      </c>
      <c r="AL8" s="69">
        <v>1</v>
      </c>
      <c r="AM8" s="69"/>
      <c r="AN8" s="69"/>
    </row>
    <row r="9" spans="1:40">
      <c r="B9" s="39">
        <v>3</v>
      </c>
      <c r="C9" s="39">
        <v>3</v>
      </c>
      <c r="D9" s="39" t="s">
        <v>357</v>
      </c>
      <c r="E9" s="39" t="s">
        <v>402</v>
      </c>
      <c r="F9" s="39" t="s">
        <v>485</v>
      </c>
      <c r="G9" s="39" t="s">
        <v>693</v>
      </c>
      <c r="H9" s="39">
        <v>1</v>
      </c>
      <c r="I9" s="69" t="s">
        <v>33</v>
      </c>
      <c r="J9" s="69" t="s">
        <v>422</v>
      </c>
      <c r="K9" s="69" t="s">
        <v>33</v>
      </c>
      <c r="L9" s="69" t="s">
        <v>432</v>
      </c>
      <c r="M9" s="69" t="s">
        <v>432</v>
      </c>
      <c r="N9" s="69" t="s">
        <v>432</v>
      </c>
      <c r="O9" s="69" t="s">
        <v>33</v>
      </c>
      <c r="P9" s="69" t="s">
        <v>33</v>
      </c>
      <c r="Q9" s="69">
        <v>1</v>
      </c>
      <c r="R9" s="69">
        <v>0</v>
      </c>
      <c r="S9" s="69">
        <v>0</v>
      </c>
      <c r="T9" s="69">
        <v>0</v>
      </c>
      <c r="U9" s="69">
        <v>0</v>
      </c>
      <c r="V9" s="69" t="s">
        <v>177</v>
      </c>
      <c r="W9" s="69" t="s">
        <v>423</v>
      </c>
      <c r="X9" s="69" t="s">
        <v>33</v>
      </c>
      <c r="Y9" s="69" t="s">
        <v>454</v>
      </c>
      <c r="Z9" s="69" t="s">
        <v>148</v>
      </c>
      <c r="AA9" s="69" t="s">
        <v>454</v>
      </c>
      <c r="AB9" s="69" t="s">
        <v>148</v>
      </c>
      <c r="AC9" s="69"/>
      <c r="AD9" s="69"/>
      <c r="AE9" s="69" t="s">
        <v>91</v>
      </c>
      <c r="AF9" s="69" t="s">
        <v>33</v>
      </c>
      <c r="AG9" s="69" t="s">
        <v>33</v>
      </c>
      <c r="AH9" s="69" t="s">
        <v>33</v>
      </c>
      <c r="AI9" s="69" t="s">
        <v>33</v>
      </c>
      <c r="AJ9" s="69" t="s">
        <v>33</v>
      </c>
      <c r="AK9" s="69" t="s">
        <v>33</v>
      </c>
      <c r="AL9" s="69">
        <v>1</v>
      </c>
      <c r="AM9" s="69">
        <v>1</v>
      </c>
      <c r="AN9" s="69"/>
    </row>
    <row r="10" spans="1:40">
      <c r="B10" s="39">
        <v>4</v>
      </c>
      <c r="C10" s="39">
        <v>4</v>
      </c>
      <c r="D10" s="39" t="s">
        <v>358</v>
      </c>
      <c r="E10" s="39" t="s">
        <v>403</v>
      </c>
      <c r="F10" s="39" t="s">
        <v>488</v>
      </c>
      <c r="G10" s="39" t="s">
        <v>693</v>
      </c>
      <c r="H10" s="39">
        <v>1</v>
      </c>
      <c r="I10" s="69" t="s">
        <v>33</v>
      </c>
      <c r="J10" s="69" t="s">
        <v>422</v>
      </c>
      <c r="K10" s="69" t="s">
        <v>33</v>
      </c>
      <c r="L10" s="69" t="s">
        <v>432</v>
      </c>
      <c r="M10" s="69" t="s">
        <v>432</v>
      </c>
      <c r="N10" s="69" t="s">
        <v>432</v>
      </c>
      <c r="O10" s="69" t="s">
        <v>33</v>
      </c>
      <c r="P10" s="69" t="s">
        <v>33</v>
      </c>
      <c r="Q10" s="69">
        <v>1</v>
      </c>
      <c r="R10" s="69" t="s">
        <v>669</v>
      </c>
      <c r="S10" s="69" t="s">
        <v>454</v>
      </c>
      <c r="T10" s="69">
        <v>0</v>
      </c>
      <c r="U10" s="69">
        <v>0</v>
      </c>
      <c r="V10" s="69" t="s">
        <v>175</v>
      </c>
      <c r="W10" s="69" t="s">
        <v>177</v>
      </c>
      <c r="X10" s="69" t="s">
        <v>423</v>
      </c>
      <c r="Y10" s="69" t="s">
        <v>33</v>
      </c>
      <c r="Z10" s="69" t="s">
        <v>454</v>
      </c>
      <c r="AA10" s="69" t="s">
        <v>454</v>
      </c>
      <c r="AB10" s="69" t="s">
        <v>454</v>
      </c>
      <c r="AC10" s="69"/>
      <c r="AD10" s="69"/>
      <c r="AE10" s="69" t="s">
        <v>91</v>
      </c>
      <c r="AF10" s="69" t="s">
        <v>33</v>
      </c>
      <c r="AG10" s="69" t="s">
        <v>33</v>
      </c>
      <c r="AH10" s="69" t="s">
        <v>33</v>
      </c>
      <c r="AI10" s="69" t="s">
        <v>33</v>
      </c>
      <c r="AJ10" s="69" t="s">
        <v>33</v>
      </c>
      <c r="AK10" s="69" t="s">
        <v>33</v>
      </c>
      <c r="AL10" s="69">
        <v>1</v>
      </c>
      <c r="AM10" s="69">
        <v>1</v>
      </c>
      <c r="AN10" s="69"/>
    </row>
    <row r="11" spans="1:40">
      <c r="B11" s="39">
        <v>5</v>
      </c>
      <c r="C11" s="39">
        <v>5</v>
      </c>
      <c r="D11" s="39" t="s">
        <v>359</v>
      </c>
      <c r="E11" s="39" t="s">
        <v>406</v>
      </c>
      <c r="F11" s="39" t="s">
        <v>489</v>
      </c>
      <c r="G11" s="39" t="s">
        <v>693</v>
      </c>
      <c r="H11" s="39" t="s">
        <v>33</v>
      </c>
      <c r="I11" s="69" t="s">
        <v>33</v>
      </c>
      <c r="J11" s="69" t="s">
        <v>33</v>
      </c>
      <c r="K11" s="69" t="s">
        <v>33</v>
      </c>
      <c r="L11" s="69" t="s">
        <v>33</v>
      </c>
      <c r="M11" s="69" t="s">
        <v>33</v>
      </c>
      <c r="N11" s="69" t="s">
        <v>33</v>
      </c>
      <c r="O11" s="69" t="s">
        <v>33</v>
      </c>
      <c r="P11" s="69" t="s">
        <v>33</v>
      </c>
      <c r="Q11" s="70" t="s">
        <v>91</v>
      </c>
      <c r="R11" s="69">
        <v>1</v>
      </c>
      <c r="S11" s="69">
        <v>1</v>
      </c>
      <c r="T11" s="69">
        <v>0</v>
      </c>
      <c r="U11" s="69">
        <v>0</v>
      </c>
      <c r="V11" s="69" t="s">
        <v>392</v>
      </c>
      <c r="W11" s="69" t="s">
        <v>175</v>
      </c>
      <c r="X11" s="69" t="s">
        <v>423</v>
      </c>
      <c r="Y11" s="69" t="s">
        <v>437</v>
      </c>
      <c r="Z11" s="69" t="s">
        <v>33</v>
      </c>
      <c r="AA11" s="69" t="s">
        <v>454</v>
      </c>
      <c r="AB11" s="69" t="s">
        <v>466</v>
      </c>
      <c r="AC11" s="69" t="s">
        <v>422</v>
      </c>
      <c r="AD11" s="69"/>
      <c r="AE11" s="69" t="s">
        <v>91</v>
      </c>
      <c r="AF11" s="69" t="s">
        <v>33</v>
      </c>
      <c r="AG11" s="69" t="s">
        <v>33</v>
      </c>
      <c r="AH11" s="69" t="s">
        <v>33</v>
      </c>
      <c r="AI11" s="69" t="s">
        <v>33</v>
      </c>
      <c r="AJ11" s="69" t="s">
        <v>33</v>
      </c>
      <c r="AK11" s="69" t="s">
        <v>33</v>
      </c>
      <c r="AL11" s="69">
        <v>1</v>
      </c>
      <c r="AM11" s="69">
        <v>1</v>
      </c>
      <c r="AN11" s="69">
        <v>1</v>
      </c>
    </row>
    <row r="12" spans="1:40">
      <c r="B12" s="39">
        <v>6</v>
      </c>
      <c r="C12" s="39">
        <v>6</v>
      </c>
      <c r="D12" s="39" t="s">
        <v>359</v>
      </c>
      <c r="E12" s="39" t="s">
        <v>407</v>
      </c>
      <c r="F12" s="39" t="s">
        <v>490</v>
      </c>
      <c r="G12" s="39" t="s">
        <v>693</v>
      </c>
      <c r="H12" s="39" t="s">
        <v>423</v>
      </c>
      <c r="I12" s="69" t="s">
        <v>423</v>
      </c>
      <c r="J12" s="69" t="s">
        <v>423</v>
      </c>
      <c r="K12" s="69" t="s">
        <v>423</v>
      </c>
      <c r="L12" s="69" t="s">
        <v>423</v>
      </c>
      <c r="M12" s="69" t="s">
        <v>423</v>
      </c>
      <c r="N12" s="69" t="s">
        <v>423</v>
      </c>
      <c r="O12" s="69" t="s">
        <v>423</v>
      </c>
      <c r="P12" s="69" t="s">
        <v>33</v>
      </c>
      <c r="Q12" s="69" t="s">
        <v>422</v>
      </c>
      <c r="R12" s="69">
        <v>1</v>
      </c>
      <c r="S12" s="69" t="s">
        <v>91</v>
      </c>
      <c r="T12" s="69" t="s">
        <v>454</v>
      </c>
      <c r="U12" s="69">
        <v>0</v>
      </c>
      <c r="V12" s="69" t="s">
        <v>392</v>
      </c>
      <c r="W12" s="69" t="s">
        <v>392</v>
      </c>
      <c r="X12" s="69" t="s">
        <v>177</v>
      </c>
      <c r="Y12" s="69" t="s">
        <v>463</v>
      </c>
      <c r="Z12" s="69" t="s">
        <v>423</v>
      </c>
      <c r="AA12" s="69" t="s">
        <v>33</v>
      </c>
      <c r="AB12" s="69" t="s">
        <v>454</v>
      </c>
      <c r="AC12" s="69" t="s">
        <v>422</v>
      </c>
      <c r="AD12" s="69" t="s">
        <v>91</v>
      </c>
      <c r="AE12" s="69" t="s">
        <v>91</v>
      </c>
      <c r="AF12" s="69" t="s">
        <v>423</v>
      </c>
      <c r="AG12" s="69" t="s">
        <v>423</v>
      </c>
      <c r="AH12" s="69" t="s">
        <v>423</v>
      </c>
      <c r="AI12" s="69" t="s">
        <v>423</v>
      </c>
      <c r="AJ12" s="69" t="s">
        <v>423</v>
      </c>
      <c r="AK12" s="69" t="s">
        <v>423</v>
      </c>
      <c r="AL12" s="69">
        <v>1</v>
      </c>
      <c r="AM12" s="69">
        <v>1</v>
      </c>
      <c r="AN12" s="69">
        <v>1</v>
      </c>
    </row>
    <row r="13" spans="1:40">
      <c r="B13" s="39">
        <v>7</v>
      </c>
      <c r="C13" s="39">
        <v>7</v>
      </c>
      <c r="D13" s="39" t="s">
        <v>360</v>
      </c>
      <c r="E13" s="39" t="s">
        <v>404</v>
      </c>
      <c r="F13" s="39" t="s">
        <v>486</v>
      </c>
      <c r="G13" s="39" t="s">
        <v>696</v>
      </c>
      <c r="H13" s="39" t="s">
        <v>423</v>
      </c>
      <c r="I13" s="69" t="s">
        <v>423</v>
      </c>
      <c r="J13" s="69" t="s">
        <v>423</v>
      </c>
      <c r="K13" s="69" t="s">
        <v>426</v>
      </c>
      <c r="L13" s="69" t="s">
        <v>423</v>
      </c>
      <c r="M13" s="69" t="s">
        <v>423</v>
      </c>
      <c r="N13" s="69" t="s">
        <v>423</v>
      </c>
      <c r="O13" s="69" t="s">
        <v>426</v>
      </c>
      <c r="P13" s="69" t="s">
        <v>423</v>
      </c>
      <c r="Q13" s="69" t="s">
        <v>33</v>
      </c>
      <c r="R13" s="69" t="s">
        <v>33</v>
      </c>
      <c r="S13" s="69" t="s">
        <v>33</v>
      </c>
      <c r="T13" s="69" t="s">
        <v>91</v>
      </c>
      <c r="U13" s="69" t="s">
        <v>455</v>
      </c>
      <c r="V13" s="69" t="s">
        <v>395</v>
      </c>
      <c r="W13" s="69" t="s">
        <v>392</v>
      </c>
      <c r="X13" s="69" t="s">
        <v>177</v>
      </c>
      <c r="Y13" s="69" t="s">
        <v>177</v>
      </c>
      <c r="Z13" s="69" t="s">
        <v>423</v>
      </c>
      <c r="AA13" s="69" t="s">
        <v>426</v>
      </c>
      <c r="AB13" s="69" t="s">
        <v>33</v>
      </c>
      <c r="AC13" s="69" t="s">
        <v>422</v>
      </c>
      <c r="AD13" s="69" t="s">
        <v>91</v>
      </c>
      <c r="AE13" s="69" t="s">
        <v>91</v>
      </c>
      <c r="AF13" s="69" t="s">
        <v>426</v>
      </c>
      <c r="AG13" s="69" t="s">
        <v>426</v>
      </c>
      <c r="AH13" s="69" t="s">
        <v>426</v>
      </c>
      <c r="AI13" s="69" t="s">
        <v>426</v>
      </c>
      <c r="AJ13" s="69" t="s">
        <v>426</v>
      </c>
      <c r="AK13" s="69" t="s">
        <v>426</v>
      </c>
      <c r="AL13" s="69">
        <v>2</v>
      </c>
      <c r="AM13" s="69">
        <v>1</v>
      </c>
      <c r="AN13" s="69">
        <v>1</v>
      </c>
    </row>
    <row r="14" spans="1:40">
      <c r="B14" s="39">
        <v>8</v>
      </c>
      <c r="C14" s="39">
        <v>8</v>
      </c>
      <c r="D14" s="39" t="s">
        <v>360</v>
      </c>
      <c r="E14" s="39" t="s">
        <v>408</v>
      </c>
      <c r="F14" s="39" t="s">
        <v>491</v>
      </c>
      <c r="G14" s="39" t="s">
        <v>694</v>
      </c>
      <c r="H14" s="39" t="s">
        <v>423</v>
      </c>
      <c r="I14" s="69" t="s">
        <v>423</v>
      </c>
      <c r="J14" s="69" t="s">
        <v>423</v>
      </c>
      <c r="K14" s="69" t="s">
        <v>423</v>
      </c>
      <c r="L14" s="69" t="s">
        <v>423</v>
      </c>
      <c r="M14" s="69" t="s">
        <v>423</v>
      </c>
      <c r="N14" s="69" t="s">
        <v>423</v>
      </c>
      <c r="O14" s="69" t="s">
        <v>423</v>
      </c>
      <c r="P14" s="69" t="s">
        <v>436</v>
      </c>
      <c r="Q14" s="69" t="s">
        <v>423</v>
      </c>
      <c r="R14" s="69" t="s">
        <v>33</v>
      </c>
      <c r="S14" s="69" t="s">
        <v>33</v>
      </c>
      <c r="T14" s="69" t="s">
        <v>33</v>
      </c>
      <c r="U14" s="69" t="s">
        <v>454</v>
      </c>
      <c r="V14" s="69" t="s">
        <v>395</v>
      </c>
      <c r="W14" s="69" t="s">
        <v>395</v>
      </c>
      <c r="X14" s="69" t="s">
        <v>175</v>
      </c>
      <c r="Y14" s="69" t="s">
        <v>177</v>
      </c>
      <c r="Z14" s="69" t="s">
        <v>177</v>
      </c>
      <c r="AA14" s="69" t="s">
        <v>423</v>
      </c>
      <c r="AB14" s="69" t="s">
        <v>423</v>
      </c>
      <c r="AC14" s="69" t="s">
        <v>422</v>
      </c>
      <c r="AD14" s="69" t="s">
        <v>91</v>
      </c>
      <c r="AE14" s="69" t="s">
        <v>91</v>
      </c>
      <c r="AF14" s="69" t="s">
        <v>423</v>
      </c>
      <c r="AG14" s="69" t="s">
        <v>423</v>
      </c>
      <c r="AH14" s="69" t="s">
        <v>423</v>
      </c>
      <c r="AI14" s="69" t="s">
        <v>423</v>
      </c>
      <c r="AJ14" s="69" t="s">
        <v>423</v>
      </c>
      <c r="AK14" s="69" t="s">
        <v>423</v>
      </c>
      <c r="AL14" s="69">
        <v>2</v>
      </c>
      <c r="AM14" s="69">
        <v>1</v>
      </c>
      <c r="AN14" s="69">
        <v>1</v>
      </c>
    </row>
    <row r="15" spans="1:40">
      <c r="B15" s="39">
        <v>9</v>
      </c>
      <c r="C15" s="39">
        <v>9</v>
      </c>
      <c r="D15" s="39" t="s">
        <v>361</v>
      </c>
      <c r="E15" s="39" t="s">
        <v>409</v>
      </c>
      <c r="F15" s="39" t="s">
        <v>492</v>
      </c>
      <c r="G15" s="39" t="s">
        <v>694</v>
      </c>
      <c r="H15" s="39" t="s">
        <v>423</v>
      </c>
      <c r="I15" s="69" t="s">
        <v>423</v>
      </c>
      <c r="J15" s="69" t="s">
        <v>423</v>
      </c>
      <c r="K15" s="69" t="s">
        <v>427</v>
      </c>
      <c r="L15" s="69" t="s">
        <v>423</v>
      </c>
      <c r="M15" s="69" t="s">
        <v>423</v>
      </c>
      <c r="N15" s="69" t="s">
        <v>423</v>
      </c>
      <c r="O15" s="69" t="s">
        <v>427</v>
      </c>
      <c r="P15" s="69" t="s">
        <v>437</v>
      </c>
      <c r="Q15" s="69" t="s">
        <v>440</v>
      </c>
      <c r="R15" s="69" t="s">
        <v>33</v>
      </c>
      <c r="S15" s="69" t="s">
        <v>423</v>
      </c>
      <c r="T15" s="69" t="s">
        <v>449</v>
      </c>
      <c r="U15" s="69" t="s">
        <v>33</v>
      </c>
      <c r="V15" s="69" t="s">
        <v>395</v>
      </c>
      <c r="W15" s="69" t="s">
        <v>395</v>
      </c>
      <c r="X15" s="69" t="s">
        <v>175</v>
      </c>
      <c r="Y15" s="69" t="s">
        <v>175</v>
      </c>
      <c r="Z15" s="69" t="s">
        <v>177</v>
      </c>
      <c r="AA15" s="69" t="s">
        <v>177</v>
      </c>
      <c r="AB15" s="69" t="s">
        <v>423</v>
      </c>
      <c r="AC15" s="69" t="s">
        <v>422</v>
      </c>
      <c r="AD15" s="69" t="s">
        <v>91</v>
      </c>
      <c r="AE15" s="69" t="s">
        <v>91</v>
      </c>
      <c r="AF15" s="69" t="s">
        <v>427</v>
      </c>
      <c r="AG15" s="69" t="s">
        <v>427</v>
      </c>
      <c r="AH15" s="69" t="s">
        <v>427</v>
      </c>
      <c r="AI15" s="69" t="s">
        <v>427</v>
      </c>
      <c r="AJ15" s="69" t="s">
        <v>427</v>
      </c>
      <c r="AK15" s="69" t="s">
        <v>427</v>
      </c>
      <c r="AL15" s="69">
        <v>2</v>
      </c>
      <c r="AM15" s="69">
        <v>2</v>
      </c>
      <c r="AN15" s="69">
        <v>1</v>
      </c>
    </row>
    <row r="16" spans="1:40">
      <c r="B16" s="39" t="s">
        <v>339</v>
      </c>
      <c r="C16" s="39">
        <v>10</v>
      </c>
      <c r="D16" s="39" t="s">
        <v>361</v>
      </c>
      <c r="E16" s="39" t="s">
        <v>410</v>
      </c>
      <c r="F16" s="39" t="s">
        <v>493</v>
      </c>
      <c r="G16" s="39" t="s">
        <v>697</v>
      </c>
      <c r="H16" s="39" t="s">
        <v>424</v>
      </c>
      <c r="I16" s="69" t="s">
        <v>423</v>
      </c>
      <c r="J16" s="69" t="s">
        <v>423</v>
      </c>
      <c r="K16" s="69" t="s">
        <v>423</v>
      </c>
      <c r="L16" s="69" t="s">
        <v>433</v>
      </c>
      <c r="M16" s="69" t="s">
        <v>433</v>
      </c>
      <c r="N16" s="69" t="s">
        <v>433</v>
      </c>
      <c r="O16" s="69" t="s">
        <v>423</v>
      </c>
      <c r="P16" s="69" t="s">
        <v>423</v>
      </c>
      <c r="Q16" s="69" t="s">
        <v>441</v>
      </c>
      <c r="R16" s="69" t="s">
        <v>423</v>
      </c>
      <c r="S16" s="69" t="s">
        <v>442</v>
      </c>
      <c r="T16" s="69" t="s">
        <v>33</v>
      </c>
      <c r="U16" s="69" t="s">
        <v>91</v>
      </c>
      <c r="V16" s="69" t="s">
        <v>172</v>
      </c>
      <c r="W16" s="69" t="s">
        <v>395</v>
      </c>
      <c r="X16" s="69" t="s">
        <v>392</v>
      </c>
      <c r="Y16" s="69" t="s">
        <v>175</v>
      </c>
      <c r="Z16" s="69" t="s">
        <v>175</v>
      </c>
      <c r="AA16" s="69" t="s">
        <v>177</v>
      </c>
      <c r="AB16" s="69" t="s">
        <v>177</v>
      </c>
      <c r="AC16" s="69" t="s">
        <v>422</v>
      </c>
      <c r="AD16" s="69" t="s">
        <v>91</v>
      </c>
      <c r="AE16" s="69" t="s">
        <v>91</v>
      </c>
      <c r="AF16" s="69" t="s">
        <v>423</v>
      </c>
      <c r="AG16" s="69" t="s">
        <v>423</v>
      </c>
      <c r="AH16" s="69" t="s">
        <v>423</v>
      </c>
      <c r="AI16" s="69" t="s">
        <v>423</v>
      </c>
      <c r="AJ16" s="69" t="s">
        <v>423</v>
      </c>
      <c r="AK16" s="69" t="s">
        <v>423</v>
      </c>
      <c r="AL16" s="69">
        <v>2</v>
      </c>
      <c r="AM16" s="69">
        <v>2</v>
      </c>
      <c r="AN16" s="69">
        <v>1</v>
      </c>
    </row>
    <row r="17" spans="2:40">
      <c r="B17" s="39" t="s">
        <v>134</v>
      </c>
      <c r="C17" s="39">
        <v>11</v>
      </c>
      <c r="D17" s="39" t="s">
        <v>362</v>
      </c>
      <c r="E17" s="39" t="s">
        <v>405</v>
      </c>
      <c r="F17" s="39" t="s">
        <v>494</v>
      </c>
      <c r="G17" s="39" t="s">
        <v>694</v>
      </c>
      <c r="H17" s="39" t="s">
        <v>177</v>
      </c>
      <c r="I17" s="69" t="s">
        <v>177</v>
      </c>
      <c r="J17" s="69" t="s">
        <v>177</v>
      </c>
      <c r="K17" s="69" t="s">
        <v>177</v>
      </c>
      <c r="L17" s="69" t="s">
        <v>177</v>
      </c>
      <c r="M17" s="69" t="s">
        <v>177</v>
      </c>
      <c r="N17" s="69" t="s">
        <v>177</v>
      </c>
      <c r="O17" s="69" t="s">
        <v>177</v>
      </c>
      <c r="P17" s="69" t="s">
        <v>433</v>
      </c>
      <c r="Q17" s="69" t="s">
        <v>423</v>
      </c>
      <c r="R17" s="69" t="s">
        <v>423</v>
      </c>
      <c r="S17" s="69" t="s">
        <v>423</v>
      </c>
      <c r="T17" s="69" t="s">
        <v>433</v>
      </c>
      <c r="U17" s="69" t="s">
        <v>451</v>
      </c>
      <c r="V17" s="69" t="s">
        <v>172</v>
      </c>
      <c r="W17" s="69" t="s">
        <v>172</v>
      </c>
      <c r="X17" s="69" t="s">
        <v>392</v>
      </c>
      <c r="Y17" s="69" t="s">
        <v>392</v>
      </c>
      <c r="Z17" s="69" t="s">
        <v>175</v>
      </c>
      <c r="AA17" s="69" t="s">
        <v>464</v>
      </c>
      <c r="AB17" s="69" t="s">
        <v>177</v>
      </c>
      <c r="AC17" s="69" t="s">
        <v>422</v>
      </c>
      <c r="AD17" s="69" t="s">
        <v>91</v>
      </c>
      <c r="AE17" s="69" t="s">
        <v>91</v>
      </c>
      <c r="AF17" s="69" t="s">
        <v>177</v>
      </c>
      <c r="AG17" s="69" t="s">
        <v>177</v>
      </c>
      <c r="AH17" s="69" t="s">
        <v>177</v>
      </c>
      <c r="AI17" s="69" t="s">
        <v>177</v>
      </c>
      <c r="AJ17" s="69" t="s">
        <v>177</v>
      </c>
      <c r="AK17" s="69" t="s">
        <v>177</v>
      </c>
      <c r="AL17" s="69" t="s">
        <v>423</v>
      </c>
      <c r="AM17" s="69" t="s">
        <v>423</v>
      </c>
      <c r="AN17" s="69" t="s">
        <v>423</v>
      </c>
    </row>
    <row r="18" spans="2:40">
      <c r="B18" s="39" t="s">
        <v>188</v>
      </c>
      <c r="C18" s="39">
        <v>12</v>
      </c>
      <c r="D18" s="39" t="s">
        <v>362</v>
      </c>
      <c r="E18" s="39" t="s">
        <v>411</v>
      </c>
      <c r="F18" s="39" t="s">
        <v>495</v>
      </c>
      <c r="G18" s="39" t="s">
        <v>694</v>
      </c>
      <c r="H18" s="39" t="s">
        <v>177</v>
      </c>
      <c r="I18" s="69" t="s">
        <v>177</v>
      </c>
      <c r="J18" s="69" t="s">
        <v>177</v>
      </c>
      <c r="K18" s="69" t="s">
        <v>428</v>
      </c>
      <c r="L18" s="69" t="s">
        <v>434</v>
      </c>
      <c r="M18" s="69" t="s">
        <v>434</v>
      </c>
      <c r="N18" s="69" t="s">
        <v>434</v>
      </c>
      <c r="O18" s="69" t="s">
        <v>428</v>
      </c>
      <c r="P18" s="69" t="s">
        <v>428</v>
      </c>
      <c r="Q18" s="69" t="s">
        <v>423</v>
      </c>
      <c r="R18" s="69" t="s">
        <v>423</v>
      </c>
      <c r="S18" s="69" t="s">
        <v>443</v>
      </c>
      <c r="T18" s="69" t="s">
        <v>423</v>
      </c>
      <c r="U18" s="69" t="s">
        <v>33</v>
      </c>
      <c r="V18" s="69" t="s">
        <v>172</v>
      </c>
      <c r="W18" s="69" t="s">
        <v>172</v>
      </c>
      <c r="X18" s="69" t="s">
        <v>395</v>
      </c>
      <c r="Y18" s="69" t="s">
        <v>392</v>
      </c>
      <c r="Z18" s="69" t="s">
        <v>392</v>
      </c>
      <c r="AA18" s="69" t="s">
        <v>446</v>
      </c>
      <c r="AB18" s="69" t="s">
        <v>467</v>
      </c>
      <c r="AC18" s="69" t="s">
        <v>422</v>
      </c>
      <c r="AD18" s="69" t="s">
        <v>91</v>
      </c>
      <c r="AE18" s="69" t="s">
        <v>91</v>
      </c>
      <c r="AF18" s="69" t="s">
        <v>428</v>
      </c>
      <c r="AG18" s="69" t="s">
        <v>428</v>
      </c>
      <c r="AH18" s="69" t="s">
        <v>428</v>
      </c>
      <c r="AI18" s="69" t="s">
        <v>428</v>
      </c>
      <c r="AJ18" s="69" t="s">
        <v>428</v>
      </c>
      <c r="AK18" s="69" t="s">
        <v>428</v>
      </c>
      <c r="AL18" s="69">
        <v>2</v>
      </c>
      <c r="AM18" s="69">
        <v>2</v>
      </c>
      <c r="AN18" s="69">
        <v>2</v>
      </c>
    </row>
    <row r="19" spans="2:40">
      <c r="B19" s="39" t="s">
        <v>213</v>
      </c>
      <c r="C19" s="39">
        <v>13</v>
      </c>
      <c r="D19" s="39" t="s">
        <v>348</v>
      </c>
      <c r="E19" s="39" t="s">
        <v>412</v>
      </c>
      <c r="F19" s="39" t="s">
        <v>405</v>
      </c>
      <c r="G19" s="39" t="s">
        <v>698</v>
      </c>
      <c r="H19" s="39" t="s">
        <v>177</v>
      </c>
      <c r="I19" s="69" t="s">
        <v>177</v>
      </c>
      <c r="J19" s="69" t="s">
        <v>177</v>
      </c>
      <c r="K19" s="69" t="s">
        <v>429</v>
      </c>
      <c r="L19" s="69" t="s">
        <v>435</v>
      </c>
      <c r="M19" s="69" t="s">
        <v>435</v>
      </c>
      <c r="N19" s="69" t="s">
        <v>435</v>
      </c>
      <c r="O19" s="69" t="s">
        <v>429</v>
      </c>
      <c r="P19" s="69" t="s">
        <v>438</v>
      </c>
      <c r="Q19" s="69" t="s">
        <v>177</v>
      </c>
      <c r="R19" s="69" t="s">
        <v>423</v>
      </c>
      <c r="S19" s="69" t="s">
        <v>423</v>
      </c>
      <c r="T19" s="69" t="s">
        <v>423</v>
      </c>
      <c r="U19" s="69" t="s">
        <v>423</v>
      </c>
      <c r="V19" s="69" t="s">
        <v>456</v>
      </c>
      <c r="W19" s="69" t="s">
        <v>172</v>
      </c>
      <c r="X19" s="69" t="s">
        <v>395</v>
      </c>
      <c r="Y19" s="69" t="s">
        <v>395</v>
      </c>
      <c r="Z19" s="69" t="s">
        <v>392</v>
      </c>
      <c r="AA19" s="69" t="s">
        <v>392</v>
      </c>
      <c r="AB19" s="69" t="s">
        <v>175</v>
      </c>
      <c r="AC19" s="69" t="s">
        <v>422</v>
      </c>
      <c r="AD19" s="69" t="s">
        <v>91</v>
      </c>
      <c r="AE19" s="69" t="s">
        <v>91</v>
      </c>
      <c r="AF19" s="69" t="s">
        <v>429</v>
      </c>
      <c r="AG19" s="69" t="s">
        <v>429</v>
      </c>
      <c r="AH19" s="69" t="s">
        <v>429</v>
      </c>
      <c r="AI19" s="69" t="s">
        <v>429</v>
      </c>
      <c r="AJ19" s="69" t="s">
        <v>429</v>
      </c>
      <c r="AK19" s="69" t="s">
        <v>429</v>
      </c>
      <c r="AL19" s="69">
        <v>2</v>
      </c>
      <c r="AM19" s="69">
        <v>2</v>
      </c>
      <c r="AN19" s="69">
        <v>2</v>
      </c>
    </row>
    <row r="20" spans="2:40">
      <c r="B20" s="39" t="s">
        <v>167</v>
      </c>
      <c r="C20" s="39">
        <v>14</v>
      </c>
      <c r="D20" s="39" t="s">
        <v>348</v>
      </c>
      <c r="E20" s="39" t="s">
        <v>413</v>
      </c>
      <c r="F20" s="39" t="s">
        <v>500</v>
      </c>
      <c r="G20" s="39" t="s">
        <v>695</v>
      </c>
      <c r="H20" s="39" t="s">
        <v>177</v>
      </c>
      <c r="I20" s="69" t="s">
        <v>177</v>
      </c>
      <c r="J20" s="69" t="s">
        <v>177</v>
      </c>
      <c r="K20" s="69" t="s">
        <v>430</v>
      </c>
      <c r="L20" s="69" t="s">
        <v>177</v>
      </c>
      <c r="M20" s="69" t="s">
        <v>177</v>
      </c>
      <c r="N20" s="69" t="s">
        <v>177</v>
      </c>
      <c r="O20" s="69" t="s">
        <v>430</v>
      </c>
      <c r="P20" s="69" t="s">
        <v>177</v>
      </c>
      <c r="Q20" s="69" t="s">
        <v>177</v>
      </c>
      <c r="R20" s="69" t="s">
        <v>433</v>
      </c>
      <c r="S20" s="69" t="s">
        <v>177</v>
      </c>
      <c r="T20" s="69" t="s">
        <v>423</v>
      </c>
      <c r="U20" s="69" t="s">
        <v>452</v>
      </c>
      <c r="V20" s="69" t="s">
        <v>176</v>
      </c>
      <c r="W20" s="69" t="s">
        <v>456</v>
      </c>
      <c r="X20" s="69" t="s">
        <v>461</v>
      </c>
      <c r="Y20" s="69" t="s">
        <v>395</v>
      </c>
      <c r="Z20" s="69" t="s">
        <v>395</v>
      </c>
      <c r="AA20" s="69" t="s">
        <v>392</v>
      </c>
      <c r="AB20" s="69" t="s">
        <v>392</v>
      </c>
      <c r="AC20" s="69" t="s">
        <v>422</v>
      </c>
      <c r="AD20" s="69" t="s">
        <v>91</v>
      </c>
      <c r="AE20" s="69" t="s">
        <v>91</v>
      </c>
      <c r="AF20" s="69" t="s">
        <v>430</v>
      </c>
      <c r="AG20" s="69" t="s">
        <v>430</v>
      </c>
      <c r="AH20" s="69" t="s">
        <v>430</v>
      </c>
      <c r="AI20" s="69" t="s">
        <v>430</v>
      </c>
      <c r="AJ20" s="69" t="s">
        <v>430</v>
      </c>
      <c r="AK20" s="69" t="s">
        <v>430</v>
      </c>
      <c r="AL20" s="69">
        <v>3</v>
      </c>
      <c r="AM20" s="69">
        <v>2</v>
      </c>
      <c r="AN20" s="69">
        <v>2</v>
      </c>
    </row>
    <row r="21" spans="2:40">
      <c r="B21" s="39" t="s">
        <v>120</v>
      </c>
      <c r="C21" s="39">
        <v>15</v>
      </c>
      <c r="D21" s="39" t="s">
        <v>471</v>
      </c>
      <c r="E21" s="39" t="s">
        <v>414</v>
      </c>
      <c r="F21" s="39" t="s">
        <v>496</v>
      </c>
      <c r="G21" s="39" t="s">
        <v>695</v>
      </c>
      <c r="H21" s="39" t="s">
        <v>177</v>
      </c>
      <c r="I21" s="69" t="s">
        <v>177</v>
      </c>
      <c r="J21" s="69" t="s">
        <v>177</v>
      </c>
      <c r="K21" s="69" t="s">
        <v>431</v>
      </c>
      <c r="L21" s="69" t="s">
        <v>177</v>
      </c>
      <c r="M21" s="69" t="s">
        <v>177</v>
      </c>
      <c r="N21" s="69" t="s">
        <v>177</v>
      </c>
      <c r="O21" s="69" t="s">
        <v>431</v>
      </c>
      <c r="P21" s="69" t="s">
        <v>177</v>
      </c>
      <c r="Q21" s="70" t="s">
        <v>177</v>
      </c>
      <c r="R21" s="69" t="s">
        <v>447</v>
      </c>
      <c r="S21" s="69" t="s">
        <v>444</v>
      </c>
      <c r="T21" s="69" t="s">
        <v>423</v>
      </c>
      <c r="U21" s="69" t="s">
        <v>423</v>
      </c>
      <c r="V21" s="69" t="s">
        <v>176</v>
      </c>
      <c r="W21" s="69" t="s">
        <v>176</v>
      </c>
      <c r="X21" s="69" t="s">
        <v>462</v>
      </c>
      <c r="Y21" s="69" t="s">
        <v>395</v>
      </c>
      <c r="Z21" s="69" t="s">
        <v>395</v>
      </c>
      <c r="AA21" s="69" t="s">
        <v>395</v>
      </c>
      <c r="AB21" s="69" t="s">
        <v>468</v>
      </c>
      <c r="AC21" s="69" t="s">
        <v>422</v>
      </c>
      <c r="AD21" s="69" t="s">
        <v>91</v>
      </c>
      <c r="AE21" s="69" t="s">
        <v>91</v>
      </c>
      <c r="AF21" s="69" t="s">
        <v>431</v>
      </c>
      <c r="AG21" s="69" t="s">
        <v>431</v>
      </c>
      <c r="AH21" s="69" t="s">
        <v>431</v>
      </c>
      <c r="AI21" s="69" t="s">
        <v>431</v>
      </c>
      <c r="AJ21" s="69" t="s">
        <v>431</v>
      </c>
      <c r="AK21" s="69" t="s">
        <v>431</v>
      </c>
      <c r="AL21" s="69">
        <v>3</v>
      </c>
      <c r="AM21" s="69">
        <v>2</v>
      </c>
      <c r="AN21" s="69">
        <v>2</v>
      </c>
    </row>
    <row r="22" spans="2:40">
      <c r="B22" s="39" t="s">
        <v>190</v>
      </c>
      <c r="C22" s="39">
        <v>16</v>
      </c>
      <c r="D22" s="39" t="s">
        <v>471</v>
      </c>
      <c r="E22" s="39" t="s">
        <v>415</v>
      </c>
      <c r="F22" s="39" t="s">
        <v>501</v>
      </c>
      <c r="G22" s="39" t="s">
        <v>695</v>
      </c>
      <c r="H22" s="39" t="s">
        <v>425</v>
      </c>
      <c r="I22" s="69" t="s">
        <v>92</v>
      </c>
      <c r="J22" s="69">
        <v>4</v>
      </c>
      <c r="K22" s="69" t="s">
        <v>92</v>
      </c>
      <c r="L22" s="69">
        <v>4</v>
      </c>
      <c r="M22" s="69">
        <v>4</v>
      </c>
      <c r="N22" s="69">
        <v>4</v>
      </c>
      <c r="O22" s="69" t="s">
        <v>92</v>
      </c>
      <c r="P22" s="69" t="s">
        <v>439</v>
      </c>
      <c r="Q22" s="69" t="s">
        <v>177</v>
      </c>
      <c r="R22" s="69" t="s">
        <v>177</v>
      </c>
      <c r="S22" s="69" t="s">
        <v>177</v>
      </c>
      <c r="T22" s="69" t="s">
        <v>177</v>
      </c>
      <c r="U22" s="69" t="s">
        <v>423</v>
      </c>
      <c r="V22" s="69" t="s">
        <v>457</v>
      </c>
      <c r="W22" s="69" t="s">
        <v>176</v>
      </c>
      <c r="X22" s="69" t="s">
        <v>172</v>
      </c>
      <c r="Y22" s="69" t="s">
        <v>172</v>
      </c>
      <c r="Z22" s="69" t="s">
        <v>395</v>
      </c>
      <c r="AA22" s="69" t="s">
        <v>395</v>
      </c>
      <c r="AB22" s="69" t="s">
        <v>395</v>
      </c>
      <c r="AC22" s="69" t="s">
        <v>422</v>
      </c>
      <c r="AD22" s="69" t="s">
        <v>91</v>
      </c>
      <c r="AE22" s="69" t="s">
        <v>91</v>
      </c>
      <c r="AF22" s="69" t="s">
        <v>92</v>
      </c>
      <c r="AG22" s="69" t="s">
        <v>92</v>
      </c>
      <c r="AH22" s="69" t="s">
        <v>92</v>
      </c>
      <c r="AI22" s="69" t="s">
        <v>92</v>
      </c>
      <c r="AJ22" s="69" t="s">
        <v>92</v>
      </c>
      <c r="AK22" s="69" t="s">
        <v>92</v>
      </c>
      <c r="AL22" s="69">
        <v>3</v>
      </c>
      <c r="AM22" s="69">
        <v>3</v>
      </c>
      <c r="AN22" s="69">
        <v>2</v>
      </c>
    </row>
    <row r="23" spans="2:40">
      <c r="B23" s="39" t="s">
        <v>169</v>
      </c>
      <c r="C23" s="39">
        <v>17</v>
      </c>
      <c r="D23" s="39" t="s">
        <v>470</v>
      </c>
      <c r="E23" s="39" t="s">
        <v>416</v>
      </c>
      <c r="F23" s="39" t="s">
        <v>502</v>
      </c>
      <c r="G23" s="39" t="s">
        <v>698</v>
      </c>
      <c r="H23" s="39">
        <v>4</v>
      </c>
      <c r="I23" s="69" t="s">
        <v>92</v>
      </c>
      <c r="J23" s="69">
        <v>4</v>
      </c>
      <c r="K23" s="69" t="s">
        <v>92</v>
      </c>
      <c r="L23" s="69">
        <v>4</v>
      </c>
      <c r="M23" s="69">
        <v>4</v>
      </c>
      <c r="N23" s="69">
        <v>4</v>
      </c>
      <c r="O23" s="69" t="s">
        <v>92</v>
      </c>
      <c r="P23" s="69" t="s">
        <v>175</v>
      </c>
      <c r="Q23" s="69" t="s">
        <v>428</v>
      </c>
      <c r="R23" s="69" t="s">
        <v>429</v>
      </c>
      <c r="S23" s="69" t="s">
        <v>177</v>
      </c>
      <c r="T23" s="69" t="s">
        <v>177</v>
      </c>
      <c r="U23" s="69" t="s">
        <v>177</v>
      </c>
      <c r="V23" s="69" t="s">
        <v>457</v>
      </c>
      <c r="W23" s="69" t="s">
        <v>457</v>
      </c>
      <c r="X23" s="69" t="s">
        <v>172</v>
      </c>
      <c r="Y23" s="69" t="s">
        <v>172</v>
      </c>
      <c r="Z23" s="69" t="s">
        <v>172</v>
      </c>
      <c r="AA23" s="69" t="s">
        <v>465</v>
      </c>
      <c r="AB23" s="69" t="s">
        <v>395</v>
      </c>
      <c r="AC23" s="69" t="s">
        <v>422</v>
      </c>
      <c r="AD23" s="69" t="s">
        <v>91</v>
      </c>
      <c r="AE23" s="69" t="s">
        <v>91</v>
      </c>
      <c r="AF23" s="69" t="s">
        <v>92</v>
      </c>
      <c r="AG23" s="69" t="s">
        <v>92</v>
      </c>
      <c r="AH23" s="69" t="s">
        <v>92</v>
      </c>
      <c r="AI23" s="69" t="s">
        <v>92</v>
      </c>
      <c r="AJ23" s="69" t="s">
        <v>92</v>
      </c>
      <c r="AK23" s="69" t="s">
        <v>92</v>
      </c>
      <c r="AL23" s="69">
        <v>3</v>
      </c>
      <c r="AM23" s="69">
        <v>3</v>
      </c>
      <c r="AN23" s="69">
        <v>2</v>
      </c>
    </row>
    <row r="24" spans="2:40">
      <c r="B24" s="39" t="s">
        <v>354</v>
      </c>
      <c r="C24" s="39">
        <v>18</v>
      </c>
      <c r="D24" s="39" t="s">
        <v>470</v>
      </c>
      <c r="E24" s="39" t="s">
        <v>417</v>
      </c>
      <c r="F24" s="39" t="s">
        <v>497</v>
      </c>
      <c r="G24" s="39" t="s">
        <v>695</v>
      </c>
      <c r="H24" s="39">
        <v>4</v>
      </c>
      <c r="I24" s="69" t="s">
        <v>92</v>
      </c>
      <c r="J24" s="69">
        <v>4</v>
      </c>
      <c r="K24" s="69" t="s">
        <v>92</v>
      </c>
      <c r="L24" s="69">
        <v>4</v>
      </c>
      <c r="M24" s="69">
        <v>4</v>
      </c>
      <c r="N24" s="69">
        <v>4</v>
      </c>
      <c r="O24" s="69" t="s">
        <v>92</v>
      </c>
      <c r="P24" s="69" t="s">
        <v>175</v>
      </c>
      <c r="Q24" s="69" t="s">
        <v>175</v>
      </c>
      <c r="R24" s="69" t="s">
        <v>177</v>
      </c>
      <c r="S24" s="69" t="s">
        <v>445</v>
      </c>
      <c r="T24" s="69" t="s">
        <v>177</v>
      </c>
      <c r="U24" s="69" t="s">
        <v>177</v>
      </c>
      <c r="V24" s="69" t="s">
        <v>457</v>
      </c>
      <c r="W24" s="69" t="s">
        <v>457</v>
      </c>
      <c r="X24" s="69" t="s">
        <v>460</v>
      </c>
      <c r="Y24" s="69" t="s">
        <v>172</v>
      </c>
      <c r="Z24" s="69" t="s">
        <v>172</v>
      </c>
      <c r="AA24" s="69" t="s">
        <v>172</v>
      </c>
      <c r="AB24" s="69" t="s">
        <v>172</v>
      </c>
      <c r="AC24" s="69" t="s">
        <v>422</v>
      </c>
      <c r="AD24" s="69" t="s">
        <v>91</v>
      </c>
      <c r="AE24" s="69" t="s">
        <v>91</v>
      </c>
      <c r="AF24" s="69" t="s">
        <v>92</v>
      </c>
      <c r="AG24" s="69" t="s">
        <v>92</v>
      </c>
      <c r="AH24" s="69" t="s">
        <v>92</v>
      </c>
      <c r="AI24" s="69" t="s">
        <v>92</v>
      </c>
      <c r="AJ24" s="69" t="s">
        <v>92</v>
      </c>
      <c r="AK24" s="69" t="s">
        <v>92</v>
      </c>
      <c r="AL24" s="69">
        <v>3</v>
      </c>
      <c r="AM24" s="69">
        <v>3</v>
      </c>
      <c r="AN24" s="69">
        <v>3</v>
      </c>
    </row>
    <row r="25" spans="2:40">
      <c r="B25" s="39" t="s">
        <v>355</v>
      </c>
      <c r="C25" s="39">
        <v>19</v>
      </c>
      <c r="D25" s="39" t="s">
        <v>469</v>
      </c>
      <c r="E25" s="39" t="s">
        <v>418</v>
      </c>
      <c r="F25" s="39" t="s">
        <v>498</v>
      </c>
      <c r="G25" s="39" t="s">
        <v>695</v>
      </c>
      <c r="H25" s="39">
        <v>4</v>
      </c>
      <c r="I25" s="69" t="s">
        <v>92</v>
      </c>
      <c r="J25" s="69">
        <v>4</v>
      </c>
      <c r="K25" s="69" t="s">
        <v>92</v>
      </c>
      <c r="L25" s="69">
        <v>4</v>
      </c>
      <c r="M25" s="69">
        <v>4</v>
      </c>
      <c r="N25" s="69">
        <v>4</v>
      </c>
      <c r="O25" s="69" t="s">
        <v>92</v>
      </c>
      <c r="P25" s="69" t="s">
        <v>175</v>
      </c>
      <c r="Q25" s="69" t="s">
        <v>175</v>
      </c>
      <c r="R25" s="69" t="s">
        <v>175</v>
      </c>
      <c r="S25" s="69" t="s">
        <v>175</v>
      </c>
      <c r="T25" s="69" t="s">
        <v>177</v>
      </c>
      <c r="U25" s="69" t="s">
        <v>177</v>
      </c>
      <c r="V25" s="69" t="s">
        <v>338</v>
      </c>
      <c r="W25" s="69" t="s">
        <v>458</v>
      </c>
      <c r="X25" s="69" t="s">
        <v>176</v>
      </c>
      <c r="Y25" s="69" t="s">
        <v>111</v>
      </c>
      <c r="Z25" s="69" t="s">
        <v>111</v>
      </c>
      <c r="AA25" s="69" t="s">
        <v>111</v>
      </c>
      <c r="AB25" s="69" t="s">
        <v>172</v>
      </c>
      <c r="AC25" s="69" t="s">
        <v>422</v>
      </c>
      <c r="AD25" s="69" t="s">
        <v>91</v>
      </c>
      <c r="AE25" s="69" t="s">
        <v>91</v>
      </c>
      <c r="AF25" s="69" t="s">
        <v>92</v>
      </c>
      <c r="AG25" s="69" t="s">
        <v>92</v>
      </c>
      <c r="AH25" s="69" t="s">
        <v>92</v>
      </c>
      <c r="AI25" s="69" t="s">
        <v>92</v>
      </c>
      <c r="AJ25" s="69" t="s">
        <v>92</v>
      </c>
      <c r="AK25" s="69" t="s">
        <v>388</v>
      </c>
      <c r="AL25" s="69">
        <v>3</v>
      </c>
      <c r="AM25" s="69">
        <v>3</v>
      </c>
      <c r="AN25" s="69">
        <v>3</v>
      </c>
    </row>
    <row r="26" spans="2:40">
      <c r="B26" s="39" t="s">
        <v>117</v>
      </c>
      <c r="C26" s="39">
        <v>20</v>
      </c>
      <c r="D26" s="39" t="s">
        <v>469</v>
      </c>
      <c r="E26" s="39" t="s">
        <v>349</v>
      </c>
      <c r="F26" s="39" t="s">
        <v>499</v>
      </c>
      <c r="G26" s="39" t="s">
        <v>695</v>
      </c>
      <c r="H26" s="69" t="s">
        <v>92</v>
      </c>
      <c r="I26" s="69">
        <v>4</v>
      </c>
      <c r="J26" s="69" t="s">
        <v>92</v>
      </c>
      <c r="K26" s="69">
        <v>4</v>
      </c>
      <c r="L26" s="69">
        <v>4</v>
      </c>
      <c r="M26" s="69">
        <v>4</v>
      </c>
      <c r="N26" s="69" t="s">
        <v>92</v>
      </c>
      <c r="O26" s="69" t="s">
        <v>175</v>
      </c>
      <c r="P26" s="69" t="s">
        <v>175</v>
      </c>
      <c r="Q26" s="69" t="s">
        <v>448</v>
      </c>
      <c r="R26" s="69" t="s">
        <v>446</v>
      </c>
      <c r="S26" s="69" t="s">
        <v>450</v>
      </c>
      <c r="T26" s="69" t="s">
        <v>453</v>
      </c>
      <c r="U26" s="69" t="s">
        <v>338</v>
      </c>
      <c r="V26" s="69" t="s">
        <v>338</v>
      </c>
      <c r="W26" s="69" t="s">
        <v>176</v>
      </c>
      <c r="X26" s="69" t="s">
        <v>111</v>
      </c>
      <c r="Y26" s="69" t="s">
        <v>111</v>
      </c>
      <c r="Z26" s="69" t="s">
        <v>111</v>
      </c>
      <c r="AA26" s="69" t="s">
        <v>176</v>
      </c>
      <c r="AB26" s="69" t="s">
        <v>422</v>
      </c>
      <c r="AC26" s="69" t="s">
        <v>91</v>
      </c>
      <c r="AD26" s="69" t="s">
        <v>91</v>
      </c>
      <c r="AE26" s="69" t="s">
        <v>92</v>
      </c>
      <c r="AF26" s="69" t="s">
        <v>92</v>
      </c>
      <c r="AG26" s="69" t="s">
        <v>92</v>
      </c>
      <c r="AH26" s="69" t="s">
        <v>92</v>
      </c>
      <c r="AI26" s="69" t="s">
        <v>92</v>
      </c>
      <c r="AJ26" s="69" t="s">
        <v>92</v>
      </c>
      <c r="AK26" s="69">
        <v>3</v>
      </c>
      <c r="AL26" s="69">
        <v>3</v>
      </c>
      <c r="AM26" s="69">
        <v>3</v>
      </c>
      <c r="AN26" s="69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 enableFormatConditionsCalculation="0"/>
  <dimension ref="A1:H15"/>
  <sheetViews>
    <sheetView workbookViewId="0">
      <pane xSplit="2" ySplit="6" topLeftCell="C13" activePane="bottomRight" state="frozen"/>
      <selection pane="topRight" activeCell="C1" sqref="C1"/>
      <selection pane="bottomLeft" activeCell="A7" sqref="A7"/>
      <selection pane="bottomRight" activeCell="D30" sqref="D30"/>
    </sheetView>
  </sheetViews>
  <sheetFormatPr baseColWidth="10" defaultRowHeight="14" x14ac:dyDescent="0"/>
  <cols>
    <col min="1" max="1" width="3.1640625" bestFit="1" customWidth="1"/>
    <col min="2" max="2" width="4.5" bestFit="1" customWidth="1"/>
    <col min="3" max="3" width="25.33203125" customWidth="1"/>
    <col min="4" max="4" width="15.33203125" bestFit="1" customWidth="1"/>
    <col min="5" max="7" width="9.83203125" bestFit="1" customWidth="1"/>
    <col min="8" max="8" width="6.5" bestFit="1" customWidth="1"/>
    <col min="9" max="9" width="4.33203125" bestFit="1" customWidth="1"/>
    <col min="10" max="10" width="4.83203125" bestFit="1" customWidth="1"/>
    <col min="11" max="17" width="3.1640625" bestFit="1" customWidth="1"/>
    <col min="18" max="18" width="3.5" bestFit="1" customWidth="1"/>
    <col min="19" max="38" width="3.1640625" bestFit="1" customWidth="1"/>
  </cols>
  <sheetData>
    <row r="1" spans="1:8" s="4" customFormat="1">
      <c r="A1" s="164" t="s">
        <v>0</v>
      </c>
      <c r="B1" s="164"/>
      <c r="C1" s="164"/>
      <c r="D1" s="27" t="s">
        <v>363</v>
      </c>
      <c r="E1" s="1"/>
      <c r="F1" s="1"/>
      <c r="G1" s="1"/>
      <c r="H1" s="1"/>
    </row>
    <row r="2" spans="1:8" s="4" customFormat="1">
      <c r="A2" s="164" t="s">
        <v>1</v>
      </c>
      <c r="B2" s="164"/>
      <c r="C2" s="164"/>
      <c r="D2" s="55" t="s">
        <v>364</v>
      </c>
      <c r="E2" s="1"/>
      <c r="F2" s="1"/>
      <c r="G2" s="1"/>
      <c r="H2" s="1"/>
    </row>
    <row r="3" spans="1:8" s="4" customFormat="1">
      <c r="A3" s="58"/>
      <c r="B3" s="1"/>
      <c r="C3" s="1"/>
      <c r="D3" s="1"/>
      <c r="E3" s="1"/>
      <c r="F3" s="1"/>
      <c r="G3" s="1"/>
      <c r="H3" s="1"/>
    </row>
    <row r="4" spans="1:8" s="4" customFormat="1" ht="70">
      <c r="A4" s="23" t="s">
        <v>9</v>
      </c>
      <c r="B4" s="52" t="s">
        <v>2</v>
      </c>
      <c r="C4" s="52" t="s">
        <v>365</v>
      </c>
      <c r="D4" s="52" t="s">
        <v>368</v>
      </c>
      <c r="E4" s="52" t="s">
        <v>373</v>
      </c>
      <c r="F4" s="52" t="s">
        <v>374</v>
      </c>
      <c r="G4" s="52" t="s">
        <v>375</v>
      </c>
    </row>
    <row r="5" spans="1:8" s="19" customFormat="1" ht="35" customHeight="1">
      <c r="A5" s="23"/>
      <c r="B5" s="52" t="s">
        <v>2</v>
      </c>
      <c r="C5" s="52" t="s">
        <v>366</v>
      </c>
      <c r="D5" s="52" t="s">
        <v>369</v>
      </c>
      <c r="E5" s="52" t="s">
        <v>370</v>
      </c>
      <c r="F5" s="52" t="s">
        <v>371</v>
      </c>
      <c r="G5" s="52" t="s">
        <v>372</v>
      </c>
    </row>
    <row r="6" spans="1:8" s="4" customFormat="1" ht="24" customHeight="1">
      <c r="A6" s="47"/>
      <c r="B6" s="54" t="s">
        <v>5</v>
      </c>
      <c r="C6" s="54" t="s">
        <v>367</v>
      </c>
      <c r="D6" s="54" t="s">
        <v>6</v>
      </c>
      <c r="E6" s="54" t="s">
        <v>6</v>
      </c>
      <c r="F6" s="54" t="s">
        <v>6</v>
      </c>
      <c r="G6" s="54" t="s">
        <v>6</v>
      </c>
    </row>
    <row r="7" spans="1:8">
      <c r="B7" s="59">
        <f t="shared" ref="B7:B14" si="0">ROW()-6</f>
        <v>1</v>
      </c>
      <c r="C7" s="39" t="s">
        <v>377</v>
      </c>
      <c r="D7" s="39" t="s">
        <v>385</v>
      </c>
      <c r="E7" s="39" t="s">
        <v>385</v>
      </c>
      <c r="F7" s="39" t="s">
        <v>385</v>
      </c>
      <c r="G7" s="39" t="s">
        <v>385</v>
      </c>
    </row>
    <row r="8" spans="1:8">
      <c r="B8" s="59">
        <f t="shared" si="0"/>
        <v>2</v>
      </c>
      <c r="C8" s="39" t="s">
        <v>378</v>
      </c>
      <c r="D8" s="39" t="s">
        <v>385</v>
      </c>
      <c r="E8" s="39" t="s">
        <v>385</v>
      </c>
      <c r="F8" s="39" t="s">
        <v>385</v>
      </c>
      <c r="G8" s="39" t="s">
        <v>385</v>
      </c>
    </row>
    <row r="9" spans="1:8">
      <c r="B9" s="59">
        <f t="shared" si="0"/>
        <v>3</v>
      </c>
      <c r="C9" s="39" t="s">
        <v>379</v>
      </c>
      <c r="D9" s="39" t="s">
        <v>385</v>
      </c>
      <c r="E9" s="39" t="s">
        <v>385</v>
      </c>
      <c r="F9" s="39" t="s">
        <v>385</v>
      </c>
      <c r="G9" s="39" t="s">
        <v>385</v>
      </c>
    </row>
    <row r="10" spans="1:8">
      <c r="B10" s="59">
        <f t="shared" si="0"/>
        <v>4</v>
      </c>
      <c r="C10" s="39" t="s">
        <v>380</v>
      </c>
      <c r="D10" s="39" t="s">
        <v>385</v>
      </c>
      <c r="E10" s="39" t="s">
        <v>385</v>
      </c>
      <c r="F10" s="39" t="s">
        <v>385</v>
      </c>
      <c r="G10" s="39" t="s">
        <v>385</v>
      </c>
    </row>
    <row r="11" spans="1:8">
      <c r="B11" s="59">
        <f t="shared" si="0"/>
        <v>5</v>
      </c>
      <c r="C11" s="39" t="s">
        <v>381</v>
      </c>
      <c r="D11" s="39" t="s">
        <v>385</v>
      </c>
      <c r="E11" s="39" t="s">
        <v>385</v>
      </c>
      <c r="F11" s="39" t="s">
        <v>385</v>
      </c>
      <c r="G11" s="39" t="s">
        <v>385</v>
      </c>
    </row>
    <row r="12" spans="1:8">
      <c r="B12" s="59">
        <f t="shared" si="0"/>
        <v>6</v>
      </c>
      <c r="C12" s="39" t="s">
        <v>382</v>
      </c>
      <c r="D12" s="39" t="s">
        <v>385</v>
      </c>
      <c r="E12" s="39" t="s">
        <v>385</v>
      </c>
      <c r="F12" s="39" t="s">
        <v>385</v>
      </c>
      <c r="G12" s="39" t="s">
        <v>385</v>
      </c>
    </row>
    <row r="13" spans="1:8">
      <c r="B13" s="59">
        <f t="shared" si="0"/>
        <v>7</v>
      </c>
      <c r="C13" s="39" t="s">
        <v>383</v>
      </c>
      <c r="D13" s="39" t="s">
        <v>385</v>
      </c>
      <c r="E13" s="39" t="s">
        <v>385</v>
      </c>
      <c r="F13" s="39" t="s">
        <v>385</v>
      </c>
      <c r="G13" s="39" t="s">
        <v>385</v>
      </c>
    </row>
    <row r="14" spans="1:8">
      <c r="B14" s="59">
        <f t="shared" si="0"/>
        <v>8</v>
      </c>
      <c r="C14" s="39" t="s">
        <v>384</v>
      </c>
      <c r="D14" s="39" t="s">
        <v>385</v>
      </c>
      <c r="E14" s="39" t="s">
        <v>385</v>
      </c>
      <c r="F14" s="39" t="s">
        <v>385</v>
      </c>
      <c r="G14" s="39" t="s">
        <v>385</v>
      </c>
    </row>
    <row r="15" spans="1:8">
      <c r="B15" s="59">
        <f>ROW()-6</f>
        <v>9</v>
      </c>
      <c r="C15" s="39" t="s">
        <v>376</v>
      </c>
      <c r="D15" s="39" t="s">
        <v>385</v>
      </c>
      <c r="E15" s="39" t="s">
        <v>385</v>
      </c>
      <c r="F15" s="39" t="s">
        <v>385</v>
      </c>
      <c r="G15" s="39" t="s">
        <v>385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7" enableFormatConditionsCalculation="0"/>
  <dimension ref="A1:AV22"/>
  <sheetViews>
    <sheetView workbookViewId="0">
      <pane xSplit="5" ySplit="6" topLeftCell="AA7" activePane="bottomRight" state="frozen"/>
      <selection pane="topRight" activeCell="F1" sqref="F1"/>
      <selection pane="bottomLeft" activeCell="A7" sqref="A7"/>
      <selection pane="bottomRight" activeCell="A12" sqref="A12:XFD12"/>
    </sheetView>
  </sheetViews>
  <sheetFormatPr baseColWidth="10" defaultColWidth="2.6640625" defaultRowHeight="14" x14ac:dyDescent="0"/>
  <cols>
    <col min="1" max="1" width="14.5" style="20" bestFit="1" customWidth="1"/>
    <col min="2" max="2" width="4.5" style="4" bestFit="1" customWidth="1"/>
    <col min="3" max="3" width="13.83203125" style="4" bestFit="1" customWidth="1"/>
    <col min="4" max="4" width="4.33203125" style="4" customWidth="1"/>
    <col min="5" max="5" width="8" style="4" bestFit="1" customWidth="1"/>
    <col min="6" max="7" width="2.6640625" style="4"/>
    <col min="8" max="8" width="5.33203125" style="4" bestFit="1" customWidth="1"/>
    <col min="9" max="12" width="6.5" style="4" bestFit="1" customWidth="1"/>
    <col min="13" max="15" width="3.83203125" style="4" bestFit="1" customWidth="1"/>
    <col min="16" max="17" width="4.5" style="4" bestFit="1" customWidth="1"/>
    <col min="18" max="19" width="3.83203125" style="4" bestFit="1" customWidth="1"/>
    <col min="20" max="20" width="4.83203125" style="4" bestFit="1" customWidth="1"/>
    <col min="21" max="22" width="8" style="4" bestFit="1" customWidth="1"/>
    <col min="23" max="23" width="10" style="4" bestFit="1" customWidth="1"/>
    <col min="24" max="25" width="6" style="4" bestFit="1" customWidth="1"/>
    <col min="26" max="26" width="10" style="4" bestFit="1" customWidth="1"/>
    <col min="27" max="27" width="6" style="4" bestFit="1" customWidth="1"/>
    <col min="28" max="28" width="6" style="4" customWidth="1"/>
    <col min="29" max="29" width="4.5" style="4" bestFit="1" customWidth="1"/>
    <col min="30" max="30" width="4.83203125" style="4" bestFit="1" customWidth="1"/>
    <col min="31" max="31" width="5.33203125" style="4" bestFit="1" customWidth="1"/>
    <col min="32" max="32" width="6.5" style="4" bestFit="1" customWidth="1"/>
    <col min="33" max="34" width="6" style="4" bestFit="1" customWidth="1"/>
    <col min="35" max="35" width="4.5" style="4" bestFit="1" customWidth="1"/>
    <col min="36" max="36" width="3.83203125" style="4" bestFit="1" customWidth="1"/>
    <col min="37" max="37" width="4.83203125" style="4" bestFit="1" customWidth="1"/>
    <col min="38" max="38" width="4.83203125" style="4" customWidth="1"/>
    <col min="39" max="39" width="3.1640625" style="4" bestFit="1" customWidth="1"/>
    <col min="40" max="40" width="22.6640625" style="4" bestFit="1" customWidth="1"/>
    <col min="41" max="41" width="10.83203125" style="4" bestFit="1" customWidth="1"/>
    <col min="42" max="42" width="10.83203125" style="4" customWidth="1"/>
    <col min="43" max="44" width="6" style="4" bestFit="1" customWidth="1"/>
    <col min="45" max="45" width="3.5" style="4" bestFit="1" customWidth="1"/>
    <col min="46" max="46" width="4.5" style="4" bestFit="1" customWidth="1"/>
    <col min="47" max="47" width="3.1640625" style="4" bestFit="1" customWidth="1"/>
    <col min="48" max="48" width="20.83203125" style="4" bestFit="1" customWidth="1"/>
    <col min="49" max="16384" width="2.6640625" style="4"/>
  </cols>
  <sheetData>
    <row r="1" spans="1:48">
      <c r="A1" s="164" t="s">
        <v>0</v>
      </c>
      <c r="B1" s="164"/>
      <c r="C1" s="164"/>
      <c r="D1" s="131" t="s">
        <v>744</v>
      </c>
      <c r="E1" s="1"/>
      <c r="H1" s="1"/>
      <c r="I1" s="1"/>
    </row>
    <row r="2" spans="1:48">
      <c r="A2" s="164" t="s">
        <v>1</v>
      </c>
      <c r="B2" s="164"/>
      <c r="C2" s="164"/>
      <c r="D2" s="131" t="s">
        <v>745</v>
      </c>
      <c r="E2" s="1"/>
      <c r="H2" s="1"/>
      <c r="I2" s="1"/>
    </row>
    <row r="3" spans="1:48">
      <c r="A3" s="18"/>
      <c r="B3" s="1"/>
      <c r="C3" s="1"/>
      <c r="D3" s="1"/>
      <c r="E3" s="1"/>
      <c r="H3" s="1"/>
      <c r="I3" s="1"/>
    </row>
    <row r="4" spans="1:48" s="19" customFormat="1" ht="83" customHeight="1">
      <c r="A4" s="23" t="s">
        <v>9</v>
      </c>
      <c r="B4" s="127" t="s">
        <v>2</v>
      </c>
      <c r="C4" s="128" t="s">
        <v>36</v>
      </c>
      <c r="D4" s="128" t="s">
        <v>37</v>
      </c>
      <c r="E4" s="128" t="s">
        <v>764</v>
      </c>
      <c r="F4" s="102" t="s">
        <v>342</v>
      </c>
      <c r="G4" s="28" t="s">
        <v>711</v>
      </c>
      <c r="H4" s="28" t="s">
        <v>712</v>
      </c>
      <c r="I4" s="128" t="s">
        <v>244</v>
      </c>
      <c r="J4" s="48" t="s">
        <v>749</v>
      </c>
      <c r="K4" s="128" t="s">
        <v>39</v>
      </c>
      <c r="L4" s="128" t="s">
        <v>38</v>
      </c>
      <c r="M4" s="128" t="s">
        <v>245</v>
      </c>
      <c r="N4" s="129" t="s">
        <v>246</v>
      </c>
      <c r="O4" s="130" t="s">
        <v>247</v>
      </c>
      <c r="P4" s="128" t="s">
        <v>248</v>
      </c>
      <c r="Q4" s="128" t="s">
        <v>249</v>
      </c>
      <c r="R4" s="128" t="s">
        <v>45</v>
      </c>
      <c r="S4" s="132" t="s">
        <v>250</v>
      </c>
      <c r="T4" s="133" t="s">
        <v>251</v>
      </c>
      <c r="U4" s="116" t="s">
        <v>636</v>
      </c>
      <c r="V4" s="116" t="s">
        <v>635</v>
      </c>
      <c r="W4" s="116" t="s">
        <v>634</v>
      </c>
      <c r="X4" s="80" t="s">
        <v>539</v>
      </c>
      <c r="Y4" s="80" t="s">
        <v>540</v>
      </c>
      <c r="Z4" s="80" t="s">
        <v>541</v>
      </c>
      <c r="AA4" s="128" t="s">
        <v>46</v>
      </c>
      <c r="AB4" s="128" t="s">
        <v>47</v>
      </c>
      <c r="AC4" s="128" t="s">
        <v>756</v>
      </c>
      <c r="AD4" s="128" t="s">
        <v>252</v>
      </c>
      <c r="AE4" s="128" t="s">
        <v>48</v>
      </c>
      <c r="AF4" s="128" t="s">
        <v>253</v>
      </c>
      <c r="AG4" s="128" t="s">
        <v>52</v>
      </c>
      <c r="AH4" s="128" t="s">
        <v>53</v>
      </c>
      <c r="AI4" s="128" t="s">
        <v>54</v>
      </c>
      <c r="AJ4" s="128" t="s">
        <v>55</v>
      </c>
      <c r="AK4" s="128" t="s">
        <v>56</v>
      </c>
      <c r="AL4" s="128" t="s">
        <v>909</v>
      </c>
      <c r="AM4" s="128" t="s">
        <v>761</v>
      </c>
      <c r="AN4" s="128" t="s">
        <v>57</v>
      </c>
      <c r="AO4" s="128" t="s">
        <v>890</v>
      </c>
      <c r="AP4" s="128" t="s">
        <v>894</v>
      </c>
      <c r="AQ4" s="128" t="s">
        <v>58</v>
      </c>
      <c r="AR4" s="128" t="s">
        <v>59</v>
      </c>
      <c r="AS4" s="130" t="s">
        <v>254</v>
      </c>
      <c r="AT4" s="128" t="s">
        <v>255</v>
      </c>
      <c r="AU4" s="128" t="s">
        <v>62</v>
      </c>
      <c r="AV4" s="128" t="s">
        <v>63</v>
      </c>
    </row>
    <row r="5" spans="1:48" s="19" customFormat="1" ht="26" customHeight="1">
      <c r="A5" s="23"/>
      <c r="B5" s="49" t="s">
        <v>2</v>
      </c>
      <c r="C5" s="49" t="s">
        <v>64</v>
      </c>
      <c r="D5" s="49" t="s">
        <v>37</v>
      </c>
      <c r="E5" s="128" t="s">
        <v>763</v>
      </c>
      <c r="F5" s="102" t="s">
        <v>654</v>
      </c>
      <c r="G5" s="28" t="s">
        <v>713</v>
      </c>
      <c r="H5" s="28" t="s">
        <v>714</v>
      </c>
      <c r="I5" s="49" t="s">
        <v>256</v>
      </c>
      <c r="J5" s="50" t="s">
        <v>751</v>
      </c>
      <c r="K5" s="50" t="s">
        <v>67</v>
      </c>
      <c r="L5" s="50" t="s">
        <v>66</v>
      </c>
      <c r="M5" s="50" t="s">
        <v>257</v>
      </c>
      <c r="N5" s="51" t="s">
        <v>258</v>
      </c>
      <c r="O5" s="49" t="s">
        <v>259</v>
      </c>
      <c r="P5" s="49" t="s">
        <v>260</v>
      </c>
      <c r="Q5" s="49" t="s">
        <v>261</v>
      </c>
      <c r="R5" s="49" t="s">
        <v>753</v>
      </c>
      <c r="S5" s="132" t="s">
        <v>71</v>
      </c>
      <c r="T5" s="132" t="s">
        <v>72</v>
      </c>
      <c r="U5" s="116" t="s">
        <v>910</v>
      </c>
      <c r="V5" s="116" t="s">
        <v>632</v>
      </c>
      <c r="W5" s="116" t="s">
        <v>633</v>
      </c>
      <c r="X5" s="80" t="s">
        <v>538</v>
      </c>
      <c r="Y5" s="80" t="s">
        <v>543</v>
      </c>
      <c r="Z5" s="80" t="s">
        <v>542</v>
      </c>
      <c r="AA5" s="49" t="s">
        <v>73</v>
      </c>
      <c r="AB5" s="49" t="s">
        <v>755</v>
      </c>
      <c r="AC5" s="49" t="s">
        <v>758</v>
      </c>
      <c r="AD5" s="49" t="s">
        <v>886</v>
      </c>
      <c r="AE5" s="49" t="s">
        <v>812</v>
      </c>
      <c r="AF5" s="49" t="s">
        <v>262</v>
      </c>
      <c r="AG5" s="49" t="s">
        <v>960</v>
      </c>
      <c r="AH5" s="49" t="s">
        <v>78</v>
      </c>
      <c r="AI5" s="49" t="s">
        <v>79</v>
      </c>
      <c r="AJ5" s="49" t="s">
        <v>80</v>
      </c>
      <c r="AK5" s="49" t="s">
        <v>81</v>
      </c>
      <c r="AL5" s="49" t="s">
        <v>905</v>
      </c>
      <c r="AM5" s="49" t="s">
        <v>760</v>
      </c>
      <c r="AN5" s="49" t="s">
        <v>762</v>
      </c>
      <c r="AO5" s="49" t="s">
        <v>891</v>
      </c>
      <c r="AP5" s="49" t="s">
        <v>895</v>
      </c>
      <c r="AQ5" s="49" t="s">
        <v>82</v>
      </c>
      <c r="AR5" s="49" t="s">
        <v>83</v>
      </c>
      <c r="AS5" s="50" t="s">
        <v>77</v>
      </c>
      <c r="AT5" s="49" t="s">
        <v>263</v>
      </c>
      <c r="AU5" s="49" t="s">
        <v>86</v>
      </c>
      <c r="AV5" s="49" t="s">
        <v>87</v>
      </c>
    </row>
    <row r="6" spans="1:48" s="19" customFormat="1" ht="23" customHeight="1">
      <c r="A6" s="23"/>
      <c r="B6" s="125" t="s">
        <v>264</v>
      </c>
      <c r="C6" s="125" t="s">
        <v>6</v>
      </c>
      <c r="D6" s="125" t="s">
        <v>5</v>
      </c>
      <c r="E6" s="125" t="s">
        <v>765</v>
      </c>
      <c r="F6" s="30" t="s">
        <v>5</v>
      </c>
      <c r="G6" s="30" t="s">
        <v>5</v>
      </c>
      <c r="H6" s="30" t="s">
        <v>5</v>
      </c>
      <c r="I6" s="125" t="s">
        <v>5</v>
      </c>
      <c r="J6" s="125" t="s">
        <v>750</v>
      </c>
      <c r="K6" s="125" t="s">
        <v>264</v>
      </c>
      <c r="L6" s="125" t="s">
        <v>5</v>
      </c>
      <c r="M6" s="125" t="s">
        <v>6</v>
      </c>
      <c r="N6" s="125" t="s">
        <v>5</v>
      </c>
      <c r="O6" s="125" t="s">
        <v>5</v>
      </c>
      <c r="P6" s="125" t="s">
        <v>5</v>
      </c>
      <c r="Q6" s="125" t="s">
        <v>264</v>
      </c>
      <c r="R6" s="125" t="s">
        <v>264</v>
      </c>
      <c r="S6" s="132" t="s">
        <v>5</v>
      </c>
      <c r="T6" s="132" t="s">
        <v>5</v>
      </c>
      <c r="U6" s="30" t="s">
        <v>5</v>
      </c>
      <c r="V6" s="30" t="s">
        <v>5</v>
      </c>
      <c r="W6" s="30" t="s">
        <v>5</v>
      </c>
      <c r="X6" s="30" t="s">
        <v>5</v>
      </c>
      <c r="Y6" s="30" t="s">
        <v>5</v>
      </c>
      <c r="Z6" s="30" t="s">
        <v>5</v>
      </c>
      <c r="AA6" s="125" t="s">
        <v>266</v>
      </c>
      <c r="AB6" s="125" t="s">
        <v>88</v>
      </c>
      <c r="AC6" s="125" t="s">
        <v>757</v>
      </c>
      <c r="AD6" s="125" t="s">
        <v>264</v>
      </c>
      <c r="AE6" s="125" t="s">
        <v>5</v>
      </c>
      <c r="AF6" s="125" t="s">
        <v>266</v>
      </c>
      <c r="AG6" s="125" t="s">
        <v>264</v>
      </c>
      <c r="AH6" s="125" t="s">
        <v>264</v>
      </c>
      <c r="AI6" s="125" t="s">
        <v>264</v>
      </c>
      <c r="AJ6" s="125" t="s">
        <v>264</v>
      </c>
      <c r="AK6" s="125" t="s">
        <v>5</v>
      </c>
      <c r="AL6" s="125" t="s">
        <v>5</v>
      </c>
      <c r="AM6" s="125" t="s">
        <v>265</v>
      </c>
      <c r="AN6" s="125" t="s">
        <v>265</v>
      </c>
      <c r="AO6" s="125" t="s">
        <v>6</v>
      </c>
      <c r="AP6" s="125" t="s">
        <v>6</v>
      </c>
      <c r="AQ6" s="125" t="s">
        <v>266</v>
      </c>
      <c r="AR6" s="125" t="s">
        <v>266</v>
      </c>
      <c r="AS6" s="126" t="s">
        <v>5</v>
      </c>
      <c r="AT6" s="125" t="s">
        <v>266</v>
      </c>
      <c r="AU6" s="125" t="s">
        <v>264</v>
      </c>
      <c r="AV6" s="125" t="s">
        <v>6</v>
      </c>
    </row>
    <row r="7" spans="1:48">
      <c r="A7" s="121" t="s">
        <v>293</v>
      </c>
      <c r="B7" s="42">
        <f t="shared" ref="B7:B22" si="0">ROW()-6</f>
        <v>1</v>
      </c>
      <c r="C7" s="21" t="s">
        <v>746</v>
      </c>
      <c r="D7" s="40">
        <v>100</v>
      </c>
      <c r="E7" s="40" t="s">
        <v>774</v>
      </c>
      <c r="F7" s="40">
        <v>1</v>
      </c>
      <c r="G7" s="35" t="s">
        <v>423</v>
      </c>
      <c r="H7" s="35" t="s">
        <v>748</v>
      </c>
      <c r="I7" s="40">
        <v>20</v>
      </c>
      <c r="J7" s="40">
        <v>3</v>
      </c>
      <c r="K7" s="40">
        <v>25</v>
      </c>
      <c r="L7" s="40" t="s">
        <v>148</v>
      </c>
      <c r="M7" s="40" t="s">
        <v>102</v>
      </c>
      <c r="N7" s="41" t="s">
        <v>148</v>
      </c>
      <c r="O7" s="40" t="s">
        <v>148</v>
      </c>
      <c r="P7" s="40"/>
      <c r="Q7" s="40">
        <v>1</v>
      </c>
      <c r="R7" s="40" t="s">
        <v>91</v>
      </c>
      <c r="S7" s="134" t="s">
        <v>91</v>
      </c>
      <c r="T7" s="134" t="s">
        <v>91</v>
      </c>
      <c r="U7" s="159" t="s">
        <v>294</v>
      </c>
      <c r="V7" s="159" t="s">
        <v>294</v>
      </c>
      <c r="W7" s="160" t="s">
        <v>545</v>
      </c>
      <c r="X7" s="157" t="s">
        <v>130</v>
      </c>
      <c r="Y7" s="157" t="s">
        <v>130</v>
      </c>
      <c r="Z7" s="84" t="s">
        <v>544</v>
      </c>
      <c r="AA7" s="40"/>
      <c r="AB7" s="40"/>
      <c r="AC7" s="40"/>
      <c r="AD7" s="40"/>
      <c r="AE7" s="40">
        <v>150</v>
      </c>
      <c r="AF7" s="40"/>
      <c r="AG7" s="40" t="s">
        <v>123</v>
      </c>
      <c r="AH7" s="40"/>
      <c r="AI7" s="40" t="s">
        <v>187</v>
      </c>
      <c r="AJ7" s="40"/>
      <c r="AK7" s="40"/>
      <c r="AL7" s="40"/>
      <c r="AM7" s="40"/>
      <c r="AN7" s="40"/>
      <c r="AO7" s="40"/>
      <c r="AP7" s="40"/>
      <c r="AQ7" s="40" t="s">
        <v>118</v>
      </c>
      <c r="AR7" s="40" t="s">
        <v>93</v>
      </c>
      <c r="AS7" s="40"/>
      <c r="AT7" s="40"/>
      <c r="AU7" s="40"/>
      <c r="AV7" s="40" t="s">
        <v>269</v>
      </c>
    </row>
    <row r="8" spans="1:48">
      <c r="A8" s="121" t="s">
        <v>295</v>
      </c>
      <c r="B8" s="42">
        <f t="shared" si="0"/>
        <v>2</v>
      </c>
      <c r="C8" s="21" t="s">
        <v>747</v>
      </c>
      <c r="D8" s="40">
        <v>100</v>
      </c>
      <c r="E8" s="40" t="s">
        <v>774</v>
      </c>
      <c r="F8" s="40">
        <v>1</v>
      </c>
      <c r="G8" s="35" t="s">
        <v>423</v>
      </c>
      <c r="H8" s="35" t="s">
        <v>748</v>
      </c>
      <c r="I8" s="40">
        <v>20</v>
      </c>
      <c r="J8" s="40">
        <v>3</v>
      </c>
      <c r="K8" s="40" t="s">
        <v>132</v>
      </c>
      <c r="L8" s="40">
        <v>0</v>
      </c>
      <c r="M8" s="40" t="s">
        <v>102</v>
      </c>
      <c r="N8" s="41">
        <v>0</v>
      </c>
      <c r="O8" s="40" t="s">
        <v>110</v>
      </c>
      <c r="P8" s="40"/>
      <c r="Q8" s="40" t="s">
        <v>91</v>
      </c>
      <c r="R8" s="40" t="s">
        <v>91</v>
      </c>
      <c r="S8" s="134" t="s">
        <v>91</v>
      </c>
      <c r="T8" s="134">
        <v>6</v>
      </c>
      <c r="U8" s="159">
        <v>86</v>
      </c>
      <c r="V8" s="159">
        <v>86</v>
      </c>
      <c r="W8" s="160" t="s">
        <v>545</v>
      </c>
      <c r="X8" s="157" t="s">
        <v>296</v>
      </c>
      <c r="Y8" s="157" t="s">
        <v>296</v>
      </c>
      <c r="Z8" s="84" t="s">
        <v>544</v>
      </c>
      <c r="AA8" s="40"/>
      <c r="AB8" s="40"/>
      <c r="AC8" s="40"/>
      <c r="AD8" s="40"/>
      <c r="AE8" s="40">
        <v>150</v>
      </c>
      <c r="AF8" s="40"/>
      <c r="AG8" s="40" t="s">
        <v>123</v>
      </c>
      <c r="AH8" s="40"/>
      <c r="AI8" s="40" t="s">
        <v>187</v>
      </c>
      <c r="AJ8" s="40"/>
      <c r="AK8" s="40"/>
      <c r="AL8" s="40"/>
      <c r="AM8" s="40"/>
      <c r="AN8" s="40"/>
      <c r="AO8" s="40"/>
      <c r="AP8" s="40"/>
      <c r="AQ8" s="40" t="s">
        <v>118</v>
      </c>
      <c r="AR8" s="40" t="s">
        <v>93</v>
      </c>
      <c r="AS8" s="40"/>
      <c r="AT8" s="40"/>
      <c r="AU8" s="40"/>
      <c r="AV8" s="40" t="s">
        <v>269</v>
      </c>
    </row>
    <row r="9" spans="1:48">
      <c r="A9" s="122" t="s">
        <v>267</v>
      </c>
      <c r="B9" s="40">
        <f>ROW()-6</f>
        <v>3</v>
      </c>
      <c r="C9" s="40" t="s">
        <v>268</v>
      </c>
      <c r="D9" s="40">
        <v>102</v>
      </c>
      <c r="E9" s="40" t="s">
        <v>773</v>
      </c>
      <c r="F9" s="40">
        <v>6</v>
      </c>
      <c r="G9" s="35" t="s">
        <v>423</v>
      </c>
      <c r="H9" s="35" t="s">
        <v>748</v>
      </c>
      <c r="I9" s="40">
        <v>20</v>
      </c>
      <c r="J9" s="40">
        <v>3</v>
      </c>
      <c r="K9" s="40">
        <v>25</v>
      </c>
      <c r="L9" s="40" t="s">
        <v>148</v>
      </c>
      <c r="M9" s="40" t="s">
        <v>102</v>
      </c>
      <c r="N9" s="41" t="s">
        <v>148</v>
      </c>
      <c r="O9" s="40" t="s">
        <v>148</v>
      </c>
      <c r="P9" s="40"/>
      <c r="Q9" s="40">
        <v>1</v>
      </c>
      <c r="R9" s="40" t="s">
        <v>91</v>
      </c>
      <c r="S9" s="134" t="s">
        <v>91</v>
      </c>
      <c r="T9" s="134" t="s">
        <v>91</v>
      </c>
      <c r="U9" s="159">
        <f>22*2</f>
        <v>44</v>
      </c>
      <c r="V9" s="159">
        <f>22*2</f>
        <v>44</v>
      </c>
      <c r="W9" s="160" t="s">
        <v>545</v>
      </c>
      <c r="X9" s="157">
        <f>90*1.5</f>
        <v>135</v>
      </c>
      <c r="Y9" s="157">
        <f>90*1.5</f>
        <v>135</v>
      </c>
      <c r="Z9" s="84" t="s">
        <v>544</v>
      </c>
      <c r="AA9" s="40"/>
      <c r="AB9" s="40"/>
      <c r="AC9" s="40"/>
      <c r="AD9" s="40"/>
      <c r="AE9" s="40">
        <v>300</v>
      </c>
      <c r="AF9" s="40"/>
      <c r="AG9" s="40">
        <v>90</v>
      </c>
      <c r="AH9" s="40"/>
      <c r="AI9" s="40" t="s">
        <v>187</v>
      </c>
      <c r="AJ9" s="40"/>
      <c r="AK9" s="40"/>
      <c r="AL9" s="40"/>
      <c r="AM9" s="40"/>
      <c r="AN9" s="21" t="s">
        <v>813</v>
      </c>
      <c r="AO9" s="21" t="s">
        <v>892</v>
      </c>
      <c r="AP9" s="21"/>
      <c r="AQ9" s="40" t="s">
        <v>118</v>
      </c>
      <c r="AR9" s="40" t="s">
        <v>93</v>
      </c>
      <c r="AS9" s="40"/>
      <c r="AT9" s="40"/>
      <c r="AU9" s="40"/>
      <c r="AV9" s="40" t="s">
        <v>269</v>
      </c>
    </row>
    <row r="10" spans="1:48">
      <c r="A10" s="122" t="s">
        <v>270</v>
      </c>
      <c r="B10" s="40">
        <f t="shared" si="0"/>
        <v>4</v>
      </c>
      <c r="C10" s="40" t="s">
        <v>271</v>
      </c>
      <c r="D10" s="40">
        <v>101</v>
      </c>
      <c r="E10" s="40" t="s">
        <v>766</v>
      </c>
      <c r="F10" s="40">
        <v>6</v>
      </c>
      <c r="G10" s="35"/>
      <c r="H10" s="35"/>
      <c r="I10" s="40">
        <v>10</v>
      </c>
      <c r="J10" s="40">
        <v>3</v>
      </c>
      <c r="K10" s="40" t="s">
        <v>123</v>
      </c>
      <c r="L10" s="40" t="s">
        <v>148</v>
      </c>
      <c r="M10" s="40" t="s">
        <v>102</v>
      </c>
      <c r="N10" s="41" t="s">
        <v>148</v>
      </c>
      <c r="O10" s="40" t="s">
        <v>148</v>
      </c>
      <c r="P10" s="40"/>
      <c r="Q10" s="40" t="s">
        <v>100</v>
      </c>
      <c r="R10" s="40" t="s">
        <v>91</v>
      </c>
      <c r="S10" s="134" t="s">
        <v>110</v>
      </c>
      <c r="T10" s="134" t="s">
        <v>91</v>
      </c>
      <c r="U10" s="159"/>
      <c r="V10" s="159"/>
      <c r="W10" s="160" t="s">
        <v>545</v>
      </c>
      <c r="X10" s="157">
        <v>13</v>
      </c>
      <c r="Y10" s="157">
        <v>13</v>
      </c>
      <c r="Z10" s="84" t="s">
        <v>544</v>
      </c>
      <c r="AA10" s="40"/>
      <c r="AB10" s="40"/>
      <c r="AC10" s="40"/>
      <c r="AD10" s="40">
        <v>3</v>
      </c>
      <c r="AE10" s="40" t="s">
        <v>272</v>
      </c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 t="s">
        <v>896</v>
      </c>
      <c r="AQ10" s="40" t="s">
        <v>118</v>
      </c>
      <c r="AR10" s="40" t="s">
        <v>118</v>
      </c>
      <c r="AS10" s="40"/>
      <c r="AT10" s="40"/>
      <c r="AU10" s="40"/>
      <c r="AV10" s="40" t="s">
        <v>273</v>
      </c>
    </row>
    <row r="11" spans="1:48">
      <c r="A11" s="122" t="s">
        <v>274</v>
      </c>
      <c r="B11" s="40">
        <f t="shared" si="0"/>
        <v>5</v>
      </c>
      <c r="C11" s="40" t="s">
        <v>275</v>
      </c>
      <c r="D11" s="40">
        <v>101</v>
      </c>
      <c r="E11" s="40" t="s">
        <v>767</v>
      </c>
      <c r="F11" s="40">
        <v>6</v>
      </c>
      <c r="G11" s="35"/>
      <c r="H11" s="35"/>
      <c r="I11" s="40" t="s">
        <v>101</v>
      </c>
      <c r="J11" s="40">
        <v>3</v>
      </c>
      <c r="K11" s="40" t="s">
        <v>123</v>
      </c>
      <c r="L11" s="40" t="s">
        <v>148</v>
      </c>
      <c r="M11" s="40" t="s">
        <v>102</v>
      </c>
      <c r="N11" s="41" t="s">
        <v>148</v>
      </c>
      <c r="O11" s="40" t="s">
        <v>148</v>
      </c>
      <c r="P11" s="40"/>
      <c r="Q11" s="40">
        <v>2</v>
      </c>
      <c r="R11" s="40" t="s">
        <v>100</v>
      </c>
      <c r="S11" s="134" t="s">
        <v>100</v>
      </c>
      <c r="T11" s="134" t="s">
        <v>91</v>
      </c>
      <c r="U11" s="159" t="s">
        <v>110</v>
      </c>
      <c r="V11" s="159" t="s">
        <v>110</v>
      </c>
      <c r="W11" s="160" t="s">
        <v>545</v>
      </c>
      <c r="X11" s="157" t="s">
        <v>117</v>
      </c>
      <c r="Y11" s="157" t="s">
        <v>117</v>
      </c>
      <c r="Z11" s="84" t="s">
        <v>544</v>
      </c>
      <c r="AA11" s="40"/>
      <c r="AB11" s="40"/>
      <c r="AC11" s="40"/>
      <c r="AD11" s="40">
        <v>1</v>
      </c>
      <c r="AE11" s="40" t="s">
        <v>126</v>
      </c>
      <c r="AF11" s="40"/>
      <c r="AG11" s="40">
        <v>1000</v>
      </c>
      <c r="AH11" s="40"/>
      <c r="AI11" s="40" t="s">
        <v>121</v>
      </c>
      <c r="AJ11" s="40"/>
      <c r="AK11" s="40"/>
      <c r="AL11" s="40"/>
      <c r="AM11" s="40"/>
      <c r="AN11" s="43" t="s">
        <v>814</v>
      </c>
      <c r="AO11" s="43"/>
      <c r="AP11" s="43" t="s">
        <v>896</v>
      </c>
      <c r="AQ11" s="40" t="s">
        <v>93</v>
      </c>
      <c r="AR11" s="40" t="s">
        <v>93</v>
      </c>
      <c r="AS11" s="40">
        <v>1</v>
      </c>
      <c r="AT11" s="40"/>
      <c r="AU11" s="40"/>
      <c r="AV11" s="40" t="s">
        <v>276</v>
      </c>
    </row>
    <row r="12" spans="1:48">
      <c r="A12" s="122" t="s">
        <v>277</v>
      </c>
      <c r="B12" s="40">
        <f t="shared" si="0"/>
        <v>6</v>
      </c>
      <c r="C12" s="40" t="s">
        <v>278</v>
      </c>
      <c r="D12" s="40">
        <v>101</v>
      </c>
      <c r="E12" s="40" t="s">
        <v>768</v>
      </c>
      <c r="F12" s="40">
        <v>6</v>
      </c>
      <c r="G12" s="35" t="s">
        <v>423</v>
      </c>
      <c r="H12" s="35" t="s">
        <v>759</v>
      </c>
      <c r="I12" s="40" t="s">
        <v>101</v>
      </c>
      <c r="J12" s="40">
        <v>3</v>
      </c>
      <c r="K12" s="40">
        <v>25</v>
      </c>
      <c r="L12" s="40" t="s">
        <v>148</v>
      </c>
      <c r="M12" s="40" t="s">
        <v>102</v>
      </c>
      <c r="N12" s="41" t="s">
        <v>148</v>
      </c>
      <c r="O12" s="40">
        <v>0</v>
      </c>
      <c r="P12" s="40"/>
      <c r="Q12" s="40" t="s">
        <v>104</v>
      </c>
      <c r="R12" s="40" t="s">
        <v>104</v>
      </c>
      <c r="S12" s="134" t="s">
        <v>104</v>
      </c>
      <c r="T12" s="134" t="s">
        <v>91</v>
      </c>
      <c r="U12" s="159">
        <v>11</v>
      </c>
      <c r="V12" s="159">
        <v>11</v>
      </c>
      <c r="W12" s="160" t="s">
        <v>545</v>
      </c>
      <c r="X12" s="157" t="s">
        <v>122</v>
      </c>
      <c r="Y12" s="157" t="s">
        <v>122</v>
      </c>
      <c r="Z12" s="84" t="s">
        <v>566</v>
      </c>
      <c r="AA12" s="40"/>
      <c r="AB12" s="40" t="s">
        <v>93</v>
      </c>
      <c r="AC12" s="40">
        <v>40</v>
      </c>
      <c r="AD12" s="40"/>
      <c r="AE12" s="40">
        <v>500</v>
      </c>
      <c r="AF12" s="40"/>
      <c r="AG12" s="40" t="s">
        <v>279</v>
      </c>
      <c r="AH12" s="40"/>
      <c r="AI12" s="40" t="s">
        <v>121</v>
      </c>
      <c r="AJ12" s="40" t="s">
        <v>100</v>
      </c>
      <c r="AK12" s="40" t="s">
        <v>100</v>
      </c>
      <c r="AL12" s="40"/>
      <c r="AM12" s="40"/>
      <c r="AN12" s="40" t="s">
        <v>815</v>
      </c>
      <c r="AO12" s="40"/>
      <c r="AP12" s="40" t="s">
        <v>896</v>
      </c>
      <c r="AQ12" s="40" t="s">
        <v>93</v>
      </c>
      <c r="AR12" s="40" t="s">
        <v>93</v>
      </c>
      <c r="AS12" s="40">
        <v>1</v>
      </c>
      <c r="AT12" s="40"/>
      <c r="AU12" s="40"/>
      <c r="AV12" s="40" t="s">
        <v>280</v>
      </c>
    </row>
    <row r="13" spans="1:48">
      <c r="A13" s="122" t="s">
        <v>281</v>
      </c>
      <c r="B13" s="40">
        <f t="shared" si="0"/>
        <v>7</v>
      </c>
      <c r="C13" s="40" t="s">
        <v>282</v>
      </c>
      <c r="D13" s="40">
        <v>101</v>
      </c>
      <c r="E13" s="40" t="s">
        <v>769</v>
      </c>
      <c r="F13" s="40">
        <v>6</v>
      </c>
      <c r="G13" s="35"/>
      <c r="H13" s="35"/>
      <c r="I13" s="40" t="s">
        <v>124</v>
      </c>
      <c r="J13" s="40">
        <v>3</v>
      </c>
      <c r="K13" s="40">
        <v>500</v>
      </c>
      <c r="L13" s="40" t="s">
        <v>148</v>
      </c>
      <c r="M13" s="40" t="s">
        <v>102</v>
      </c>
      <c r="N13" s="41" t="s">
        <v>148</v>
      </c>
      <c r="O13" s="40">
        <v>0</v>
      </c>
      <c r="P13" s="40"/>
      <c r="Q13" s="40" t="s">
        <v>108</v>
      </c>
      <c r="R13" s="40" t="s">
        <v>92</v>
      </c>
      <c r="S13" s="134" t="s">
        <v>92</v>
      </c>
      <c r="T13" s="134" t="s">
        <v>91</v>
      </c>
      <c r="U13" s="159">
        <v>14</v>
      </c>
      <c r="V13" s="159">
        <v>14</v>
      </c>
      <c r="W13" s="160" t="s">
        <v>545</v>
      </c>
      <c r="X13" s="157" t="s">
        <v>140</v>
      </c>
      <c r="Y13" s="157" t="s">
        <v>140</v>
      </c>
      <c r="Z13" s="84" t="s">
        <v>544</v>
      </c>
      <c r="AA13" s="40"/>
      <c r="AB13" s="40"/>
      <c r="AC13" s="40"/>
      <c r="AD13" s="40"/>
      <c r="AE13" s="40">
        <v>240</v>
      </c>
      <c r="AF13" s="40"/>
      <c r="AG13" s="40" t="s">
        <v>145</v>
      </c>
      <c r="AH13" s="40"/>
      <c r="AI13" s="40" t="s">
        <v>143</v>
      </c>
      <c r="AJ13" s="40" t="s">
        <v>91</v>
      </c>
      <c r="AK13" s="40" t="s">
        <v>92</v>
      </c>
      <c r="AL13" s="40"/>
      <c r="AM13" s="40"/>
      <c r="AN13" s="43" t="s">
        <v>817</v>
      </c>
      <c r="AO13" s="43"/>
      <c r="AP13" s="43" t="s">
        <v>896</v>
      </c>
      <c r="AQ13" s="40" t="s">
        <v>118</v>
      </c>
      <c r="AR13" s="40" t="s">
        <v>93</v>
      </c>
      <c r="AS13" s="40">
        <v>13</v>
      </c>
      <c r="AT13" s="40"/>
      <c r="AU13" s="40"/>
      <c r="AV13" s="40" t="s">
        <v>283</v>
      </c>
    </row>
    <row r="14" spans="1:48">
      <c r="A14" s="122" t="s">
        <v>284</v>
      </c>
      <c r="B14" s="40">
        <f t="shared" si="0"/>
        <v>8</v>
      </c>
      <c r="C14" s="40" t="s">
        <v>285</v>
      </c>
      <c r="D14" s="40">
        <v>101</v>
      </c>
      <c r="E14" s="40" t="s">
        <v>770</v>
      </c>
      <c r="F14" s="40">
        <v>6</v>
      </c>
      <c r="G14" s="35" t="s">
        <v>423</v>
      </c>
      <c r="H14" s="35" t="s">
        <v>759</v>
      </c>
      <c r="I14" s="40" t="s">
        <v>124</v>
      </c>
      <c r="J14" s="40">
        <v>3</v>
      </c>
      <c r="K14" s="40" t="s">
        <v>121</v>
      </c>
      <c r="L14" s="40" t="s">
        <v>148</v>
      </c>
      <c r="M14" s="40" t="s">
        <v>102</v>
      </c>
      <c r="N14" s="41" t="s">
        <v>148</v>
      </c>
      <c r="O14" s="40">
        <v>0</v>
      </c>
      <c r="P14" s="40"/>
      <c r="Q14" s="40">
        <v>5</v>
      </c>
      <c r="R14" s="40" t="s">
        <v>108</v>
      </c>
      <c r="S14" s="134" t="s">
        <v>108</v>
      </c>
      <c r="T14" s="134" t="s">
        <v>91</v>
      </c>
      <c r="U14" s="161">
        <f>120</f>
        <v>120</v>
      </c>
      <c r="V14" s="161">
        <f>120</f>
        <v>120</v>
      </c>
      <c r="W14" s="160" t="s">
        <v>545</v>
      </c>
      <c r="X14" s="157">
        <f>20*10</f>
        <v>200</v>
      </c>
      <c r="Y14" s="157">
        <f>20*10</f>
        <v>200</v>
      </c>
      <c r="Z14" s="84" t="s">
        <v>566</v>
      </c>
      <c r="AA14" s="40"/>
      <c r="AB14" s="40" t="s">
        <v>93</v>
      </c>
      <c r="AC14" s="40">
        <v>45</v>
      </c>
      <c r="AD14" s="40"/>
      <c r="AE14" s="40">
        <v>320</v>
      </c>
      <c r="AF14" s="40" t="s">
        <v>93</v>
      </c>
      <c r="AG14" s="40" t="s">
        <v>131</v>
      </c>
      <c r="AH14" s="40"/>
      <c r="AI14" s="40">
        <v>500</v>
      </c>
      <c r="AJ14" s="40"/>
      <c r="AK14" s="40"/>
      <c r="AL14" s="40" t="s">
        <v>131</v>
      </c>
      <c r="AM14" s="40"/>
      <c r="AN14" s="21" t="s">
        <v>816</v>
      </c>
      <c r="AO14" s="21"/>
      <c r="AP14" s="21" t="s">
        <v>896</v>
      </c>
      <c r="AQ14" s="40" t="s">
        <v>93</v>
      </c>
      <c r="AR14" s="40" t="s">
        <v>93</v>
      </c>
      <c r="AS14" s="40"/>
      <c r="AT14" s="40"/>
      <c r="AU14" s="40"/>
      <c r="AV14" s="40" t="s">
        <v>286</v>
      </c>
    </row>
    <row r="15" spans="1:48">
      <c r="A15" s="122" t="s">
        <v>287</v>
      </c>
      <c r="B15" s="40">
        <f t="shared" si="0"/>
        <v>9</v>
      </c>
      <c r="C15" s="21" t="s">
        <v>288</v>
      </c>
      <c r="D15" s="40">
        <v>101</v>
      </c>
      <c r="E15" s="40" t="s">
        <v>771</v>
      </c>
      <c r="F15" s="40">
        <v>6</v>
      </c>
      <c r="G15" s="35" t="s">
        <v>423</v>
      </c>
      <c r="H15" s="35" t="s">
        <v>759</v>
      </c>
      <c r="I15" s="40">
        <v>240</v>
      </c>
      <c r="J15" s="40">
        <v>3</v>
      </c>
      <c r="K15" s="40" t="s">
        <v>156</v>
      </c>
      <c r="L15" s="40" t="s">
        <v>148</v>
      </c>
      <c r="M15" s="40" t="s">
        <v>102</v>
      </c>
      <c r="N15" s="41" t="s">
        <v>148</v>
      </c>
      <c r="O15" s="40">
        <v>0</v>
      </c>
      <c r="P15" s="40"/>
      <c r="Q15" s="40">
        <v>10</v>
      </c>
      <c r="R15" s="40">
        <v>7</v>
      </c>
      <c r="S15" s="134" t="s">
        <v>109</v>
      </c>
      <c r="T15" s="134" t="s">
        <v>91</v>
      </c>
      <c r="U15" s="159">
        <f>100</f>
        <v>100</v>
      </c>
      <c r="V15" s="159">
        <f>100</f>
        <v>100</v>
      </c>
      <c r="W15" s="160" t="s">
        <v>545</v>
      </c>
      <c r="X15" s="157" t="s">
        <v>132</v>
      </c>
      <c r="Y15" s="157" t="s">
        <v>132</v>
      </c>
      <c r="Z15" s="84" t="s">
        <v>544</v>
      </c>
      <c r="AA15" s="40"/>
      <c r="AB15" s="40" t="s">
        <v>93</v>
      </c>
      <c r="AC15" s="40">
        <v>45</v>
      </c>
      <c r="AD15" s="40"/>
      <c r="AE15" s="40">
        <v>150</v>
      </c>
      <c r="AF15" s="40"/>
      <c r="AG15" s="40">
        <v>200</v>
      </c>
      <c r="AH15" s="40"/>
      <c r="AI15" s="40" t="s">
        <v>97</v>
      </c>
      <c r="AJ15" s="40" t="s">
        <v>91</v>
      </c>
      <c r="AK15" s="40" t="s">
        <v>92</v>
      </c>
      <c r="AL15" s="40" t="s">
        <v>124</v>
      </c>
      <c r="AM15" s="40"/>
      <c r="AN15" s="21" t="s">
        <v>816</v>
      </c>
      <c r="AO15" s="21"/>
      <c r="AP15" s="21" t="s">
        <v>896</v>
      </c>
      <c r="AQ15" s="40" t="s">
        <v>93</v>
      </c>
      <c r="AR15" s="40" t="s">
        <v>93</v>
      </c>
      <c r="AS15" s="40">
        <v>3</v>
      </c>
      <c r="AT15" s="40"/>
      <c r="AU15" s="40"/>
      <c r="AV15" s="40" t="s">
        <v>289</v>
      </c>
    </row>
    <row r="16" spans="1:48">
      <c r="A16" s="122" t="s">
        <v>290</v>
      </c>
      <c r="B16" s="40">
        <f t="shared" si="0"/>
        <v>10</v>
      </c>
      <c r="C16" s="40" t="s">
        <v>291</v>
      </c>
      <c r="D16" s="40">
        <v>101</v>
      </c>
      <c r="E16" s="40" t="s">
        <v>772</v>
      </c>
      <c r="F16" s="40">
        <v>6</v>
      </c>
      <c r="G16" s="35"/>
      <c r="H16" s="35"/>
      <c r="I16" s="40" t="s">
        <v>128</v>
      </c>
      <c r="J16" s="40">
        <v>3</v>
      </c>
      <c r="K16" s="40">
        <v>10000</v>
      </c>
      <c r="L16" s="40" t="s">
        <v>148</v>
      </c>
      <c r="M16" s="40" t="s">
        <v>102</v>
      </c>
      <c r="N16" s="41" t="s">
        <v>148</v>
      </c>
      <c r="O16" s="40">
        <v>0</v>
      </c>
      <c r="P16" s="40"/>
      <c r="Q16" s="40" t="s">
        <v>117</v>
      </c>
      <c r="R16" s="40">
        <v>8</v>
      </c>
      <c r="S16" s="134" t="s">
        <v>111</v>
      </c>
      <c r="T16" s="134" t="s">
        <v>91</v>
      </c>
      <c r="U16" s="159" t="s">
        <v>131</v>
      </c>
      <c r="V16" s="159" t="s">
        <v>131</v>
      </c>
      <c r="W16" s="160" t="s">
        <v>545</v>
      </c>
      <c r="X16" s="157" t="s">
        <v>187</v>
      </c>
      <c r="Y16" s="157" t="s">
        <v>187</v>
      </c>
      <c r="Z16" s="84" t="s">
        <v>566</v>
      </c>
      <c r="AA16" s="40"/>
      <c r="AB16" s="40"/>
      <c r="AC16" s="40"/>
      <c r="AD16" s="40">
        <v>1</v>
      </c>
      <c r="AE16" s="40">
        <v>180</v>
      </c>
      <c r="AF16" s="40"/>
      <c r="AG16" s="40">
        <v>1300</v>
      </c>
      <c r="AH16" s="40"/>
      <c r="AI16" s="40" t="s">
        <v>121</v>
      </c>
      <c r="AJ16" s="40"/>
      <c r="AK16" s="40"/>
      <c r="AL16" s="40" t="s">
        <v>131</v>
      </c>
      <c r="AM16" s="40"/>
      <c r="AN16" s="44" t="s">
        <v>818</v>
      </c>
      <c r="AO16" s="44"/>
      <c r="AP16" s="44" t="s">
        <v>896</v>
      </c>
      <c r="AQ16" s="40" t="s">
        <v>118</v>
      </c>
      <c r="AR16" s="40" t="s">
        <v>93</v>
      </c>
      <c r="AS16" s="40">
        <v>8</v>
      </c>
      <c r="AT16" s="40"/>
      <c r="AU16" s="40"/>
      <c r="AV16" s="40" t="s">
        <v>292</v>
      </c>
    </row>
    <row r="17" spans="1:48">
      <c r="A17" s="123" t="s">
        <v>297</v>
      </c>
      <c r="B17" s="45">
        <f t="shared" si="0"/>
        <v>11</v>
      </c>
      <c r="C17" s="45" t="s">
        <v>298</v>
      </c>
      <c r="D17" s="45" t="s">
        <v>885</v>
      </c>
      <c r="E17" s="45"/>
      <c r="F17" s="45">
        <v>1</v>
      </c>
      <c r="G17" s="35" t="s">
        <v>423</v>
      </c>
      <c r="H17" s="35" t="s">
        <v>176</v>
      </c>
      <c r="I17" s="45" t="s">
        <v>299</v>
      </c>
      <c r="J17" s="45" t="s">
        <v>752</v>
      </c>
      <c r="K17" s="45" t="s">
        <v>300</v>
      </c>
      <c r="L17" s="45"/>
      <c r="M17" s="45"/>
      <c r="N17" s="45"/>
      <c r="O17" s="45"/>
      <c r="P17" s="45">
        <v>1</v>
      </c>
      <c r="Q17" s="45"/>
      <c r="R17" s="45"/>
      <c r="S17" s="45"/>
      <c r="T17" s="45"/>
      <c r="U17" s="162" t="s">
        <v>96</v>
      </c>
      <c r="V17" s="162" t="s">
        <v>96</v>
      </c>
      <c r="W17" s="160" t="s">
        <v>545</v>
      </c>
      <c r="X17" s="158" t="s">
        <v>121</v>
      </c>
      <c r="Y17" s="158" t="s">
        <v>121</v>
      </c>
      <c r="Z17" s="84" t="s">
        <v>544</v>
      </c>
      <c r="AA17" s="45"/>
      <c r="AB17" s="45"/>
      <c r="AC17" s="45"/>
      <c r="AD17" s="45"/>
      <c r="AE17" s="45" t="s">
        <v>140</v>
      </c>
      <c r="AF17" s="45"/>
      <c r="AG17" s="45" t="s">
        <v>123</v>
      </c>
      <c r="AH17" s="45"/>
      <c r="AI17" s="45" t="s">
        <v>141</v>
      </c>
      <c r="AJ17" s="45"/>
      <c r="AK17" s="45"/>
      <c r="AL17" s="45"/>
      <c r="AM17" s="45"/>
      <c r="AN17" s="45" t="s">
        <v>819</v>
      </c>
      <c r="AO17" s="45" t="s">
        <v>893</v>
      </c>
      <c r="AP17" s="45"/>
      <c r="AQ17" s="45" t="s">
        <v>118</v>
      </c>
      <c r="AR17" s="45" t="s">
        <v>93</v>
      </c>
      <c r="AS17" s="45"/>
      <c r="AT17" s="45"/>
      <c r="AU17" s="45"/>
      <c r="AV17" s="45" t="s">
        <v>301</v>
      </c>
    </row>
    <row r="18" spans="1:48">
      <c r="A18" s="123" t="s">
        <v>302</v>
      </c>
      <c r="B18" s="45">
        <f t="shared" si="0"/>
        <v>12</v>
      </c>
      <c r="C18" s="45" t="s">
        <v>303</v>
      </c>
      <c r="D18" s="45" t="s">
        <v>885</v>
      </c>
      <c r="E18" s="45"/>
      <c r="F18" s="45">
        <v>1</v>
      </c>
      <c r="G18" s="35" t="s">
        <v>423</v>
      </c>
      <c r="H18" s="35" t="s">
        <v>176</v>
      </c>
      <c r="I18" s="45" t="s">
        <v>299</v>
      </c>
      <c r="J18" s="45" t="s">
        <v>752</v>
      </c>
      <c r="K18" s="45" t="s">
        <v>304</v>
      </c>
      <c r="L18" s="45"/>
      <c r="M18" s="45"/>
      <c r="N18" s="45"/>
      <c r="O18" s="45"/>
      <c r="P18" s="45">
        <v>1</v>
      </c>
      <c r="Q18" s="45"/>
      <c r="R18" s="45"/>
      <c r="S18" s="45"/>
      <c r="T18" s="45"/>
      <c r="U18" s="162" t="s">
        <v>132</v>
      </c>
      <c r="V18" s="162" t="s">
        <v>132</v>
      </c>
      <c r="W18" s="160" t="s">
        <v>545</v>
      </c>
      <c r="X18" s="158">
        <v>100</v>
      </c>
      <c r="Y18" s="158">
        <v>100</v>
      </c>
      <c r="Z18" s="84" t="s">
        <v>566</v>
      </c>
      <c r="AA18" s="45"/>
      <c r="AB18" s="45"/>
      <c r="AC18" s="45"/>
      <c r="AD18" s="45"/>
      <c r="AE18" s="45" t="s">
        <v>132</v>
      </c>
      <c r="AF18" s="45"/>
      <c r="AG18" s="45" t="s">
        <v>145</v>
      </c>
      <c r="AH18" s="45"/>
      <c r="AI18" s="45" t="s">
        <v>143</v>
      </c>
      <c r="AJ18" s="45"/>
      <c r="AK18" s="45"/>
      <c r="AL18" s="45"/>
      <c r="AM18" s="45"/>
      <c r="AN18" s="45" t="s">
        <v>820</v>
      </c>
      <c r="AO18" s="45"/>
      <c r="AP18" s="45"/>
      <c r="AQ18" s="45" t="s">
        <v>93</v>
      </c>
      <c r="AR18" s="45" t="s">
        <v>93</v>
      </c>
      <c r="AS18" s="45"/>
      <c r="AT18" s="45"/>
      <c r="AU18" s="45"/>
      <c r="AV18" s="45" t="s">
        <v>305</v>
      </c>
    </row>
    <row r="19" spans="1:48">
      <c r="A19" s="123" t="s">
        <v>306</v>
      </c>
      <c r="B19" s="45">
        <f t="shared" si="0"/>
        <v>13</v>
      </c>
      <c r="C19" s="45" t="s">
        <v>307</v>
      </c>
      <c r="D19" s="45" t="s">
        <v>885</v>
      </c>
      <c r="E19" s="45"/>
      <c r="F19" s="45">
        <v>1</v>
      </c>
      <c r="G19" s="35" t="s">
        <v>423</v>
      </c>
      <c r="H19" s="35" t="s">
        <v>759</v>
      </c>
      <c r="I19" s="45" t="s">
        <v>299</v>
      </c>
      <c r="J19" s="45" t="s">
        <v>752</v>
      </c>
      <c r="K19" s="45" t="s">
        <v>308</v>
      </c>
      <c r="L19" s="45"/>
      <c r="M19" s="45"/>
      <c r="N19" s="45"/>
      <c r="O19" s="45"/>
      <c r="P19" s="45">
        <v>1</v>
      </c>
      <c r="Q19" s="45"/>
      <c r="R19" s="45"/>
      <c r="S19" s="45"/>
      <c r="T19" s="45"/>
      <c r="U19" s="162" t="s">
        <v>123</v>
      </c>
      <c r="V19" s="162" t="s">
        <v>123</v>
      </c>
      <c r="W19" s="160" t="s">
        <v>545</v>
      </c>
      <c r="X19" s="158" t="s">
        <v>144</v>
      </c>
      <c r="Y19" s="158" t="s">
        <v>144</v>
      </c>
      <c r="Z19" s="84" t="s">
        <v>566</v>
      </c>
      <c r="AA19" s="45"/>
      <c r="AB19" s="45" t="s">
        <v>93</v>
      </c>
      <c r="AC19" s="45"/>
      <c r="AD19" s="45"/>
      <c r="AE19" s="45" t="s">
        <v>140</v>
      </c>
      <c r="AF19" s="45"/>
      <c r="AG19" s="45" t="s">
        <v>145</v>
      </c>
      <c r="AH19" s="45"/>
      <c r="AI19" s="45" t="s">
        <v>121</v>
      </c>
      <c r="AJ19" s="45" t="s">
        <v>100</v>
      </c>
      <c r="AK19" s="42" t="s">
        <v>92</v>
      </c>
      <c r="AL19" s="45"/>
      <c r="AM19" s="45"/>
      <c r="AN19" s="45" t="s">
        <v>821</v>
      </c>
      <c r="AO19" s="45"/>
      <c r="AP19" s="45"/>
      <c r="AQ19" s="45" t="s">
        <v>93</v>
      </c>
      <c r="AR19" s="45" t="s">
        <v>93</v>
      </c>
      <c r="AS19" s="45" t="s">
        <v>110</v>
      </c>
      <c r="AT19" s="45"/>
      <c r="AU19" s="45"/>
      <c r="AV19" s="45" t="s">
        <v>309</v>
      </c>
    </row>
    <row r="20" spans="1:48">
      <c r="A20" s="123" t="s">
        <v>310</v>
      </c>
      <c r="B20" s="45">
        <f t="shared" si="0"/>
        <v>14</v>
      </c>
      <c r="C20" s="45" t="s">
        <v>311</v>
      </c>
      <c r="D20" s="45" t="s">
        <v>885</v>
      </c>
      <c r="E20" s="45"/>
      <c r="F20" s="45">
        <v>1</v>
      </c>
      <c r="G20" s="35" t="s">
        <v>423</v>
      </c>
      <c r="H20" s="35" t="s">
        <v>759</v>
      </c>
      <c r="I20" s="45" t="s">
        <v>299</v>
      </c>
      <c r="J20" s="45" t="s">
        <v>752</v>
      </c>
      <c r="K20" s="45" t="s">
        <v>312</v>
      </c>
      <c r="L20" s="45"/>
      <c r="M20" s="45"/>
      <c r="N20" s="45"/>
      <c r="O20" s="45"/>
      <c r="P20" s="45">
        <v>1</v>
      </c>
      <c r="Q20" s="45"/>
      <c r="R20" s="45"/>
      <c r="S20" s="45"/>
      <c r="T20" s="45"/>
      <c r="U20" s="162" t="s">
        <v>313</v>
      </c>
      <c r="V20" s="162" t="s">
        <v>313</v>
      </c>
      <c r="W20" s="160" t="s">
        <v>545</v>
      </c>
      <c r="X20" s="158" t="s">
        <v>113</v>
      </c>
      <c r="Y20" s="158" t="s">
        <v>113</v>
      </c>
      <c r="Z20" s="84" t="s">
        <v>544</v>
      </c>
      <c r="AA20" s="45"/>
      <c r="AB20" s="45" t="s">
        <v>93</v>
      </c>
      <c r="AC20" s="45"/>
      <c r="AD20" s="45"/>
      <c r="AE20" s="45" t="s">
        <v>187</v>
      </c>
      <c r="AF20" s="45"/>
      <c r="AG20" s="45" t="s">
        <v>128</v>
      </c>
      <c r="AH20" s="45"/>
      <c r="AI20" s="45" t="s">
        <v>314</v>
      </c>
      <c r="AJ20" s="45"/>
      <c r="AK20" s="42"/>
      <c r="AL20" s="45" t="s">
        <v>132</v>
      </c>
      <c r="AM20" s="45"/>
      <c r="AN20" s="45" t="s">
        <v>822</v>
      </c>
      <c r="AO20" s="45"/>
      <c r="AP20" s="45"/>
      <c r="AQ20" s="45" t="s">
        <v>93</v>
      </c>
      <c r="AR20" s="45" t="s">
        <v>93</v>
      </c>
      <c r="AS20" s="45" t="s">
        <v>96</v>
      </c>
      <c r="AT20" s="45"/>
      <c r="AU20" s="45"/>
      <c r="AV20" s="45" t="s">
        <v>315</v>
      </c>
    </row>
    <row r="21" spans="1:48">
      <c r="A21" s="123" t="s">
        <v>316</v>
      </c>
      <c r="B21" s="45">
        <f t="shared" si="0"/>
        <v>15</v>
      </c>
      <c r="C21" s="45" t="s">
        <v>317</v>
      </c>
      <c r="D21" s="45" t="s">
        <v>885</v>
      </c>
      <c r="E21" s="45"/>
      <c r="F21" s="45">
        <v>1</v>
      </c>
      <c r="G21" s="35" t="s">
        <v>423</v>
      </c>
      <c r="H21" s="35" t="s">
        <v>759</v>
      </c>
      <c r="I21" s="45" t="s">
        <v>299</v>
      </c>
      <c r="J21" s="45" t="s">
        <v>752</v>
      </c>
      <c r="K21" s="45" t="s">
        <v>318</v>
      </c>
      <c r="L21" s="45"/>
      <c r="M21" s="45"/>
      <c r="N21" s="45"/>
      <c r="O21" s="45"/>
      <c r="P21" s="45">
        <v>1</v>
      </c>
      <c r="Q21" s="45"/>
      <c r="R21" s="45"/>
      <c r="S21" s="45"/>
      <c r="T21" s="45"/>
      <c r="U21" s="162" t="s">
        <v>101</v>
      </c>
      <c r="V21" s="162" t="s">
        <v>101</v>
      </c>
      <c r="W21" s="160" t="s">
        <v>545</v>
      </c>
      <c r="X21" s="158" t="s">
        <v>279</v>
      </c>
      <c r="Y21" s="158" t="s">
        <v>279</v>
      </c>
      <c r="Z21" s="84" t="s">
        <v>545</v>
      </c>
      <c r="AA21" s="45"/>
      <c r="AB21" s="45" t="s">
        <v>93</v>
      </c>
      <c r="AC21" s="45"/>
      <c r="AD21" s="45"/>
      <c r="AE21" s="45" t="s">
        <v>113</v>
      </c>
      <c r="AF21" s="45"/>
      <c r="AG21" s="45" t="s">
        <v>279</v>
      </c>
      <c r="AH21" s="45"/>
      <c r="AI21" s="45" t="s">
        <v>156</v>
      </c>
      <c r="AJ21" s="45"/>
      <c r="AK21" s="42"/>
      <c r="AL21" s="45" t="s">
        <v>128</v>
      </c>
      <c r="AM21" s="45"/>
      <c r="AN21" s="45" t="s">
        <v>822</v>
      </c>
      <c r="AO21" s="45"/>
      <c r="AP21" s="45"/>
      <c r="AQ21" s="45" t="s">
        <v>93</v>
      </c>
      <c r="AR21" s="45" t="s">
        <v>93</v>
      </c>
      <c r="AS21" s="45" t="s">
        <v>134</v>
      </c>
      <c r="AT21" s="45"/>
      <c r="AU21" s="45"/>
      <c r="AV21" s="45" t="s">
        <v>319</v>
      </c>
    </row>
    <row r="22" spans="1:48">
      <c r="A22" s="124" t="s">
        <v>320</v>
      </c>
      <c r="B22" s="45">
        <f t="shared" si="0"/>
        <v>16</v>
      </c>
      <c r="C22" s="45" t="s">
        <v>754</v>
      </c>
      <c r="D22" s="45" t="s">
        <v>885</v>
      </c>
      <c r="E22" s="45"/>
      <c r="F22" s="45">
        <v>1</v>
      </c>
      <c r="G22" s="35" t="s">
        <v>423</v>
      </c>
      <c r="H22" s="35" t="s">
        <v>759</v>
      </c>
      <c r="I22" s="45" t="s">
        <v>299</v>
      </c>
      <c r="J22" s="45" t="s">
        <v>752</v>
      </c>
      <c r="K22" s="45" t="s">
        <v>321</v>
      </c>
      <c r="L22" s="45"/>
      <c r="M22" s="45"/>
      <c r="N22" s="45"/>
      <c r="O22" s="45"/>
      <c r="P22" s="45">
        <v>1</v>
      </c>
      <c r="Q22" s="45"/>
      <c r="R22" s="45"/>
      <c r="S22" s="45"/>
      <c r="T22" s="45"/>
      <c r="U22" s="162" t="s">
        <v>322</v>
      </c>
      <c r="V22" s="162" t="s">
        <v>322</v>
      </c>
      <c r="W22" s="160" t="s">
        <v>545</v>
      </c>
      <c r="X22" s="158" t="s">
        <v>323</v>
      </c>
      <c r="Y22" s="158" t="s">
        <v>323</v>
      </c>
      <c r="Z22" s="84" t="s">
        <v>545</v>
      </c>
      <c r="AA22" s="45"/>
      <c r="AB22" s="45" t="s">
        <v>93</v>
      </c>
      <c r="AC22" s="45"/>
      <c r="AD22" s="45"/>
      <c r="AE22" s="45" t="s">
        <v>187</v>
      </c>
      <c r="AF22" s="45"/>
      <c r="AG22" s="45" t="s">
        <v>323</v>
      </c>
      <c r="AH22" s="45"/>
      <c r="AI22" s="45" t="s">
        <v>324</v>
      </c>
      <c r="AJ22" s="45" t="s">
        <v>177</v>
      </c>
      <c r="AK22" s="42">
        <v>2</v>
      </c>
      <c r="AL22" s="45"/>
      <c r="AM22" s="45"/>
      <c r="AN22" s="45" t="s">
        <v>819</v>
      </c>
      <c r="AO22" s="45"/>
      <c r="AP22" s="45"/>
      <c r="AQ22" s="45" t="s">
        <v>93</v>
      </c>
      <c r="AR22" s="45" t="s">
        <v>93</v>
      </c>
      <c r="AS22" s="45" t="s">
        <v>325</v>
      </c>
      <c r="AT22" s="45"/>
      <c r="AU22" s="45"/>
      <c r="AV22" s="46" t="s">
        <v>326</v>
      </c>
    </row>
  </sheetData>
  <mergeCells count="2">
    <mergeCell ref="A1:C1"/>
    <mergeCell ref="A2:C2"/>
  </mergeCells>
  <phoneticPr fontId="2" type="noConversion"/>
  <dataValidations count="2">
    <dataValidation type="list" allowBlank="1" showInputMessage="1" showErrorMessage="1" sqref="Z7:Z22 W7:W22">
      <formula1>"匀速,慢-&gt;快,快-&gt;慢,慢-&gt;快-&gt;慢,快-&gt;慢-&gt;快,极慢-&gt;极快,极快-&gt;极慢,极慢-&gt;极快-&gt;极慢,极快-&gt;极慢-&gt;极快,"</formula1>
    </dataValidation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G9" sqref="G9"/>
    </sheetView>
  </sheetViews>
  <sheetFormatPr baseColWidth="10" defaultRowHeight="14" x14ac:dyDescent="0"/>
  <cols>
    <col min="1" max="1" width="10.83203125" style="150"/>
    <col min="2" max="2" width="3.83203125" bestFit="1" customWidth="1"/>
    <col min="3" max="3" width="16.33203125" bestFit="1" customWidth="1"/>
    <col min="4" max="5" width="3.83203125" bestFit="1" customWidth="1"/>
    <col min="6" max="6" width="5.5" bestFit="1" customWidth="1"/>
    <col min="7" max="7" width="4.83203125" bestFit="1" customWidth="1"/>
    <col min="8" max="8" width="3.83203125" bestFit="1" customWidth="1"/>
    <col min="9" max="9" width="4.5" bestFit="1" customWidth="1"/>
    <col min="10" max="11" width="3.83203125" bestFit="1" customWidth="1"/>
    <col min="12" max="12" width="6.33203125" bestFit="1" customWidth="1"/>
    <col min="13" max="13" width="6.33203125" customWidth="1"/>
    <col min="14" max="16" width="5.5" bestFit="1" customWidth="1"/>
    <col min="17" max="17" width="3.83203125" bestFit="1" customWidth="1"/>
    <col min="18" max="18" width="18.5" bestFit="1" customWidth="1"/>
    <col min="19" max="19" width="6.6640625" bestFit="1" customWidth="1"/>
    <col min="20" max="21" width="5.5" bestFit="1" customWidth="1"/>
    <col min="22" max="22" width="59.6640625" customWidth="1"/>
    <col min="23" max="26" width="3.83203125" bestFit="1" customWidth="1"/>
    <col min="27" max="30" width="5.5" bestFit="1" customWidth="1"/>
    <col min="31" max="31" width="3.83203125" bestFit="1" customWidth="1"/>
    <col min="32" max="32" width="6.6640625" bestFit="1" customWidth="1"/>
    <col min="33" max="33" width="19.5" bestFit="1" customWidth="1"/>
    <col min="34" max="35" width="5.5" bestFit="1" customWidth="1"/>
    <col min="36" max="36" width="51.83203125" customWidth="1"/>
  </cols>
  <sheetData>
    <row r="1" spans="1:22">
      <c r="A1" s="165" t="s">
        <v>0</v>
      </c>
      <c r="B1" s="165"/>
      <c r="C1" s="165"/>
      <c r="D1" s="167" t="s">
        <v>810</v>
      </c>
      <c r="E1" s="167"/>
      <c r="F1" s="167"/>
      <c r="G1" s="135"/>
    </row>
    <row r="2" spans="1:22">
      <c r="A2" s="166" t="s">
        <v>1</v>
      </c>
      <c r="B2" s="165"/>
      <c r="C2" s="165"/>
      <c r="D2" s="167" t="s">
        <v>775</v>
      </c>
      <c r="E2" s="167"/>
      <c r="F2" s="167"/>
      <c r="G2" s="135"/>
    </row>
    <row r="3" spans="1:22">
      <c r="A3" s="146"/>
      <c r="B3" s="135"/>
      <c r="C3" s="135"/>
      <c r="D3" s="135"/>
      <c r="E3" s="135"/>
      <c r="F3" s="135"/>
      <c r="G3" s="135"/>
    </row>
    <row r="4" spans="1:22" s="141" customFormat="1" ht="156" customHeight="1">
      <c r="A4" s="147"/>
      <c r="B4" s="142" t="s">
        <v>2</v>
      </c>
      <c r="C4" s="142" t="s">
        <v>808</v>
      </c>
      <c r="D4" s="152" t="s">
        <v>851</v>
      </c>
      <c r="E4" s="153" t="s">
        <v>852</v>
      </c>
      <c r="F4" s="153" t="s">
        <v>853</v>
      </c>
      <c r="G4" s="153" t="s">
        <v>888</v>
      </c>
      <c r="H4" s="153" t="s">
        <v>855</v>
      </c>
      <c r="I4" s="153" t="s">
        <v>926</v>
      </c>
      <c r="J4" s="153" t="s">
        <v>854</v>
      </c>
      <c r="K4" s="153" t="s">
        <v>856</v>
      </c>
      <c r="L4" s="153" t="s">
        <v>857</v>
      </c>
      <c r="M4" s="153" t="s">
        <v>917</v>
      </c>
      <c r="N4" s="153" t="s">
        <v>858</v>
      </c>
      <c r="O4" s="153" t="s">
        <v>859</v>
      </c>
      <c r="P4" s="153" t="s">
        <v>860</v>
      </c>
      <c r="Q4" s="153" t="s">
        <v>861</v>
      </c>
      <c r="R4" s="153" t="s">
        <v>862</v>
      </c>
      <c r="S4" s="153" t="s">
        <v>863</v>
      </c>
      <c r="T4" s="153" t="s">
        <v>864</v>
      </c>
      <c r="U4" s="153" t="s">
        <v>865</v>
      </c>
    </row>
    <row r="5" spans="1:22" s="141" customFormat="1" ht="46" customHeight="1">
      <c r="A5" s="147"/>
      <c r="B5" s="143" t="s">
        <v>2</v>
      </c>
      <c r="C5" s="144" t="s">
        <v>811</v>
      </c>
      <c r="D5" s="154" t="s">
        <v>866</v>
      </c>
      <c r="E5" s="154" t="s">
        <v>867</v>
      </c>
      <c r="F5" s="154" t="s">
        <v>868</v>
      </c>
      <c r="G5" s="154" t="s">
        <v>776</v>
      </c>
      <c r="H5" s="154" t="s">
        <v>871</v>
      </c>
      <c r="I5" s="154" t="s">
        <v>869</v>
      </c>
      <c r="J5" s="154" t="s">
        <v>870</v>
      </c>
      <c r="K5" s="154" t="s">
        <v>872</v>
      </c>
      <c r="L5" s="154" t="s">
        <v>873</v>
      </c>
      <c r="M5" s="154" t="s">
        <v>921</v>
      </c>
      <c r="N5" s="154" t="s">
        <v>874</v>
      </c>
      <c r="O5" s="154" t="s">
        <v>875</v>
      </c>
      <c r="P5" s="154" t="s">
        <v>876</v>
      </c>
      <c r="Q5" s="154" t="s">
        <v>877</v>
      </c>
      <c r="R5" s="154" t="s">
        <v>878</v>
      </c>
      <c r="S5" s="154" t="s">
        <v>889</v>
      </c>
      <c r="T5" s="154" t="s">
        <v>879</v>
      </c>
      <c r="U5" s="154" t="s">
        <v>880</v>
      </c>
    </row>
    <row r="6" spans="1:22" s="141" customFormat="1" ht="21" customHeight="1">
      <c r="A6" s="147"/>
      <c r="B6" s="145" t="s">
        <v>264</v>
      </c>
      <c r="C6" s="145" t="s">
        <v>265</v>
      </c>
      <c r="D6" s="155" t="s">
        <v>5</v>
      </c>
      <c r="E6" s="155" t="s">
        <v>5</v>
      </c>
      <c r="F6" s="155" t="s">
        <v>88</v>
      </c>
      <c r="G6" s="155" t="s">
        <v>5</v>
      </c>
      <c r="H6" s="155" t="s">
        <v>5</v>
      </c>
      <c r="I6" s="155" t="s">
        <v>5</v>
      </c>
      <c r="J6" s="155" t="s">
        <v>5</v>
      </c>
      <c r="K6" s="155" t="s">
        <v>5</v>
      </c>
      <c r="L6" s="155" t="s">
        <v>88</v>
      </c>
      <c r="M6" s="155" t="s">
        <v>915</v>
      </c>
      <c r="N6" s="155" t="s">
        <v>88</v>
      </c>
      <c r="O6" s="155" t="s">
        <v>88</v>
      </c>
      <c r="P6" s="155" t="s">
        <v>88</v>
      </c>
      <c r="Q6" s="155" t="s">
        <v>5</v>
      </c>
      <c r="R6" s="155" t="s">
        <v>6</v>
      </c>
      <c r="S6" s="155" t="s">
        <v>6</v>
      </c>
      <c r="T6" s="155" t="s">
        <v>88</v>
      </c>
      <c r="U6" s="155" t="s">
        <v>88</v>
      </c>
    </row>
    <row r="7" spans="1:22">
      <c r="A7" s="148" t="s">
        <v>777</v>
      </c>
      <c r="B7" s="137">
        <v>1</v>
      </c>
      <c r="C7" s="137" t="s">
        <v>779</v>
      </c>
      <c r="D7" s="137" t="s">
        <v>850</v>
      </c>
      <c r="E7" s="137" t="s">
        <v>897</v>
      </c>
      <c r="F7" s="151"/>
      <c r="G7" s="137" t="s">
        <v>899</v>
      </c>
      <c r="H7" s="151"/>
      <c r="I7" s="151"/>
      <c r="J7" s="151"/>
      <c r="K7" s="151"/>
      <c r="L7" s="39" t="s">
        <v>118</v>
      </c>
      <c r="M7" s="39"/>
      <c r="N7" s="151"/>
      <c r="O7" s="151"/>
      <c r="P7" s="151"/>
      <c r="Q7" s="151"/>
      <c r="R7" s="137" t="s">
        <v>882</v>
      </c>
      <c r="S7" s="138"/>
      <c r="T7" s="151"/>
      <c r="U7" s="151"/>
      <c r="V7" s="136" t="s">
        <v>778</v>
      </c>
    </row>
    <row r="8" spans="1:22">
      <c r="A8" s="148" t="s">
        <v>782</v>
      </c>
      <c r="B8" s="137">
        <v>2</v>
      </c>
      <c r="C8" s="137" t="s">
        <v>784</v>
      </c>
      <c r="D8" s="137" t="s">
        <v>850</v>
      </c>
      <c r="E8" s="137" t="s">
        <v>903</v>
      </c>
      <c r="F8" s="151"/>
      <c r="G8" s="137" t="s">
        <v>950</v>
      </c>
      <c r="H8" s="151"/>
      <c r="I8" s="151"/>
      <c r="J8" s="151"/>
      <c r="K8" s="151"/>
      <c r="L8" s="39" t="s">
        <v>118</v>
      </c>
      <c r="M8" s="39"/>
      <c r="N8" s="151"/>
      <c r="O8" s="151"/>
      <c r="P8" s="151"/>
      <c r="Q8" s="151"/>
      <c r="R8" s="137" t="s">
        <v>785</v>
      </c>
      <c r="S8" s="138"/>
      <c r="T8" s="156" t="s">
        <v>902</v>
      </c>
      <c r="U8" s="151"/>
      <c r="V8" s="136" t="s">
        <v>783</v>
      </c>
    </row>
    <row r="9" spans="1:22">
      <c r="A9" s="148" t="s">
        <v>786</v>
      </c>
      <c r="B9" s="137">
        <v>3</v>
      </c>
      <c r="C9" s="137" t="s">
        <v>192</v>
      </c>
      <c r="D9" s="137" t="s">
        <v>850</v>
      </c>
      <c r="E9" s="137" t="s">
        <v>897</v>
      </c>
      <c r="F9" s="151"/>
      <c r="G9" s="137" t="s">
        <v>788</v>
      </c>
      <c r="H9" s="151"/>
      <c r="I9" s="151">
        <v>50</v>
      </c>
      <c r="J9" s="151"/>
      <c r="K9" s="151"/>
      <c r="L9" s="39" t="s">
        <v>789</v>
      </c>
      <c r="M9" s="39"/>
      <c r="N9" s="151"/>
      <c r="O9" s="163" t="s">
        <v>93</v>
      </c>
      <c r="P9" s="151"/>
      <c r="Q9" s="151"/>
      <c r="R9" s="137" t="s">
        <v>785</v>
      </c>
      <c r="S9" s="138"/>
      <c r="T9" s="151"/>
      <c r="U9" s="151"/>
      <c r="V9" s="136" t="s">
        <v>787</v>
      </c>
    </row>
    <row r="10" spans="1:22">
      <c r="A10" s="148" t="s">
        <v>790</v>
      </c>
      <c r="B10" s="137">
        <v>4</v>
      </c>
      <c r="C10" s="137" t="s">
        <v>792</v>
      </c>
      <c r="D10" s="137" t="s">
        <v>850</v>
      </c>
      <c r="E10" s="137" t="s">
        <v>898</v>
      </c>
      <c r="F10" s="151"/>
      <c r="G10" s="137" t="s">
        <v>920</v>
      </c>
      <c r="H10" s="151"/>
      <c r="I10" s="151">
        <v>50</v>
      </c>
      <c r="J10" s="151"/>
      <c r="K10" s="151"/>
      <c r="L10" s="39" t="s">
        <v>789</v>
      </c>
      <c r="M10" s="39" t="s">
        <v>918</v>
      </c>
      <c r="N10" s="151"/>
      <c r="O10" s="163" t="s">
        <v>93</v>
      </c>
      <c r="P10" s="151"/>
      <c r="Q10" s="151"/>
      <c r="R10" s="137" t="s">
        <v>793</v>
      </c>
      <c r="S10" s="138"/>
      <c r="T10" s="151"/>
      <c r="U10" s="151"/>
      <c r="V10" s="136" t="s">
        <v>791</v>
      </c>
    </row>
    <row r="11" spans="1:22">
      <c r="A11" s="148" t="s">
        <v>794</v>
      </c>
      <c r="B11" s="137">
        <v>5</v>
      </c>
      <c r="C11" s="137" t="s">
        <v>792</v>
      </c>
      <c r="D11" s="137" t="s">
        <v>850</v>
      </c>
      <c r="E11" s="137" t="s">
        <v>898</v>
      </c>
      <c r="F11" s="151"/>
      <c r="G11" s="137" t="s">
        <v>932</v>
      </c>
      <c r="H11" s="151"/>
      <c r="I11" s="151"/>
      <c r="J11" s="151"/>
      <c r="K11" s="151"/>
      <c r="L11" s="39" t="s">
        <v>796</v>
      </c>
      <c r="M11" s="39"/>
      <c r="N11" s="151"/>
      <c r="O11" s="39" t="s">
        <v>789</v>
      </c>
      <c r="P11" s="151"/>
      <c r="Q11" s="151"/>
      <c r="R11" s="137" t="s">
        <v>793</v>
      </c>
      <c r="S11" s="138"/>
      <c r="T11" s="151"/>
      <c r="U11" s="151"/>
      <c r="V11" s="136" t="s">
        <v>795</v>
      </c>
    </row>
    <row r="12" spans="1:22">
      <c r="A12" s="148" t="s">
        <v>797</v>
      </c>
      <c r="B12" s="137">
        <v>6</v>
      </c>
      <c r="C12" s="137" t="s">
        <v>922</v>
      </c>
      <c r="D12" s="137" t="s">
        <v>850</v>
      </c>
      <c r="E12" s="137"/>
      <c r="F12" s="151"/>
      <c r="G12" s="137"/>
      <c r="H12" s="151"/>
      <c r="I12" s="151"/>
      <c r="J12" s="151"/>
      <c r="K12" s="151"/>
      <c r="L12" s="39" t="s">
        <v>789</v>
      </c>
      <c r="M12" s="39"/>
      <c r="N12" s="151"/>
      <c r="O12" s="151"/>
      <c r="P12" s="151"/>
      <c r="Q12" s="151"/>
      <c r="R12" s="137"/>
      <c r="S12" s="138"/>
      <c r="T12" s="151"/>
      <c r="U12" s="151"/>
      <c r="V12" s="136" t="s">
        <v>809</v>
      </c>
    </row>
    <row r="13" spans="1:22">
      <c r="A13" s="148" t="s">
        <v>798</v>
      </c>
      <c r="B13" s="137">
        <v>7</v>
      </c>
      <c r="C13" s="39" t="s">
        <v>800</v>
      </c>
      <c r="D13" s="137" t="s">
        <v>850</v>
      </c>
      <c r="E13" s="137" t="s">
        <v>897</v>
      </c>
      <c r="F13" s="151"/>
      <c r="G13" s="39" t="s">
        <v>780</v>
      </c>
      <c r="H13" s="151"/>
      <c r="I13" s="151"/>
      <c r="J13" s="151"/>
      <c r="K13" s="151"/>
      <c r="L13" s="39" t="s">
        <v>796</v>
      </c>
      <c r="M13" s="39"/>
      <c r="N13" s="151"/>
      <c r="O13" s="39" t="s">
        <v>789</v>
      </c>
      <c r="P13" s="151"/>
      <c r="Q13" s="151"/>
      <c r="R13" s="137" t="s">
        <v>781</v>
      </c>
      <c r="S13" s="138"/>
      <c r="T13" s="151"/>
      <c r="U13" s="151"/>
      <c r="V13" s="136" t="s">
        <v>799</v>
      </c>
    </row>
    <row r="14" spans="1:22">
      <c r="A14" s="148" t="s">
        <v>801</v>
      </c>
      <c r="B14" s="137">
        <v>8</v>
      </c>
      <c r="C14" s="137" t="s">
        <v>792</v>
      </c>
      <c r="D14" s="137" t="s">
        <v>850</v>
      </c>
      <c r="E14" s="137" t="s">
        <v>897</v>
      </c>
      <c r="F14" s="151"/>
      <c r="G14" s="137" t="s">
        <v>901</v>
      </c>
      <c r="H14" s="151"/>
      <c r="I14" s="151"/>
      <c r="J14" s="151"/>
      <c r="K14" s="151"/>
      <c r="L14" s="39" t="s">
        <v>796</v>
      </c>
      <c r="M14" s="39"/>
      <c r="N14" s="151"/>
      <c r="O14" s="39" t="s">
        <v>789</v>
      </c>
      <c r="P14" s="151"/>
      <c r="Q14" s="151"/>
      <c r="R14" s="137" t="s">
        <v>793</v>
      </c>
      <c r="S14" s="138"/>
      <c r="T14" s="151"/>
      <c r="U14" s="151"/>
      <c r="V14" s="139" t="s">
        <v>802</v>
      </c>
    </row>
    <row r="15" spans="1:22">
      <c r="A15" s="148" t="s">
        <v>803</v>
      </c>
      <c r="B15" s="39" t="s">
        <v>112</v>
      </c>
      <c r="C15" s="137" t="s">
        <v>927</v>
      </c>
      <c r="D15" s="137" t="s">
        <v>850</v>
      </c>
      <c r="E15" s="137"/>
      <c r="F15" s="151"/>
      <c r="G15" s="137"/>
      <c r="H15" s="151"/>
      <c r="I15" s="151"/>
      <c r="J15" s="151"/>
      <c r="K15" s="151"/>
      <c r="L15" s="137"/>
      <c r="M15" s="137"/>
      <c r="N15" s="151"/>
      <c r="O15" s="151"/>
      <c r="P15" s="151"/>
      <c r="Q15" s="151"/>
      <c r="R15" s="137"/>
      <c r="S15" s="138"/>
      <c r="T15" s="151"/>
      <c r="U15" s="151"/>
      <c r="V15" s="140"/>
    </row>
    <row r="16" spans="1:22">
      <c r="A16" s="149" t="s">
        <v>332</v>
      </c>
      <c r="B16" s="137" t="s">
        <v>96</v>
      </c>
      <c r="C16" s="137" t="s">
        <v>804</v>
      </c>
      <c r="D16" s="137" t="s">
        <v>850</v>
      </c>
      <c r="E16" s="137" t="s">
        <v>897</v>
      </c>
      <c r="F16" s="151"/>
      <c r="G16" s="137" t="s">
        <v>780</v>
      </c>
      <c r="H16" s="151"/>
      <c r="I16" s="151"/>
      <c r="J16" s="151"/>
      <c r="K16" s="151"/>
      <c r="L16" s="137" t="s">
        <v>118</v>
      </c>
      <c r="M16" s="137"/>
      <c r="N16" s="151"/>
      <c r="O16" s="151"/>
      <c r="P16" s="151"/>
      <c r="Q16" s="151"/>
      <c r="R16" s="137"/>
      <c r="S16" s="138"/>
      <c r="T16" s="151"/>
      <c r="U16" s="156" t="s">
        <v>883</v>
      </c>
      <c r="V16" s="140"/>
    </row>
    <row r="17" spans="1:22">
      <c r="A17" s="149" t="s">
        <v>805</v>
      </c>
      <c r="B17" s="137" t="s">
        <v>134</v>
      </c>
      <c r="C17" s="137" t="s">
        <v>784</v>
      </c>
      <c r="D17" s="137" t="s">
        <v>850</v>
      </c>
      <c r="E17" s="137" t="s">
        <v>148</v>
      </c>
      <c r="F17" s="151"/>
      <c r="G17" s="137" t="s">
        <v>124</v>
      </c>
      <c r="H17" s="151"/>
      <c r="I17" s="151"/>
      <c r="J17" s="151"/>
      <c r="K17" s="151"/>
      <c r="L17" s="137" t="s">
        <v>118</v>
      </c>
      <c r="M17" s="137"/>
      <c r="N17" s="151"/>
      <c r="O17" s="151"/>
      <c r="P17" s="151"/>
      <c r="Q17" s="151"/>
      <c r="R17" s="137" t="s">
        <v>884</v>
      </c>
      <c r="S17" s="138"/>
      <c r="T17" s="151"/>
      <c r="U17" s="151"/>
      <c r="V17" s="140"/>
    </row>
    <row r="18" spans="1:22">
      <c r="A18" s="149" t="s">
        <v>805</v>
      </c>
      <c r="B18" s="137" t="s">
        <v>807</v>
      </c>
      <c r="C18" s="137" t="s">
        <v>784</v>
      </c>
      <c r="D18" s="137" t="s">
        <v>850</v>
      </c>
      <c r="E18" s="137" t="s">
        <v>148</v>
      </c>
      <c r="F18" s="151"/>
      <c r="G18" s="137" t="s">
        <v>124</v>
      </c>
      <c r="H18" s="151"/>
      <c r="I18" s="151"/>
      <c r="J18" s="151"/>
      <c r="K18" s="151"/>
      <c r="L18" s="137" t="s">
        <v>118</v>
      </c>
      <c r="M18" s="137"/>
      <c r="N18" s="151"/>
      <c r="O18" s="151"/>
      <c r="P18" s="151"/>
      <c r="Q18" s="151"/>
      <c r="R18" s="137" t="s">
        <v>806</v>
      </c>
      <c r="S18" s="138"/>
      <c r="T18" s="151"/>
      <c r="U18" s="151"/>
      <c r="V18" s="151"/>
    </row>
    <row r="19" spans="1:22">
      <c r="A19" s="148" t="s">
        <v>782</v>
      </c>
      <c r="B19" s="137" t="s">
        <v>961</v>
      </c>
      <c r="C19" s="137" t="s">
        <v>784</v>
      </c>
      <c r="D19" s="137" t="s">
        <v>850</v>
      </c>
      <c r="E19" s="137" t="s">
        <v>903</v>
      </c>
      <c r="F19" s="151"/>
      <c r="G19" s="137" t="s">
        <v>900</v>
      </c>
      <c r="H19" s="151"/>
      <c r="I19" s="151"/>
      <c r="J19" s="151"/>
      <c r="K19" s="151"/>
      <c r="L19" s="39" t="s">
        <v>118</v>
      </c>
      <c r="M19" s="39"/>
      <c r="N19" s="151"/>
      <c r="O19" s="151"/>
      <c r="P19" s="151"/>
      <c r="Q19" s="151"/>
      <c r="R19" s="137" t="s">
        <v>785</v>
      </c>
      <c r="S19" s="138"/>
      <c r="T19" s="156"/>
      <c r="U19" s="151"/>
      <c r="V19" s="136" t="s">
        <v>783</v>
      </c>
    </row>
  </sheetData>
  <mergeCells count="4">
    <mergeCell ref="A1:C1"/>
    <mergeCell ref="A2:C2"/>
    <mergeCell ref="D1:F1"/>
    <mergeCell ref="D2:F2"/>
  </mergeCells>
  <phoneticPr fontId="2" type="noConversion"/>
  <dataValidations count="1">
    <dataValidation type="list" allowBlank="1" showInputMessage="1" showErrorMessage="1" sqref="A6:C6 V6:XFD6">
      <formula1>"int,string,bool,long,strList1,strList2,nList1,nList2"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8" enableFormatConditionsCalculation="0"/>
  <dimension ref="A1:P7"/>
  <sheetViews>
    <sheetView workbookViewId="0">
      <selection activeCell="D5" sqref="D5"/>
    </sheetView>
  </sheetViews>
  <sheetFormatPr baseColWidth="10" defaultColWidth="8.83203125" defaultRowHeight="14" x14ac:dyDescent="0"/>
  <cols>
    <col min="1" max="1" width="2.83203125" style="25" bestFit="1" customWidth="1"/>
    <col min="2" max="3" width="7.1640625" style="4" bestFit="1" customWidth="1"/>
    <col min="4" max="4" width="9" style="4" bestFit="1" customWidth="1"/>
    <col min="5" max="7" width="4.5" style="4" bestFit="1" customWidth="1"/>
    <col min="8" max="8" width="23.83203125" style="4" bestFit="1" customWidth="1"/>
    <col min="9" max="9" width="5.5" style="4" bestFit="1" customWidth="1"/>
    <col min="10" max="17" width="4.5" style="4" bestFit="1" customWidth="1"/>
    <col min="18" max="18" width="19.33203125" style="4" bestFit="1" customWidth="1"/>
    <col min="19" max="23" width="4.5" style="4" bestFit="1" customWidth="1"/>
    <col min="24" max="24" width="39.33203125" style="4" bestFit="1" customWidth="1"/>
    <col min="25" max="25" width="4.5" style="4" bestFit="1" customWidth="1"/>
    <col min="26" max="26" width="9" style="4" bestFit="1" customWidth="1"/>
    <col min="27" max="27" width="25.5" style="4" bestFit="1" customWidth="1"/>
    <col min="28" max="34" width="4.5" style="4" bestFit="1" customWidth="1"/>
    <col min="35" max="16384" width="8.83203125" style="4"/>
  </cols>
  <sheetData>
    <row r="1" spans="1:16">
      <c r="A1" s="168" t="s">
        <v>10</v>
      </c>
      <c r="B1" s="168"/>
      <c r="C1" s="168"/>
      <c r="D1" s="1" t="s">
        <v>28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68" t="s">
        <v>1</v>
      </c>
      <c r="B2" s="168"/>
      <c r="C2" s="168"/>
      <c r="D2" s="1" t="s">
        <v>28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2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ht="56">
      <c r="A4" s="23" t="s">
        <v>9</v>
      </c>
      <c r="B4" s="5" t="s">
        <v>2</v>
      </c>
      <c r="C4" s="5" t="s">
        <v>29</v>
      </c>
      <c r="D4" s="5" t="s">
        <v>30</v>
      </c>
    </row>
    <row r="5" spans="1:16" s="8" customFormat="1" ht="98">
      <c r="A5" s="24"/>
      <c r="B5" s="5" t="s">
        <v>2</v>
      </c>
      <c r="C5" s="5" t="s">
        <v>31</v>
      </c>
      <c r="D5" s="5" t="s">
        <v>32</v>
      </c>
    </row>
    <row r="6" spans="1:16">
      <c r="B6" s="6" t="s">
        <v>6</v>
      </c>
      <c r="C6" s="6" t="s">
        <v>6</v>
      </c>
      <c r="D6" s="6" t="s">
        <v>6</v>
      </c>
    </row>
    <row r="7" spans="1:16">
      <c r="B7" s="3" t="s">
        <v>33</v>
      </c>
      <c r="C7" s="2">
        <v>2</v>
      </c>
      <c r="D7" s="2">
        <v>3</v>
      </c>
    </row>
  </sheetData>
  <mergeCells count="2">
    <mergeCell ref="A1:C1"/>
    <mergeCell ref="A2:C2"/>
  </mergeCells>
  <phoneticPr fontId="2" type="noConversion"/>
  <dataValidations count="1">
    <dataValidation type="list" allowBlank="1" showInputMessage="1" showErrorMessage="1" sqref="A6:XFD6">
      <formula1>"int,string,bool,long,strList1,strList2,nList1,nList2"</formula1>
    </dataValidation>
  </dataValidation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配置表cfg</vt:lpstr>
      <vt:lpstr>勿改</vt:lpstr>
      <vt:lpstr>建筑表</vt:lpstr>
      <vt:lpstr>基地等级开放</vt:lpstr>
      <vt:lpstr>地块</vt:lpstr>
      <vt:lpstr>兵种表</vt:lpstr>
      <vt:lpstr>子弹</vt:lpstr>
      <vt:lpstr>多语言</vt:lpstr>
    </vt:vector>
  </TitlesOfParts>
  <Manager/>
  <Company>Users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bin chen</cp:lastModifiedBy>
  <cp:revision/>
  <dcterms:created xsi:type="dcterms:W3CDTF">2013-03-21T06:56:51Z</dcterms:created>
  <dcterms:modified xsi:type="dcterms:W3CDTF">2019-11-04T00:12:03Z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2052-8.1.0.3260</vt:lpwstr>
  </property>
</Properties>
</file>