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kanta/R_D/Raspbrerry-Pi-Operation/sencing_test/"/>
    </mc:Choice>
  </mc:AlternateContent>
  <xr:revisionPtr revIDLastSave="0" documentId="13_ncr:1_{01B2CE89-A258-B44D-A5E9-E55E88DF13F8}" xr6:coauthVersionLast="46" xr6:coauthVersionMax="46" xr10:uidLastSave="{00000000-0000-0000-0000-000000000000}"/>
  <bookViews>
    <workbookView xWindow="0" yWindow="0" windowWidth="28800" windowHeight="18000" xr2:uid="{D5152D87-1A16-7D40-9007-2C9C9B58F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1" l="1"/>
  <c r="W10" i="1" s="1"/>
  <c r="V9" i="1"/>
  <c r="W9" i="1" s="1"/>
  <c r="V8" i="1"/>
  <c r="W8" i="1" s="1"/>
  <c r="V7" i="1"/>
  <c r="W7" i="1" s="1"/>
  <c r="V6" i="1"/>
  <c r="W6" i="1" s="1"/>
  <c r="O5" i="1"/>
  <c r="V5" i="1" s="1"/>
  <c r="W5" i="1" s="1"/>
  <c r="J99" i="1"/>
  <c r="H84" i="1"/>
  <c r="J60" i="1"/>
  <c r="J49" i="1"/>
  <c r="I29" i="1"/>
  <c r="I127" i="1" l="1"/>
  <c r="I126" i="1"/>
  <c r="I125" i="1"/>
  <c r="I124" i="1"/>
  <c r="I123" i="1"/>
  <c r="I122" i="1"/>
  <c r="H117" i="1"/>
  <c r="I117" i="1" s="1"/>
  <c r="I116" i="1"/>
  <c r="I115" i="1"/>
  <c r="I114" i="1"/>
  <c r="I113" i="1"/>
  <c r="I112" i="1"/>
  <c r="I107" i="1"/>
  <c r="I106" i="1"/>
  <c r="I105" i="1"/>
  <c r="I104" i="1"/>
  <c r="I103" i="1"/>
  <c r="I97" i="1"/>
  <c r="H96" i="1"/>
  <c r="I96" i="1" s="1"/>
  <c r="I95" i="1"/>
  <c r="I94" i="1"/>
  <c r="I93" i="1"/>
  <c r="I92" i="1"/>
  <c r="I87" i="1"/>
  <c r="O86" i="1"/>
  <c r="O95" i="1" s="1"/>
  <c r="I86" i="1"/>
  <c r="I85" i="1"/>
  <c r="I84" i="1"/>
  <c r="I83" i="1"/>
  <c r="I82" i="1"/>
  <c r="I77" i="1"/>
  <c r="H77" i="1"/>
  <c r="H76" i="1"/>
  <c r="I76" i="1" s="1"/>
  <c r="I75" i="1"/>
  <c r="I74" i="1"/>
  <c r="I73" i="1"/>
  <c r="I72" i="1"/>
  <c r="I67" i="1"/>
  <c r="I66" i="1"/>
  <c r="I65" i="1"/>
  <c r="I64" i="1"/>
  <c r="I63" i="1"/>
  <c r="I62" i="1"/>
  <c r="O88" i="1"/>
  <c r="O97" i="1" s="1"/>
  <c r="O87" i="1"/>
  <c r="O96" i="1" s="1"/>
  <c r="I57" i="1"/>
  <c r="I56" i="1"/>
  <c r="I55" i="1"/>
  <c r="I54" i="1"/>
  <c r="I53" i="1"/>
  <c r="I52" i="1"/>
  <c r="I47" i="1"/>
  <c r="I46" i="1"/>
  <c r="I45" i="1"/>
  <c r="I44" i="1"/>
  <c r="I43" i="1"/>
  <c r="I42" i="1"/>
  <c r="I37" i="1"/>
  <c r="I36" i="1"/>
  <c r="I35" i="1"/>
  <c r="I34" i="1"/>
  <c r="I33" i="1"/>
  <c r="I32" i="1"/>
  <c r="I27" i="1"/>
  <c r="I26" i="1"/>
  <c r="I25" i="1"/>
  <c r="I24" i="1"/>
  <c r="I23" i="1"/>
  <c r="I22" i="1"/>
  <c r="I17" i="1"/>
  <c r="I16" i="1"/>
  <c r="I15" i="1"/>
  <c r="I14" i="1"/>
  <c r="I13" i="1"/>
  <c r="I12" i="1"/>
  <c r="I7" i="1"/>
  <c r="I5" i="1"/>
  <c r="I3" i="1"/>
  <c r="I2" i="1"/>
  <c r="O89" i="1" l="1"/>
  <c r="O98" i="1" s="1"/>
  <c r="O90" i="1"/>
  <c r="O99" i="1" s="1"/>
  <c r="O91" i="1"/>
  <c r="O100" i="1" s="1"/>
</calcChain>
</file>

<file path=xl/sharedStrings.xml><?xml version="1.0" encoding="utf-8"?>
<sst xmlns="http://schemas.openxmlformats.org/spreadsheetml/2006/main" count="265" uniqueCount="42">
  <si>
    <t>父親</t>
    <rPh sb="0" eb="2">
      <t xml:space="preserve">チチオヤ </t>
    </rPh>
    <phoneticPr fontId="1"/>
  </si>
  <si>
    <t>再現率</t>
    <rPh sb="0" eb="3">
      <t xml:space="preserve">サイゲンリツ </t>
    </rPh>
    <phoneticPr fontId="1"/>
  </si>
  <si>
    <t>適合率</t>
    <rPh sb="0" eb="3">
      <t xml:space="preserve">テキゴウリツ </t>
    </rPh>
    <phoneticPr fontId="1"/>
  </si>
  <si>
    <t>F値</t>
    <rPh sb="1" eb="2">
      <t xml:space="preserve">アタイ </t>
    </rPh>
    <phoneticPr fontId="1"/>
  </si>
  <si>
    <t>val</t>
    <phoneticPr fontId="1"/>
  </si>
  <si>
    <t>pick</t>
    <phoneticPr fontId="1"/>
  </si>
  <si>
    <t>再実験後の結果</t>
    <rPh sb="0" eb="4">
      <t xml:space="preserve">サイジッケンゴ </t>
    </rPh>
    <rPh sb="5" eb="7">
      <t xml:space="preserve">ケッカ </t>
    </rPh>
    <phoneticPr fontId="1"/>
  </si>
  <si>
    <t>drop</t>
    <phoneticPr fontId="1"/>
  </si>
  <si>
    <t>結果</t>
    <rPh sb="0" eb="2">
      <t xml:space="preserve">ケッカ </t>
    </rPh>
    <phoneticPr fontId="1"/>
  </si>
  <si>
    <t>waiper left</t>
    <phoneticPr fontId="1"/>
  </si>
  <si>
    <t>waiper right</t>
    <phoneticPr fontId="1"/>
  </si>
  <si>
    <t>hand up</t>
    <phoneticPr fontId="1"/>
  </si>
  <si>
    <t>動作無し</t>
    <rPh sb="0" eb="3">
      <t xml:space="preserve">ドウサナシ </t>
    </rPh>
    <phoneticPr fontId="1"/>
  </si>
  <si>
    <t>動作
（意図）</t>
    <rPh sb="0" eb="2">
      <t xml:space="preserve">ドウサ </t>
    </rPh>
    <rPh sb="4" eb="6">
      <t xml:space="preserve">イト </t>
    </rPh>
    <phoneticPr fontId="1"/>
  </si>
  <si>
    <t>hand down</t>
    <phoneticPr fontId="1"/>
  </si>
  <si>
    <t>5回目の実験結果</t>
    <rPh sb="4" eb="8">
      <t xml:space="preserve">ジッケンケッカ </t>
    </rPh>
    <phoneticPr fontId="1"/>
  </si>
  <si>
    <t>平野</t>
    <rPh sb="0" eb="2">
      <t xml:space="preserve">ヒラノ </t>
    </rPh>
    <phoneticPr fontId="1"/>
  </si>
  <si>
    <t>f値</t>
    <rPh sb="1" eb="2">
      <t xml:space="preserve">アタイ </t>
    </rPh>
    <phoneticPr fontId="1"/>
  </si>
  <si>
    <t>pick</t>
  </si>
  <si>
    <t>drop</t>
  </si>
  <si>
    <t>waiper left</t>
  </si>
  <si>
    <t>waiper right</t>
  </si>
  <si>
    <t>hand down</t>
  </si>
  <si>
    <t>hand up</t>
  </si>
  <si>
    <t>waiper right*2</t>
    <phoneticPr fontId="1"/>
  </si>
  <si>
    <t>ひろき</t>
    <phoneticPr fontId="1"/>
  </si>
  <si>
    <t>福川</t>
    <rPh sb="0" eb="2">
      <t xml:space="preserve">フクカワ </t>
    </rPh>
    <phoneticPr fontId="1"/>
  </si>
  <si>
    <t>母親</t>
    <rPh sb="0" eb="2">
      <t xml:space="preserve">ハハオヤ </t>
    </rPh>
    <phoneticPr fontId="1"/>
  </si>
  <si>
    <t>おだQ</t>
    <phoneticPr fontId="1"/>
  </si>
  <si>
    <t>おもりく</t>
    <phoneticPr fontId="1"/>
  </si>
  <si>
    <t>桟敷</t>
    <rPh sb="0" eb="2">
      <t xml:space="preserve">サジキ </t>
    </rPh>
    <phoneticPr fontId="1"/>
  </si>
  <si>
    <t>hand down hand up</t>
    <phoneticPr fontId="1"/>
  </si>
  <si>
    <t>佐々木寛太</t>
    <rPh sb="0" eb="1">
      <t xml:space="preserve">ササキカンタ </t>
    </rPh>
    <phoneticPr fontId="1"/>
  </si>
  <si>
    <t>ave</t>
    <phoneticPr fontId="1"/>
  </si>
  <si>
    <t>澤柳</t>
    <rPh sb="0" eb="2">
      <t xml:space="preserve">サワヤナギ </t>
    </rPh>
    <phoneticPr fontId="1"/>
  </si>
  <si>
    <t>高木m1</t>
    <rPh sb="0" eb="2">
      <t xml:space="preserve">タカギ </t>
    </rPh>
    <phoneticPr fontId="1"/>
  </si>
  <si>
    <t>つぼぬま</t>
    <phoneticPr fontId="1"/>
  </si>
  <si>
    <t>waiper right*5</t>
    <phoneticPr fontId="1"/>
  </si>
  <si>
    <t>渡辺D1</t>
    <rPh sb="0" eb="2">
      <t xml:space="preserve">ワタナベ </t>
    </rPh>
    <phoneticPr fontId="1"/>
  </si>
  <si>
    <t>waiper left *2</t>
    <phoneticPr fontId="1"/>
  </si>
  <si>
    <t>pick hand down</t>
    <phoneticPr fontId="1"/>
  </si>
  <si>
    <t>hand up drop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</si>
</sst>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02B5-BB1E-794E-9970-44519DFBD9C0}">
  <dimension ref="A1:AL128"/>
  <sheetViews>
    <sheetView tabSelected="1" topLeftCell="A31" workbookViewId="0">
      <selection activeCell="R16" sqref="R16"/>
    </sheetView>
  </sheetViews>
  <sheetFormatPr baseColWidth="10" defaultRowHeight="20"/>
  <cols>
    <col min="3" max="3" width="15" customWidth="1"/>
    <col min="4" max="4" width="18.140625" customWidth="1"/>
  </cols>
  <sheetData>
    <row r="1" spans="1:38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2</v>
      </c>
      <c r="I1" t="s">
        <v>3</v>
      </c>
      <c r="K1" t="s">
        <v>4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</row>
    <row r="2" spans="1:38">
      <c r="A2" t="s">
        <v>5</v>
      </c>
      <c r="B2">
        <v>3</v>
      </c>
      <c r="C2">
        <v>1</v>
      </c>
      <c r="D2">
        <v>2</v>
      </c>
      <c r="E2">
        <v>2</v>
      </c>
      <c r="F2">
        <v>2</v>
      </c>
      <c r="G2">
        <v>1</v>
      </c>
      <c r="H2">
        <v>0.5</v>
      </c>
      <c r="I2">
        <f>2/(1/G2+1/H2)</f>
        <v>0.66666666666666663</v>
      </c>
      <c r="J2">
        <v>5</v>
      </c>
      <c r="K2">
        <v>0.59171597633136086</v>
      </c>
      <c r="L2">
        <v>0.59171597633136086</v>
      </c>
      <c r="N2" s="7" t="s">
        <v>6</v>
      </c>
      <c r="O2" s="7"/>
      <c r="P2" s="7"/>
      <c r="Q2" s="7"/>
      <c r="R2" s="7"/>
      <c r="S2" s="7"/>
      <c r="T2" s="7"/>
      <c r="U2" s="7"/>
      <c r="V2" s="7"/>
      <c r="W2" s="7"/>
      <c r="X2" s="4"/>
      <c r="Y2" t="s">
        <v>5</v>
      </c>
      <c r="Z2">
        <v>0.59171597633136086</v>
      </c>
      <c r="AA2">
        <v>0.3224852071005917</v>
      </c>
      <c r="AB2">
        <v>0.23274161735700197</v>
      </c>
      <c r="AC2">
        <v>0.18786982248520712</v>
      </c>
      <c r="AD2">
        <v>0.16094674556213001</v>
      </c>
      <c r="AE2">
        <v>0.14299802761341227</v>
      </c>
      <c r="AF2">
        <v>0.13017751479289943</v>
      </c>
      <c r="AG2">
        <v>0.12056213017751483</v>
      </c>
      <c r="AH2">
        <v>0.11308349769888235</v>
      </c>
      <c r="AI2">
        <v>0.41479289940828401</v>
      </c>
      <c r="AJ2">
        <v>0.38192576654115112</v>
      </c>
      <c r="AK2">
        <v>0.35453648915187369</v>
      </c>
      <c r="AL2">
        <v>0.33136094674556205</v>
      </c>
    </row>
    <row r="3" spans="1:38">
      <c r="A3" t="s">
        <v>7</v>
      </c>
      <c r="B3">
        <v>1</v>
      </c>
      <c r="C3">
        <v>0</v>
      </c>
      <c r="D3">
        <v>0</v>
      </c>
      <c r="E3">
        <v>3</v>
      </c>
      <c r="F3">
        <v>1</v>
      </c>
      <c r="G3">
        <v>0.6</v>
      </c>
      <c r="H3">
        <v>0.6</v>
      </c>
      <c r="I3">
        <f t="shared" ref="I3:I7" si="0">2/(1/G3+1/H3)</f>
        <v>0.6</v>
      </c>
      <c r="J3">
        <v>3</v>
      </c>
      <c r="K3">
        <v>0.85207100591716023</v>
      </c>
      <c r="L3">
        <v>0.85207100591716023</v>
      </c>
      <c r="O3" t="s">
        <v>8</v>
      </c>
      <c r="Y3" t="s">
        <v>7</v>
      </c>
      <c r="Z3">
        <v>0.85207100591716023</v>
      </c>
      <c r="AA3">
        <v>0.42899408284023688</v>
      </c>
      <c r="AB3">
        <v>0.28796844181459574</v>
      </c>
      <c r="AC3">
        <v>0.2174556213017752</v>
      </c>
      <c r="AD3">
        <v>0.17514792899408288</v>
      </c>
      <c r="AE3">
        <v>0.14694280078895464</v>
      </c>
      <c r="AF3">
        <v>0.12679628064243448</v>
      </c>
      <c r="AG3">
        <v>0.11168639053254437</v>
      </c>
      <c r="AH3">
        <v>9.99342537804076E-2</v>
      </c>
      <c r="AI3">
        <v>9.0532544378698204E-2</v>
      </c>
      <c r="AJ3">
        <v>8.2840236686390498E-2</v>
      </c>
      <c r="AK3">
        <v>7.6429980276134082E-2</v>
      </c>
      <c r="AL3">
        <v>7.1005917159763274E-2</v>
      </c>
    </row>
    <row r="4" spans="1:38">
      <c r="A4" t="s">
        <v>9</v>
      </c>
      <c r="B4" t="s">
        <v>5</v>
      </c>
      <c r="C4">
        <v>0</v>
      </c>
      <c r="D4" t="s">
        <v>5</v>
      </c>
      <c r="E4" t="s">
        <v>5</v>
      </c>
      <c r="F4" t="s">
        <v>5</v>
      </c>
      <c r="G4">
        <v>0</v>
      </c>
      <c r="H4">
        <v>0</v>
      </c>
      <c r="I4">
        <v>0</v>
      </c>
      <c r="J4">
        <v>0</v>
      </c>
      <c r="K4">
        <v>2.3668639053254434</v>
      </c>
      <c r="L4">
        <v>2.3668639053254434</v>
      </c>
      <c r="O4" t="s">
        <v>5</v>
      </c>
      <c r="P4" t="s">
        <v>7</v>
      </c>
      <c r="Q4" t="s">
        <v>9</v>
      </c>
      <c r="R4" t="s">
        <v>10</v>
      </c>
      <c r="S4" t="s">
        <v>14</v>
      </c>
      <c r="T4" t="s">
        <v>11</v>
      </c>
      <c r="U4" t="s">
        <v>12</v>
      </c>
      <c r="V4" t="s">
        <v>1</v>
      </c>
      <c r="W4" t="s">
        <v>17</v>
      </c>
      <c r="Y4" t="s">
        <v>9</v>
      </c>
      <c r="Z4">
        <v>2.3668639053254434</v>
      </c>
      <c r="AA4">
        <v>1.2899408284023668</v>
      </c>
      <c r="AB4">
        <v>0.93096646942800787</v>
      </c>
      <c r="AC4">
        <v>0.75147928994082847</v>
      </c>
      <c r="AD4">
        <v>0.64378698224852082</v>
      </c>
      <c r="AE4">
        <v>0.57199211045364906</v>
      </c>
      <c r="AF4">
        <v>0.53169907016060869</v>
      </c>
      <c r="AG4">
        <v>0.50147928994082847</v>
      </c>
      <c r="AH4">
        <v>0.46942800788954642</v>
      </c>
      <c r="AI4">
        <v>0.45147928994082848</v>
      </c>
      <c r="AJ4">
        <v>0.43679397525551378</v>
      </c>
      <c r="AK4">
        <v>0.41814595660749515</v>
      </c>
      <c r="AL4">
        <v>0.4023668639053255</v>
      </c>
    </row>
    <row r="5" spans="1:38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f t="shared" si="0"/>
        <v>1</v>
      </c>
      <c r="J5">
        <v>5</v>
      </c>
      <c r="K5">
        <v>0.28994082840236673</v>
      </c>
      <c r="L5">
        <v>0.28994082840236673</v>
      </c>
      <c r="M5" s="5" t="s">
        <v>13</v>
      </c>
      <c r="N5" t="s">
        <v>5</v>
      </c>
      <c r="O5">
        <f>J2+J12+J22+J32+J42+J52+J62+J72+J82+J92+J102+J112+J122</f>
        <v>44</v>
      </c>
      <c r="Q5">
        <v>4</v>
      </c>
      <c r="S5">
        <v>1</v>
      </c>
      <c r="U5">
        <v>16</v>
      </c>
      <c r="V5">
        <f>O5/65</f>
        <v>0.67692307692307696</v>
      </c>
      <c r="W5">
        <f>2/(1/V5+1/O12)</f>
        <v>0.73949579831932777</v>
      </c>
      <c r="Y5" t="s">
        <v>10</v>
      </c>
      <c r="Z5">
        <v>0.28994082840236673</v>
      </c>
      <c r="AA5">
        <v>0.25147928994082841</v>
      </c>
      <c r="AB5">
        <v>0.23865877712031561</v>
      </c>
      <c r="AC5">
        <v>0.25147928994082841</v>
      </c>
      <c r="AD5">
        <v>0.24378698224852074</v>
      </c>
      <c r="AE5">
        <v>0.25147928994082841</v>
      </c>
      <c r="AF5">
        <v>0.52071005917159774</v>
      </c>
      <c r="AG5">
        <v>0.49186390532544388</v>
      </c>
      <c r="AH5">
        <v>0.46942800788954642</v>
      </c>
      <c r="AI5">
        <v>0.45147928994082848</v>
      </c>
      <c r="AJ5">
        <v>0.6046261430876817</v>
      </c>
      <c r="AK5">
        <v>0.57840236686390545</v>
      </c>
      <c r="AL5">
        <v>0.55621301775147935</v>
      </c>
    </row>
    <row r="6" spans="1:38">
      <c r="A6" t="s">
        <v>14</v>
      </c>
      <c r="B6">
        <v>1</v>
      </c>
      <c r="C6">
        <v>2</v>
      </c>
      <c r="D6">
        <v>2</v>
      </c>
      <c r="E6">
        <v>0</v>
      </c>
      <c r="F6">
        <v>0</v>
      </c>
      <c r="G6">
        <v>0.6</v>
      </c>
      <c r="H6">
        <v>0.6</v>
      </c>
      <c r="I6">
        <v>0.6</v>
      </c>
      <c r="J6">
        <v>3</v>
      </c>
      <c r="K6">
        <v>3.4082840236686378</v>
      </c>
      <c r="L6">
        <v>3.4082840236686378</v>
      </c>
      <c r="M6" s="6"/>
      <c r="N6" t="s">
        <v>7</v>
      </c>
      <c r="P6">
        <v>57</v>
      </c>
      <c r="U6">
        <v>8</v>
      </c>
      <c r="V6">
        <f>P6/65</f>
        <v>0.87692307692307692</v>
      </c>
      <c r="W6">
        <f>2/(1/V6+1/P12)</f>
        <v>0.85714285714285721</v>
      </c>
      <c r="Y6" t="s">
        <v>14</v>
      </c>
      <c r="Z6">
        <v>3.4082840236686378</v>
      </c>
      <c r="AA6">
        <v>1.7159763313609462</v>
      </c>
      <c r="AB6">
        <v>1.1518737672583823</v>
      </c>
      <c r="AC6">
        <v>0.86982248520710037</v>
      </c>
      <c r="AD6">
        <v>0.70059171597633119</v>
      </c>
      <c r="AE6">
        <v>0.58777120315581843</v>
      </c>
      <c r="AF6">
        <v>0.50718512256973791</v>
      </c>
      <c r="AG6">
        <v>0.44674556213017746</v>
      </c>
      <c r="AH6">
        <v>0.39973701512163046</v>
      </c>
      <c r="AI6">
        <v>0.36213017751479287</v>
      </c>
      <c r="AJ6">
        <v>0.3313609467455621</v>
      </c>
      <c r="AK6">
        <v>0.3057199211045365</v>
      </c>
      <c r="AL6">
        <v>0.28402366863905326</v>
      </c>
    </row>
    <row r="7" spans="1:38">
      <c r="A7" t="s">
        <v>11</v>
      </c>
      <c r="B7">
        <v>1</v>
      </c>
      <c r="C7">
        <v>2</v>
      </c>
      <c r="D7">
        <v>1</v>
      </c>
      <c r="E7">
        <v>1</v>
      </c>
      <c r="F7">
        <v>1</v>
      </c>
      <c r="G7">
        <v>1</v>
      </c>
      <c r="H7">
        <v>0.83333333333333337</v>
      </c>
      <c r="I7">
        <f t="shared" si="0"/>
        <v>0.90909090909090906</v>
      </c>
      <c r="J7">
        <v>5</v>
      </c>
      <c r="K7">
        <v>5.9171597633135677E-3</v>
      </c>
      <c r="L7">
        <v>5.9171597633135677E-3</v>
      </c>
      <c r="M7" s="6"/>
      <c r="N7" t="s">
        <v>9</v>
      </c>
      <c r="O7">
        <v>7</v>
      </c>
      <c r="Q7">
        <v>47</v>
      </c>
      <c r="S7">
        <v>1</v>
      </c>
      <c r="U7">
        <v>10</v>
      </c>
      <c r="V7">
        <f>Q7/65</f>
        <v>0.72307692307692306</v>
      </c>
      <c r="W7">
        <f>2/(1/V7+1/Q12)</f>
        <v>0.79661016949152552</v>
      </c>
      <c r="Y7" t="s">
        <v>11</v>
      </c>
      <c r="Z7">
        <v>5.9171597633135677E-3</v>
      </c>
      <c r="AA7">
        <v>5.9171597633135677E-3</v>
      </c>
      <c r="AB7">
        <v>5.9171597633135677E-3</v>
      </c>
      <c r="AC7">
        <v>0.21745562130177523</v>
      </c>
      <c r="AD7">
        <v>0.17514792899408288</v>
      </c>
      <c r="AE7">
        <v>0.14694280078895466</v>
      </c>
      <c r="AF7">
        <v>0.12679628064243451</v>
      </c>
      <c r="AG7">
        <v>0.11168639053254438</v>
      </c>
      <c r="AH7">
        <v>9.9934253780407614E-2</v>
      </c>
      <c r="AI7">
        <v>9.0532544378698204E-2</v>
      </c>
      <c r="AJ7">
        <v>8.2840236686390512E-2</v>
      </c>
      <c r="AK7">
        <v>7.6429980276134096E-2</v>
      </c>
      <c r="AL7">
        <v>7.1005917159763288E-2</v>
      </c>
    </row>
    <row r="8" spans="1:38">
      <c r="A8" t="s">
        <v>12</v>
      </c>
      <c r="B8" t="s">
        <v>5</v>
      </c>
      <c r="C8" t="s">
        <v>14</v>
      </c>
      <c r="D8" t="s">
        <v>14</v>
      </c>
      <c r="E8" t="s">
        <v>7</v>
      </c>
      <c r="M8" s="6"/>
      <c r="N8" t="s">
        <v>10</v>
      </c>
      <c r="P8">
        <v>2</v>
      </c>
      <c r="R8">
        <v>59</v>
      </c>
      <c r="U8">
        <v>4</v>
      </c>
      <c r="V8">
        <f>R8/65</f>
        <v>0.90769230769230769</v>
      </c>
      <c r="W8">
        <f>2/(1/V8+1/R12)</f>
        <v>0.92913385826771666</v>
      </c>
    </row>
    <row r="9" spans="1:38">
      <c r="C9" t="s">
        <v>11</v>
      </c>
      <c r="M9" s="6"/>
      <c r="N9" t="s">
        <v>14</v>
      </c>
      <c r="S9">
        <v>63</v>
      </c>
      <c r="U9">
        <v>2</v>
      </c>
      <c r="V9">
        <f>S9/65</f>
        <v>0.96923076923076923</v>
      </c>
      <c r="W9">
        <f>2/(1/V9+1/S12)</f>
        <v>0.88111888111888115</v>
      </c>
    </row>
    <row r="10" spans="1:38">
      <c r="M10" s="6"/>
      <c r="N10" t="s">
        <v>11</v>
      </c>
      <c r="T10">
        <v>63</v>
      </c>
      <c r="U10">
        <v>2</v>
      </c>
      <c r="V10">
        <f>T10/65</f>
        <v>0.96923076923076923</v>
      </c>
      <c r="W10">
        <f>2/(1/V10+1/T12)</f>
        <v>0.90647482014388481</v>
      </c>
      <c r="Z10" s="7" t="s">
        <v>15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8">
      <c r="A11" t="s">
        <v>16</v>
      </c>
      <c r="B11">
        <v>1</v>
      </c>
      <c r="C11">
        <v>2</v>
      </c>
      <c r="D11">
        <v>3</v>
      </c>
      <c r="E11">
        <v>4</v>
      </c>
      <c r="F11">
        <v>5</v>
      </c>
      <c r="G11" t="s">
        <v>1</v>
      </c>
      <c r="H11" t="s">
        <v>2</v>
      </c>
      <c r="I11" t="s">
        <v>3</v>
      </c>
      <c r="M11" s="6"/>
      <c r="N11" t="s">
        <v>12</v>
      </c>
      <c r="O11">
        <v>3</v>
      </c>
      <c r="P11">
        <v>9</v>
      </c>
      <c r="Q11">
        <v>2</v>
      </c>
      <c r="R11">
        <v>3</v>
      </c>
      <c r="S11">
        <v>13</v>
      </c>
      <c r="T11">
        <v>11</v>
      </c>
      <c r="AB11" t="s">
        <v>8</v>
      </c>
      <c r="AI11" t="s">
        <v>1</v>
      </c>
      <c r="AJ11" t="s">
        <v>17</v>
      </c>
    </row>
    <row r="12" spans="1:38">
      <c r="A12" t="s">
        <v>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>2/(1/G12+1/H12)</f>
        <v>1</v>
      </c>
      <c r="J12">
        <v>5</v>
      </c>
      <c r="K12">
        <v>0.6449704142011834</v>
      </c>
      <c r="L12">
        <v>0.3224852071005917</v>
      </c>
      <c r="N12" t="s">
        <v>2</v>
      </c>
      <c r="O12">
        <v>0.81481481481481477</v>
      </c>
      <c r="P12">
        <v>0.83823529411764708</v>
      </c>
      <c r="Q12">
        <v>0.8867924528301887</v>
      </c>
      <c r="R12">
        <v>0.95161290322580649</v>
      </c>
      <c r="S12">
        <v>0.80769230769230771</v>
      </c>
      <c r="T12">
        <v>0.85135135135135132</v>
      </c>
      <c r="AB12" t="s">
        <v>18</v>
      </c>
      <c r="AC12" t="s">
        <v>19</v>
      </c>
      <c r="AD12" t="s">
        <v>20</v>
      </c>
      <c r="AE12" t="s">
        <v>21</v>
      </c>
      <c r="AF12" t="s">
        <v>22</v>
      </c>
      <c r="AG12" t="s">
        <v>23</v>
      </c>
      <c r="AH12" t="s">
        <v>12</v>
      </c>
    </row>
    <row r="13" spans="1:38">
      <c r="A13" t="s">
        <v>7</v>
      </c>
      <c r="B13">
        <v>1</v>
      </c>
      <c r="C13">
        <v>1</v>
      </c>
      <c r="D13" t="s">
        <v>10</v>
      </c>
      <c r="E13" t="s">
        <v>10</v>
      </c>
      <c r="F13">
        <v>0</v>
      </c>
      <c r="G13">
        <v>0.4</v>
      </c>
      <c r="H13">
        <v>1</v>
      </c>
      <c r="I13">
        <f t="shared" ref="I13:I17" si="1">2/(1/G13+1/H13)</f>
        <v>0.5714285714285714</v>
      </c>
      <c r="J13">
        <v>2</v>
      </c>
      <c r="K13">
        <v>0.85798816568047376</v>
      </c>
      <c r="L13">
        <v>0.42899408284023688</v>
      </c>
      <c r="Z13" t="s">
        <v>13</v>
      </c>
      <c r="AA13" t="s">
        <v>18</v>
      </c>
      <c r="AB13">
        <v>62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1</v>
      </c>
      <c r="AI13">
        <v>0.9538461538461539</v>
      </c>
      <c r="AJ13">
        <v>0.96875</v>
      </c>
    </row>
    <row r="14" spans="1:38">
      <c r="A14" t="s">
        <v>9</v>
      </c>
      <c r="B14">
        <v>1</v>
      </c>
      <c r="C14">
        <v>1</v>
      </c>
      <c r="D14">
        <v>1</v>
      </c>
      <c r="E14">
        <v>3</v>
      </c>
      <c r="F14">
        <v>1</v>
      </c>
      <c r="G14">
        <v>1</v>
      </c>
      <c r="H14">
        <v>0.7142857142857143</v>
      </c>
      <c r="I14">
        <f t="shared" si="1"/>
        <v>0.83333333333333337</v>
      </c>
      <c r="J14">
        <v>5</v>
      </c>
      <c r="K14">
        <v>2.5798816568047336</v>
      </c>
      <c r="L14">
        <v>1.2899408284023668</v>
      </c>
      <c r="AA14" t="s">
        <v>19</v>
      </c>
      <c r="AB14">
        <v>0</v>
      </c>
      <c r="AC14">
        <v>64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0.98461538461538467</v>
      </c>
      <c r="AJ14">
        <v>0.99224806201550386</v>
      </c>
    </row>
    <row r="15" spans="1:38">
      <c r="A15" t="s">
        <v>10</v>
      </c>
      <c r="B15">
        <v>2</v>
      </c>
      <c r="C15">
        <v>0</v>
      </c>
      <c r="D15">
        <v>3</v>
      </c>
      <c r="E15">
        <v>4</v>
      </c>
      <c r="F15">
        <v>1</v>
      </c>
      <c r="G15">
        <v>0.8</v>
      </c>
      <c r="H15">
        <v>0.4</v>
      </c>
      <c r="I15">
        <f t="shared" si="1"/>
        <v>0.53333333333333333</v>
      </c>
      <c r="J15">
        <v>4</v>
      </c>
      <c r="K15">
        <v>0.50295857988165682</v>
      </c>
      <c r="L15">
        <v>0.25147928994082841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2"/>
      <c r="AA15" t="s">
        <v>20</v>
      </c>
      <c r="AB15">
        <v>1</v>
      </c>
      <c r="AC15">
        <v>0</v>
      </c>
      <c r="AD15">
        <v>59</v>
      </c>
      <c r="AE15">
        <v>0</v>
      </c>
      <c r="AF15">
        <v>0</v>
      </c>
      <c r="AG15">
        <v>0</v>
      </c>
      <c r="AH15">
        <v>5</v>
      </c>
      <c r="AI15">
        <v>0.90769230769230769</v>
      </c>
      <c r="AJ15">
        <v>0.95161290322580661</v>
      </c>
    </row>
    <row r="16" spans="1:38">
      <c r="A16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1"/>
        <v>1</v>
      </c>
      <c r="J16">
        <v>5</v>
      </c>
      <c r="K16">
        <v>3.4319526627218924</v>
      </c>
      <c r="L16">
        <v>1.7159763313609462</v>
      </c>
      <c r="AA16" t="s">
        <v>21</v>
      </c>
      <c r="AB16">
        <v>0</v>
      </c>
      <c r="AC16">
        <v>0</v>
      </c>
      <c r="AD16">
        <v>0</v>
      </c>
      <c r="AE16">
        <v>58</v>
      </c>
      <c r="AF16">
        <v>0</v>
      </c>
      <c r="AG16">
        <v>0</v>
      </c>
      <c r="AH16">
        <v>7</v>
      </c>
      <c r="AI16">
        <v>0.89230769230769236</v>
      </c>
      <c r="AJ16">
        <v>0.92800000000000016</v>
      </c>
    </row>
    <row r="17" spans="1:36">
      <c r="A17" t="s">
        <v>11</v>
      </c>
      <c r="B17">
        <v>1</v>
      </c>
      <c r="C17">
        <v>1</v>
      </c>
      <c r="D17">
        <v>2</v>
      </c>
      <c r="E17">
        <v>5</v>
      </c>
      <c r="F17">
        <v>1</v>
      </c>
      <c r="G17">
        <v>1</v>
      </c>
      <c r="H17">
        <v>0.83333332999999998</v>
      </c>
      <c r="I17">
        <f t="shared" si="1"/>
        <v>0.90909090710743801</v>
      </c>
      <c r="J17">
        <v>5</v>
      </c>
      <c r="K17">
        <v>1.1834319526627135E-2</v>
      </c>
      <c r="L17">
        <v>5.9171597633135677E-3</v>
      </c>
      <c r="AA17" t="s">
        <v>22</v>
      </c>
      <c r="AB17">
        <v>0</v>
      </c>
      <c r="AC17">
        <v>0</v>
      </c>
      <c r="AD17">
        <v>0</v>
      </c>
      <c r="AE17">
        <v>0</v>
      </c>
      <c r="AF17">
        <v>63</v>
      </c>
      <c r="AG17">
        <v>0</v>
      </c>
      <c r="AH17">
        <v>2</v>
      </c>
      <c r="AI17">
        <v>0.96923076923076923</v>
      </c>
      <c r="AJ17">
        <v>0.93333333333333313</v>
      </c>
    </row>
    <row r="18" spans="1:36" ht="20" customHeight="1">
      <c r="A18" t="s">
        <v>12</v>
      </c>
      <c r="D18" t="s">
        <v>11</v>
      </c>
      <c r="E18" t="s">
        <v>39</v>
      </c>
      <c r="M18" s="5" t="s">
        <v>13</v>
      </c>
      <c r="AA18" t="s">
        <v>23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64</v>
      </c>
      <c r="AH18">
        <v>1</v>
      </c>
      <c r="AI18">
        <v>0.98461538461538467</v>
      </c>
      <c r="AJ18">
        <v>0.96969696969696972</v>
      </c>
    </row>
    <row r="19" spans="1:36">
      <c r="B19" t="s">
        <v>24</v>
      </c>
      <c r="D19" t="s">
        <v>24</v>
      </c>
      <c r="E19" t="s">
        <v>11</v>
      </c>
      <c r="M19" s="6"/>
      <c r="AA19" t="s">
        <v>12</v>
      </c>
      <c r="AB19">
        <v>0</v>
      </c>
      <c r="AC19">
        <v>0</v>
      </c>
      <c r="AD19">
        <v>0</v>
      </c>
      <c r="AE19">
        <v>2</v>
      </c>
      <c r="AF19">
        <v>5</v>
      </c>
      <c r="AG19">
        <v>3</v>
      </c>
    </row>
    <row r="20" spans="1:36">
      <c r="M20" s="6"/>
      <c r="AA20" t="s">
        <v>2</v>
      </c>
      <c r="AB20">
        <v>0.98412698412698407</v>
      </c>
      <c r="AC20">
        <v>1</v>
      </c>
      <c r="AD20">
        <v>1</v>
      </c>
      <c r="AE20">
        <v>0.96666666666666667</v>
      </c>
      <c r="AF20">
        <v>0.9</v>
      </c>
      <c r="AG20">
        <v>0.95522388059701491</v>
      </c>
    </row>
    <row r="21" spans="1:36">
      <c r="A21" t="s">
        <v>25</v>
      </c>
      <c r="B21">
        <v>1</v>
      </c>
      <c r="C21">
        <v>2</v>
      </c>
      <c r="D21">
        <v>3</v>
      </c>
      <c r="E21">
        <v>4</v>
      </c>
      <c r="F21">
        <v>5</v>
      </c>
      <c r="G21" t="s">
        <v>1</v>
      </c>
      <c r="H21" t="s">
        <v>2</v>
      </c>
      <c r="I21" t="s">
        <v>3</v>
      </c>
      <c r="M21" s="6"/>
    </row>
    <row r="22" spans="1:36">
      <c r="A22" t="s">
        <v>5</v>
      </c>
      <c r="B22">
        <v>2</v>
      </c>
      <c r="C22">
        <v>0</v>
      </c>
      <c r="D22">
        <v>1</v>
      </c>
      <c r="E22">
        <v>1</v>
      </c>
      <c r="F22">
        <v>1</v>
      </c>
      <c r="G22">
        <v>0.8</v>
      </c>
      <c r="H22">
        <v>0.8</v>
      </c>
      <c r="I22">
        <f>2/(1/G22+1/H22)</f>
        <v>0.8</v>
      </c>
      <c r="J22">
        <v>4</v>
      </c>
      <c r="K22">
        <v>0.69822485207100593</v>
      </c>
      <c r="L22">
        <v>0.23274161735700197</v>
      </c>
      <c r="M22" s="6"/>
    </row>
    <row r="23" spans="1:36">
      <c r="A23" t="s">
        <v>7</v>
      </c>
      <c r="B23">
        <v>1</v>
      </c>
      <c r="C23">
        <v>1</v>
      </c>
      <c r="D23">
        <v>1</v>
      </c>
      <c r="E23">
        <v>1</v>
      </c>
      <c r="F23">
        <v>0</v>
      </c>
      <c r="G23">
        <v>0.8</v>
      </c>
      <c r="H23">
        <v>1</v>
      </c>
      <c r="I23">
        <f t="shared" ref="I23:I27" si="2">2/(1/G23+1/H23)</f>
        <v>0.88888888888888884</v>
      </c>
      <c r="J23">
        <v>4</v>
      </c>
      <c r="K23">
        <v>0.86390532544378729</v>
      </c>
      <c r="L23">
        <v>0.28796844181459574</v>
      </c>
      <c r="M23" s="6"/>
    </row>
    <row r="24" spans="1:36">
      <c r="A24" t="s">
        <v>9</v>
      </c>
      <c r="B24">
        <v>1</v>
      </c>
      <c r="C24">
        <v>0</v>
      </c>
      <c r="D24">
        <v>1</v>
      </c>
      <c r="E24">
        <v>1</v>
      </c>
      <c r="F24">
        <v>1</v>
      </c>
      <c r="G24">
        <v>0.8</v>
      </c>
      <c r="H24">
        <v>1</v>
      </c>
      <c r="I24">
        <f t="shared" si="2"/>
        <v>0.88888888888888884</v>
      </c>
      <c r="J24">
        <v>4</v>
      </c>
      <c r="K24">
        <v>2.7928994082840237</v>
      </c>
      <c r="L24">
        <v>0.93096646942800787</v>
      </c>
      <c r="M24" s="6"/>
    </row>
    <row r="25" spans="1:36">
      <c r="A25" t="s">
        <v>10</v>
      </c>
      <c r="B25">
        <v>1</v>
      </c>
      <c r="C25">
        <v>1</v>
      </c>
      <c r="D25">
        <v>0</v>
      </c>
      <c r="E25">
        <v>1</v>
      </c>
      <c r="F25">
        <v>1</v>
      </c>
      <c r="G25">
        <v>0.8</v>
      </c>
      <c r="H25">
        <v>1</v>
      </c>
      <c r="I25">
        <f t="shared" si="2"/>
        <v>0.88888888888888884</v>
      </c>
      <c r="J25">
        <v>4</v>
      </c>
      <c r="K25">
        <v>0.71597633136094685</v>
      </c>
      <c r="L25">
        <v>0.23865877712031561</v>
      </c>
      <c r="M25" s="6"/>
    </row>
    <row r="26" spans="1:36">
      <c r="A26" t="s">
        <v>14</v>
      </c>
      <c r="B26">
        <v>1</v>
      </c>
      <c r="C26">
        <v>2</v>
      </c>
      <c r="D26">
        <v>2</v>
      </c>
      <c r="E26">
        <v>1</v>
      </c>
      <c r="F26">
        <v>1</v>
      </c>
      <c r="G26">
        <v>1</v>
      </c>
      <c r="H26">
        <v>0.7142857142857143</v>
      </c>
      <c r="I26">
        <f t="shared" si="2"/>
        <v>0.83333333333333337</v>
      </c>
      <c r="J26">
        <v>5</v>
      </c>
      <c r="K26">
        <v>3.4556213017751469</v>
      </c>
      <c r="L26">
        <v>1.1518737672583823</v>
      </c>
      <c r="M26" s="6"/>
    </row>
    <row r="27" spans="1:36">
      <c r="A27" t="s">
        <v>11</v>
      </c>
      <c r="B27">
        <v>1</v>
      </c>
      <c r="C27">
        <v>1</v>
      </c>
      <c r="D27">
        <v>2</v>
      </c>
      <c r="E27">
        <v>1</v>
      </c>
      <c r="F27">
        <v>1</v>
      </c>
      <c r="G27">
        <v>1</v>
      </c>
      <c r="H27">
        <v>0.83333333333333337</v>
      </c>
      <c r="I27">
        <f t="shared" si="2"/>
        <v>0.90909090909090906</v>
      </c>
      <c r="J27">
        <v>5</v>
      </c>
      <c r="K27">
        <v>1.7751479289940704E-2</v>
      </c>
      <c r="L27">
        <v>5.9171597633135677E-3</v>
      </c>
    </row>
    <row r="28" spans="1:36">
      <c r="A28" t="s">
        <v>12</v>
      </c>
      <c r="B28" t="s">
        <v>5</v>
      </c>
      <c r="C28" t="s">
        <v>14</v>
      </c>
      <c r="D28" t="s">
        <v>31</v>
      </c>
      <c r="F28" t="s">
        <v>14</v>
      </c>
    </row>
    <row r="29" spans="1:36">
      <c r="G29">
        <v>5</v>
      </c>
      <c r="H29">
        <v>6</v>
      </c>
      <c r="I29">
        <f>G29/H29</f>
        <v>0.83333333333333337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2"/>
    </row>
    <row r="31" spans="1:36">
      <c r="A31" t="s">
        <v>26</v>
      </c>
      <c r="B31">
        <v>1</v>
      </c>
      <c r="C31">
        <v>2</v>
      </c>
      <c r="D31">
        <v>3</v>
      </c>
      <c r="E31">
        <v>4</v>
      </c>
      <c r="F31">
        <v>5</v>
      </c>
      <c r="G31" t="s">
        <v>1</v>
      </c>
      <c r="H31" t="s">
        <v>2</v>
      </c>
      <c r="I31" t="s">
        <v>3</v>
      </c>
    </row>
    <row r="32" spans="1:36" ht="20" customHeight="1">
      <c r="A32" t="s">
        <v>5</v>
      </c>
      <c r="B32">
        <v>1</v>
      </c>
      <c r="C32" t="s">
        <v>9</v>
      </c>
      <c r="D32">
        <v>1</v>
      </c>
      <c r="E32" t="s">
        <v>9</v>
      </c>
      <c r="F32">
        <v>1</v>
      </c>
      <c r="G32">
        <v>0.6</v>
      </c>
      <c r="H32">
        <v>1</v>
      </c>
      <c r="I32">
        <f>2/(1/G32+1/H32)</f>
        <v>0.74999999999999989</v>
      </c>
      <c r="J32">
        <v>3</v>
      </c>
      <c r="K32">
        <v>0.75147928994082847</v>
      </c>
      <c r="L32">
        <v>0.18786982248520712</v>
      </c>
      <c r="M32" s="5" t="s">
        <v>13</v>
      </c>
    </row>
    <row r="33" spans="1:24">
      <c r="A33" t="s">
        <v>7</v>
      </c>
      <c r="B33">
        <v>1</v>
      </c>
      <c r="C33">
        <v>1</v>
      </c>
      <c r="D33">
        <v>1</v>
      </c>
      <c r="E33">
        <v>2</v>
      </c>
      <c r="F33">
        <v>2</v>
      </c>
      <c r="G33">
        <v>1</v>
      </c>
      <c r="H33">
        <v>0.7142857142857143</v>
      </c>
      <c r="I33">
        <f t="shared" ref="I33:I37" si="3">2/(1/G33+1/H33)</f>
        <v>0.83333333333333337</v>
      </c>
      <c r="J33">
        <v>5</v>
      </c>
      <c r="K33">
        <v>0.86982248520710082</v>
      </c>
      <c r="L33">
        <v>0.2174556213017752</v>
      </c>
      <c r="M33" s="6"/>
    </row>
    <row r="34" spans="1:24">
      <c r="A34" t="s">
        <v>9</v>
      </c>
      <c r="B34">
        <v>1</v>
      </c>
      <c r="C34">
        <v>2</v>
      </c>
      <c r="D34">
        <v>1</v>
      </c>
      <c r="E34">
        <v>2</v>
      </c>
      <c r="F34">
        <v>1</v>
      </c>
      <c r="G34">
        <v>1</v>
      </c>
      <c r="H34">
        <v>0.7142857142857143</v>
      </c>
      <c r="I34">
        <f t="shared" si="3"/>
        <v>0.83333333333333337</v>
      </c>
      <c r="J34">
        <v>5</v>
      </c>
      <c r="K34">
        <v>3.0059171597633139</v>
      </c>
      <c r="L34">
        <v>0.75147928994082847</v>
      </c>
      <c r="M34" s="6"/>
    </row>
    <row r="35" spans="1:24">
      <c r="A35" t="s">
        <v>10</v>
      </c>
      <c r="B35">
        <v>1</v>
      </c>
      <c r="C35">
        <v>1</v>
      </c>
      <c r="D35">
        <v>1</v>
      </c>
      <c r="E35">
        <v>1</v>
      </c>
      <c r="F35">
        <v>2</v>
      </c>
      <c r="G35">
        <v>1</v>
      </c>
      <c r="H35">
        <v>0.83333332999999998</v>
      </c>
      <c r="I35">
        <f t="shared" si="3"/>
        <v>0.90909090710743801</v>
      </c>
      <c r="J35">
        <v>5</v>
      </c>
      <c r="K35">
        <v>1.0059171597633136</v>
      </c>
      <c r="L35">
        <v>0.25147928994082841</v>
      </c>
      <c r="M35" s="6"/>
    </row>
    <row r="36" spans="1:24">
      <c r="A36" t="s">
        <v>14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f t="shared" si="3"/>
        <v>1</v>
      </c>
      <c r="J36">
        <v>5</v>
      </c>
      <c r="K36">
        <v>3.4792899408284015</v>
      </c>
      <c r="L36">
        <v>0.86982248520710037</v>
      </c>
      <c r="M36" s="6"/>
    </row>
    <row r="37" spans="1:24">
      <c r="A37" t="s">
        <v>11</v>
      </c>
      <c r="B37">
        <v>1</v>
      </c>
      <c r="C37">
        <v>1</v>
      </c>
      <c r="D37">
        <v>1</v>
      </c>
      <c r="E37">
        <v>0</v>
      </c>
      <c r="F37">
        <v>1</v>
      </c>
      <c r="G37">
        <v>0.8</v>
      </c>
      <c r="H37">
        <v>1</v>
      </c>
      <c r="I37">
        <f t="shared" si="3"/>
        <v>0.88888888888888884</v>
      </c>
      <c r="J37">
        <v>4</v>
      </c>
      <c r="K37">
        <v>0.86982248520710093</v>
      </c>
      <c r="L37">
        <v>0.21745562130177523</v>
      </c>
      <c r="M37" s="6"/>
    </row>
    <row r="38" spans="1:24">
      <c r="A38" t="s">
        <v>12</v>
      </c>
      <c r="F38" t="s">
        <v>10</v>
      </c>
      <c r="M38" s="6"/>
    </row>
    <row r="39" spans="1:24">
      <c r="M39" s="6"/>
    </row>
    <row r="40" spans="1:24">
      <c r="M40" s="6"/>
    </row>
    <row r="41" spans="1:24">
      <c r="A41" t="s">
        <v>27</v>
      </c>
      <c r="B41">
        <v>1</v>
      </c>
      <c r="C41">
        <v>2</v>
      </c>
      <c r="D41">
        <v>3</v>
      </c>
      <c r="E41">
        <v>4</v>
      </c>
      <c r="F41">
        <v>5</v>
      </c>
      <c r="G41" t="s">
        <v>1</v>
      </c>
      <c r="H41" t="s">
        <v>2</v>
      </c>
      <c r="I41" t="s">
        <v>3</v>
      </c>
    </row>
    <row r="42" spans="1:24">
      <c r="A42" t="s">
        <v>5</v>
      </c>
      <c r="B42">
        <v>0</v>
      </c>
      <c r="C42">
        <v>0</v>
      </c>
      <c r="D42">
        <v>2</v>
      </c>
      <c r="E42">
        <v>1</v>
      </c>
      <c r="F42">
        <v>2</v>
      </c>
      <c r="G42">
        <v>0.6</v>
      </c>
      <c r="H42">
        <v>0.6</v>
      </c>
      <c r="I42">
        <f>2/(1/G42+1/H42)</f>
        <v>0.6</v>
      </c>
      <c r="J42">
        <v>3</v>
      </c>
      <c r="K42">
        <v>0.804733727810651</v>
      </c>
      <c r="L42">
        <v>0.16094674556213001</v>
      </c>
    </row>
    <row r="43" spans="1:24">
      <c r="A43" t="s">
        <v>7</v>
      </c>
      <c r="B43">
        <v>1</v>
      </c>
      <c r="C43">
        <v>0</v>
      </c>
      <c r="D43">
        <v>1</v>
      </c>
      <c r="E43">
        <v>1</v>
      </c>
      <c r="F43">
        <v>1</v>
      </c>
      <c r="G43">
        <v>0.8</v>
      </c>
      <c r="H43">
        <v>1</v>
      </c>
      <c r="I43">
        <f t="shared" ref="I43:I47" si="4">2/(1/G43+1/H43)</f>
        <v>0.88888888888888884</v>
      </c>
      <c r="J43">
        <v>4</v>
      </c>
      <c r="K43">
        <v>0.87573964497041434</v>
      </c>
      <c r="L43">
        <v>0.17514792899408288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2"/>
    </row>
    <row r="44" spans="1:24">
      <c r="A44" t="s">
        <v>9</v>
      </c>
      <c r="B44">
        <v>1</v>
      </c>
      <c r="C44">
        <v>1</v>
      </c>
      <c r="D44" t="s">
        <v>14</v>
      </c>
      <c r="E44">
        <v>1</v>
      </c>
      <c r="F44">
        <v>1</v>
      </c>
      <c r="G44">
        <v>0.8</v>
      </c>
      <c r="H44">
        <v>1</v>
      </c>
      <c r="I44">
        <f t="shared" si="4"/>
        <v>0.88888888888888884</v>
      </c>
      <c r="J44">
        <v>4</v>
      </c>
      <c r="K44">
        <v>3.218934911242604</v>
      </c>
      <c r="L44">
        <v>0.64378698224852082</v>
      </c>
    </row>
    <row r="45" spans="1:24">
      <c r="A45" t="s">
        <v>10</v>
      </c>
      <c r="B45">
        <v>0</v>
      </c>
      <c r="C45">
        <v>1</v>
      </c>
      <c r="D45">
        <v>2</v>
      </c>
      <c r="E45">
        <v>3</v>
      </c>
      <c r="F45">
        <v>13</v>
      </c>
      <c r="G45">
        <v>0.8</v>
      </c>
      <c r="H45">
        <v>1</v>
      </c>
      <c r="I45">
        <f t="shared" si="4"/>
        <v>0.88888888888888884</v>
      </c>
      <c r="J45">
        <v>4</v>
      </c>
      <c r="K45">
        <v>1.2189349112426038</v>
      </c>
      <c r="L45">
        <v>0.24378698224852074</v>
      </c>
    </row>
    <row r="46" spans="1:24">
      <c r="A46" t="s">
        <v>14</v>
      </c>
      <c r="B46">
        <v>1</v>
      </c>
      <c r="C46">
        <v>2</v>
      </c>
      <c r="D46">
        <v>2</v>
      </c>
      <c r="E46">
        <v>2</v>
      </c>
      <c r="F46">
        <v>1</v>
      </c>
      <c r="G46">
        <v>1</v>
      </c>
      <c r="H46">
        <v>0.625</v>
      </c>
      <c r="I46">
        <f t="shared" si="4"/>
        <v>0.76923076923076916</v>
      </c>
      <c r="J46">
        <v>5</v>
      </c>
      <c r="K46">
        <v>3.502958579881656</v>
      </c>
      <c r="L46">
        <v>0.70059171597633119</v>
      </c>
      <c r="M46" s="5" t="s">
        <v>13</v>
      </c>
    </row>
    <row r="47" spans="1:24">
      <c r="A47" t="s">
        <v>11</v>
      </c>
      <c r="B47">
        <v>1</v>
      </c>
      <c r="C47">
        <v>1</v>
      </c>
      <c r="D47">
        <v>1</v>
      </c>
      <c r="E47">
        <v>1</v>
      </c>
      <c r="F47">
        <v>3</v>
      </c>
      <c r="G47">
        <v>1</v>
      </c>
      <c r="H47">
        <v>0.625</v>
      </c>
      <c r="I47">
        <f t="shared" si="4"/>
        <v>0.76923076923076916</v>
      </c>
      <c r="J47">
        <v>5</v>
      </c>
      <c r="K47">
        <v>0.87573964497041445</v>
      </c>
      <c r="L47">
        <v>0.17514792899408288</v>
      </c>
      <c r="M47" s="6"/>
    </row>
    <row r="48" spans="1:24">
      <c r="A48" t="s">
        <v>12</v>
      </c>
      <c r="C48" t="s">
        <v>14</v>
      </c>
      <c r="D48" t="s">
        <v>14</v>
      </c>
      <c r="E48" t="s">
        <v>14</v>
      </c>
      <c r="F48" t="s">
        <v>5</v>
      </c>
      <c r="M48" s="6"/>
    </row>
    <row r="49" spans="1:24">
      <c r="C49" t="s">
        <v>10</v>
      </c>
      <c r="D49" t="s">
        <v>10</v>
      </c>
      <c r="E49" t="s">
        <v>10</v>
      </c>
      <c r="F49" t="s">
        <v>10</v>
      </c>
      <c r="H49">
        <v>5</v>
      </c>
      <c r="I49">
        <v>8</v>
      </c>
      <c r="J49">
        <f>H49/I49</f>
        <v>0.625</v>
      </c>
      <c r="M49" s="6"/>
    </row>
    <row r="50" spans="1:24">
      <c r="M50" s="6"/>
    </row>
    <row r="51" spans="1:24">
      <c r="A51" t="s">
        <v>28</v>
      </c>
      <c r="B51">
        <v>1</v>
      </c>
      <c r="C51">
        <v>2</v>
      </c>
      <c r="D51">
        <v>3</v>
      </c>
      <c r="E51">
        <v>4</v>
      </c>
      <c r="F51">
        <v>5</v>
      </c>
      <c r="G51" t="s">
        <v>1</v>
      </c>
      <c r="H51" t="s">
        <v>2</v>
      </c>
      <c r="I51" t="s">
        <v>3</v>
      </c>
      <c r="M51" s="6"/>
    </row>
    <row r="52" spans="1:24">
      <c r="A52" t="s">
        <v>5</v>
      </c>
      <c r="B52">
        <v>1</v>
      </c>
      <c r="C52">
        <v>0</v>
      </c>
      <c r="D52">
        <v>0</v>
      </c>
      <c r="E52">
        <v>1</v>
      </c>
      <c r="F52">
        <v>1</v>
      </c>
      <c r="G52">
        <v>0.6</v>
      </c>
      <c r="H52">
        <v>1</v>
      </c>
      <c r="I52">
        <f>2/(1/G52+1/H52)</f>
        <v>0.74999999999999989</v>
      </c>
      <c r="J52">
        <v>3</v>
      </c>
      <c r="K52">
        <v>0.85798816568047354</v>
      </c>
      <c r="L52">
        <v>0.14299802761341227</v>
      </c>
      <c r="M52" s="6"/>
    </row>
    <row r="53" spans="1:24">
      <c r="A53" t="s">
        <v>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ref="I53:I116" si="5">2/(1/G53+1/H53)</f>
        <v>1</v>
      </c>
      <c r="J53">
        <v>5</v>
      </c>
      <c r="K53">
        <v>0.88165680473372787</v>
      </c>
      <c r="L53">
        <v>0.14694280078895464</v>
      </c>
      <c r="M53" s="6"/>
    </row>
    <row r="54" spans="1:24">
      <c r="A54" t="s">
        <v>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5"/>
        <v>1</v>
      </c>
      <c r="J54">
        <v>5</v>
      </c>
      <c r="K54">
        <v>3.4319526627218941</v>
      </c>
      <c r="L54">
        <v>0.57199211045364906</v>
      </c>
      <c r="M54" s="6"/>
    </row>
    <row r="55" spans="1:24">
      <c r="A55" t="s">
        <v>10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5"/>
        <v>1</v>
      </c>
      <c r="J55">
        <v>5</v>
      </c>
      <c r="K55">
        <v>1.5088757396449706</v>
      </c>
      <c r="L55">
        <v>0.25147928994082841</v>
      </c>
    </row>
    <row r="56" spans="1:24">
      <c r="A56" t="s">
        <v>14</v>
      </c>
      <c r="B56">
        <v>1</v>
      </c>
      <c r="C56">
        <v>2</v>
      </c>
      <c r="D56">
        <v>2</v>
      </c>
      <c r="E56">
        <v>2</v>
      </c>
      <c r="F56">
        <v>1</v>
      </c>
      <c r="G56">
        <v>1</v>
      </c>
      <c r="H56">
        <v>0.625</v>
      </c>
      <c r="I56">
        <f t="shared" si="5"/>
        <v>0.76923076923076916</v>
      </c>
      <c r="J56">
        <v>5</v>
      </c>
      <c r="K56">
        <v>3.5266272189349106</v>
      </c>
      <c r="L56">
        <v>0.58777120315581843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2"/>
    </row>
    <row r="57" spans="1:24">
      <c r="A57" t="s">
        <v>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f t="shared" si="5"/>
        <v>1</v>
      </c>
      <c r="J57">
        <v>5</v>
      </c>
      <c r="K57">
        <v>0.88165680473372798</v>
      </c>
      <c r="L57">
        <v>0.14694280078895466</v>
      </c>
    </row>
    <row r="58" spans="1:24">
      <c r="A58" t="s">
        <v>12</v>
      </c>
      <c r="C58" t="s">
        <v>14</v>
      </c>
      <c r="D58" t="s">
        <v>14</v>
      </c>
      <c r="E58" t="s">
        <v>14</v>
      </c>
    </row>
    <row r="59" spans="1:24">
      <c r="B59" t="s">
        <v>5</v>
      </c>
      <c r="M59" s="5" t="s">
        <v>13</v>
      </c>
    </row>
    <row r="60" spans="1:24">
      <c r="H60">
        <v>3</v>
      </c>
      <c r="I60">
        <v>4</v>
      </c>
      <c r="J60">
        <f>H60/I60</f>
        <v>0.75</v>
      </c>
      <c r="M60" s="6"/>
    </row>
    <row r="61" spans="1:24">
      <c r="A61" t="s">
        <v>29</v>
      </c>
      <c r="B61">
        <v>1</v>
      </c>
      <c r="C61">
        <v>2</v>
      </c>
      <c r="D61">
        <v>3</v>
      </c>
      <c r="E61">
        <v>4</v>
      </c>
      <c r="F61">
        <v>5</v>
      </c>
      <c r="G61" t="s">
        <v>1</v>
      </c>
      <c r="H61" t="s">
        <v>2</v>
      </c>
      <c r="I61" t="s">
        <v>3</v>
      </c>
      <c r="M61" s="6"/>
    </row>
    <row r="62" spans="1:24">
      <c r="A62" t="s">
        <v>5</v>
      </c>
      <c r="B62">
        <v>2</v>
      </c>
      <c r="C62">
        <v>0</v>
      </c>
      <c r="D62">
        <v>0</v>
      </c>
      <c r="E62">
        <v>1</v>
      </c>
      <c r="F62">
        <v>1</v>
      </c>
      <c r="G62">
        <v>0.6</v>
      </c>
      <c r="H62">
        <v>0.75</v>
      </c>
      <c r="I62">
        <f t="shared" si="5"/>
        <v>0.66666666666666663</v>
      </c>
      <c r="J62">
        <v>3</v>
      </c>
      <c r="K62">
        <v>0.91124260355029607</v>
      </c>
      <c r="L62">
        <v>0.13017751479289943</v>
      </c>
      <c r="M62" s="6"/>
    </row>
    <row r="63" spans="1:24">
      <c r="A63" t="s">
        <v>7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5"/>
        <v>1</v>
      </c>
      <c r="J63">
        <v>5</v>
      </c>
      <c r="K63">
        <v>0.8875739644970414</v>
      </c>
      <c r="L63">
        <v>0.12679628064243448</v>
      </c>
      <c r="M63" s="6"/>
    </row>
    <row r="64" spans="1:24">
      <c r="A64" t="s">
        <v>9</v>
      </c>
      <c r="B64" t="s">
        <v>5</v>
      </c>
      <c r="C64">
        <v>0</v>
      </c>
      <c r="D64">
        <v>0</v>
      </c>
      <c r="E64">
        <v>1</v>
      </c>
      <c r="F64">
        <v>1</v>
      </c>
      <c r="G64">
        <v>0.4</v>
      </c>
      <c r="H64">
        <v>1</v>
      </c>
      <c r="I64">
        <f t="shared" si="5"/>
        <v>0.5714285714285714</v>
      </c>
      <c r="J64">
        <v>2</v>
      </c>
      <c r="K64">
        <v>3.7218934911242609</v>
      </c>
      <c r="L64">
        <v>0.53169907016060869</v>
      </c>
      <c r="M64" s="6"/>
    </row>
    <row r="65" spans="1:24">
      <c r="A65" t="s">
        <v>10</v>
      </c>
      <c r="B65">
        <v>1</v>
      </c>
      <c r="C65">
        <v>1</v>
      </c>
      <c r="D65">
        <v>1</v>
      </c>
      <c r="E65">
        <v>3</v>
      </c>
      <c r="F65">
        <v>1</v>
      </c>
      <c r="G65">
        <v>1</v>
      </c>
      <c r="H65">
        <v>1</v>
      </c>
      <c r="I65">
        <f t="shared" si="5"/>
        <v>1</v>
      </c>
      <c r="J65">
        <v>5</v>
      </c>
      <c r="K65">
        <v>3.6449704142011843</v>
      </c>
      <c r="L65">
        <v>0.52071005917159774</v>
      </c>
      <c r="M65" s="6"/>
    </row>
    <row r="66" spans="1:24">
      <c r="A66" t="s">
        <v>14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f t="shared" si="5"/>
        <v>1</v>
      </c>
      <c r="J66">
        <v>5</v>
      </c>
      <c r="K66">
        <v>3.5502958579881652</v>
      </c>
      <c r="L66">
        <v>0.50718512256973791</v>
      </c>
      <c r="M66" s="6"/>
    </row>
    <row r="67" spans="1:24">
      <c r="A67" t="s">
        <v>11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si="5"/>
        <v>1</v>
      </c>
      <c r="J67">
        <v>5</v>
      </c>
      <c r="K67">
        <v>0.88757396449704151</v>
      </c>
      <c r="L67">
        <v>0.12679628064243451</v>
      </c>
      <c r="M67" s="6"/>
    </row>
    <row r="68" spans="1:24">
      <c r="A68" t="s">
        <v>12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3"/>
    </row>
    <row r="69" spans="1:24">
      <c r="E69" t="s">
        <v>10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3"/>
    </row>
    <row r="70" spans="1:24">
      <c r="N70" s="6"/>
      <c r="O70" s="6"/>
      <c r="P70" s="6"/>
      <c r="Q70" s="6"/>
      <c r="R70" s="6"/>
      <c r="S70" s="6"/>
      <c r="T70" s="6"/>
      <c r="U70" s="6"/>
      <c r="V70" s="6"/>
      <c r="W70" s="6"/>
      <c r="X70" s="3"/>
    </row>
    <row r="71" spans="1:24">
      <c r="A71" t="s">
        <v>30</v>
      </c>
      <c r="B71">
        <v>1</v>
      </c>
      <c r="C71">
        <v>2</v>
      </c>
      <c r="D71">
        <v>3</v>
      </c>
      <c r="E71">
        <v>4</v>
      </c>
      <c r="F71">
        <v>5</v>
      </c>
      <c r="G71" t="s">
        <v>1</v>
      </c>
      <c r="H71" t="s">
        <v>2</v>
      </c>
      <c r="I71" t="s">
        <v>3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3"/>
    </row>
    <row r="72" spans="1:24">
      <c r="A72" t="s">
        <v>5</v>
      </c>
      <c r="B72">
        <v>1</v>
      </c>
      <c r="C72">
        <v>1</v>
      </c>
      <c r="D72">
        <v>0</v>
      </c>
      <c r="E72">
        <v>0</v>
      </c>
      <c r="F72">
        <v>0</v>
      </c>
      <c r="G72">
        <v>0.4</v>
      </c>
      <c r="H72">
        <v>1</v>
      </c>
      <c r="I72">
        <f t="shared" si="5"/>
        <v>0.5714285714285714</v>
      </c>
      <c r="J72">
        <v>2</v>
      </c>
      <c r="K72">
        <v>0.96449704142011861</v>
      </c>
      <c r="L72">
        <v>0.12056213017751483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3"/>
    </row>
    <row r="73" spans="1:24">
      <c r="A73" t="s">
        <v>7</v>
      </c>
      <c r="B73">
        <v>1</v>
      </c>
      <c r="C73">
        <v>2</v>
      </c>
      <c r="D73">
        <v>0</v>
      </c>
      <c r="E73">
        <v>1</v>
      </c>
      <c r="F73">
        <v>1</v>
      </c>
      <c r="G73">
        <v>0.8</v>
      </c>
      <c r="H73">
        <v>0.8</v>
      </c>
      <c r="I73">
        <f t="shared" si="5"/>
        <v>0.8</v>
      </c>
      <c r="J73">
        <v>4</v>
      </c>
      <c r="K73">
        <v>0.89349112426035493</v>
      </c>
      <c r="L73">
        <v>0.11168639053254437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3"/>
    </row>
    <row r="74" spans="1:24">
      <c r="A74" t="s">
        <v>9</v>
      </c>
      <c r="B74">
        <v>1</v>
      </c>
      <c r="C74">
        <v>0</v>
      </c>
      <c r="D74">
        <v>1</v>
      </c>
      <c r="E74">
        <v>1</v>
      </c>
      <c r="F74">
        <v>1</v>
      </c>
      <c r="G74">
        <v>0.8</v>
      </c>
      <c r="H74">
        <v>1</v>
      </c>
      <c r="I74">
        <f t="shared" si="5"/>
        <v>0.88888888888888884</v>
      </c>
      <c r="J74">
        <v>4</v>
      </c>
      <c r="K74">
        <v>4.0118343195266277</v>
      </c>
      <c r="L74">
        <v>0.50147928994082847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3"/>
    </row>
    <row r="75" spans="1:24">
      <c r="A75" t="s">
        <v>10</v>
      </c>
      <c r="B75">
        <v>1</v>
      </c>
      <c r="C75">
        <v>1</v>
      </c>
      <c r="D75">
        <v>3</v>
      </c>
      <c r="E75">
        <v>2</v>
      </c>
      <c r="F75">
        <v>1</v>
      </c>
      <c r="G75">
        <v>1</v>
      </c>
      <c r="H75">
        <v>1</v>
      </c>
      <c r="I75">
        <f t="shared" si="5"/>
        <v>1</v>
      </c>
      <c r="J75">
        <v>5</v>
      </c>
      <c r="K75">
        <v>3.9349112426035511</v>
      </c>
      <c r="L75">
        <v>0.49186390532544388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3"/>
    </row>
    <row r="76" spans="1:24">
      <c r="A76" t="s">
        <v>14</v>
      </c>
      <c r="B76">
        <v>1</v>
      </c>
      <c r="C76">
        <v>2</v>
      </c>
      <c r="D76">
        <v>1</v>
      </c>
      <c r="E76">
        <v>1</v>
      </c>
      <c r="F76">
        <v>1</v>
      </c>
      <c r="G76">
        <v>1</v>
      </c>
      <c r="H76">
        <f>J76/6</f>
        <v>0.83333333333333337</v>
      </c>
      <c r="I76">
        <f t="shared" si="5"/>
        <v>0.90909090909090906</v>
      </c>
      <c r="J76">
        <v>5</v>
      </c>
      <c r="K76">
        <v>3.5739644970414197</v>
      </c>
      <c r="L76">
        <v>0.44674556213017746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3"/>
    </row>
    <row r="77" spans="1:24">
      <c r="A77" t="s">
        <v>11</v>
      </c>
      <c r="B77">
        <v>1</v>
      </c>
      <c r="C77">
        <v>2</v>
      </c>
      <c r="D77">
        <v>1</v>
      </c>
      <c r="E77">
        <v>1</v>
      </c>
      <c r="F77">
        <v>2</v>
      </c>
      <c r="G77">
        <v>1</v>
      </c>
      <c r="H77">
        <f>J77/7</f>
        <v>0.7142857142857143</v>
      </c>
      <c r="I77">
        <f t="shared" si="5"/>
        <v>0.83333333333333337</v>
      </c>
      <c r="J77">
        <v>5</v>
      </c>
      <c r="K77">
        <v>0.89349112426035504</v>
      </c>
      <c r="L77">
        <v>0.11168639053254438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3"/>
    </row>
    <row r="78" spans="1:24">
      <c r="A78" t="s">
        <v>12</v>
      </c>
      <c r="C78" t="s">
        <v>31</v>
      </c>
      <c r="F78" t="s">
        <v>11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3"/>
    </row>
    <row r="79" spans="1:24">
      <c r="B79" t="s">
        <v>10</v>
      </c>
      <c r="D79" t="s">
        <v>10</v>
      </c>
      <c r="E79" t="s">
        <v>10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3"/>
    </row>
    <row r="80" spans="1:24">
      <c r="N80" s="6"/>
      <c r="O80" s="6"/>
      <c r="P80" s="6"/>
      <c r="Q80" s="6"/>
      <c r="R80" s="6"/>
      <c r="S80" s="6"/>
      <c r="T80" s="6"/>
      <c r="U80" s="6"/>
      <c r="V80" s="6"/>
      <c r="W80" s="6"/>
      <c r="X80" s="3"/>
    </row>
    <row r="81" spans="1:24">
      <c r="A81" t="s">
        <v>32</v>
      </c>
      <c r="B81">
        <v>1</v>
      </c>
      <c r="C81">
        <v>2</v>
      </c>
      <c r="D81">
        <v>3</v>
      </c>
      <c r="E81">
        <v>4</v>
      </c>
      <c r="F81">
        <v>5</v>
      </c>
      <c r="G81" t="s">
        <v>1</v>
      </c>
      <c r="H81" t="s">
        <v>2</v>
      </c>
      <c r="I81" t="s">
        <v>3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3"/>
    </row>
    <row r="82" spans="1:24">
      <c r="A82" t="s">
        <v>5</v>
      </c>
      <c r="B82">
        <v>1</v>
      </c>
      <c r="C82">
        <v>1</v>
      </c>
      <c r="D82" t="s">
        <v>9</v>
      </c>
      <c r="E82">
        <v>1</v>
      </c>
      <c r="F82">
        <v>1</v>
      </c>
      <c r="G82">
        <v>0.8</v>
      </c>
      <c r="H82">
        <v>1</v>
      </c>
      <c r="I82">
        <f t="shared" si="5"/>
        <v>0.88888888888888884</v>
      </c>
      <c r="J82">
        <v>4</v>
      </c>
      <c r="K82">
        <v>1.0177514792899411</v>
      </c>
      <c r="L82">
        <v>0.11308349769888235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3"/>
    </row>
    <row r="83" spans="1:24">
      <c r="A83" t="s">
        <v>7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5"/>
        <v>1</v>
      </c>
      <c r="J83">
        <v>5</v>
      </c>
      <c r="K83">
        <v>0.89940828402366846</v>
      </c>
      <c r="L83">
        <v>9.99342537804076E-2</v>
      </c>
    </row>
    <row r="84" spans="1:24">
      <c r="A84" t="s">
        <v>9</v>
      </c>
      <c r="B84">
        <v>1</v>
      </c>
      <c r="C84">
        <v>1</v>
      </c>
      <c r="D84">
        <v>2</v>
      </c>
      <c r="E84">
        <v>1</v>
      </c>
      <c r="F84">
        <v>1</v>
      </c>
      <c r="G84">
        <v>1</v>
      </c>
      <c r="H84">
        <f>J84/6</f>
        <v>0.83333333333333337</v>
      </c>
      <c r="I84">
        <f t="shared" si="5"/>
        <v>0.90909090909090906</v>
      </c>
      <c r="J84">
        <v>5</v>
      </c>
      <c r="K84">
        <v>4.2248520710059179</v>
      </c>
      <c r="L84">
        <v>0.46942800788954642</v>
      </c>
    </row>
    <row r="85" spans="1:24">
      <c r="A85" t="s">
        <v>10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5"/>
        <v>1</v>
      </c>
      <c r="J85">
        <v>5</v>
      </c>
      <c r="K85">
        <v>4.2248520710059179</v>
      </c>
      <c r="L85">
        <v>0.46942800788954642</v>
      </c>
      <c r="N85" t="s">
        <v>33</v>
      </c>
    </row>
    <row r="86" spans="1:24">
      <c r="A86" t="s">
        <v>14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5"/>
        <v>1</v>
      </c>
      <c r="J86">
        <v>5</v>
      </c>
      <c r="K86">
        <v>3.5976331360946743</v>
      </c>
      <c r="L86">
        <v>0.39973701512163046</v>
      </c>
      <c r="N86" t="s">
        <v>5</v>
      </c>
      <c r="O86">
        <f>O59/13</f>
        <v>0</v>
      </c>
    </row>
    <row r="87" spans="1:24">
      <c r="A87" t="s">
        <v>11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5"/>
        <v>1</v>
      </c>
      <c r="J87">
        <v>5</v>
      </c>
      <c r="K87">
        <v>0.89940828402366857</v>
      </c>
      <c r="L87">
        <v>9.9934253780407614E-2</v>
      </c>
      <c r="N87" t="s">
        <v>7</v>
      </c>
      <c r="O87">
        <f>P60/13</f>
        <v>0</v>
      </c>
    </row>
    <row r="88" spans="1:24">
      <c r="A88" t="s">
        <v>12</v>
      </c>
      <c r="N88" t="s">
        <v>9</v>
      </c>
      <c r="O88">
        <f>Q61/13</f>
        <v>0</v>
      </c>
    </row>
    <row r="89" spans="1:24">
      <c r="N89" t="s">
        <v>10</v>
      </c>
      <c r="O89">
        <f>R62/13</f>
        <v>0</v>
      </c>
    </row>
    <row r="90" spans="1:24">
      <c r="N90" t="s">
        <v>14</v>
      </c>
      <c r="O90">
        <f>S63/13</f>
        <v>0</v>
      </c>
    </row>
    <row r="91" spans="1:24">
      <c r="A91" t="s">
        <v>34</v>
      </c>
      <c r="B91">
        <v>1</v>
      </c>
      <c r="C91">
        <v>2</v>
      </c>
      <c r="D91">
        <v>3</v>
      </c>
      <c r="E91">
        <v>4</v>
      </c>
      <c r="F91">
        <v>5</v>
      </c>
      <c r="G91" t="s">
        <v>1</v>
      </c>
      <c r="H91" t="s">
        <v>2</v>
      </c>
      <c r="I91" t="s">
        <v>3</v>
      </c>
      <c r="N91" t="s">
        <v>11</v>
      </c>
      <c r="O91">
        <f>T64/13</f>
        <v>0</v>
      </c>
    </row>
    <row r="92" spans="1:24">
      <c r="A92" t="s">
        <v>5</v>
      </c>
      <c r="B92">
        <v>1</v>
      </c>
      <c r="C92" t="s">
        <v>14</v>
      </c>
      <c r="D92">
        <v>1</v>
      </c>
      <c r="E92">
        <v>2</v>
      </c>
      <c r="F92">
        <v>2</v>
      </c>
      <c r="G92">
        <v>0.8</v>
      </c>
      <c r="H92">
        <v>0.66666667000000002</v>
      </c>
      <c r="I92">
        <f t="shared" si="5"/>
        <v>0.72727272925619824</v>
      </c>
      <c r="J92">
        <v>4</v>
      </c>
      <c r="K92">
        <v>4.1479289940828403</v>
      </c>
      <c r="L92">
        <v>0.41479289940828401</v>
      </c>
    </row>
    <row r="93" spans="1:24">
      <c r="A93" t="s">
        <v>7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f t="shared" si="5"/>
        <v>1</v>
      </c>
      <c r="J93">
        <v>5</v>
      </c>
      <c r="K93">
        <v>0.90532544378698199</v>
      </c>
      <c r="L93">
        <v>9.0532544378698204E-2</v>
      </c>
    </row>
    <row r="94" spans="1:24">
      <c r="A94" t="s">
        <v>9</v>
      </c>
      <c r="B94">
        <v>1</v>
      </c>
      <c r="C94">
        <v>0</v>
      </c>
      <c r="D94">
        <v>0</v>
      </c>
      <c r="E94" t="s">
        <v>5</v>
      </c>
      <c r="F94" t="s">
        <v>5</v>
      </c>
      <c r="G94">
        <v>0.2</v>
      </c>
      <c r="H94">
        <v>1</v>
      </c>
      <c r="I94">
        <f t="shared" si="5"/>
        <v>0.33333333333333331</v>
      </c>
      <c r="J94">
        <v>1</v>
      </c>
      <c r="K94">
        <v>4.5147928994082847</v>
      </c>
      <c r="L94">
        <v>0.45147928994082848</v>
      </c>
      <c r="N94" t="s">
        <v>4</v>
      </c>
    </row>
    <row r="95" spans="1:24">
      <c r="A95" t="s">
        <v>10</v>
      </c>
      <c r="B95">
        <v>1</v>
      </c>
      <c r="C95">
        <v>1</v>
      </c>
      <c r="D95">
        <v>0</v>
      </c>
      <c r="E95">
        <v>0</v>
      </c>
      <c r="F95">
        <v>0</v>
      </c>
      <c r="G95">
        <v>0.4</v>
      </c>
      <c r="H95">
        <v>1</v>
      </c>
      <c r="I95">
        <f t="shared" si="5"/>
        <v>0.5714285714285714</v>
      </c>
      <c r="J95">
        <v>2</v>
      </c>
      <c r="K95">
        <v>4.5147928994082847</v>
      </c>
      <c r="L95">
        <v>0.45147928994082848</v>
      </c>
      <c r="N95" t="s">
        <v>5</v>
      </c>
      <c r="O95">
        <f>(O86-J2)^2+(O86-J12)^2+(O86-J22)^2+(O86-J32)^2+(O86-J42)^2+(O86-J52)^2+(O86-J62)^2+(O86-J72)^2+(O86-J82)^2+(O86-J92)^2+(O86-J102)^2+(O86-J112)^2+(O86-J122)^2</f>
        <v>170</v>
      </c>
    </row>
    <row r="96" spans="1:24">
      <c r="A96" t="s">
        <v>14</v>
      </c>
      <c r="B96">
        <v>1</v>
      </c>
      <c r="C96">
        <v>2</v>
      </c>
      <c r="D96">
        <v>2</v>
      </c>
      <c r="E96">
        <v>1</v>
      </c>
      <c r="F96">
        <v>1</v>
      </c>
      <c r="G96">
        <v>1</v>
      </c>
      <c r="H96">
        <f>J96/7</f>
        <v>0.7142857142857143</v>
      </c>
      <c r="I96">
        <f t="shared" si="5"/>
        <v>0.83333333333333337</v>
      </c>
      <c r="J96">
        <v>5</v>
      </c>
      <c r="K96">
        <v>3.6213017751479288</v>
      </c>
      <c r="L96">
        <v>0.36213017751479287</v>
      </c>
      <c r="N96" t="s">
        <v>7</v>
      </c>
      <c r="O96">
        <f t="shared" ref="O96:O100" si="6">(O87-J3)^2+(O87-J13)^2+(O87-J23)^2+(O87-J33)^2+(O87-J43)^2+(O87-J53)^2+(O87-J63)^2+(O87-J73)^2+(O87-J83)^2+(O87-J93)^2+(O87-J103)^2+(O87-J113)^2+(O87-J123)^2</f>
        <v>261</v>
      </c>
    </row>
    <row r="97" spans="1:15">
      <c r="A97" t="s">
        <v>11</v>
      </c>
      <c r="B97">
        <v>1</v>
      </c>
      <c r="C97">
        <v>1</v>
      </c>
      <c r="D97">
        <v>2</v>
      </c>
      <c r="E97">
        <v>2</v>
      </c>
      <c r="F97">
        <v>2</v>
      </c>
      <c r="G97">
        <v>1</v>
      </c>
      <c r="H97">
        <v>0.625</v>
      </c>
      <c r="I97">
        <f t="shared" si="5"/>
        <v>0.76923076923076916</v>
      </c>
      <c r="J97">
        <v>5</v>
      </c>
      <c r="K97">
        <v>0.9053254437869821</v>
      </c>
      <c r="L97">
        <v>9.0532544378698204E-2</v>
      </c>
      <c r="N97" t="s">
        <v>9</v>
      </c>
      <c r="O97">
        <f t="shared" si="6"/>
        <v>203</v>
      </c>
    </row>
    <row r="98" spans="1:15">
      <c r="A98" t="s">
        <v>12</v>
      </c>
      <c r="D98" t="s">
        <v>31</v>
      </c>
      <c r="E98" t="s">
        <v>40</v>
      </c>
      <c r="F98" t="s">
        <v>40</v>
      </c>
      <c r="N98" t="s">
        <v>10</v>
      </c>
      <c r="O98">
        <f t="shared" si="6"/>
        <v>277</v>
      </c>
    </row>
    <row r="99" spans="1:15">
      <c r="H99">
        <v>5</v>
      </c>
      <c r="I99">
        <v>8</v>
      </c>
      <c r="J99">
        <f>H99/I99</f>
        <v>0.625</v>
      </c>
      <c r="N99" t="s">
        <v>14</v>
      </c>
      <c r="O99">
        <f t="shared" si="6"/>
        <v>309</v>
      </c>
    </row>
    <row r="100" spans="1:15">
      <c r="N100" t="s">
        <v>11</v>
      </c>
      <c r="O100">
        <f t="shared" si="6"/>
        <v>307</v>
      </c>
    </row>
    <row r="101" spans="1:15">
      <c r="A101" t="s">
        <v>35</v>
      </c>
      <c r="B101">
        <v>1</v>
      </c>
      <c r="C101">
        <v>2</v>
      </c>
      <c r="D101">
        <v>3</v>
      </c>
      <c r="E101">
        <v>4</v>
      </c>
      <c r="F101">
        <v>5</v>
      </c>
      <c r="G101" t="s">
        <v>1</v>
      </c>
      <c r="H101" t="s">
        <v>2</v>
      </c>
      <c r="I101" t="s">
        <v>3</v>
      </c>
    </row>
    <row r="102" spans="1:15">
      <c r="A102" t="s">
        <v>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4.2011834319526624</v>
      </c>
      <c r="L102">
        <v>0.38192576654115112</v>
      </c>
    </row>
    <row r="103" spans="1:15">
      <c r="A103" t="s">
        <v>7</v>
      </c>
      <c r="B103">
        <v>1</v>
      </c>
      <c r="C103">
        <v>1</v>
      </c>
      <c r="D103">
        <v>1</v>
      </c>
      <c r="E103">
        <v>1</v>
      </c>
      <c r="F103">
        <v>2</v>
      </c>
      <c r="G103">
        <v>1</v>
      </c>
      <c r="H103">
        <v>0.83333332999999998</v>
      </c>
      <c r="I103">
        <f t="shared" si="5"/>
        <v>0.90909090710743801</v>
      </c>
      <c r="J103">
        <v>5</v>
      </c>
      <c r="K103">
        <v>0.91124260355029552</v>
      </c>
      <c r="L103">
        <v>8.2840236686390498E-2</v>
      </c>
    </row>
    <row r="104" spans="1:15">
      <c r="A104" t="s">
        <v>9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0.8</v>
      </c>
      <c r="H104">
        <v>1</v>
      </c>
      <c r="I104">
        <f t="shared" si="5"/>
        <v>0.88888888888888884</v>
      </c>
      <c r="J104">
        <v>4</v>
      </c>
      <c r="K104">
        <v>4.8047337278106514</v>
      </c>
      <c r="L104">
        <v>0.43679397525551378</v>
      </c>
    </row>
    <row r="105" spans="1:15">
      <c r="A105" t="s">
        <v>10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f t="shared" si="5"/>
        <v>1</v>
      </c>
      <c r="J105">
        <v>5</v>
      </c>
      <c r="K105">
        <v>6.6508875739644981</v>
      </c>
      <c r="L105">
        <v>0.6046261430876817</v>
      </c>
    </row>
    <row r="106" spans="1:15">
      <c r="A106" t="s">
        <v>14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f t="shared" si="5"/>
        <v>1</v>
      </c>
      <c r="J106">
        <v>5</v>
      </c>
      <c r="K106">
        <v>3.6449704142011834</v>
      </c>
      <c r="L106">
        <v>0.3313609467455621</v>
      </c>
    </row>
    <row r="107" spans="1:15">
      <c r="A107" t="s">
        <v>11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f t="shared" si="5"/>
        <v>1</v>
      </c>
      <c r="J107">
        <v>5</v>
      </c>
      <c r="K107">
        <v>0.91124260355029563</v>
      </c>
      <c r="L107">
        <v>8.2840236686390512E-2</v>
      </c>
    </row>
    <row r="108" spans="1:15">
      <c r="A108" t="s">
        <v>12</v>
      </c>
      <c r="F108" t="s">
        <v>7</v>
      </c>
    </row>
    <row r="111" spans="1:15">
      <c r="A111" t="s">
        <v>36</v>
      </c>
      <c r="B111">
        <v>1</v>
      </c>
      <c r="C111">
        <v>2</v>
      </c>
      <c r="D111">
        <v>3</v>
      </c>
      <c r="E111">
        <v>4</v>
      </c>
      <c r="F111">
        <v>5</v>
      </c>
      <c r="G111" t="s">
        <v>1</v>
      </c>
      <c r="H111" t="s">
        <v>2</v>
      </c>
      <c r="I111" t="s">
        <v>3</v>
      </c>
    </row>
    <row r="112" spans="1:15">
      <c r="A112" t="s">
        <v>5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0.8</v>
      </c>
      <c r="H112">
        <v>1</v>
      </c>
      <c r="I112">
        <f t="shared" si="5"/>
        <v>0.88888888888888884</v>
      </c>
      <c r="J112">
        <v>4</v>
      </c>
      <c r="K112">
        <v>4.2544378698224845</v>
      </c>
      <c r="L112">
        <v>0.35453648915187369</v>
      </c>
    </row>
    <row r="113" spans="1:14">
      <c r="A113" t="s">
        <v>7</v>
      </c>
      <c r="B113">
        <v>1</v>
      </c>
      <c r="C113">
        <v>2</v>
      </c>
      <c r="D113">
        <v>1</v>
      </c>
      <c r="E113">
        <v>2</v>
      </c>
      <c r="F113">
        <v>2</v>
      </c>
      <c r="G113">
        <v>1</v>
      </c>
      <c r="H113">
        <v>0.625</v>
      </c>
      <c r="I113">
        <f t="shared" si="5"/>
        <v>0.76923076923076916</v>
      </c>
      <c r="J113">
        <v>5</v>
      </c>
      <c r="K113">
        <v>0.91715976331360904</v>
      </c>
      <c r="L113">
        <v>7.6429980276134082E-2</v>
      </c>
    </row>
    <row r="114" spans="1:14">
      <c r="A114" t="s">
        <v>9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0.6</v>
      </c>
      <c r="H114">
        <v>1</v>
      </c>
      <c r="I114">
        <f t="shared" si="5"/>
        <v>0.74999999999999989</v>
      </c>
      <c r="J114">
        <v>3</v>
      </c>
      <c r="K114">
        <v>5.0177514792899416</v>
      </c>
      <c r="L114">
        <v>0.41814595660749515</v>
      </c>
    </row>
    <row r="115" spans="1:14">
      <c r="A115" t="s">
        <v>10</v>
      </c>
      <c r="B115">
        <v>3</v>
      </c>
      <c r="C115">
        <v>1</v>
      </c>
      <c r="D115">
        <v>1</v>
      </c>
      <c r="E115">
        <v>6</v>
      </c>
      <c r="F115">
        <v>1</v>
      </c>
      <c r="G115">
        <v>1</v>
      </c>
      <c r="H115">
        <v>1</v>
      </c>
      <c r="I115">
        <f t="shared" si="5"/>
        <v>1</v>
      </c>
      <c r="J115">
        <v>5</v>
      </c>
      <c r="K115">
        <v>6.9408284023668649</v>
      </c>
      <c r="L115">
        <v>0.57840236686390545</v>
      </c>
    </row>
    <row r="116" spans="1:14">
      <c r="A116" t="s">
        <v>14</v>
      </c>
      <c r="B116">
        <v>1</v>
      </c>
      <c r="C116">
        <v>1</v>
      </c>
      <c r="D116">
        <v>2</v>
      </c>
      <c r="E116">
        <v>1</v>
      </c>
      <c r="F116">
        <v>1</v>
      </c>
      <c r="G116">
        <v>1</v>
      </c>
      <c r="H116">
        <v>0.83333332999999998</v>
      </c>
      <c r="I116">
        <f t="shared" si="5"/>
        <v>0.90909090710743801</v>
      </c>
      <c r="J116">
        <v>5</v>
      </c>
      <c r="K116">
        <v>3.668639053254438</v>
      </c>
      <c r="L116">
        <v>0.3057199211045365</v>
      </c>
    </row>
    <row r="117" spans="1:14">
      <c r="A117" t="s">
        <v>11</v>
      </c>
      <c r="B117">
        <v>1</v>
      </c>
      <c r="C117">
        <v>1</v>
      </c>
      <c r="D117">
        <v>1</v>
      </c>
      <c r="E117">
        <v>2</v>
      </c>
      <c r="F117">
        <v>1</v>
      </c>
      <c r="G117">
        <v>1</v>
      </c>
      <c r="H117">
        <f>J117/6</f>
        <v>0.83333333333333337</v>
      </c>
      <c r="I117">
        <f t="shared" ref="I117:I127" si="7">2/(1/G117+1/H117)</f>
        <v>0.90909090909090906</v>
      </c>
      <c r="J117">
        <v>5</v>
      </c>
      <c r="K117">
        <v>0.91715976331360916</v>
      </c>
      <c r="L117">
        <v>7.6429980276134096E-2</v>
      </c>
      <c r="N117" s="1"/>
    </row>
    <row r="118" spans="1:14">
      <c r="A118" t="s">
        <v>12</v>
      </c>
      <c r="E118" t="s">
        <v>41</v>
      </c>
      <c r="F118" t="s">
        <v>7</v>
      </c>
    </row>
    <row r="119" spans="1:14">
      <c r="B119" t="s">
        <v>10</v>
      </c>
      <c r="D119" t="s">
        <v>14</v>
      </c>
      <c r="E119" t="s">
        <v>37</v>
      </c>
    </row>
    <row r="121" spans="1:14">
      <c r="A121" t="s">
        <v>38</v>
      </c>
      <c r="B121">
        <v>1</v>
      </c>
      <c r="C121">
        <v>2</v>
      </c>
      <c r="D121">
        <v>3</v>
      </c>
      <c r="E121">
        <v>4</v>
      </c>
      <c r="F121">
        <v>5</v>
      </c>
      <c r="G121" t="s">
        <v>1</v>
      </c>
      <c r="H121" t="s">
        <v>2</v>
      </c>
      <c r="I121" t="s">
        <v>3</v>
      </c>
    </row>
    <row r="122" spans="1:14">
      <c r="A122" t="s">
        <v>5</v>
      </c>
      <c r="B122">
        <v>1</v>
      </c>
      <c r="C122" t="s">
        <v>9</v>
      </c>
      <c r="D122">
        <v>1</v>
      </c>
      <c r="E122">
        <v>1</v>
      </c>
      <c r="F122">
        <v>1</v>
      </c>
      <c r="G122">
        <v>0.8</v>
      </c>
      <c r="H122">
        <v>1</v>
      </c>
      <c r="I122">
        <f t="shared" si="7"/>
        <v>0.88888888888888884</v>
      </c>
      <c r="J122">
        <v>4</v>
      </c>
      <c r="K122">
        <v>4.3076923076923066</v>
      </c>
      <c r="L122">
        <v>0.33136094674556205</v>
      </c>
    </row>
    <row r="123" spans="1:14">
      <c r="A123" t="s">
        <v>7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7"/>
        <v>1</v>
      </c>
      <c r="J123">
        <v>5</v>
      </c>
      <c r="K123">
        <v>0.92307692307692257</v>
      </c>
      <c r="L123">
        <v>7.1005917159763274E-2</v>
      </c>
    </row>
    <row r="124" spans="1:14">
      <c r="A124" t="s">
        <v>9</v>
      </c>
      <c r="B124">
        <v>1</v>
      </c>
      <c r="C124">
        <v>2</v>
      </c>
      <c r="D124">
        <v>1</v>
      </c>
      <c r="E124">
        <v>1</v>
      </c>
      <c r="F124">
        <v>1</v>
      </c>
      <c r="G124">
        <v>1</v>
      </c>
      <c r="H124">
        <v>0.83333333330000003</v>
      </c>
      <c r="I124">
        <f t="shared" si="7"/>
        <v>0.90909090907107437</v>
      </c>
      <c r="J124">
        <v>5</v>
      </c>
      <c r="K124">
        <v>5.2307692307692317</v>
      </c>
      <c r="L124">
        <v>0.4023668639053255</v>
      </c>
    </row>
    <row r="125" spans="1:14">
      <c r="A125" t="s">
        <v>10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7"/>
        <v>1</v>
      </c>
      <c r="J125">
        <v>5</v>
      </c>
      <c r="K125">
        <v>7.2307692307692317</v>
      </c>
      <c r="L125">
        <v>0.55621301775147935</v>
      </c>
    </row>
    <row r="126" spans="1:14">
      <c r="A126" t="s">
        <v>14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f t="shared" si="7"/>
        <v>1</v>
      </c>
      <c r="J126">
        <v>5</v>
      </c>
      <c r="K126">
        <v>3.6923076923076925</v>
      </c>
      <c r="L126">
        <v>0.28402366863905326</v>
      </c>
    </row>
    <row r="127" spans="1:14">
      <c r="A127" t="s">
        <v>11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0.8</v>
      </c>
      <c r="H127">
        <v>1</v>
      </c>
      <c r="I127">
        <f t="shared" si="7"/>
        <v>0.88888888888888884</v>
      </c>
      <c r="J127">
        <v>4</v>
      </c>
      <c r="K127">
        <v>0.92307692307692268</v>
      </c>
      <c r="L127">
        <v>7.1005917159763288E-2</v>
      </c>
    </row>
    <row r="128" spans="1:14">
      <c r="A128" t="s">
        <v>12</v>
      </c>
    </row>
  </sheetData>
  <mergeCells count="12">
    <mergeCell ref="N68:W82"/>
    <mergeCell ref="N2:W2"/>
    <mergeCell ref="M5:M11"/>
    <mergeCell ref="Z10:AJ10"/>
    <mergeCell ref="N15:W15"/>
    <mergeCell ref="M18:M26"/>
    <mergeCell ref="N29:W29"/>
    <mergeCell ref="M32:M40"/>
    <mergeCell ref="N43:W43"/>
    <mergeCell ref="M46:M54"/>
    <mergeCell ref="N56:W56"/>
    <mergeCell ref="M59:M6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寛太</dc:creator>
  <cp:lastModifiedBy>佐々木 寛太</cp:lastModifiedBy>
  <dcterms:created xsi:type="dcterms:W3CDTF">2021-01-15T06:13:11Z</dcterms:created>
  <dcterms:modified xsi:type="dcterms:W3CDTF">2021-01-15T20:15:49Z</dcterms:modified>
</cp:coreProperties>
</file>