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DE407A94-A14B-4955-A942-62098A37349A}" xr6:coauthVersionLast="34" xr6:coauthVersionMax="34" xr10:uidLastSave="{00000000-0000-0000-0000-000000000000}"/>
  <bookViews>
    <workbookView xWindow="240" yWindow="465" windowWidth="22485" windowHeight="14715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L21" i="3" l="1"/>
  <c r="K21" i="3"/>
  <c r="J21" i="3"/>
  <c r="I21" i="3"/>
  <c r="H21" i="3"/>
  <c r="G21" i="3"/>
  <c r="F21" i="3"/>
  <c r="L16" i="3"/>
  <c r="K16" i="3"/>
  <c r="J16" i="3"/>
  <c r="I16" i="3"/>
  <c r="H16" i="3"/>
  <c r="G16" i="3"/>
  <c r="F16" i="3"/>
  <c r="L11" i="3"/>
  <c r="K11" i="3"/>
  <c r="J11" i="3"/>
  <c r="I11" i="3"/>
  <c r="H11" i="3"/>
  <c r="G11" i="3"/>
  <c r="F11" i="3"/>
  <c r="L6" i="3"/>
  <c r="K6" i="3"/>
  <c r="J6" i="3"/>
  <c r="I6" i="3"/>
  <c r="H6" i="3"/>
  <c r="G6" i="3"/>
  <c r="F6" i="3"/>
  <c r="E10" i="2" l="1"/>
  <c r="E4" i="2"/>
  <c r="L1" i="3" l="1"/>
  <c r="K1" i="3"/>
  <c r="J1" i="3"/>
  <c r="I1" i="3"/>
  <c r="H1" i="3"/>
  <c r="G1" i="3"/>
  <c r="F1" i="3"/>
  <c r="A30" i="2"/>
  <c r="A25" i="2"/>
  <c r="A19" i="2"/>
  <c r="A13" i="2"/>
  <c r="A7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9F722FA3-E309-4068-B388-6CDA1DA344F0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6" authorId="0" shapeId="0" xr:uid="{178C4ECD-1B73-404A-A22B-AD9060B51858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1" authorId="0" shapeId="0" xr:uid="{887849D3-D9F8-4F23-B9B9-8B81799A4CCD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6" authorId="0" shapeId="0" xr:uid="{FB066E4A-96F6-4A0C-8597-2011376A7396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21" authorId="0" shapeId="0" xr:uid="{51C57989-F31A-4AB3-91FE-2A778B2FADD3}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<sst xmlns="http://schemas.openxmlformats.org/spreadsheetml/2006/main" count="125" uniqueCount="41">
  <si>
    <t>Targeted to (populations)</t>
  </si>
  <si>
    <t>Targeted to (compartments)</t>
  </si>
  <si>
    <t>Females</t>
  </si>
  <si>
    <t>Males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</si>
  <si>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</si>
  <si>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</si>
  <si>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</si>
  <si>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</si>
  <si>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</si>
  <si>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</si>
  <si>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</si>
  <si>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Assumption</t>
  </si>
  <si>
    <t>Total spend</t>
  </si>
  <si>
    <t>OR</t>
  </si>
  <si>
    <t>Capacity constraints</t>
  </si>
  <si>
    <t>Testing - clinics</t>
  </si>
  <si>
    <t>Testing - outreach</t>
  </si>
  <si>
    <t>Diagnosis rate</t>
  </si>
  <si>
    <t>Initiation rate</t>
  </si>
  <si>
    <t>Loss-to-follow-up rate</t>
  </si>
  <si>
    <t>Treatment failure rate</t>
  </si>
  <si>
    <t>Average time taken to be linked to care (years)</t>
  </si>
  <si>
    <t>Same-day initiation counselling</t>
  </si>
  <si>
    <t>Classic initiation counselling</t>
  </si>
  <si>
    <t>Client tracing</t>
  </si>
  <si>
    <t>Whatsapp adherence support</t>
  </si>
  <si>
    <t>Advanced adherence support</t>
  </si>
  <si>
    <t>Coverage interation</t>
  </si>
  <si>
    <t>Impact interaction</t>
  </si>
  <si>
    <t>Additive</t>
  </si>
  <si>
    <t>Unit cost</t>
  </si>
  <si>
    <t>Undiagnosed</t>
  </si>
  <si>
    <t>Diagnosed</t>
  </si>
  <si>
    <t>Treated</t>
  </si>
  <si>
    <t>Linked to care</t>
  </si>
  <si>
    <t>Lost to follow-up</t>
  </si>
  <si>
    <t>Virally suppressed (comp)</t>
  </si>
  <si>
    <t>Display name</t>
  </si>
  <si>
    <t>Abbreviation</t>
  </si>
  <si>
    <t>Coverage</t>
  </si>
  <si>
    <t>Baseline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</si>
</sst>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\ _k_r_._-;\-* #,##0\ _k_r_._-;_-* &quot;-&quot;??\ _k_r_.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65" fontId="0" fillId="0" borderId="0" xfId="0" applyNumberFormat="1"/>
    <xf numFmtId="0" fontId="0" fillId="2" borderId="0" xfId="0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B9" sqref="B9"/>
    </sheetView>
  </sheetViews>
  <sheetFormatPr defaultColWidth="8.85546875" defaultRowHeight="15" x14ac:dyDescent="0.25"/>
  <cols>
    <col min="1" max="1" width="29.42578125" bestFit="1" customWidth="1"/>
    <col min="2" max="2" width="40.7109375" customWidth="1"/>
    <col min="3" max="3" width="1.85546875" customWidth="1"/>
    <col min="4" max="4" width="9.140625" bestFit="1" customWidth="1"/>
    <col min="5" max="5" width="12.7109375" customWidth="1"/>
    <col min="6" max="6" width="1.85546875" customWidth="1"/>
    <col min="7" max="7" width="16.7109375" customWidth="1"/>
    <col min="8" max="8" width="12.7109375" customWidth="1"/>
  </cols>
  <sheetData>
    <row r="1" spans="1:12" x14ac:dyDescent="0.25">
      <c r="D1" s="7" t="s">
        <v>0</v>
      </c>
      <c r="G1" s="7" t="s">
        <v>1</v>
      </c>
    </row>
    <row r="2" spans="1:12" ht="60" x14ac:dyDescent="0.25">
      <c r="A2" s="1" t="s">
        <v>38</v>
      </c>
      <c r="B2" s="1" t="s">
        <v>37</v>
      </c>
      <c r="C2" s="2"/>
      <c r="D2" s="2" t="s">
        <v>2</v>
      </c>
      <c r="E2" s="2" t="s">
        <v>3</v>
      </c>
      <c r="G2" s="2" t="s">
        <v>31</v>
      </c>
      <c r="H2" s="2" t="s">
        <v>32</v>
      </c>
      <c r="I2" s="2" t="s">
        <v>34</v>
      </c>
      <c r="J2" s="2" t="s">
        <v>33</v>
      </c>
      <c r="K2" s="2" t="s">
        <v>35</v>
      </c>
      <c r="L2" s="2" t="s">
        <v>36</v>
      </c>
    </row>
    <row r="3" spans="1:12" x14ac:dyDescent="0.25">
      <c r="A3" s="4" t="s">
        <v>15</v>
      </c>
      <c r="B3" s="4" t="s">
        <v>4</v>
      </c>
      <c r="C3" s="2"/>
      <c r="D3" s="4">
        <v>1</v>
      </c>
      <c r="E3" s="4">
        <v>1</v>
      </c>
      <c r="G3" s="4">
        <v>1</v>
      </c>
      <c r="H3" s="4"/>
      <c r="I3" s="4"/>
      <c r="J3" s="4"/>
      <c r="K3" s="4"/>
      <c r="L3" s="4"/>
    </row>
    <row r="4" spans="1:12" x14ac:dyDescent="0.25">
      <c r="A4" s="4" t="s">
        <v>16</v>
      </c>
      <c r="B4" s="4" t="s">
        <v>5</v>
      </c>
      <c r="C4" s="2"/>
      <c r="D4" s="4">
        <v>1</v>
      </c>
      <c r="E4" s="4">
        <v>1</v>
      </c>
      <c r="G4" s="4">
        <v>1</v>
      </c>
      <c r="H4" s="4"/>
      <c r="I4" s="4"/>
      <c r="J4" s="4"/>
      <c r="K4" s="4"/>
      <c r="L4" s="4"/>
    </row>
    <row r="5" spans="1:12" x14ac:dyDescent="0.25">
      <c r="A5" s="4" t="s">
        <v>22</v>
      </c>
      <c r="B5" s="4" t="s">
        <v>6</v>
      </c>
      <c r="C5" s="2"/>
      <c r="D5" s="4">
        <v>1</v>
      </c>
      <c r="E5" s="4">
        <v>1</v>
      </c>
      <c r="G5" s="4"/>
      <c r="H5" s="4"/>
      <c r="I5" s="4">
        <v>1</v>
      </c>
      <c r="J5" s="4"/>
      <c r="K5" s="4"/>
      <c r="L5" s="4"/>
    </row>
    <row r="6" spans="1:12" x14ac:dyDescent="0.25">
      <c r="A6" s="4" t="s">
        <v>23</v>
      </c>
      <c r="B6" s="4" t="s">
        <v>7</v>
      </c>
      <c r="C6" s="2"/>
      <c r="D6" s="4">
        <v>1</v>
      </c>
      <c r="E6" s="4">
        <v>1</v>
      </c>
      <c r="G6" s="4"/>
      <c r="H6" s="4"/>
      <c r="I6" s="4">
        <v>1</v>
      </c>
      <c r="J6" s="4"/>
      <c r="K6" s="4"/>
      <c r="L6" s="4"/>
    </row>
    <row r="7" spans="1:12" x14ac:dyDescent="0.25">
      <c r="A7" s="4" t="s">
        <v>24</v>
      </c>
      <c r="B7" s="4" t="s">
        <v>8</v>
      </c>
      <c r="C7" s="2"/>
      <c r="D7" s="4">
        <v>1</v>
      </c>
      <c r="E7" s="4">
        <v>1</v>
      </c>
      <c r="G7" s="4"/>
      <c r="H7" s="4"/>
      <c r="I7" s="4"/>
      <c r="J7" s="4"/>
      <c r="K7" s="4">
        <v>1</v>
      </c>
      <c r="L7" s="4"/>
    </row>
    <row r="8" spans="1:12" x14ac:dyDescent="0.25">
      <c r="A8" s="4" t="s">
        <v>26</v>
      </c>
      <c r="B8" s="4" t="s">
        <v>9</v>
      </c>
      <c r="C8" s="2"/>
      <c r="D8" s="4">
        <v>1</v>
      </c>
      <c r="E8" s="4">
        <v>1</v>
      </c>
      <c r="G8" s="4"/>
      <c r="H8" s="4"/>
      <c r="I8" s="4"/>
      <c r="J8" s="4">
        <v>1</v>
      </c>
      <c r="K8" s="4"/>
      <c r="L8" s="4">
        <v>1</v>
      </c>
    </row>
    <row r="9" spans="1:12" x14ac:dyDescent="0.25">
      <c r="A9" s="4" t="s">
        <v>25</v>
      </c>
      <c r="B9" s="4" t="s">
        <v>10</v>
      </c>
      <c r="C9" s="2"/>
      <c r="D9" s="4">
        <v>1</v>
      </c>
      <c r="E9" s="4">
        <v>1</v>
      </c>
      <c r="G9" s="4"/>
      <c r="H9" s="4"/>
      <c r="I9" s="4"/>
      <c r="J9" s="4">
        <v>1</v>
      </c>
      <c r="K9" s="4"/>
      <c r="L9" s="4">
        <v>1</v>
      </c>
    </row>
    <row r="10" spans="1:12" x14ac:dyDescent="0.25">
      <c r="C10" s="2"/>
    </row>
    <row r="11" spans="1:12" x14ac:dyDescent="0.25">
      <c r="C11" s="2"/>
    </row>
    <row r="12" spans="1:12" x14ac:dyDescent="0.25">
      <c r="C12" s="2"/>
    </row>
    <row r="13" spans="1:12" x14ac:dyDescent="0.25">
      <c r="C13" s="2"/>
    </row>
    <row r="14" spans="1:12" x14ac:dyDescent="0.25">
      <c r="C14" s="2"/>
    </row>
    <row r="15" spans="1:12" x14ac:dyDescent="0.25">
      <c r="C15" s="2"/>
    </row>
    <row r="16" spans="1:12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="85" zoomScaleNormal="85" workbookViewId="0">
      <selection activeCell="O14" sqref="O14"/>
    </sheetView>
  </sheetViews>
  <sheetFormatPr defaultColWidth="8.85546875" defaultRowHeight="15" x14ac:dyDescent="0.25"/>
  <cols>
    <col min="1" max="1" width="20.7109375" customWidth="1"/>
    <col min="2" max="2" width="11" customWidth="1"/>
    <col min="5" max="5" width="15" bestFit="1" customWidth="1"/>
  </cols>
  <sheetData>
    <row r="1" spans="1:7" ht="30" x14ac:dyDescent="0.25">
      <c r="A1" s="3" t="str">
        <f>'Program targeting'!$A$3</f>
        <v>Testing - clinics</v>
      </c>
      <c r="B1" s="5" t="s">
        <v>11</v>
      </c>
      <c r="D1" s="5">
        <v>2015</v>
      </c>
      <c r="E1" s="5">
        <v>2016</v>
      </c>
      <c r="F1" s="5">
        <v>2017</v>
      </c>
      <c r="G1" s="5">
        <v>2018</v>
      </c>
    </row>
    <row r="2" spans="1:7" x14ac:dyDescent="0.25">
      <c r="A2" s="3" t="s">
        <v>12</v>
      </c>
      <c r="B2" s="6"/>
      <c r="C2" s="1" t="s">
        <v>13</v>
      </c>
      <c r="D2" s="6"/>
      <c r="E2" s="9">
        <v>15000000</v>
      </c>
      <c r="F2" s="6"/>
      <c r="G2" s="6"/>
    </row>
    <row r="3" spans="1:7" x14ac:dyDescent="0.25">
      <c r="A3" s="3" t="s">
        <v>14</v>
      </c>
      <c r="B3" s="4"/>
      <c r="C3" s="1" t="s">
        <v>13</v>
      </c>
      <c r="D3" s="4"/>
      <c r="E3" s="4"/>
      <c r="F3" s="4"/>
      <c r="G3" s="4"/>
    </row>
    <row r="4" spans="1:7" x14ac:dyDescent="0.25">
      <c r="A4" s="3" t="s">
        <v>30</v>
      </c>
      <c r="B4" s="4"/>
      <c r="C4" s="1" t="s">
        <v>13</v>
      </c>
      <c r="D4" s="4"/>
      <c r="E4" s="10">
        <f>5/0.05</f>
        <v>100</v>
      </c>
      <c r="F4" s="4"/>
      <c r="G4" s="4"/>
    </row>
    <row r="5" spans="1:7" x14ac:dyDescent="0.25">
      <c r="A5" s="3" t="s">
        <v>39</v>
      </c>
      <c r="B5" s="4"/>
      <c r="C5" s="1" t="s">
        <v>13</v>
      </c>
      <c r="D5" s="4"/>
      <c r="E5" s="4"/>
      <c r="F5" s="4"/>
      <c r="G5" s="4"/>
    </row>
    <row r="6" spans="1:7" x14ac:dyDescent="0.25">
      <c r="A6" s="3"/>
      <c r="B6" s="12"/>
      <c r="C6" s="1"/>
      <c r="D6" s="12"/>
      <c r="E6" s="12"/>
      <c r="F6" s="12"/>
      <c r="G6" s="12"/>
    </row>
    <row r="7" spans="1:7" ht="30" x14ac:dyDescent="0.25">
      <c r="A7" s="3" t="str">
        <f>'Program targeting'!$A$4</f>
        <v>Testing - outreach</v>
      </c>
      <c r="B7" s="5" t="s">
        <v>11</v>
      </c>
      <c r="D7" s="5">
        <v>2015</v>
      </c>
      <c r="E7" s="5">
        <v>2016</v>
      </c>
      <c r="F7" s="5">
        <v>2017</v>
      </c>
      <c r="G7" s="5">
        <v>2018</v>
      </c>
    </row>
    <row r="8" spans="1:7" x14ac:dyDescent="0.25">
      <c r="A8" s="3" t="s">
        <v>12</v>
      </c>
      <c r="B8" s="4"/>
      <c r="C8" s="1" t="s">
        <v>13</v>
      </c>
      <c r="D8" s="4"/>
      <c r="E8" s="9">
        <v>6000000</v>
      </c>
      <c r="F8" s="4"/>
      <c r="G8" s="4"/>
    </row>
    <row r="9" spans="1:7" x14ac:dyDescent="0.25">
      <c r="A9" s="3" t="s">
        <v>14</v>
      </c>
      <c r="B9" s="4"/>
      <c r="C9" s="1" t="s">
        <v>13</v>
      </c>
      <c r="D9" s="4"/>
      <c r="E9" s="4"/>
      <c r="F9" s="4"/>
      <c r="G9" s="4"/>
    </row>
    <row r="10" spans="1:7" x14ac:dyDescent="0.25">
      <c r="A10" s="3" t="s">
        <v>30</v>
      </c>
      <c r="B10" s="4"/>
      <c r="C10" s="1" t="s">
        <v>13</v>
      </c>
      <c r="D10" s="4"/>
      <c r="E10" s="10">
        <f>15/0.15</f>
        <v>100</v>
      </c>
      <c r="F10" s="4"/>
      <c r="G10" s="4"/>
    </row>
    <row r="11" spans="1:7" x14ac:dyDescent="0.25">
      <c r="A11" s="3" t="s">
        <v>39</v>
      </c>
      <c r="B11" s="4"/>
      <c r="C11" s="1" t="s">
        <v>13</v>
      </c>
      <c r="D11" s="4"/>
      <c r="E11" s="4"/>
      <c r="F11" s="4"/>
      <c r="G11" s="4"/>
    </row>
    <row r="12" spans="1:7" x14ac:dyDescent="0.25">
      <c r="E12" s="11"/>
    </row>
    <row r="13" spans="1:7" ht="30" x14ac:dyDescent="0.25">
      <c r="A13" s="3" t="str">
        <f>'Program targeting'!$A$5</f>
        <v>Same-day initiation counselling</v>
      </c>
      <c r="B13" s="5" t="s">
        <v>11</v>
      </c>
      <c r="D13" s="5">
        <v>2015</v>
      </c>
      <c r="E13" s="5">
        <v>2016</v>
      </c>
      <c r="F13" s="5">
        <v>2017</v>
      </c>
      <c r="G13" s="5">
        <v>2018</v>
      </c>
    </row>
    <row r="14" spans="1:7" x14ac:dyDescent="0.25">
      <c r="A14" s="3" t="s">
        <v>12</v>
      </c>
      <c r="B14" s="4"/>
      <c r="C14" s="1" t="s">
        <v>13</v>
      </c>
      <c r="D14" s="4"/>
      <c r="E14" s="9">
        <v>60000000</v>
      </c>
      <c r="F14" s="4"/>
      <c r="G14" s="4"/>
    </row>
    <row r="15" spans="1:7" x14ac:dyDescent="0.25">
      <c r="A15" s="3" t="s">
        <v>14</v>
      </c>
      <c r="B15" s="4"/>
      <c r="C15" s="1" t="s">
        <v>13</v>
      </c>
      <c r="D15" s="4"/>
      <c r="E15" s="4"/>
      <c r="F15" s="4"/>
      <c r="G15" s="4"/>
    </row>
    <row r="16" spans="1:7" x14ac:dyDescent="0.25">
      <c r="A16" s="3" t="s">
        <v>30</v>
      </c>
      <c r="B16" s="6"/>
      <c r="C16" s="1" t="s">
        <v>13</v>
      </c>
      <c r="D16" s="6"/>
      <c r="E16" s="10">
        <v>200</v>
      </c>
      <c r="F16" s="6"/>
      <c r="G16" s="6"/>
    </row>
    <row r="17" spans="1:7" x14ac:dyDescent="0.25">
      <c r="A17" s="3" t="s">
        <v>39</v>
      </c>
      <c r="B17" s="4"/>
      <c r="C17" s="1" t="s">
        <v>13</v>
      </c>
      <c r="D17" s="4"/>
      <c r="E17" s="4"/>
      <c r="F17" s="4"/>
      <c r="G17" s="4"/>
    </row>
    <row r="18" spans="1:7" x14ac:dyDescent="0.25">
      <c r="E18" s="11"/>
    </row>
    <row r="19" spans="1:7" ht="30" x14ac:dyDescent="0.25">
      <c r="A19" s="3" t="str">
        <f>'Program targeting'!$A$6</f>
        <v>Classic initiation counselling</v>
      </c>
      <c r="B19" s="5" t="s">
        <v>11</v>
      </c>
      <c r="D19" s="5">
        <v>2015</v>
      </c>
      <c r="E19" s="5">
        <v>2016</v>
      </c>
      <c r="F19" s="5">
        <v>2017</v>
      </c>
      <c r="G19" s="5">
        <v>2018</v>
      </c>
    </row>
    <row r="20" spans="1:7" x14ac:dyDescent="0.25">
      <c r="A20" s="3" t="s">
        <v>12</v>
      </c>
      <c r="B20" s="4"/>
      <c r="C20" s="1" t="s">
        <v>13</v>
      </c>
      <c r="D20" s="4"/>
      <c r="E20" s="9">
        <v>45000000</v>
      </c>
      <c r="F20" s="4"/>
      <c r="G20" s="4"/>
    </row>
    <row r="21" spans="1:7" x14ac:dyDescent="0.25">
      <c r="A21" s="3" t="s">
        <v>14</v>
      </c>
      <c r="B21" s="6"/>
      <c r="C21" s="1" t="s">
        <v>13</v>
      </c>
      <c r="D21" s="6"/>
      <c r="E21" s="4"/>
      <c r="F21" s="6"/>
      <c r="G21" s="6"/>
    </row>
    <row r="22" spans="1:7" x14ac:dyDescent="0.25">
      <c r="A22" s="3" t="s">
        <v>30</v>
      </c>
      <c r="B22" s="4"/>
      <c r="C22" s="1" t="s">
        <v>13</v>
      </c>
      <c r="D22" s="4"/>
      <c r="E22" s="10">
        <v>300</v>
      </c>
      <c r="F22" s="4"/>
      <c r="G22" s="4"/>
    </row>
    <row r="23" spans="1:7" x14ac:dyDescent="0.25">
      <c r="A23" s="3" t="s">
        <v>39</v>
      </c>
      <c r="B23" s="4"/>
      <c r="C23" s="1" t="s">
        <v>13</v>
      </c>
      <c r="D23" s="4"/>
      <c r="E23" s="4"/>
      <c r="F23" s="4"/>
      <c r="G23" s="4"/>
    </row>
    <row r="24" spans="1:7" x14ac:dyDescent="0.25">
      <c r="E24" s="11"/>
    </row>
    <row r="25" spans="1:7" ht="30" x14ac:dyDescent="0.25">
      <c r="A25" s="3" t="str">
        <f>'Program targeting'!$A$7</f>
        <v>Client tracing</v>
      </c>
      <c r="B25" s="5" t="s">
        <v>11</v>
      </c>
      <c r="D25" s="5">
        <v>2015</v>
      </c>
      <c r="E25" s="5">
        <v>2016</v>
      </c>
      <c r="F25" s="5">
        <v>2017</v>
      </c>
      <c r="G25" s="5">
        <v>2018</v>
      </c>
    </row>
    <row r="26" spans="1:7" x14ac:dyDescent="0.25">
      <c r="A26" s="3" t="s">
        <v>12</v>
      </c>
      <c r="B26" s="6"/>
      <c r="C26" s="1" t="s">
        <v>13</v>
      </c>
      <c r="D26" s="6"/>
      <c r="E26" s="9">
        <v>600000</v>
      </c>
      <c r="F26" s="6"/>
      <c r="G26" s="6"/>
    </row>
    <row r="27" spans="1:7" x14ac:dyDescent="0.25">
      <c r="A27" s="3" t="s">
        <v>14</v>
      </c>
      <c r="B27" s="4"/>
      <c r="C27" s="1" t="s">
        <v>13</v>
      </c>
      <c r="D27" s="4"/>
      <c r="E27" s="4"/>
      <c r="F27" s="4"/>
      <c r="G27" s="4"/>
    </row>
    <row r="28" spans="1:7" x14ac:dyDescent="0.25">
      <c r="A28" s="3" t="s">
        <v>30</v>
      </c>
      <c r="B28" s="4"/>
      <c r="C28" s="1" t="s">
        <v>13</v>
      </c>
      <c r="D28" s="4"/>
      <c r="E28" s="10">
        <v>60</v>
      </c>
      <c r="F28" s="4"/>
      <c r="G28" s="4"/>
    </row>
    <row r="29" spans="1:7" x14ac:dyDescent="0.25">
      <c r="E29" s="11"/>
    </row>
    <row r="30" spans="1:7" ht="30" x14ac:dyDescent="0.25">
      <c r="A30" s="3" t="str">
        <f>'Program targeting'!$A$8</f>
        <v>Advanced adherence support</v>
      </c>
      <c r="B30" s="5" t="s">
        <v>11</v>
      </c>
      <c r="D30" s="5">
        <v>2015</v>
      </c>
      <c r="E30" s="5">
        <v>2016</v>
      </c>
      <c r="F30" s="5">
        <v>2017</v>
      </c>
      <c r="G30" s="5">
        <v>2018</v>
      </c>
    </row>
    <row r="31" spans="1:7" x14ac:dyDescent="0.25">
      <c r="A31" s="3" t="s">
        <v>12</v>
      </c>
      <c r="B31" s="4"/>
      <c r="C31" s="1" t="s">
        <v>13</v>
      </c>
      <c r="D31" s="4"/>
      <c r="E31" s="9">
        <v>600000</v>
      </c>
      <c r="F31" s="4"/>
      <c r="G31" s="4"/>
    </row>
    <row r="32" spans="1:7" x14ac:dyDescent="0.25">
      <c r="A32" s="3" t="s">
        <v>14</v>
      </c>
      <c r="B32" s="4"/>
      <c r="C32" s="1" t="s">
        <v>13</v>
      </c>
      <c r="D32" s="4"/>
      <c r="E32" s="4"/>
      <c r="F32" s="4"/>
      <c r="G32" s="4"/>
    </row>
    <row r="33" spans="1:7" x14ac:dyDescent="0.25">
      <c r="A33" s="3" t="s">
        <v>30</v>
      </c>
      <c r="B33" s="4"/>
      <c r="C33" s="1" t="s">
        <v>13</v>
      </c>
      <c r="D33" s="4"/>
      <c r="E33" s="10">
        <v>150</v>
      </c>
      <c r="F33" s="4"/>
      <c r="G33" s="4"/>
    </row>
    <row r="34" spans="1:7" x14ac:dyDescent="0.25">
      <c r="A34" s="3" t="s">
        <v>39</v>
      </c>
      <c r="B34" s="4"/>
      <c r="C34" s="1" t="s">
        <v>13</v>
      </c>
      <c r="D34" s="4"/>
      <c r="E34" s="4"/>
      <c r="F34" s="4"/>
      <c r="G34" s="4"/>
    </row>
    <row r="35" spans="1:7" x14ac:dyDescent="0.25">
      <c r="E35" s="11"/>
    </row>
    <row r="36" spans="1:7" ht="30" x14ac:dyDescent="0.25">
      <c r="B36" s="5" t="s">
        <v>11</v>
      </c>
      <c r="D36" s="5">
        <v>2015</v>
      </c>
      <c r="E36" s="5">
        <v>2016</v>
      </c>
      <c r="F36" s="5">
        <v>2017</v>
      </c>
      <c r="G36" s="5">
        <v>2018</v>
      </c>
    </row>
    <row r="37" spans="1:7" x14ac:dyDescent="0.25">
      <c r="A37" s="3" t="s">
        <v>12</v>
      </c>
      <c r="B37" s="4"/>
      <c r="C37" s="1" t="s">
        <v>13</v>
      </c>
      <c r="D37" s="4"/>
      <c r="E37" s="9">
        <v>10000</v>
      </c>
      <c r="F37" s="4"/>
      <c r="G37" s="4"/>
    </row>
    <row r="38" spans="1:7" x14ac:dyDescent="0.25">
      <c r="A38" s="3" t="s">
        <v>14</v>
      </c>
      <c r="B38" s="4"/>
      <c r="C38" s="1" t="s">
        <v>13</v>
      </c>
      <c r="D38" s="4"/>
      <c r="E38" s="4"/>
      <c r="F38" s="4"/>
      <c r="G38" s="4"/>
    </row>
    <row r="39" spans="1:7" x14ac:dyDescent="0.25">
      <c r="A39" s="3" t="s">
        <v>30</v>
      </c>
      <c r="B39" s="4"/>
      <c r="C39" s="1" t="s">
        <v>13</v>
      </c>
      <c r="D39" s="4"/>
      <c r="E39" s="10">
        <v>0.05</v>
      </c>
      <c r="F39" s="4"/>
      <c r="G39" s="4"/>
    </row>
    <row r="40" spans="1:7" x14ac:dyDescent="0.25">
      <c r="A40" s="3" t="s">
        <v>39</v>
      </c>
      <c r="B40" s="4"/>
      <c r="C40" s="1" t="s">
        <v>13</v>
      </c>
      <c r="D40" s="4"/>
      <c r="E40" s="4"/>
      <c r="F40" s="4"/>
      <c r="G40" s="4"/>
    </row>
    <row r="41" spans="1:7" x14ac:dyDescent="0.25">
      <c r="E4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abSelected="1" zoomScale="86" workbookViewId="0">
      <selection sqref="A1:XFD1"/>
    </sheetView>
  </sheetViews>
  <sheetFormatPr defaultColWidth="8.85546875" defaultRowHeight="15" x14ac:dyDescent="0.25"/>
  <cols>
    <col min="1" max="4" width="12.7109375" customWidth="1"/>
    <col min="5" max="5" width="2.7109375" customWidth="1"/>
  </cols>
  <sheetData>
    <row r="1" spans="1:12" ht="90" x14ac:dyDescent="0.25">
      <c r="A1" s="1" t="s">
        <v>17</v>
      </c>
      <c r="B1" s="2" t="s">
        <v>40</v>
      </c>
      <c r="C1" s="5" t="s">
        <v>27</v>
      </c>
      <c r="D1" s="5" t="s">
        <v>28</v>
      </c>
      <c r="F1" s="5" t="str">
        <f>'Program targeting'!$A$3</f>
        <v>Testing - clinics</v>
      </c>
      <c r="G1" s="5" t="str">
        <f>'Program targeting'!$A$4</f>
        <v>Testing - outreach</v>
      </c>
      <c r="H1" s="5" t="str">
        <f>'Program targeting'!$A$5</f>
        <v>Same-day initiation counselling</v>
      </c>
      <c r="I1" s="5" t="str">
        <f>'Program targeting'!$A$6</f>
        <v>Classic initiation counselling</v>
      </c>
      <c r="J1" s="5" t="str">
        <f>'Program targeting'!$A$7</f>
        <v>Client tracing</v>
      </c>
      <c r="K1" s="5" t="str">
        <f>'Program targeting'!$A$8</f>
        <v>Advanced adherence support</v>
      </c>
      <c r="L1" s="5" t="str">
        <f>'Program targeting'!$A$9</f>
        <v>Whatsapp adherence support</v>
      </c>
    </row>
    <row r="2" spans="1:12" x14ac:dyDescent="0.25">
      <c r="A2" s="3" t="s">
        <v>2</v>
      </c>
      <c r="B2" s="4">
        <v>0</v>
      </c>
      <c r="C2" s="4" t="s">
        <v>29</v>
      </c>
      <c r="D2" s="4"/>
      <c r="E2" s="1"/>
      <c r="F2" s="8">
        <v>1</v>
      </c>
      <c r="G2" s="8">
        <v>1</v>
      </c>
      <c r="H2" s="4"/>
      <c r="I2" s="4"/>
      <c r="J2" s="4"/>
      <c r="K2" s="4"/>
      <c r="L2" s="4"/>
    </row>
    <row r="3" spans="1:12" x14ac:dyDescent="0.25">
      <c r="A3" s="3" t="s">
        <v>3</v>
      </c>
      <c r="B3" s="4">
        <v>0</v>
      </c>
      <c r="C3" s="4" t="s">
        <v>29</v>
      </c>
      <c r="D3" s="4"/>
      <c r="E3" s="1"/>
      <c r="F3" s="4"/>
      <c r="G3" s="4"/>
      <c r="H3" s="4"/>
      <c r="I3" s="4"/>
      <c r="J3" s="4"/>
      <c r="K3" s="4"/>
      <c r="L3" s="4"/>
    </row>
    <row r="5" spans="1:12" x14ac:dyDescent="0.25">
      <c r="F5" s="7"/>
    </row>
    <row r="6" spans="1:12" ht="90" x14ac:dyDescent="0.25">
      <c r="A6" s="1" t="s">
        <v>18</v>
      </c>
      <c r="B6" s="2" t="s">
        <v>40</v>
      </c>
      <c r="C6" s="5" t="s">
        <v>27</v>
      </c>
      <c r="D6" s="5" t="s">
        <v>28</v>
      </c>
      <c r="F6" s="5" t="str">
        <f>'Program targeting'!$A$3</f>
        <v>Testing - clinics</v>
      </c>
      <c r="G6" s="5" t="str">
        <f>'Program targeting'!$A$4</f>
        <v>Testing - outreach</v>
      </c>
      <c r="H6" s="5" t="str">
        <f>'Program targeting'!$A$5</f>
        <v>Same-day initiation counselling</v>
      </c>
      <c r="I6" s="5" t="str">
        <f>'Program targeting'!$A$6</f>
        <v>Classic initiation counselling</v>
      </c>
      <c r="J6" s="5" t="str">
        <f>'Program targeting'!$A$7</f>
        <v>Client tracing</v>
      </c>
      <c r="K6" s="5" t="str">
        <f>'Program targeting'!$A$8</f>
        <v>Advanced adherence support</v>
      </c>
      <c r="L6" s="5" t="str">
        <f>'Program targeting'!$A$9</f>
        <v>Whatsapp adherence support</v>
      </c>
    </row>
    <row r="7" spans="1:12" x14ac:dyDescent="0.25">
      <c r="A7" s="3" t="s">
        <v>2</v>
      </c>
      <c r="B7" s="4">
        <v>0</v>
      </c>
      <c r="C7" s="4" t="s">
        <v>29</v>
      </c>
      <c r="D7" s="4"/>
      <c r="E7" s="1"/>
      <c r="F7" s="4"/>
      <c r="G7" s="4"/>
      <c r="H7" s="8">
        <v>0.98</v>
      </c>
      <c r="I7" s="8">
        <v>0.92</v>
      </c>
      <c r="J7" s="4"/>
      <c r="K7" s="4"/>
      <c r="L7" s="4"/>
    </row>
    <row r="8" spans="1:12" x14ac:dyDescent="0.25">
      <c r="A8" s="3" t="s">
        <v>3</v>
      </c>
      <c r="B8" s="4">
        <v>0</v>
      </c>
      <c r="C8" s="4" t="s">
        <v>29</v>
      </c>
      <c r="D8" s="4"/>
      <c r="E8" s="1"/>
      <c r="F8" s="4"/>
      <c r="G8" s="4"/>
      <c r="H8" s="4"/>
      <c r="I8" s="4"/>
      <c r="J8" s="4"/>
      <c r="K8" s="4"/>
      <c r="L8" s="4"/>
    </row>
    <row r="10" spans="1:12" x14ac:dyDescent="0.25">
      <c r="F10" s="7"/>
    </row>
    <row r="11" spans="1:12" ht="90" x14ac:dyDescent="0.25">
      <c r="A11" s="1" t="s">
        <v>19</v>
      </c>
      <c r="B11" s="2" t="s">
        <v>40</v>
      </c>
      <c r="C11" s="5" t="s">
        <v>27</v>
      </c>
      <c r="D11" s="5" t="s">
        <v>28</v>
      </c>
      <c r="F11" s="5" t="str">
        <f>'Program targeting'!$A$3</f>
        <v>Testing - clinics</v>
      </c>
      <c r="G11" s="5" t="str">
        <f>'Program targeting'!$A$4</f>
        <v>Testing - outreach</v>
      </c>
      <c r="H11" s="5" t="str">
        <f>'Program targeting'!$A$5</f>
        <v>Same-day initiation counselling</v>
      </c>
      <c r="I11" s="5" t="str">
        <f>'Program targeting'!$A$6</f>
        <v>Classic initiation counselling</v>
      </c>
      <c r="J11" s="5" t="str">
        <f>'Program targeting'!$A$7</f>
        <v>Client tracing</v>
      </c>
      <c r="K11" s="5" t="str">
        <f>'Program targeting'!$A$8</f>
        <v>Advanced adherence support</v>
      </c>
      <c r="L11" s="5" t="str">
        <f>'Program targeting'!$A$9</f>
        <v>Whatsapp adherence support</v>
      </c>
    </row>
    <row r="12" spans="1:12" x14ac:dyDescent="0.25">
      <c r="A12" s="3" t="s">
        <v>2</v>
      </c>
      <c r="B12" s="8">
        <v>0.5</v>
      </c>
      <c r="C12" s="4" t="s">
        <v>29</v>
      </c>
      <c r="D12" s="4"/>
      <c r="E12" s="1"/>
      <c r="F12" s="4"/>
      <c r="G12" s="4"/>
      <c r="H12" s="4"/>
      <c r="I12" s="4"/>
      <c r="J12" s="4"/>
      <c r="K12" s="8">
        <v>0.1</v>
      </c>
      <c r="L12" s="8">
        <v>0.2</v>
      </c>
    </row>
    <row r="13" spans="1:12" x14ac:dyDescent="0.25">
      <c r="A13" s="3" t="s">
        <v>3</v>
      </c>
      <c r="B13" s="8">
        <v>0.7</v>
      </c>
      <c r="C13" s="4" t="s">
        <v>29</v>
      </c>
      <c r="D13" s="4"/>
      <c r="E13" s="1"/>
      <c r="F13" s="4"/>
      <c r="G13" s="4"/>
      <c r="H13" s="4"/>
      <c r="I13" s="4"/>
      <c r="J13" s="4"/>
      <c r="K13" s="8">
        <v>0.15</v>
      </c>
      <c r="L13" s="8">
        <v>0.25</v>
      </c>
    </row>
    <row r="15" spans="1:12" x14ac:dyDescent="0.25">
      <c r="F15" s="7"/>
    </row>
    <row r="16" spans="1:12" ht="90" x14ac:dyDescent="0.25">
      <c r="A16" s="1" t="s">
        <v>20</v>
      </c>
      <c r="B16" s="2" t="s">
        <v>40</v>
      </c>
      <c r="C16" s="5" t="s">
        <v>27</v>
      </c>
      <c r="D16" s="5" t="s">
        <v>28</v>
      </c>
      <c r="F16" s="5" t="str">
        <f>'Program targeting'!$A$3</f>
        <v>Testing - clinics</v>
      </c>
      <c r="G16" s="5" t="str">
        <f>'Program targeting'!$A$4</f>
        <v>Testing - outreach</v>
      </c>
      <c r="H16" s="5" t="str">
        <f>'Program targeting'!$A$5</f>
        <v>Same-day initiation counselling</v>
      </c>
      <c r="I16" s="5" t="str">
        <f>'Program targeting'!$A$6</f>
        <v>Classic initiation counselling</v>
      </c>
      <c r="J16" s="5" t="str">
        <f>'Program targeting'!$A$7</f>
        <v>Client tracing</v>
      </c>
      <c r="K16" s="5" t="str">
        <f>'Program targeting'!$A$8</f>
        <v>Advanced adherence support</v>
      </c>
      <c r="L16" s="5" t="str">
        <f>'Program targeting'!$A$9</f>
        <v>Whatsapp adherence support</v>
      </c>
    </row>
    <row r="17" spans="1:12" x14ac:dyDescent="0.25">
      <c r="A17" s="3" t="s">
        <v>2</v>
      </c>
      <c r="B17" s="8">
        <v>0.3</v>
      </c>
      <c r="C17" s="4" t="s">
        <v>29</v>
      </c>
      <c r="D17" s="4"/>
      <c r="E17" s="1"/>
      <c r="F17" s="4"/>
      <c r="G17" s="4"/>
      <c r="H17" s="4"/>
      <c r="I17" s="4"/>
      <c r="J17" s="4"/>
      <c r="K17" s="8">
        <v>0.1</v>
      </c>
      <c r="L17" s="8">
        <v>0.15</v>
      </c>
    </row>
    <row r="18" spans="1:12" x14ac:dyDescent="0.25">
      <c r="A18" s="3" t="s">
        <v>3</v>
      </c>
      <c r="B18" s="8">
        <v>0.4</v>
      </c>
      <c r="C18" s="4" t="s">
        <v>29</v>
      </c>
      <c r="D18" s="4"/>
      <c r="E18" s="1"/>
      <c r="F18" s="4"/>
      <c r="G18" s="4"/>
      <c r="H18" s="4"/>
      <c r="I18" s="4"/>
      <c r="J18" s="4"/>
      <c r="K18" s="8">
        <v>0.15</v>
      </c>
      <c r="L18" s="8">
        <v>0.2</v>
      </c>
    </row>
    <row r="20" spans="1:12" x14ac:dyDescent="0.25">
      <c r="F20" s="7"/>
    </row>
    <row r="21" spans="1:12" ht="90" x14ac:dyDescent="0.25">
      <c r="A21" s="1" t="s">
        <v>21</v>
      </c>
      <c r="B21" s="2" t="s">
        <v>40</v>
      </c>
      <c r="C21" s="5" t="s">
        <v>27</v>
      </c>
      <c r="D21" s="5" t="s">
        <v>28</v>
      </c>
      <c r="F21" s="5" t="str">
        <f>'Program targeting'!$A$3</f>
        <v>Testing - clinics</v>
      </c>
      <c r="G21" s="5" t="str">
        <f>'Program targeting'!$A$4</f>
        <v>Testing - outreach</v>
      </c>
      <c r="H21" s="5" t="str">
        <f>'Program targeting'!$A$5</f>
        <v>Same-day initiation counselling</v>
      </c>
      <c r="I21" s="5" t="str">
        <f>'Program targeting'!$A$6</f>
        <v>Classic initiation counselling</v>
      </c>
      <c r="J21" s="5" t="str">
        <f>'Program targeting'!$A$7</f>
        <v>Client tracing</v>
      </c>
      <c r="K21" s="5" t="str">
        <f>'Program targeting'!$A$8</f>
        <v>Advanced adherence support</v>
      </c>
      <c r="L21" s="5" t="str">
        <f>'Program targeting'!$A$9</f>
        <v>Whatsapp adherence support</v>
      </c>
    </row>
    <row r="22" spans="1:12" x14ac:dyDescent="0.25">
      <c r="A22" s="3" t="s">
        <v>2</v>
      </c>
      <c r="B22" s="4">
        <v>1.5</v>
      </c>
      <c r="C22" s="4"/>
      <c r="D22" s="4"/>
      <c r="E22" s="1"/>
      <c r="F22" s="4">
        <v>0.5</v>
      </c>
      <c r="G22" s="4">
        <v>0.3</v>
      </c>
      <c r="H22" s="4"/>
      <c r="I22" s="4"/>
      <c r="J22" s="4">
        <v>0.2</v>
      </c>
      <c r="K22" s="4"/>
      <c r="L22" s="4"/>
    </row>
    <row r="23" spans="1:12" x14ac:dyDescent="0.25">
      <c r="A23" s="3" t="s">
        <v>3</v>
      </c>
      <c r="B23" s="4">
        <v>2.2000000000000002</v>
      </c>
      <c r="C23" s="4"/>
      <c r="D23" s="4"/>
      <c r="E23" s="1"/>
      <c r="F23" s="4">
        <v>0.6</v>
      </c>
      <c r="G23" s="4">
        <v>0.4</v>
      </c>
      <c r="H23" s="4"/>
      <c r="I23" s="4"/>
      <c r="J23" s="4">
        <v>0.3</v>
      </c>
      <c r="K23" s="4"/>
      <c r="L23" s="4"/>
    </row>
    <row r="36" spans="2:4" x14ac:dyDescent="0.25">
      <c r="B36" s="5"/>
      <c r="C36" s="5"/>
      <c r="D36" s="5"/>
    </row>
  </sheetData>
  <dataValidations count="2">
    <dataValidation type="list" allowBlank="1" showInputMessage="1" showErrorMessage="1" sqref="C2:C3 C7:C8 C12:C13 C17:C18 C22:C23" xr:uid="{4A8B5354-CAD5-744E-9FC8-B5F175C8B756}">
      <formula1>"Random,Additive,Nested"</formula1>
    </dataValidation>
    <dataValidation type="list" allowBlank="1" showInputMessage="1" showErrorMessage="1" sqref="D2:D3 D7:D8 D12:D13 D17:D18 D22:D23" xr:uid="{FAE4AD39-1193-014C-BB4F-3B30EDC43545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2018-08-07T08:48:04Z</dcterms:created>
  <dcterms:modified xsi:type="dcterms:W3CDTF">2018-08-20T12:40:09Z</dcterms:modified>
</cp:coreProperties>
</file>