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12A1DD07-A806-7843-B67E-D2603B9FF550}" xr6:coauthVersionLast="34" xr6:coauthVersionMax="34" xr10:uidLastSave="{00000000-0000-0000-0000-000000000000}"/>
  <bookViews>
    <workbookView xWindow="240" yWindow="460" windowWidth="23640" windowHeight="13440" activeTab="2" xr2:uid="{00000000-000D-0000-FFFF-FFFF00000000}"/>
  </bookViews>
  <sheets>
    <sheet name="Population Definitions" sheetId="1" r:id="rId1"/>
    <sheet name="Stocks" sheetId="2" r:id="rId2"/>
    <sheet name="Flows" sheetId="3" r:id="rId3"/>
  </sheets>
  <calcPr calcId="162913"/>
</workbook>
</file>

<file path=xl/calcChain.xml><?xml version="1.0" encoding="utf-8"?>
<calcChain xmlns="http://schemas.openxmlformats.org/spreadsheetml/2006/main">
  <c r="C35" i="3" l="1"/>
  <c r="A5" i="2" l="1"/>
  <c r="A2" i="2"/>
  <c r="A38" i="3" l="1"/>
  <c r="A35" i="3"/>
  <c r="A32" i="3"/>
  <c r="A29" i="3"/>
  <c r="A26" i="3"/>
  <c r="A23" i="3"/>
  <c r="A20" i="3"/>
  <c r="A17" i="3"/>
  <c r="A14" i="3"/>
  <c r="A11" i="3"/>
  <c r="A8" i="3"/>
  <c r="A5" i="3"/>
  <c r="A2" i="3"/>
  <c r="A20" i="2"/>
  <c r="A17" i="2"/>
  <c r="A14" i="2"/>
  <c r="A11" i="2"/>
  <c r="A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Nicole</author>
    <author>Microsoft Office User</author>
  </authors>
  <commentList>
    <comment ref="E2" authorId="0" shapeId="0" xr:uid="{F46F415C-9CBF-EE47-A483-034FCA2A173F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Assumed 27.5% of all diabetics undiagnosed, and 85% of these uncomplicated (early vascular damage only)</t>
        </r>
      </text>
    </comment>
    <comment ref="F2" authorId="0" shapeId="0" xr:uid="{8CCD413B-9BCB-0441-A918-12D1A734FA79}">
      <text>
        <r>
          <rPr>
            <b/>
            <sz val="9"/>
            <color indexed="81"/>
            <rFont val="Tahoma"/>
            <family val="2"/>
          </rPr>
          <t>Nicole:</t>
        </r>
        <r>
          <rPr>
            <sz val="9"/>
            <color indexed="81"/>
            <rFont val="Tahoma"/>
            <family val="2"/>
          </rPr>
          <t xml:space="preserve">
Assumed 27.5% of all diabetics undiagnosed, and 85% of these uncomplicated (early vascular damage only)</t>
        </r>
      </text>
    </comment>
    <comment ref="G2" authorId="0" shapeId="0" xr:uid="{F97EAA23-AB87-A64F-84FD-A7D02755E573}">
      <text>
        <r>
          <rPr>
            <b/>
            <sz val="9"/>
            <color indexed="81"/>
            <rFont val="Tahoma"/>
            <family val="2"/>
          </rPr>
          <t>Nicole:</t>
        </r>
        <r>
          <rPr>
            <sz val="9"/>
            <color indexed="81"/>
            <rFont val="Tahoma"/>
            <family val="2"/>
          </rPr>
          <t xml:space="preserve">
Assumed 27.5% of all diabetics undiagnosed, and 85% of these uncomplicated (early vascular damage only)</t>
        </r>
      </text>
    </comment>
    <comment ref="H2" authorId="0" shapeId="0" xr:uid="{1874325A-F2CE-A04E-8AE3-FEB3F4DE3672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Assumed 27.5% of all diabetics undiagnosed, and 85% of these uncomplicated (early vascular damage only)</t>
        </r>
      </text>
    </comment>
    <comment ref="E5" authorId="0" shapeId="0" xr:uid="{3F5A039E-8F2B-A349-B083-750EAE90BD22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Assumed 27.5% of all diabetics undiagnosed, and 15% of these complicated (with important vascular damage already, pre-diagnosis)</t>
        </r>
      </text>
    </comment>
    <comment ref="F5" authorId="0" shapeId="0" xr:uid="{DA02E98B-D9EC-8E4A-8C20-49D96C065C09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Assumed 27.5% of all diabetics undiagnosed, and 15% of these complicated (with important vascular damage already, pre-diagnosis)</t>
        </r>
      </text>
    </comment>
    <comment ref="G5" authorId="0" shapeId="0" xr:uid="{0299093B-1653-A543-AD7E-B180A4A917BA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Assumed 27.5% of all diabetics undiagnosed, and 15% of these complicated (with important vascular damage already, pre-diagnosis)</t>
        </r>
      </text>
    </comment>
    <comment ref="H5" authorId="0" shapeId="0" xr:uid="{F0708831-BF17-104C-9473-753583BC0B59}">
      <text>
        <r>
          <rPr>
            <b/>
            <sz val="9"/>
            <color indexed="81"/>
            <rFont val="Tahoma"/>
            <family val="2"/>
          </rPr>
          <t>Nicole:</t>
        </r>
        <r>
          <rPr>
            <sz val="9"/>
            <color indexed="81"/>
            <rFont val="Tahoma"/>
            <family val="2"/>
          </rPr>
          <t xml:space="preserve">
Assumed 27.5% of all diabetics undiagnosed, and 15% of these complicated (with important vascular damage already, pre-diagnosis)</t>
        </r>
      </text>
    </comment>
    <comment ref="E11" authorId="1" shapeId="0" xr:uid="{D1F79C6B-6845-8C40-8019-FA754AF25D8C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80%</t>
        </r>
      </text>
    </comment>
    <comment ref="F11" authorId="1" shapeId="0" xr:uid="{C6A364A7-3740-734F-B971-4E18C454590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80%</t>
        </r>
      </text>
    </comment>
    <comment ref="G11" authorId="1" shapeId="0" xr:uid="{2A5BE623-8C81-FA41-B564-7A5F99ABABD9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80%</t>
        </r>
      </text>
    </comment>
    <comment ref="H11" authorId="1" shapeId="0" xr:uid="{FB0A6109-98B4-9142-8008-28841E3900F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80%</t>
        </r>
      </text>
    </comment>
    <comment ref="E14" authorId="0" shapeId="0" xr:uid="{3E37988B-E05C-E744-B59B-33A786B7F890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Form 12, 2014. Row 5.8, all adults registered</t>
        </r>
      </text>
    </comment>
    <comment ref="F14" authorId="0" shapeId="0" xr:uid="{0470C13E-56CC-3740-BEE6-6F5225CA068B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Form 12, 2015. Row 5.8, all adults registered</t>
        </r>
      </text>
    </comment>
    <comment ref="G14" authorId="0" shapeId="0" xr:uid="{B9457304-9A6B-4744-B6DC-2481DECD48D4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Form 12, 2016. Row 5.8, all adults registered</t>
        </r>
      </text>
    </comment>
    <comment ref="H14" authorId="0" shapeId="0" xr:uid="{36BEAAD7-0171-3F42-9F21-D3687835FD59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Form 12, 2017. Row 5.8, all adults registered</t>
        </r>
      </text>
    </comment>
    <comment ref="E17" authorId="1" shapeId="0" xr:uid="{3CD315C9-A807-704F-8A73-1C01D398F52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the same proportion as in the pilot study</t>
        </r>
      </text>
    </comment>
    <comment ref="F17" authorId="1" shapeId="0" xr:uid="{EB1CB90D-F09E-134A-9D50-E89C2B83C72A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the same proportion as in the pilot study</t>
        </r>
      </text>
    </comment>
    <comment ref="G17" authorId="1" shapeId="0" xr:uid="{57693265-32D4-D841-83B6-1A8CA0BB21E1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the same proportion as in the pilot study</t>
        </r>
      </text>
    </comment>
    <comment ref="H17" authorId="1" shapeId="0" xr:uid="{A25AC4BC-F0FF-1C43-A402-2E1281FD8211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the same proportion as in the pilot study</t>
        </r>
      </text>
    </comment>
    <comment ref="E20" authorId="1" shapeId="0" xr:uid="{5136C4E0-D9A1-BE4D-8D1B-BD5CDBB7FC5C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the same proportion as in the pilot study</t>
        </r>
      </text>
    </comment>
    <comment ref="F20" authorId="1" shapeId="0" xr:uid="{B0D912FD-B205-C94D-83D9-E4E74737B51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the same proportion as in the pilot study</t>
        </r>
      </text>
    </comment>
    <comment ref="G20" authorId="1" shapeId="0" xr:uid="{9105A03E-8839-9F46-B1E5-4D0DB0CE77F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the same proportion as in the pilot study</t>
        </r>
      </text>
    </comment>
    <comment ref="H20" authorId="1" shapeId="0" xr:uid="{BE7DC38E-E445-F642-A317-7DCE87FE84C9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the same proportion as in the pilot study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Nicole</author>
    <author>Microsoft Office User</author>
  </authors>
  <commentList>
    <comment ref="E2" authorId="0" shapeId="0" xr:uid="{319CA8EA-1D33-2B4D-8703-71BBF9CE26F7}">
      <text>
        <r>
          <rPr>
            <b/>
            <sz val="9"/>
            <color rgb="FF000000"/>
            <rFont val="Tahoma"/>
            <family val="2"/>
          </rPr>
          <t>Nicole: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Table 3000 form 12 of 2014 (line 5.8) adult diabetes all forms, first time diagnosed</t>
        </r>
      </text>
    </comment>
    <comment ref="F2" authorId="0" shapeId="0" xr:uid="{F2E9142E-68E2-2244-8DE2-E0F886DDBDD6}">
      <text>
        <r>
          <rPr>
            <b/>
            <sz val="9"/>
            <color indexed="81"/>
            <rFont val="Tahoma"/>
            <family val="2"/>
          </rPr>
          <t>Nicole:</t>
        </r>
        <r>
          <rPr>
            <sz val="9"/>
            <color indexed="81"/>
            <rFont val="Tahoma"/>
            <family val="2"/>
          </rPr>
          <t xml:space="preserve">
Table 3000 form 12 of 2015 (line 5.8) adult diabetes all forms, first time diagnosed</t>
        </r>
      </text>
    </comment>
    <comment ref="G2" authorId="0" shapeId="0" xr:uid="{2D6E622C-5E6E-DE4E-9CE1-7A9E2D7D648B}">
      <text>
        <r>
          <rPr>
            <b/>
            <sz val="9"/>
            <color indexed="81"/>
            <rFont val="Tahoma"/>
            <family val="2"/>
          </rPr>
          <t>Nicole:</t>
        </r>
        <r>
          <rPr>
            <sz val="9"/>
            <color indexed="81"/>
            <rFont val="Tahoma"/>
            <family val="2"/>
          </rPr>
          <t xml:space="preserve">
Table 3000 form 12 of 2016 (line 5.8) adult diabetes all forms, first time diagnosed</t>
        </r>
      </text>
    </comment>
    <comment ref="H2" authorId="0" shapeId="0" xr:uid="{50BE9120-4063-A54B-B664-2418BC98D383}">
      <text>
        <r>
          <rPr>
            <b/>
            <sz val="9"/>
            <color indexed="81"/>
            <rFont val="Tahoma"/>
            <family val="2"/>
          </rPr>
          <t>Nicole:</t>
        </r>
        <r>
          <rPr>
            <sz val="9"/>
            <color indexed="81"/>
            <rFont val="Tahoma"/>
            <family val="2"/>
          </rPr>
          <t xml:space="preserve">
Emailed value. Originates from Table 3000 form 12 of 2017 (line 5.8) adult diabetes all forms, first time diagnosed</t>
        </r>
      </text>
    </comment>
    <comment ref="C8" authorId="1" shapeId="0" xr:uid="{96E3409F-4CDD-8444-AE9D-DD761F32AFAD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Temporary placeholder value</t>
        </r>
      </text>
    </comment>
    <comment ref="C11" authorId="1" shapeId="0" xr:uid="{3E661B62-925F-5944-99B9-994A69A28CB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Temporary placeholder value</t>
        </r>
      </text>
    </comment>
    <comment ref="C14" authorId="1" shapeId="0" xr:uid="{3F59CE48-9A49-124D-9C16-71571D3AADEF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Temporary placeholder value</t>
        </r>
      </text>
    </comment>
    <comment ref="C17" authorId="1" shapeId="0" xr:uid="{758BFC92-29B2-6446-B703-70C5FD7B850A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Temporary placeholder value</t>
        </r>
      </text>
    </comment>
    <comment ref="C20" authorId="1" shapeId="0" xr:uid="{13B71C71-67F7-924A-9395-423862BD8AC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Temporary placeholder value</t>
        </r>
      </text>
    </comment>
    <comment ref="C23" authorId="1" shapeId="0" xr:uid="{E363317C-26E8-8644-98B1-ACD757BC24CC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Temporary placeholder value</t>
        </r>
      </text>
    </comment>
    <comment ref="C26" authorId="1" shapeId="0" xr:uid="{E76E0E9B-5EB2-7A45-9DEA-BF562627691D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Temporary placeholder value</t>
        </r>
      </text>
    </comment>
    <comment ref="C29" authorId="1" shapeId="0" xr:uid="{1F85DF96-2B37-6C42-B3B1-49D02B6121E1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Temporary placeholder value</t>
        </r>
      </text>
    </comment>
    <comment ref="C32" authorId="1" shapeId="0" xr:uid="{AD7E0B9A-C201-DA40-95D5-335E97BB698D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Temporary placeholder value</t>
        </r>
      </text>
    </comment>
    <comment ref="C35" authorId="1" shapeId="0" xr:uid="{5EE40713-202B-C049-9BB9-ACBD53F17D7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Temporary placeholder value</t>
        </r>
      </text>
    </comment>
  </commentList>
</comments>
</file>

<file path=xl/sharedStrings.xml><?xml version="1.0" encoding="utf-8"?>
<sst xmlns="http://schemas.openxmlformats.org/spreadsheetml/2006/main" count="104" uniqueCount="30">
  <si>
    <t>Abbreviation</t>
  </si>
  <si>
    <t>Full Name</t>
  </si>
  <si>
    <t>All people with T2DM</t>
  </si>
  <si>
    <t>Units</t>
  </si>
  <si>
    <t>Constant</t>
  </si>
  <si>
    <t>Number</t>
  </si>
  <si>
    <t>OR</t>
  </si>
  <si>
    <t>People screened for T2DM</t>
  </si>
  <si>
    <t>People diagnosed with T2DM</t>
  </si>
  <si>
    <t>People treated for T2DM</t>
  </si>
  <si>
    <t>People with HbA1c control</t>
  </si>
  <si>
    <t>Number of new cases of diabetes (annual)</t>
  </si>
  <si>
    <t>Time before progression to vascular damage</t>
  </si>
  <si>
    <t>Duration</t>
  </si>
  <si>
    <t>Number screened for T2DM in PHC (annual)</t>
  </si>
  <si>
    <t>Number screened for T2DM through outreach campaigns (annual)</t>
  </si>
  <si>
    <t>Number diagnosed with T2DM by endocrinologist (annual)</t>
  </si>
  <si>
    <t>Number diagnosed with T2DM by family doctor (annual)</t>
  </si>
  <si>
    <t>Number initiated onto treatment for T2DM via schools (annual)</t>
  </si>
  <si>
    <t>Number initiated onto treatment for T2DM via PHC (annual)</t>
  </si>
  <si>
    <t>Proportion of those on treatment who experience treatment failure</t>
  </si>
  <si>
    <t>Probability</t>
  </si>
  <si>
    <t>Proportion of those experiencing treatment failure who are offered support</t>
  </si>
  <si>
    <t>Death rate for diabetes with vascular damage</t>
  </si>
  <si>
    <t>Background mortality rate</t>
  </si>
  <si>
    <t>Adults</t>
  </si>
  <si>
    <t>adults</t>
  </si>
  <si>
    <t>Number screened for T2DM by Feldsher family nurses (annual)</t>
  </si>
  <si>
    <t>Unaware &amp; uncomplicated</t>
  </si>
  <si>
    <t>Unaware &amp; vascular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</si>
</sst>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2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10" fontId="0" fillId="2" borderId="1" xfId="1" applyNumberFormat="1" applyFont="1" applyFill="1" applyBorder="1" applyProtection="1">
      <protection locked="0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54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3" sqref="A3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26</v>
      </c>
      <c r="B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A20" activeCellId="6" sqref="A2 A5 A8 A11 A14 A17 A20"/>
    </sheetView>
  </sheetViews>
  <sheetFormatPr baseColWidth="10" defaultColWidth="8.83203125" defaultRowHeight="15" x14ac:dyDescent="0.2"/>
  <cols>
    <col min="1" max="1" width="24" style="8" bestFit="1" customWidth="1"/>
    <col min="2" max="2" width="13.83203125" customWidth="1"/>
    <col min="3" max="3" width="10.5" customWidth="1"/>
    <col min="4" max="4" width="3.83203125" customWidth="1"/>
    <col min="5" max="8" width="9.6640625" bestFit="1" customWidth="1"/>
  </cols>
  <sheetData>
    <row r="1" spans="1:8" x14ac:dyDescent="0.2">
      <c r="A1" s="7" t="s">
        <v>28</v>
      </c>
      <c r="B1" s="1" t="s">
        <v>3</v>
      </c>
      <c r="C1" s="1" t="s">
        <v>4</v>
      </c>
      <c r="D1" s="1"/>
      <c r="E1" s="1">
        <v>2014</v>
      </c>
      <c r="F1" s="1">
        <v>2015</v>
      </c>
      <c r="G1" s="1">
        <v>2016</v>
      </c>
      <c r="H1" s="1">
        <v>2017</v>
      </c>
    </row>
    <row r="2" spans="1:8" x14ac:dyDescent="0.2">
      <c r="A2" s="9" t="str">
        <f>'Population Definitions'!$A$2</f>
        <v>adults</v>
      </c>
      <c r="B2" t="s">
        <v>5</v>
      </c>
      <c r="C2" s="2"/>
      <c r="D2" s="3" t="s">
        <v>6</v>
      </c>
      <c r="E2" s="4">
        <v>14937.980952380954</v>
      </c>
      <c r="F2" s="4">
        <v>15184.72380952381</v>
      </c>
      <c r="G2" s="4">
        <v>15333.676190476188</v>
      </c>
      <c r="H2" s="4">
        <v>15514.038095238095</v>
      </c>
    </row>
    <row r="4" spans="1:8" x14ac:dyDescent="0.2">
      <c r="A4" s="7" t="s">
        <v>29</v>
      </c>
      <c r="B4" s="1" t="s">
        <v>3</v>
      </c>
      <c r="C4" s="1" t="s">
        <v>4</v>
      </c>
      <c r="D4" s="1"/>
      <c r="E4" s="1">
        <v>2014</v>
      </c>
      <c r="F4" s="1">
        <v>2015</v>
      </c>
      <c r="G4" s="1">
        <v>2016</v>
      </c>
      <c r="H4" s="1">
        <v>2017</v>
      </c>
    </row>
    <row r="5" spans="1:8" x14ac:dyDescent="0.2">
      <c r="A5" s="9" t="str">
        <f>'Population Definitions'!$A$2</f>
        <v>adults</v>
      </c>
      <c r="B5" t="s">
        <v>5</v>
      </c>
      <c r="C5" s="2"/>
      <c r="D5" s="3" t="s">
        <v>6</v>
      </c>
      <c r="E5" s="4">
        <v>2636.1142857142859</v>
      </c>
      <c r="F5" s="4">
        <v>2679.6571428571428</v>
      </c>
      <c r="G5" s="4">
        <v>2705.9428571428566</v>
      </c>
      <c r="H5" s="4">
        <v>2737.7714285714283</v>
      </c>
    </row>
    <row r="7" spans="1:8" x14ac:dyDescent="0.2">
      <c r="A7" s="7" t="s">
        <v>2</v>
      </c>
      <c r="B7" s="1" t="s">
        <v>3</v>
      </c>
      <c r="C7" s="1" t="s">
        <v>4</v>
      </c>
      <c r="D7" s="1"/>
      <c r="E7" s="1">
        <v>2014</v>
      </c>
      <c r="F7" s="1">
        <v>2015</v>
      </c>
      <c r="G7" s="1">
        <v>2016</v>
      </c>
      <c r="H7" s="1">
        <v>2017</v>
      </c>
    </row>
    <row r="8" spans="1:8" x14ac:dyDescent="0.2">
      <c r="A8" s="9" t="str">
        <f>'Population Definitions'!$A$2</f>
        <v>adults</v>
      </c>
      <c r="B8" t="s">
        <v>5</v>
      </c>
      <c r="C8" s="2"/>
      <c r="D8" s="3" t="s">
        <v>6</v>
      </c>
      <c r="E8" s="4">
        <v>63706.095238095237</v>
      </c>
      <c r="F8" s="4">
        <v>64758.380952380954</v>
      </c>
      <c r="G8" s="4">
        <v>65393.619047619046</v>
      </c>
      <c r="H8" s="4">
        <v>66162.809523809527</v>
      </c>
    </row>
    <row r="10" spans="1:8" x14ac:dyDescent="0.2">
      <c r="A10" s="7" t="s">
        <v>7</v>
      </c>
      <c r="B10" s="1" t="s">
        <v>3</v>
      </c>
      <c r="C10" s="1" t="s">
        <v>4</v>
      </c>
      <c r="D10" s="1"/>
      <c r="E10" s="1">
        <v>2014</v>
      </c>
      <c r="F10" s="1">
        <v>2015</v>
      </c>
      <c r="G10" s="1">
        <v>2016</v>
      </c>
      <c r="H10" s="1">
        <v>2017</v>
      </c>
    </row>
    <row r="11" spans="1:8" x14ac:dyDescent="0.2">
      <c r="A11" s="9" t="str">
        <f>'Population Definitions'!$A$2</f>
        <v>adults</v>
      </c>
      <c r="B11" t="s">
        <v>5</v>
      </c>
      <c r="C11" s="2"/>
      <c r="D11" s="3" t="s">
        <v>6</v>
      </c>
      <c r="E11" s="2">
        <v>50964.876190476192</v>
      </c>
      <c r="F11" s="2">
        <v>51806.704761904766</v>
      </c>
      <c r="G11" s="2">
        <v>52314.89523809524</v>
      </c>
      <c r="H11" s="2">
        <v>52930.247619047623</v>
      </c>
    </row>
    <row r="13" spans="1:8" x14ac:dyDescent="0.2">
      <c r="A13" s="7" t="s">
        <v>8</v>
      </c>
      <c r="B13" s="1" t="s">
        <v>3</v>
      </c>
      <c r="C13" s="1" t="s">
        <v>4</v>
      </c>
      <c r="D13" s="1"/>
      <c r="E13" s="1">
        <v>2014</v>
      </c>
      <c r="F13" s="1">
        <v>2015</v>
      </c>
      <c r="G13" s="1">
        <v>2016</v>
      </c>
      <c r="H13" s="1">
        <v>2017</v>
      </c>
    </row>
    <row r="14" spans="1:8" x14ac:dyDescent="0.2">
      <c r="A14" s="9" t="str">
        <f>'Population Definitions'!$A$2</f>
        <v>adults</v>
      </c>
      <c r="B14" t="s">
        <v>5</v>
      </c>
      <c r="C14" s="2"/>
      <c r="D14" s="3" t="s">
        <v>6</v>
      </c>
      <c r="E14" s="2">
        <v>46132</v>
      </c>
      <c r="F14" s="2">
        <v>46894</v>
      </c>
      <c r="G14" s="2">
        <v>47354</v>
      </c>
      <c r="H14" s="2">
        <v>47911</v>
      </c>
    </row>
    <row r="16" spans="1:8" x14ac:dyDescent="0.2">
      <c r="A16" s="7" t="s">
        <v>9</v>
      </c>
      <c r="B16" s="1" t="s">
        <v>3</v>
      </c>
      <c r="C16" s="1" t="s">
        <v>4</v>
      </c>
      <c r="D16" s="1"/>
      <c r="E16" s="1">
        <v>2014</v>
      </c>
      <c r="F16" s="1">
        <v>2015</v>
      </c>
      <c r="G16" s="1">
        <v>2016</v>
      </c>
      <c r="H16" s="1">
        <v>2017</v>
      </c>
    </row>
    <row r="17" spans="1:8" x14ac:dyDescent="0.2">
      <c r="A17" s="9" t="str">
        <f>'Population Definitions'!$A$2</f>
        <v>adults</v>
      </c>
      <c r="B17" t="s">
        <v>5</v>
      </c>
      <c r="C17" s="2"/>
      <c r="D17" s="3" t="s">
        <v>6</v>
      </c>
      <c r="E17" s="2">
        <v>39073.557593923957</v>
      </c>
      <c r="F17" s="2">
        <v>39718.967523833133</v>
      </c>
      <c r="G17" s="2">
        <v>40108.585066822925</v>
      </c>
      <c r="H17" s="2">
        <v>40580.361091704042</v>
      </c>
    </row>
    <row r="19" spans="1:8" x14ac:dyDescent="0.2">
      <c r="A19" s="7" t="s">
        <v>10</v>
      </c>
      <c r="B19" s="1" t="s">
        <v>3</v>
      </c>
      <c r="C19" s="1" t="s">
        <v>4</v>
      </c>
      <c r="D19" s="1"/>
      <c r="E19" s="1">
        <v>2014</v>
      </c>
      <c r="F19" s="1">
        <v>2015</v>
      </c>
      <c r="G19" s="1">
        <v>2016</v>
      </c>
      <c r="H19" s="1">
        <v>2017</v>
      </c>
    </row>
    <row r="20" spans="1:8" x14ac:dyDescent="0.2">
      <c r="A20" s="9" t="str">
        <f>'Population Definitions'!$A$2</f>
        <v>adults</v>
      </c>
      <c r="B20" t="s">
        <v>5</v>
      </c>
      <c r="C20" s="2"/>
      <c r="D20" s="3" t="s">
        <v>6</v>
      </c>
      <c r="E20" s="2">
        <v>10589.2231412409</v>
      </c>
      <c r="F20" s="2">
        <v>10764.134006445651</v>
      </c>
      <c r="G20" s="2">
        <v>10869.723242658492</v>
      </c>
      <c r="H20" s="2">
        <v>10997.578035203174</v>
      </c>
    </row>
  </sheetData>
  <conditionalFormatting sqref="C17">
    <cfRule type="expression" dxfId="53" priority="11">
      <formula>COUNTIF(E17:G17,"&lt;&gt;" &amp; "")&gt;0</formula>
    </cfRule>
    <cfRule type="expression" dxfId="52" priority="12">
      <formula>AND(COUNTIF(E17:G17,"&lt;&gt;" &amp; "")&gt;0,NOT(ISBLANK(C17)))</formula>
    </cfRule>
  </conditionalFormatting>
  <conditionalFormatting sqref="C20">
    <cfRule type="expression" dxfId="51" priority="13">
      <formula>COUNTIF(E20:G20,"&lt;&gt;" &amp; "")&gt;0</formula>
    </cfRule>
    <cfRule type="expression" dxfId="50" priority="14">
      <formula>AND(COUNTIF(E20:G20,"&lt;&gt;" &amp; "")&gt;0,NOT(ISBLANK(C20)))</formula>
    </cfRule>
  </conditionalFormatting>
  <conditionalFormatting sqref="C8">
    <cfRule type="expression" dxfId="49" priority="5">
      <formula>COUNTIF(E8:G8,"&lt;&gt;" &amp; "")&gt;0</formula>
    </cfRule>
    <cfRule type="expression" dxfId="48" priority="6">
      <formula>AND(COUNTIF(E8:G8,"&lt;&gt;" &amp; "")&gt;0,NOT(ISBLANK(C8)))</formula>
    </cfRule>
  </conditionalFormatting>
  <conditionalFormatting sqref="C11">
    <cfRule type="expression" dxfId="47" priority="7">
      <formula>COUNTIF(E11:G11,"&lt;&gt;" &amp; "")&gt;0</formula>
    </cfRule>
    <cfRule type="expression" dxfId="46" priority="8">
      <formula>AND(COUNTIF(E11:G11,"&lt;&gt;" &amp; "")&gt;0,NOT(ISBLANK(C11)))</formula>
    </cfRule>
  </conditionalFormatting>
  <conditionalFormatting sqref="C14">
    <cfRule type="expression" dxfId="45" priority="9">
      <formula>COUNTIF(E14:G14,"&lt;&gt;" &amp; "")&gt;0</formula>
    </cfRule>
    <cfRule type="expression" dxfId="44" priority="10">
      <formula>AND(COUNTIF(E14:G14,"&lt;&gt;" &amp; "")&gt;0,NOT(ISBLANK(C14)))</formula>
    </cfRule>
  </conditionalFormatting>
  <conditionalFormatting sqref="C2">
    <cfRule type="expression" dxfId="43" priority="1">
      <formula>COUNTIF(E2:G2,"&lt;&gt;" &amp; "")&gt;0</formula>
    </cfRule>
    <cfRule type="expression" dxfId="42" priority="2">
      <formula>AND(COUNTIF(E2:G2,"&lt;&gt;" &amp; "")&gt;0,NOT(ISBLANK(C2)))</formula>
    </cfRule>
  </conditionalFormatting>
  <conditionalFormatting sqref="C5">
    <cfRule type="expression" dxfId="41" priority="3">
      <formula>COUNTIF(E5:G5,"&lt;&gt;" &amp; "")&gt;0</formula>
    </cfRule>
    <cfRule type="expression" dxfId="40" priority="4">
      <formula>AND(COUNTIF(E5:G5,"&lt;&gt;" &amp; "")&gt;0,NOT(ISBLANK(C5)))</formula>
    </cfRule>
  </conditionalFormatting>
  <dataValidations count="1">
    <dataValidation type="list" allowBlank="1" showInputMessage="1" showErrorMessage="1" sqref="B8 B20 B17 B14 B11 B2 B5" xr:uid="{00000000-0002-0000-0100-000000000000}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"/>
  <sheetViews>
    <sheetView tabSelected="1" topLeftCell="A16" workbookViewId="0">
      <selection activeCell="A38" activeCellId="2" sqref="A32 A35 A38"/>
    </sheetView>
  </sheetViews>
  <sheetFormatPr baseColWidth="10" defaultColWidth="8.83203125" defaultRowHeight="15" x14ac:dyDescent="0.2"/>
  <cols>
    <col min="1" max="1" width="60.6640625" style="8" bestFit="1" customWidth="1"/>
    <col min="2" max="2" width="13.83203125" customWidth="1"/>
    <col min="3" max="3" width="10.5" customWidth="1"/>
    <col min="4" max="4" width="3.83203125" customWidth="1"/>
  </cols>
  <sheetData>
    <row r="1" spans="1:8" x14ac:dyDescent="0.2">
      <c r="A1" s="7" t="s">
        <v>11</v>
      </c>
      <c r="B1" s="1" t="s">
        <v>3</v>
      </c>
      <c r="C1" s="1" t="s">
        <v>4</v>
      </c>
      <c r="D1" s="1"/>
      <c r="E1" s="1">
        <v>2014</v>
      </c>
      <c r="F1" s="1">
        <v>2015</v>
      </c>
      <c r="G1" s="1">
        <v>2016</v>
      </c>
      <c r="H1" s="1">
        <v>2017</v>
      </c>
    </row>
    <row r="2" spans="1:8" x14ac:dyDescent="0.2">
      <c r="A2" s="9" t="str">
        <f>'Population Definitions'!$A$2</f>
        <v>adults</v>
      </c>
      <c r="B2" t="s">
        <v>5</v>
      </c>
      <c r="C2" s="2"/>
      <c r="D2" s="3" t="s">
        <v>6</v>
      </c>
      <c r="E2" s="2">
        <v>3769</v>
      </c>
      <c r="F2" s="2">
        <v>3494</v>
      </c>
      <c r="G2" s="2">
        <v>3227</v>
      </c>
      <c r="H2" s="2">
        <v>3978</v>
      </c>
    </row>
    <row r="4" spans="1:8" x14ac:dyDescent="0.2">
      <c r="A4" s="7" t="s">
        <v>12</v>
      </c>
      <c r="B4" s="1" t="s">
        <v>3</v>
      </c>
      <c r="C4" s="1" t="s">
        <v>4</v>
      </c>
      <c r="D4" s="1"/>
      <c r="E4" s="1">
        <v>2014</v>
      </c>
      <c r="F4" s="1">
        <v>2015</v>
      </c>
      <c r="G4" s="1">
        <v>2016</v>
      </c>
      <c r="H4" s="1">
        <v>2017</v>
      </c>
    </row>
    <row r="5" spans="1:8" x14ac:dyDescent="0.2">
      <c r="A5" s="9" t="str">
        <f>'Population Definitions'!$A$2</f>
        <v>adults</v>
      </c>
      <c r="B5" t="s">
        <v>13</v>
      </c>
      <c r="C5" s="2">
        <v>1</v>
      </c>
      <c r="D5" s="3" t="s">
        <v>6</v>
      </c>
      <c r="E5" s="2"/>
      <c r="F5" s="2"/>
      <c r="G5" s="2"/>
      <c r="H5" s="2"/>
    </row>
    <row r="7" spans="1:8" x14ac:dyDescent="0.2">
      <c r="A7" s="7" t="s">
        <v>14</v>
      </c>
      <c r="B7" s="1" t="s">
        <v>3</v>
      </c>
      <c r="C7" s="1" t="s">
        <v>4</v>
      </c>
      <c r="D7" s="1"/>
      <c r="E7" s="1">
        <v>2014</v>
      </c>
      <c r="F7" s="1">
        <v>2015</v>
      </c>
      <c r="G7" s="1">
        <v>2016</v>
      </c>
      <c r="H7" s="1">
        <v>2017</v>
      </c>
    </row>
    <row r="8" spans="1:8" x14ac:dyDescent="0.2">
      <c r="A8" s="9" t="str">
        <f>'Population Definitions'!$A$2</f>
        <v>adults</v>
      </c>
      <c r="B8" t="s">
        <v>5</v>
      </c>
      <c r="C8" s="2">
        <v>4000</v>
      </c>
      <c r="D8" s="3" t="s">
        <v>6</v>
      </c>
      <c r="E8" s="2"/>
      <c r="F8" s="2"/>
      <c r="G8" s="2"/>
      <c r="H8" s="2"/>
    </row>
    <row r="10" spans="1:8" x14ac:dyDescent="0.2">
      <c r="A10" s="7" t="s">
        <v>27</v>
      </c>
      <c r="B10" s="1" t="s">
        <v>3</v>
      </c>
      <c r="C10" s="1" t="s">
        <v>4</v>
      </c>
      <c r="D10" s="1"/>
      <c r="E10" s="1">
        <v>2014</v>
      </c>
      <c r="F10" s="1">
        <v>2015</v>
      </c>
      <c r="G10" s="1">
        <v>2016</v>
      </c>
      <c r="H10" s="1">
        <v>2017</v>
      </c>
    </row>
    <row r="11" spans="1:8" x14ac:dyDescent="0.2">
      <c r="A11" s="9" t="str">
        <f>'Population Definitions'!$A$2</f>
        <v>adults</v>
      </c>
      <c r="B11" t="s">
        <v>5</v>
      </c>
      <c r="C11" s="2">
        <v>4000</v>
      </c>
      <c r="D11" s="3" t="s">
        <v>6</v>
      </c>
      <c r="E11" s="2"/>
      <c r="F11" s="2"/>
      <c r="G11" s="2"/>
      <c r="H11" s="2"/>
    </row>
    <row r="13" spans="1:8" x14ac:dyDescent="0.2">
      <c r="A13" s="7" t="s">
        <v>15</v>
      </c>
      <c r="B13" s="1" t="s">
        <v>3</v>
      </c>
      <c r="C13" s="1" t="s">
        <v>4</v>
      </c>
      <c r="D13" s="1"/>
      <c r="E13" s="1">
        <v>2014</v>
      </c>
      <c r="F13" s="1">
        <v>2015</v>
      </c>
      <c r="G13" s="1">
        <v>2016</v>
      </c>
      <c r="H13" s="1">
        <v>2017</v>
      </c>
    </row>
    <row r="14" spans="1:8" x14ac:dyDescent="0.2">
      <c r="A14" s="9" t="str">
        <f>'Population Definitions'!$A$2</f>
        <v>adults</v>
      </c>
      <c r="B14" t="s">
        <v>5</v>
      </c>
      <c r="C14" s="2">
        <v>4000</v>
      </c>
      <c r="D14" s="3" t="s">
        <v>6</v>
      </c>
      <c r="E14" s="2"/>
      <c r="F14" s="2"/>
      <c r="G14" s="2"/>
      <c r="H14" s="2"/>
    </row>
    <row r="16" spans="1:8" x14ac:dyDescent="0.2">
      <c r="A16" s="7" t="s">
        <v>16</v>
      </c>
      <c r="B16" s="1" t="s">
        <v>3</v>
      </c>
      <c r="C16" s="1" t="s">
        <v>4</v>
      </c>
      <c r="D16" s="1"/>
      <c r="E16" s="1">
        <v>2014</v>
      </c>
      <c r="F16" s="1">
        <v>2015</v>
      </c>
      <c r="G16" s="1">
        <v>2016</v>
      </c>
      <c r="H16" s="1">
        <v>2017</v>
      </c>
    </row>
    <row r="17" spans="1:8" x14ac:dyDescent="0.2">
      <c r="A17" s="9" t="str">
        <f>'Population Definitions'!$A$2</f>
        <v>adults</v>
      </c>
      <c r="B17" t="s">
        <v>5</v>
      </c>
      <c r="C17" s="2">
        <v>4000</v>
      </c>
      <c r="D17" s="3" t="s">
        <v>6</v>
      </c>
      <c r="E17" s="2"/>
      <c r="F17" s="2"/>
      <c r="G17" s="2"/>
      <c r="H17" s="2"/>
    </row>
    <row r="19" spans="1:8" x14ac:dyDescent="0.2">
      <c r="A19" s="7" t="s">
        <v>17</v>
      </c>
      <c r="B19" s="1" t="s">
        <v>3</v>
      </c>
      <c r="C19" s="1" t="s">
        <v>4</v>
      </c>
      <c r="D19" s="1"/>
      <c r="E19" s="1">
        <v>2014</v>
      </c>
      <c r="F19" s="1">
        <v>2015</v>
      </c>
      <c r="G19" s="1">
        <v>2016</v>
      </c>
      <c r="H19" s="1">
        <v>2017</v>
      </c>
    </row>
    <row r="20" spans="1:8" x14ac:dyDescent="0.2">
      <c r="A20" s="9" t="str">
        <f>'Population Definitions'!$A$2</f>
        <v>adults</v>
      </c>
      <c r="B20" t="s">
        <v>5</v>
      </c>
      <c r="C20" s="2">
        <v>4000</v>
      </c>
      <c r="D20" s="3" t="s">
        <v>6</v>
      </c>
      <c r="E20" s="2"/>
      <c r="F20" s="2"/>
      <c r="G20" s="2"/>
      <c r="H20" s="2"/>
    </row>
    <row r="22" spans="1:8" x14ac:dyDescent="0.2">
      <c r="A22" s="7" t="s">
        <v>18</v>
      </c>
      <c r="B22" s="1" t="s">
        <v>3</v>
      </c>
      <c r="C22" s="1" t="s">
        <v>4</v>
      </c>
      <c r="D22" s="1"/>
      <c r="E22" s="1">
        <v>2014</v>
      </c>
      <c r="F22" s="1">
        <v>2015</v>
      </c>
      <c r="G22" s="1">
        <v>2016</v>
      </c>
      <c r="H22" s="1">
        <v>2017</v>
      </c>
    </row>
    <row r="23" spans="1:8" x14ac:dyDescent="0.2">
      <c r="A23" s="9" t="str">
        <f>'Population Definitions'!$A$2</f>
        <v>adults</v>
      </c>
      <c r="B23" t="s">
        <v>5</v>
      </c>
      <c r="C23" s="2">
        <v>4000</v>
      </c>
      <c r="D23" s="3" t="s">
        <v>6</v>
      </c>
      <c r="E23" s="2"/>
      <c r="F23" s="2"/>
      <c r="G23" s="2"/>
      <c r="H23" s="2"/>
    </row>
    <row r="25" spans="1:8" x14ac:dyDescent="0.2">
      <c r="A25" s="7" t="s">
        <v>19</v>
      </c>
      <c r="B25" s="1" t="s">
        <v>3</v>
      </c>
      <c r="C25" s="1" t="s">
        <v>4</v>
      </c>
      <c r="D25" s="1"/>
      <c r="E25" s="1">
        <v>2014</v>
      </c>
      <c r="F25" s="1">
        <v>2015</v>
      </c>
      <c r="G25" s="1">
        <v>2016</v>
      </c>
      <c r="H25" s="1">
        <v>2017</v>
      </c>
    </row>
    <row r="26" spans="1:8" x14ac:dyDescent="0.2">
      <c r="A26" s="9" t="str">
        <f>'Population Definitions'!$A$2</f>
        <v>adults</v>
      </c>
      <c r="B26" t="s">
        <v>5</v>
      </c>
      <c r="C26" s="2">
        <v>4000</v>
      </c>
      <c r="D26" s="3" t="s">
        <v>6</v>
      </c>
      <c r="E26" s="2"/>
      <c r="F26" s="2"/>
      <c r="G26" s="2"/>
      <c r="H26" s="2"/>
    </row>
    <row r="28" spans="1:8" x14ac:dyDescent="0.2">
      <c r="A28" s="7" t="s">
        <v>20</v>
      </c>
      <c r="B28" s="1" t="s">
        <v>3</v>
      </c>
      <c r="C28" s="1" t="s">
        <v>4</v>
      </c>
      <c r="D28" s="1"/>
      <c r="E28" s="1">
        <v>2014</v>
      </c>
      <c r="F28" s="1">
        <v>2015</v>
      </c>
      <c r="G28" s="1">
        <v>2016</v>
      </c>
      <c r="H28" s="1">
        <v>2017</v>
      </c>
    </row>
    <row r="29" spans="1:8" x14ac:dyDescent="0.2">
      <c r="A29" s="9" t="str">
        <f>'Population Definitions'!$A$2</f>
        <v>adults</v>
      </c>
      <c r="B29" t="s">
        <v>21</v>
      </c>
      <c r="C29" s="5">
        <v>0.15</v>
      </c>
      <c r="D29" s="3" t="s">
        <v>6</v>
      </c>
      <c r="E29" s="2"/>
      <c r="F29" s="2"/>
      <c r="G29" s="2"/>
      <c r="H29" s="2"/>
    </row>
    <row r="31" spans="1:8" x14ac:dyDescent="0.2">
      <c r="A31" s="7" t="s">
        <v>22</v>
      </c>
      <c r="B31" s="1" t="s">
        <v>3</v>
      </c>
      <c r="C31" s="1" t="s">
        <v>4</v>
      </c>
      <c r="D31" s="1"/>
      <c r="E31" s="1">
        <v>2014</v>
      </c>
      <c r="F31" s="1">
        <v>2015</v>
      </c>
      <c r="G31" s="1">
        <v>2016</v>
      </c>
      <c r="H31" s="1">
        <v>2017</v>
      </c>
    </row>
    <row r="32" spans="1:8" x14ac:dyDescent="0.2">
      <c r="A32" s="9" t="str">
        <f>'Population Definitions'!$A$2</f>
        <v>adults</v>
      </c>
      <c r="B32" t="s">
        <v>21</v>
      </c>
      <c r="C32" s="5">
        <v>0.2</v>
      </c>
      <c r="D32" s="3" t="s">
        <v>6</v>
      </c>
      <c r="E32" s="2"/>
      <c r="F32" s="2"/>
      <c r="G32" s="2"/>
      <c r="H32" s="2"/>
    </row>
    <row r="34" spans="1:8" x14ac:dyDescent="0.2">
      <c r="A34" s="7" t="s">
        <v>23</v>
      </c>
      <c r="B34" s="1" t="s">
        <v>3</v>
      </c>
      <c r="C34" s="1" t="s">
        <v>4</v>
      </c>
      <c r="D34" s="1"/>
      <c r="E34" s="1">
        <v>2014</v>
      </c>
      <c r="F34" s="1">
        <v>2015</v>
      </c>
      <c r="G34" s="1">
        <v>2016</v>
      </c>
      <c r="H34" s="1">
        <v>2017</v>
      </c>
    </row>
    <row r="35" spans="1:8" x14ac:dyDescent="0.2">
      <c r="A35" s="9" t="str">
        <f>'Population Definitions'!$A$2</f>
        <v>adults</v>
      </c>
      <c r="B35" t="s">
        <v>21</v>
      </c>
      <c r="C35" s="6">
        <f>C38*2</f>
        <v>2.9399999999999999E-4</v>
      </c>
      <c r="D35" s="3" t="s">
        <v>6</v>
      </c>
      <c r="E35" s="2"/>
      <c r="F35" s="2"/>
      <c r="G35" s="2"/>
      <c r="H35" s="2"/>
    </row>
    <row r="37" spans="1:8" x14ac:dyDescent="0.2">
      <c r="A37" s="7" t="s">
        <v>24</v>
      </c>
      <c r="B37" s="1" t="s">
        <v>3</v>
      </c>
      <c r="C37" s="1" t="s">
        <v>4</v>
      </c>
      <c r="D37" s="1"/>
      <c r="E37" s="1">
        <v>2014</v>
      </c>
      <c r="F37" s="1">
        <v>2015</v>
      </c>
      <c r="G37" s="1">
        <v>2016</v>
      </c>
      <c r="H37" s="1">
        <v>2017</v>
      </c>
    </row>
    <row r="38" spans="1:8" x14ac:dyDescent="0.2">
      <c r="A38" s="9" t="str">
        <f>'Population Definitions'!$A$2</f>
        <v>adults</v>
      </c>
      <c r="B38" t="s">
        <v>21</v>
      </c>
      <c r="C38" s="6">
        <v>1.47E-4</v>
      </c>
      <c r="D38" s="3" t="s">
        <v>6</v>
      </c>
      <c r="E38" s="2"/>
      <c r="F38" s="2"/>
      <c r="G38" s="2"/>
      <c r="H38" s="2"/>
    </row>
  </sheetData>
  <conditionalFormatting sqref="C2">
    <cfRule type="expression" dxfId="33" priority="15">
      <formula>COUNTIF(E2:G2,"&lt;&gt;" &amp; "")&gt;0</formula>
    </cfRule>
    <cfRule type="expression" dxfId="32" priority="16">
      <formula>AND(COUNTIF(E2:G2,"&lt;&gt;" &amp; "")&gt;0,NOT(ISBLANK(C2)))</formula>
    </cfRule>
  </conditionalFormatting>
  <conditionalFormatting sqref="C29">
    <cfRule type="expression" dxfId="25" priority="33">
      <formula>COUNTIF(E29:G29,"&lt;&gt;" &amp; "")&gt;0</formula>
    </cfRule>
    <cfRule type="expression" dxfId="24" priority="34">
      <formula>AND(COUNTIF(E29:G29,"&lt;&gt;" &amp; "")&gt;0,NOT(ISBLANK(C29)))</formula>
    </cfRule>
  </conditionalFormatting>
  <conditionalFormatting sqref="C32">
    <cfRule type="expression" dxfId="23" priority="35">
      <formula>COUNTIF(E32:G32,"&lt;&gt;" &amp; "")&gt;0</formula>
    </cfRule>
    <cfRule type="expression" dxfId="22" priority="36">
      <formula>AND(COUNTIF(E32:G32,"&lt;&gt;" &amp; "")&gt;0,NOT(ISBLANK(C32)))</formula>
    </cfRule>
  </conditionalFormatting>
  <conditionalFormatting sqref="C38">
    <cfRule type="expression" dxfId="19" priority="39">
      <formula>COUNTIF(E38:G38,"&lt;&gt;" &amp; "")&gt;0</formula>
    </cfRule>
    <cfRule type="expression" dxfId="18" priority="40">
      <formula>AND(COUNTIF(E38:G38,"&lt;&gt;" &amp; "")&gt;0,NOT(ISBLANK(C38)))</formula>
    </cfRule>
  </conditionalFormatting>
  <conditionalFormatting sqref="C5">
    <cfRule type="expression" dxfId="17" priority="17">
      <formula>COUNTIF(E5:G5,"&lt;&gt;" &amp; "")&gt;0</formula>
    </cfRule>
    <cfRule type="expression" dxfId="16" priority="18">
      <formula>AND(COUNTIF(E5:G5,"&lt;&gt;" &amp; "")&gt;0,NOT(ISBLANK(C5)))</formula>
    </cfRule>
  </conditionalFormatting>
  <conditionalFormatting sqref="C8">
    <cfRule type="expression" dxfId="15" priority="19">
      <formula>COUNTIF(E8:G8,"&lt;&gt;" &amp; "")&gt;0</formula>
    </cfRule>
    <cfRule type="expression" dxfId="14" priority="20">
      <formula>AND(COUNTIF(E8:G8,"&lt;&gt;" &amp; "")&gt;0,NOT(ISBLANK(C8)))</formula>
    </cfRule>
  </conditionalFormatting>
  <conditionalFormatting sqref="C11">
    <cfRule type="expression" dxfId="13" priority="13">
      <formula>COUNTIF(E11:G11,"&lt;&gt;" &amp; "")&gt;0</formula>
    </cfRule>
    <cfRule type="expression" dxfId="12" priority="14">
      <formula>AND(COUNTIF(E11:G11,"&lt;&gt;" &amp; "")&gt;0,NOT(ISBLANK(C11)))</formula>
    </cfRule>
  </conditionalFormatting>
  <conditionalFormatting sqref="C14">
    <cfRule type="expression" dxfId="11" priority="11">
      <formula>COUNTIF(E14:G14,"&lt;&gt;" &amp; "")&gt;0</formula>
    </cfRule>
    <cfRule type="expression" dxfId="10" priority="12">
      <formula>AND(COUNTIF(E14:G14,"&lt;&gt;" &amp; "")&gt;0,NOT(ISBLANK(C14)))</formula>
    </cfRule>
  </conditionalFormatting>
  <conditionalFormatting sqref="C17">
    <cfRule type="expression" dxfId="9" priority="9">
      <formula>COUNTIF(E17:G17,"&lt;&gt;" &amp; "")&gt;0</formula>
    </cfRule>
    <cfRule type="expression" dxfId="8" priority="10">
      <formula>AND(COUNTIF(E17:G17,"&lt;&gt;" &amp; "")&gt;0,NOT(ISBLANK(C17)))</formula>
    </cfRule>
  </conditionalFormatting>
  <conditionalFormatting sqref="C20">
    <cfRule type="expression" dxfId="7" priority="7">
      <formula>COUNTIF(E20:G20,"&lt;&gt;" &amp; "")&gt;0</formula>
    </cfRule>
    <cfRule type="expression" dxfId="6" priority="8">
      <formula>AND(COUNTIF(E20:G20,"&lt;&gt;" &amp; "")&gt;0,NOT(ISBLANK(C20)))</formula>
    </cfRule>
  </conditionalFormatting>
  <conditionalFormatting sqref="C23">
    <cfRule type="expression" dxfId="5" priority="5">
      <formula>COUNTIF(E23:G23,"&lt;&gt;" &amp; "")&gt;0</formula>
    </cfRule>
    <cfRule type="expression" dxfId="4" priority="6">
      <formula>AND(COUNTIF(E23:G23,"&lt;&gt;" &amp; "")&gt;0,NOT(ISBLANK(C23)))</formula>
    </cfRule>
  </conditionalFormatting>
  <conditionalFormatting sqref="C26">
    <cfRule type="expression" dxfId="3" priority="3">
      <formula>COUNTIF(E26:G26,"&lt;&gt;" &amp; "")&gt;0</formula>
    </cfRule>
    <cfRule type="expression" dxfId="2" priority="4">
      <formula>AND(COUNTIF(E26:G26,"&lt;&gt;" &amp; "")&gt;0,NOT(ISBLANK(C26)))</formula>
    </cfRule>
  </conditionalFormatting>
  <conditionalFormatting sqref="C35">
    <cfRule type="expression" dxfId="1" priority="1">
      <formula>COUNTIF(E35:G35,"&lt;&gt;" &amp; "")&gt;0</formula>
    </cfRule>
    <cfRule type="expression" dxfId="0" priority="2">
      <formula>AND(COUNTIF(E35:G35,"&lt;&gt;" &amp; "")&gt;0,NOT(ISBLANK(C35)))</formula>
    </cfRule>
  </conditionalFormatting>
  <dataValidations disablePrompts="1" count="3">
    <dataValidation type="list" allowBlank="1" showInputMessage="1" showErrorMessage="1" sqref="B2 B26 B23 B20 B17 B14 B11 B8" xr:uid="{00000000-0002-0000-0200-000000000000}">
      <formula1>"number"</formula1>
    </dataValidation>
    <dataValidation type="list" allowBlank="1" showInputMessage="1" showErrorMessage="1" sqref="B5" xr:uid="{00000000-0002-0000-0200-000001000000}">
      <formula1>"duration"</formula1>
    </dataValidation>
    <dataValidation type="list" allowBlank="1" showInputMessage="1" showErrorMessage="1" sqref="B29 B38 B35 B32" xr:uid="{00000000-0002-0000-0200-000009000000}">
      <formula1>"probability"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2018-08-01T07:11:02Z</dcterms:created>
  <dcterms:modified xsi:type="dcterms:W3CDTF">2018-08-01T07:37:16Z</dcterms:modified>
</cp:coreProperties>
</file>