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24226"/>
  <mc:AlternateContent xmlns:mc="http://schemas.openxmlformats.org/markup-compatibility/2006">
    <mc:Choice Requires="x15">
      <x15ac:absPath xmlns:x15ac="http://schemas.microsoft.com/office/spreadsheetml/2010/11/ac" url="/Users/romesh.abeysuriya/projects/atomica/atomica/library/"/>
    </mc:Choice>
  </mc:AlternateContent>
  <xr:revisionPtr revIDLastSave="0" documentId="13_ncr:1_{AB6DD244-C40F-D747-BA85-E985867521E2}" xr6:coauthVersionLast="47" xr6:coauthVersionMax="47" xr10:uidLastSave="{00000000-0000-0000-0000-000000000000}"/>
  <bookViews>
    <workbookView xWindow="240" yWindow="760" windowWidth="28560" windowHeight="14180" activeTab="5"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 name="Cascade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6" l="1"/>
  <c r="D16" i="6"/>
  <c r="A11" i="4"/>
  <c r="A10" i="4"/>
  <c r="A9" i="4"/>
  <c r="A8" i="4"/>
  <c r="A7" i="4"/>
  <c r="A6" i="4"/>
  <c r="A5" i="4"/>
  <c r="A4" i="4"/>
  <c r="A3" i="4"/>
  <c r="A2" i="4"/>
  <c r="K1" i="4"/>
  <c r="J1" i="4"/>
  <c r="I1" i="4"/>
  <c r="H1" i="4"/>
  <c r="G1" i="4"/>
  <c r="F1"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00000000-0006-0000-0300-000001000000}">
      <text>
        <r>
          <rPr>
            <sz val="11"/>
            <color theme="1"/>
            <rFont val="Calibri"/>
            <family val="2"/>
            <scheme val="minor"/>
          </rPr>
          <t>Romesh:
The transition matrix specifies which transitions exist and which parameter governs them. Transitions go from row to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400-000003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00000000-0006-0000-0400-000005000000}">
      <text>
        <r>
          <rPr>
            <sz val="11"/>
            <color theme="1"/>
            <rFont val="Calibri"/>
            <family val="2"/>
            <scheme val="minor"/>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D1" authorId="0" shapeId="0" xr:uid="{00000000-0006-0000-0500-000004000000}">
      <text>
        <r>
          <rPr>
            <sz val="11"/>
            <color theme="1"/>
            <rFont val="Calibri"/>
            <family val="2"/>
            <scheme val="minor"/>
          </rPr>
          <t>This column defines a 'default_value' attribute for a 'par' item.</t>
        </r>
      </text>
    </comment>
    <comment ref="E1" authorId="0" shapeId="0" xr:uid="{00000000-0006-0000-0500-000005000000}">
      <text>
        <r>
          <rPr>
            <sz val="11"/>
            <color theme="1"/>
            <rFont val="Calibri"/>
            <family val="2"/>
            <scheme val="minor"/>
          </rPr>
          <t>This column defines a 'min' attribute for a 'par' item.</t>
        </r>
      </text>
    </comment>
    <comment ref="F1" authorId="0" shapeId="0" xr:uid="{00000000-0006-0000-0500-000006000000}">
      <text>
        <r>
          <rPr>
            <sz val="11"/>
            <color theme="1"/>
            <rFont val="Calibri"/>
            <family val="2"/>
            <scheme val="minor"/>
          </rPr>
          <t>This column defines a 'max' attribute for a 'par' item.</t>
        </r>
      </text>
    </comment>
    <comment ref="G1" authorId="0" shapeId="0" xr:uid="{00000000-0006-0000-0500-000007000000}">
      <text>
        <r>
          <rPr>
            <sz val="11"/>
            <color theme="1"/>
            <rFont val="Calibri"/>
            <family val="2"/>
            <scheme val="minor"/>
          </rPr>
          <t>This column defines a 'func' attribute for a 'par' item.</t>
        </r>
      </text>
    </comment>
    <comment ref="H1" authorId="0" shapeId="0" xr:uid="{00000000-0006-0000-0500-000008000000}">
      <text>
        <r>
          <rPr>
            <sz val="11"/>
            <color theme="1"/>
            <rFont val="Calibri"/>
            <family val="2"/>
            <scheme val="minor"/>
          </rPr>
          <t>This column is for tagging a parameter as a potential program
impact.
Note: This tag is only enabled for a parameter by marking the
corresponding cell 'y'.
Anything else, including keeping the cell blank, disables the tag.</t>
        </r>
      </text>
    </comment>
    <comment ref="I1" authorId="0" shapeId="0" xr:uid="{00000000-0006-0000-0500-000009000000}">
      <text>
        <r>
          <rPr>
            <sz val="11"/>
            <color theme="1"/>
            <rFont val="Calibri"/>
            <family val="2"/>
            <scheme val="minor"/>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sharedStrings.xml><?xml version="1.0" encoding="utf-8"?>
<sst xmlns="http://schemas.openxmlformats.org/spreadsheetml/2006/main" count="236" uniqueCount="125">
  <si>
    <t>Name</t>
  </si>
  <si>
    <t>Description</t>
  </si>
  <si>
    <t>HIV with dynamics</t>
  </si>
  <si>
    <t>Framework for an HIV model with vital dynamics and new infections</t>
  </si>
  <si>
    <t>Instructions</t>
  </si>
  <si>
    <t>Use this file to specify the structure of your model. Any extra sheets will be ignored, so you can include other information in them</t>
  </si>
  <si>
    <t>Page Overview</t>
  </si>
  <si>
    <t>Databook Pages</t>
  </si>
  <si>
    <t>Specify which worksheets will be present in the databook</t>
  </si>
  <si>
    <t>Compartments</t>
  </si>
  <si>
    <t>Specify the states that an individual can be in - an individual is only ever in one compartment at a time</t>
  </si>
  <si>
    <t>Transitions</t>
  </si>
  <si>
    <t>Specify which transitions between compartments are possible</t>
  </si>
  <si>
    <t>Characteristics</t>
  </si>
  <si>
    <t>Specify groups of people (e.g. groups of compartments) for data entry</t>
  </si>
  <si>
    <t>Parameters</t>
  </si>
  <si>
    <t>Define how to compute the flows between compartments</t>
  </si>
  <si>
    <t>Cascades</t>
  </si>
  <si>
    <t>Use the Cascades sheet to define the cascade if it is more complex than just all characteristics in sequence</t>
  </si>
  <si>
    <t>Datasheet Code Name</t>
  </si>
  <si>
    <t>Datasheet Title</t>
  </si>
  <si>
    <t>stocks</t>
  </si>
  <si>
    <t>Stocks</t>
  </si>
  <si>
    <t>flows</t>
  </si>
  <si>
    <t>Flows</t>
  </si>
  <si>
    <t>Code Name</t>
  </si>
  <si>
    <t>Display Name</t>
  </si>
  <si>
    <t>Is Source</t>
  </si>
  <si>
    <t>Is Sink</t>
  </si>
  <si>
    <t>Databook Page</t>
  </si>
  <si>
    <t>source</t>
  </si>
  <si>
    <t>Source</t>
  </si>
  <si>
    <t>y</t>
  </si>
  <si>
    <t>n</t>
  </si>
  <si>
    <t>sus</t>
  </si>
  <si>
    <t>Susceptible</t>
  </si>
  <si>
    <t>undx</t>
  </si>
  <si>
    <t>Undiagnosed</t>
  </si>
  <si>
    <t>dx</t>
  </si>
  <si>
    <t>Diagnosed</t>
  </si>
  <si>
    <t>linked</t>
  </si>
  <si>
    <t>Linked to care</t>
  </si>
  <si>
    <t>tx</t>
  </si>
  <si>
    <t>Treated</t>
  </si>
  <si>
    <t>lost</t>
  </si>
  <si>
    <t>Lost to follow-up</t>
  </si>
  <si>
    <t>vs</t>
  </si>
  <si>
    <t>Virally suppressed (comp)</t>
  </si>
  <si>
    <t>dead_hiv</t>
  </si>
  <si>
    <t>Dead (HIV/AIDS)</t>
  </si>
  <si>
    <t>dead_other</t>
  </si>
  <si>
    <t>Dead (other)</t>
  </si>
  <si>
    <t>Transition Matrix</t>
  </si>
  <si>
    <t>birth_rate</t>
  </si>
  <si>
    <t>acq_rate</t>
  </si>
  <si>
    <t>death_other</t>
  </si>
  <si>
    <t>diag</t>
  </si>
  <si>
    <t>death_hiv</t>
  </si>
  <si>
    <t>link_time</t>
  </si>
  <si>
    <t>initiate</t>
  </si>
  <si>
    <t>loss</t>
  </si>
  <si>
    <t>supp_rate</t>
  </si>
  <si>
    <t>death_hivtx</t>
  </si>
  <si>
    <t>fail_rate</t>
  </si>
  <si>
    <t>death_hivvs</t>
  </si>
  <si>
    <t>Components</t>
  </si>
  <si>
    <t>Setup Weight</t>
  </si>
  <si>
    <t>alive</t>
  </si>
  <si>
    <t>Population size</t>
  </si>
  <si>
    <t>sus, undx, dx, linked, tx, lost, vs</t>
  </si>
  <si>
    <t>all_people</t>
  </si>
  <si>
    <t>All PLHIV</t>
  </si>
  <si>
    <t>undx, dx, linked, tx, lost, vs</t>
  </si>
  <si>
    <t>all_dx</t>
  </si>
  <si>
    <t>Aware of their status</t>
  </si>
  <si>
    <t>dx, linked, tx, lost, vs</t>
  </si>
  <si>
    <t>all_ever_linked</t>
  </si>
  <si>
    <t>Ever in care</t>
  </si>
  <si>
    <t>linked, tx, lost, vs</t>
  </si>
  <si>
    <t>all_curr_linked</t>
  </si>
  <si>
    <t>Currently in care</t>
  </si>
  <si>
    <t>linked, tx, vs</t>
  </si>
  <si>
    <t>all_tx</t>
  </si>
  <si>
    <t>Currently treated</t>
  </si>
  <si>
    <t>tx, vs</t>
  </si>
  <si>
    <t>all_vs</t>
  </si>
  <si>
    <t>Virally suppressed</t>
  </si>
  <si>
    <t>Format</t>
  </si>
  <si>
    <t>Default Value</t>
  </si>
  <si>
    <t>Minimum Value</t>
  </si>
  <si>
    <t>Maximum Value</t>
  </si>
  <si>
    <t>Function</t>
  </si>
  <si>
    <t>Targetable</t>
  </si>
  <si>
    <t>Annual number of births</t>
  </si>
  <si>
    <t>number</t>
  </si>
  <si>
    <t>num_acq</t>
  </si>
  <si>
    <t>Estimated number of new HIV infections annually</t>
  </si>
  <si>
    <t>Acquisition rate</t>
  </si>
  <si>
    <t>num_acq/max(sus,num_acq)</t>
  </si>
  <si>
    <t>num_test</t>
  </si>
  <si>
    <t>Annual number of tests done</t>
  </si>
  <si>
    <t>test_yield</t>
  </si>
  <si>
    <t>Test yield</t>
  </si>
  <si>
    <t>undx/(undx+sus)</t>
  </si>
  <si>
    <t>pos_test</t>
  </si>
  <si>
    <t>Annual number tested positive</t>
  </si>
  <si>
    <t>num_test*test_yield</t>
  </si>
  <si>
    <t>Test sensitivity</t>
  </si>
  <si>
    <t>pos_test/max(undx,pos_test)</t>
  </si>
  <si>
    <t>Average time taken to be linked to care (years)</t>
  </si>
  <si>
    <t>duration</t>
  </si>
  <si>
    <t>num_initiate</t>
  </si>
  <si>
    <t>Annual number newly initiated onto treatment</t>
  </si>
  <si>
    <t>Initiation rate</t>
  </si>
  <si>
    <t>num_initiate/max(linked,num_initiate)</t>
  </si>
  <si>
    <t>Loss-to-follow-up rate</t>
  </si>
  <si>
    <t>Time after initiating ART to achieve viral suppression (years)</t>
  </si>
  <si>
    <t>Treatment failure rate</t>
  </si>
  <si>
    <t>Death rate for those with untreated HIV</t>
  </si>
  <si>
    <t>Death rate for those with on unsuppressive ART</t>
  </si>
  <si>
    <t>Death rate for those with on suppressive ART</t>
  </si>
  <si>
    <t>Background mortality rate</t>
  </si>
  <si>
    <t>HIV care cascade</t>
  </si>
  <si>
    <t>Constituents</t>
  </si>
  <si>
    <t>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</si>
</sst>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k_r_._-;\-* #,##0.00\ _k_r_._-;_-* &quot;-&quot;??\ _k_r_.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2" fillId="0" borderId="0"/>
  </cellStyleXfs>
  <cellXfs count="10">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left"/>
    </xf>
    <xf numFmtId="0" fontId="0" fillId="0" borderId="0" xfId="0" applyAlignment="1">
      <alignment horizontal="center"/>
    </xf>
    <xf numFmtId="0" fontId="0" fillId="0" borderId="0" xfId="0" applyAlignment="1">
      <alignment vertical="top"/>
    </xf>
    <xf numFmtId="0" fontId="0" fillId="0" borderId="1" xfId="0" applyBorder="1"/>
    <xf numFmtId="0" fontId="0" fillId="0" borderId="0" xfId="0" applyAlignment="1">
      <alignment horizontal="center" vertical="center"/>
    </xf>
    <xf numFmtId="10" fontId="0" fillId="0" borderId="0" xfId="0" applyNumberFormat="1" applyAlignment="1">
      <alignment horizontal="center"/>
    </xf>
    <xf numFmtId="164" fontId="0" fillId="0" borderId="0" xfId="1" applyFont="1" applyAlignment="1">
      <alignment horizontal="center"/>
    </xf>
  </cellXfs>
  <cellStyles count="2">
    <cellStyle name="Comma" xfId="1" builtinId="3"/>
    <cellStyle name="Normal" xfId="0" builtinId="0"/>
  </cellStyles>
  <dxfs count="8">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rgb="FF006100"/>
      </font>
      <fill>
        <patternFill>
          <bgColor rgb="FFC6EFCE"/>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sqref="A1:B1048576"/>
    </sheetView>
  </sheetViews>
  <sheetFormatPr baseColWidth="10" defaultColWidth="8.83203125" defaultRowHeight="15" x14ac:dyDescent="0.2"/>
  <cols>
    <col min="1" max="1" width="21.5" customWidth="1"/>
    <col min="2" max="2" width="97.1640625" bestFit="1" customWidth="1"/>
  </cols>
  <sheetData>
    <row r="1" spans="1:2" x14ac:dyDescent="0.2">
      <c r="A1" s="2" t="s">
        <v>0</v>
      </c>
      <c r="B1" s="2" t="s">
        <v>1</v>
      </c>
    </row>
    <row r="2" spans="1:2" ht="234.75" customHeight="1" x14ac:dyDescent="0.2">
      <c r="A2" s="5" t="s">
        <v>2</v>
      </c>
      <c r="B2" s="5" t="s">
        <v>3</v>
      </c>
    </row>
    <row r="4" spans="1:2" x14ac:dyDescent="0.2">
      <c r="A4" s="2" t="s">
        <v>4</v>
      </c>
    </row>
    <row r="5" spans="1:2" x14ac:dyDescent="0.2">
      <c r="A5" t="s">
        <v>5</v>
      </c>
    </row>
    <row r="7" spans="1:2" x14ac:dyDescent="0.2">
      <c r="A7" s="2" t="s">
        <v>6</v>
      </c>
    </row>
    <row r="8" spans="1:2" x14ac:dyDescent="0.2">
      <c r="A8" t="s">
        <v>7</v>
      </c>
      <c r="B8" t="s">
        <v>8</v>
      </c>
    </row>
    <row r="9" spans="1:2" x14ac:dyDescent="0.2">
      <c r="A9" t="s">
        <v>9</v>
      </c>
      <c r="B9" t="s">
        <v>10</v>
      </c>
    </row>
    <row r="10" spans="1:2" x14ac:dyDescent="0.2">
      <c r="A10" t="s">
        <v>11</v>
      </c>
      <c r="B10" t="s">
        <v>12</v>
      </c>
    </row>
    <row r="11" spans="1:2" x14ac:dyDescent="0.2">
      <c r="A11" t="s">
        <v>13</v>
      </c>
      <c r="B11" t="s">
        <v>14</v>
      </c>
    </row>
    <row r="12" spans="1:2" x14ac:dyDescent="0.2">
      <c r="A12" t="s">
        <v>15</v>
      </c>
      <c r="B12" t="s">
        <v>16</v>
      </c>
    </row>
    <row r="13" spans="1:2" x14ac:dyDescent="0.2">
      <c r="A13" t="s">
        <v>17</v>
      </c>
      <c r="B13"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B4" sqref="B4"/>
    </sheetView>
  </sheetViews>
  <sheetFormatPr baseColWidth="10" defaultColWidth="11.5" defaultRowHeight="15" x14ac:dyDescent="0.2"/>
  <cols>
    <col min="1" max="1" width="18.33203125" bestFit="1" customWidth="1"/>
    <col min="2" max="2" width="25.33203125" bestFit="1" customWidth="1"/>
  </cols>
  <sheetData>
    <row r="1" spans="1:2" x14ac:dyDescent="0.2">
      <c r="A1" s="1" t="s">
        <v>19</v>
      </c>
      <c r="B1" s="1" t="s">
        <v>20</v>
      </c>
    </row>
    <row r="2" spans="1:2" x14ac:dyDescent="0.2">
      <c r="A2" s="4" t="s">
        <v>21</v>
      </c>
      <c r="B2" s="4" t="s">
        <v>22</v>
      </c>
    </row>
    <row r="3" spans="1:2" x14ac:dyDescent="0.2">
      <c r="A3" s="4" t="s">
        <v>23</v>
      </c>
      <c r="B3" s="4" t="s">
        <v>24</v>
      </c>
    </row>
    <row r="4" spans="1:2" x14ac:dyDescent="0.2">
      <c r="A4" s="4"/>
      <c r="B4" s="4"/>
    </row>
    <row r="5" spans="1:2" x14ac:dyDescent="0.2">
      <c r="A5" s="4"/>
      <c r="B5" s="4"/>
    </row>
    <row r="6" spans="1:2" x14ac:dyDescent="0.2">
      <c r="A6" s="4"/>
      <c r="B6" s="4"/>
    </row>
    <row r="7" spans="1:2" x14ac:dyDescent="0.2">
      <c r="A7" s="4"/>
      <c r="B7" s="4"/>
    </row>
    <row r="8" spans="1:2" x14ac:dyDescent="0.2">
      <c r="A8" s="4"/>
      <c r="B8" s="4"/>
    </row>
    <row r="9" spans="1:2" x14ac:dyDescent="0.2">
      <c r="A9" s="4"/>
      <c r="B9" s="4"/>
    </row>
    <row r="10" spans="1:2" x14ac:dyDescent="0.2">
      <c r="A10" s="4"/>
      <c r="B10" s="4"/>
    </row>
    <row r="11" spans="1:2" x14ac:dyDescent="0.2">
      <c r="A11" s="4"/>
      <c r="B11" s="4"/>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1"/>
  <sheetViews>
    <sheetView zoomScale="166" workbookViewId="0">
      <selection activeCell="B4" sqref="B4"/>
    </sheetView>
  </sheetViews>
  <sheetFormatPr baseColWidth="10" defaultColWidth="8.83203125" defaultRowHeight="15" x14ac:dyDescent="0.2"/>
  <cols>
    <col min="1" max="1" width="10" bestFit="1" customWidth="1"/>
    <col min="2" max="2" width="20.5" bestFit="1" customWidth="1"/>
    <col min="3" max="3" width="8" bestFit="1" customWidth="1"/>
    <col min="4" max="4" width="5.83203125" bestFit="1" customWidth="1"/>
    <col min="5" max="5" width="12.5" bestFit="1" customWidth="1"/>
  </cols>
  <sheetData>
    <row r="1" spans="1:6" x14ac:dyDescent="0.2">
      <c r="A1" s="1" t="s">
        <v>25</v>
      </c>
      <c r="B1" s="1" t="s">
        <v>26</v>
      </c>
      <c r="C1" s="1" t="s">
        <v>27</v>
      </c>
      <c r="D1" s="1" t="s">
        <v>28</v>
      </c>
      <c r="E1" s="1" t="s">
        <v>29</v>
      </c>
    </row>
    <row r="2" spans="1:6" s="4" customFormat="1" x14ac:dyDescent="0.2">
      <c r="A2" s="4" t="s">
        <v>30</v>
      </c>
      <c r="B2" s="4" t="s">
        <v>31</v>
      </c>
      <c r="C2" s="4" t="s">
        <v>32</v>
      </c>
      <c r="D2" s="4" t="s">
        <v>33</v>
      </c>
    </row>
    <row r="3" spans="1:6" x14ac:dyDescent="0.2">
      <c r="A3" s="4" t="s">
        <v>34</v>
      </c>
      <c r="B3" s="4" t="s">
        <v>35</v>
      </c>
      <c r="C3" s="4" t="s">
        <v>33</v>
      </c>
      <c r="D3" s="4" t="s">
        <v>33</v>
      </c>
    </row>
    <row r="4" spans="1:6" x14ac:dyDescent="0.2">
      <c r="A4" s="4" t="s">
        <v>36</v>
      </c>
      <c r="B4" s="4" t="s">
        <v>37</v>
      </c>
      <c r="C4" s="4" t="s">
        <v>33</v>
      </c>
      <c r="D4" s="4" t="s">
        <v>33</v>
      </c>
      <c r="E4" s="4"/>
    </row>
    <row r="5" spans="1:6" x14ac:dyDescent="0.2">
      <c r="A5" s="4" t="s">
        <v>38</v>
      </c>
      <c r="B5" s="4" t="s">
        <v>39</v>
      </c>
      <c r="C5" s="4" t="s">
        <v>33</v>
      </c>
      <c r="D5" s="4" t="s">
        <v>33</v>
      </c>
      <c r="E5" s="4"/>
    </row>
    <row r="6" spans="1:6" x14ac:dyDescent="0.2">
      <c r="A6" s="4" t="s">
        <v>40</v>
      </c>
      <c r="B6" s="4" t="s">
        <v>41</v>
      </c>
      <c r="C6" s="4" t="s">
        <v>33</v>
      </c>
      <c r="D6" s="4" t="s">
        <v>33</v>
      </c>
      <c r="E6" s="4"/>
    </row>
    <row r="7" spans="1:6" x14ac:dyDescent="0.2">
      <c r="A7" s="4" t="s">
        <v>42</v>
      </c>
      <c r="B7" s="4" t="s">
        <v>43</v>
      </c>
      <c r="C7" s="4" t="s">
        <v>33</v>
      </c>
      <c r="D7" s="4" t="s">
        <v>33</v>
      </c>
      <c r="E7" s="4"/>
    </row>
    <row r="8" spans="1:6" x14ac:dyDescent="0.2">
      <c r="A8" s="4" t="s">
        <v>44</v>
      </c>
      <c r="B8" s="4" t="s">
        <v>45</v>
      </c>
      <c r="C8" s="4" t="s">
        <v>33</v>
      </c>
      <c r="D8" s="4" t="s">
        <v>33</v>
      </c>
      <c r="E8" s="4"/>
    </row>
    <row r="9" spans="1:6" x14ac:dyDescent="0.2">
      <c r="A9" s="4" t="s">
        <v>46</v>
      </c>
      <c r="B9" s="4" t="s">
        <v>47</v>
      </c>
      <c r="C9" s="4" t="s">
        <v>33</v>
      </c>
      <c r="D9" s="4" t="s">
        <v>33</v>
      </c>
      <c r="E9" s="4"/>
    </row>
    <row r="10" spans="1:6" x14ac:dyDescent="0.2">
      <c r="A10" s="4" t="s">
        <v>48</v>
      </c>
      <c r="B10" s="4" t="s">
        <v>49</v>
      </c>
      <c r="C10" s="4" t="s">
        <v>33</v>
      </c>
      <c r="D10" s="4" t="s">
        <v>32</v>
      </c>
      <c r="E10" s="4"/>
      <c r="F10" s="4"/>
    </row>
    <row r="11" spans="1:6" x14ac:dyDescent="0.2">
      <c r="A11" s="4" t="s">
        <v>50</v>
      </c>
      <c r="B11" s="4" t="s">
        <v>51</v>
      </c>
      <c r="C11" s="4" t="s">
        <v>33</v>
      </c>
      <c r="D11" s="4" t="s">
        <v>32</v>
      </c>
      <c r="E11" s="4"/>
      <c r="F11" s="4"/>
    </row>
  </sheetData>
  <conditionalFormatting sqref="B2:B3">
    <cfRule type="expression" dxfId="7" priority="2">
      <formula>AND(A2&lt;&gt;"",NOT(B2&lt;&gt;""))</formula>
    </cfRule>
  </conditionalFormatting>
  <conditionalFormatting sqref="B10:B11">
    <cfRule type="expression" dxfId="6" priority="1">
      <formula>AND(A10&lt;&gt;"",NOT(B10&lt;&gt;""))</formula>
    </cfRule>
  </conditionalFormatting>
  <dataValidations count="1">
    <dataValidation type="list" showInputMessage="1" showErrorMessage="1" sqref="C2:D11"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1"/>
  <sheetViews>
    <sheetView zoomScale="200" workbookViewId="0">
      <selection activeCell="J10" sqref="J10"/>
    </sheetView>
  </sheetViews>
  <sheetFormatPr baseColWidth="10" defaultColWidth="8.83203125" defaultRowHeight="15" x14ac:dyDescent="0.2"/>
  <sheetData>
    <row r="1" spans="1:11" x14ac:dyDescent="0.2">
      <c r="A1" s="2" t="s">
        <v>52</v>
      </c>
      <c r="B1" s="1" t="str">
        <f>Compartments!$A$2</f>
        <v>source</v>
      </c>
      <c r="C1" s="1" t="str">
        <f>Compartments!$A$3</f>
        <v>sus</v>
      </c>
      <c r="D1" s="1" t="str">
        <f>Compartments!$A$4</f>
        <v>undx</v>
      </c>
      <c r="E1" s="1" t="str">
        <f>Compartments!$A$5</f>
        <v>dx</v>
      </c>
      <c r="F1" s="1" t="str">
        <f>Compartments!$A$6</f>
        <v>linked</v>
      </c>
      <c r="G1" s="1" t="str">
        <f>Compartments!$A$7</f>
        <v>tx</v>
      </c>
      <c r="H1" s="1" t="str">
        <f>Compartments!$A$8</f>
        <v>lost</v>
      </c>
      <c r="I1" s="1" t="str">
        <f>Compartments!$A$9</f>
        <v>vs</v>
      </c>
      <c r="J1" s="1" t="str">
        <f>Compartments!$A$10</f>
        <v>dead_hiv</v>
      </c>
      <c r="K1" s="1" t="str">
        <f>Compartments!$A$11</f>
        <v>dead_other</v>
      </c>
    </row>
    <row r="2" spans="1:11" x14ac:dyDescent="0.2">
      <c r="A2" s="1" t="str">
        <f>Compartments!$A$2</f>
        <v>source</v>
      </c>
      <c r="B2" s="6"/>
      <c r="C2" s="6" t="s">
        <v>53</v>
      </c>
      <c r="D2" s="6"/>
      <c r="E2" s="6"/>
      <c r="F2" s="6"/>
      <c r="G2" s="6"/>
      <c r="H2" s="6"/>
      <c r="I2" s="6"/>
      <c r="J2" s="6"/>
      <c r="K2" s="6"/>
    </row>
    <row r="3" spans="1:11" x14ac:dyDescent="0.2">
      <c r="A3" s="1" t="str">
        <f>Compartments!$A$3</f>
        <v>sus</v>
      </c>
      <c r="B3" s="6"/>
      <c r="C3" s="6"/>
      <c r="D3" s="6" t="s">
        <v>54</v>
      </c>
      <c r="E3" s="6"/>
      <c r="F3" s="6"/>
      <c r="G3" s="6"/>
      <c r="H3" s="6"/>
      <c r="I3" s="6"/>
      <c r="J3" s="6"/>
      <c r="K3" s="6" t="s">
        <v>55</v>
      </c>
    </row>
    <row r="4" spans="1:11" x14ac:dyDescent="0.2">
      <c r="A4" s="1" t="str">
        <f>Compartments!$A$4</f>
        <v>undx</v>
      </c>
      <c r="B4" s="6"/>
      <c r="C4" s="6"/>
      <c r="D4" s="6"/>
      <c r="E4" s="6" t="s">
        <v>56</v>
      </c>
      <c r="F4" s="6"/>
      <c r="G4" s="6"/>
      <c r="H4" s="6"/>
      <c r="I4" s="6"/>
      <c r="J4" s="6" t="s">
        <v>57</v>
      </c>
      <c r="K4" s="6" t="s">
        <v>55</v>
      </c>
    </row>
    <row r="5" spans="1:11" x14ac:dyDescent="0.2">
      <c r="A5" s="1" t="str">
        <f>Compartments!$A$5</f>
        <v>dx</v>
      </c>
      <c r="B5" s="6"/>
      <c r="C5" s="6"/>
      <c r="D5" s="6"/>
      <c r="E5" s="6"/>
      <c r="F5" s="6" t="s">
        <v>58</v>
      </c>
      <c r="G5" s="6"/>
      <c r="H5" s="6"/>
      <c r="I5" s="6"/>
      <c r="J5" s="6" t="s">
        <v>57</v>
      </c>
      <c r="K5" s="6" t="s">
        <v>55</v>
      </c>
    </row>
    <row r="6" spans="1:11" x14ac:dyDescent="0.2">
      <c r="A6" s="1" t="str">
        <f>Compartments!$A$6</f>
        <v>linked</v>
      </c>
      <c r="B6" s="6"/>
      <c r="C6" s="6"/>
      <c r="D6" s="6"/>
      <c r="E6" s="6"/>
      <c r="F6" s="6"/>
      <c r="G6" s="6" t="s">
        <v>59</v>
      </c>
      <c r="H6" s="6" t="s">
        <v>60</v>
      </c>
      <c r="I6" s="6"/>
      <c r="J6" s="6" t="s">
        <v>57</v>
      </c>
      <c r="K6" s="6" t="s">
        <v>55</v>
      </c>
    </row>
    <row r="7" spans="1:11" x14ac:dyDescent="0.2">
      <c r="A7" s="1" t="str">
        <f>Compartments!$A$7</f>
        <v>tx</v>
      </c>
      <c r="B7" s="6"/>
      <c r="C7" s="6"/>
      <c r="D7" s="6"/>
      <c r="E7" s="6"/>
      <c r="F7" s="6"/>
      <c r="G7" s="6"/>
      <c r="H7" s="6" t="s">
        <v>60</v>
      </c>
      <c r="I7" s="6" t="s">
        <v>61</v>
      </c>
      <c r="J7" s="6" t="s">
        <v>62</v>
      </c>
      <c r="K7" s="6" t="s">
        <v>55</v>
      </c>
    </row>
    <row r="8" spans="1:11" x14ac:dyDescent="0.2">
      <c r="A8" s="1" t="str">
        <f>Compartments!$A$8</f>
        <v>lost</v>
      </c>
      <c r="B8" s="6"/>
      <c r="C8" s="6"/>
      <c r="D8" s="6"/>
      <c r="E8" s="6"/>
      <c r="F8" s="6" t="s">
        <v>58</v>
      </c>
      <c r="G8" s="6"/>
      <c r="H8" s="6"/>
      <c r="I8" s="6"/>
      <c r="J8" s="6" t="s">
        <v>57</v>
      </c>
      <c r="K8" s="6" t="s">
        <v>55</v>
      </c>
    </row>
    <row r="9" spans="1:11" x14ac:dyDescent="0.2">
      <c r="A9" s="1" t="str">
        <f>Compartments!$A$9</f>
        <v>vs</v>
      </c>
      <c r="B9" s="6"/>
      <c r="C9" s="6"/>
      <c r="D9" s="6"/>
      <c r="E9" s="6"/>
      <c r="F9" s="6"/>
      <c r="G9" s="6" t="s">
        <v>63</v>
      </c>
      <c r="H9" s="6" t="s">
        <v>60</v>
      </c>
      <c r="I9" s="6"/>
      <c r="J9" s="6" t="s">
        <v>64</v>
      </c>
      <c r="K9" s="6" t="s">
        <v>55</v>
      </c>
    </row>
    <row r="10" spans="1:11" x14ac:dyDescent="0.2">
      <c r="A10" s="1" t="str">
        <f>Compartments!$A$10</f>
        <v>dead_hiv</v>
      </c>
      <c r="B10" s="6"/>
      <c r="C10" s="6"/>
      <c r="D10" s="6"/>
      <c r="E10" s="6"/>
      <c r="F10" s="6"/>
      <c r="G10" s="6"/>
      <c r="H10" s="6"/>
      <c r="I10" s="6"/>
      <c r="J10" s="6"/>
      <c r="K10" s="6"/>
    </row>
    <row r="11" spans="1:11" x14ac:dyDescent="0.2">
      <c r="A11" s="1" t="str">
        <f>Compartments!$A$11</f>
        <v>dead_other</v>
      </c>
      <c r="B11" s="6"/>
      <c r="C11" s="6"/>
      <c r="D11" s="6"/>
      <c r="E11" s="6"/>
      <c r="F11" s="6"/>
      <c r="G11" s="6"/>
      <c r="H11" s="6"/>
      <c r="I11" s="6"/>
      <c r="J11" s="6"/>
      <c r="K11" s="6"/>
    </row>
  </sheetData>
  <conditionalFormatting sqref="B2:K11">
    <cfRule type="notContainsBlanks" dxfId="5" priority="1">
      <formula>LEN(TRIM(B2))&gt;0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4"/>
  <sheetViews>
    <sheetView zoomScale="165" workbookViewId="0">
      <selection activeCell="E3" sqref="E3"/>
    </sheetView>
  </sheetViews>
  <sheetFormatPr baseColWidth="10" defaultColWidth="8.83203125" defaultRowHeight="15" x14ac:dyDescent="0.2"/>
  <cols>
    <col min="1" max="1" width="20.6640625" customWidth="1"/>
    <col min="2" max="2" width="22.1640625" bestFit="1" customWidth="1"/>
    <col min="3" max="3" width="25" bestFit="1" customWidth="1"/>
    <col min="4" max="4" width="11.6640625" bestFit="1" customWidth="1"/>
    <col min="5" max="5" width="12.6640625" bestFit="1" customWidth="1"/>
  </cols>
  <sheetData>
    <row r="1" spans="1:9" x14ac:dyDescent="0.2">
      <c r="A1" s="1" t="s">
        <v>25</v>
      </c>
      <c r="B1" s="1" t="s">
        <v>26</v>
      </c>
      <c r="C1" s="1" t="s">
        <v>65</v>
      </c>
      <c r="D1" s="1" t="s">
        <v>66</v>
      </c>
      <c r="E1" s="1" t="s">
        <v>29</v>
      </c>
    </row>
    <row r="2" spans="1:9" x14ac:dyDescent="0.2">
      <c r="A2" s="7" t="s">
        <v>67</v>
      </c>
      <c r="B2" s="7" t="s">
        <v>68</v>
      </c>
      <c r="C2" s="4" t="s">
        <v>69</v>
      </c>
      <c r="D2" s="4">
        <v>1</v>
      </c>
      <c r="E2" s="4" t="s">
        <v>21</v>
      </c>
      <c r="F2" s="4"/>
      <c r="G2" s="4"/>
      <c r="H2" s="4"/>
      <c r="I2" s="4"/>
    </row>
    <row r="3" spans="1:9" x14ac:dyDescent="0.2">
      <c r="A3" s="4" t="s">
        <v>70</v>
      </c>
      <c r="B3" s="4" t="s">
        <v>71</v>
      </c>
      <c r="C3" s="4" t="s">
        <v>72</v>
      </c>
      <c r="D3" s="4">
        <v>1</v>
      </c>
      <c r="E3" s="4" t="s">
        <v>21</v>
      </c>
    </row>
    <row r="4" spans="1:9" x14ac:dyDescent="0.2">
      <c r="A4" s="4" t="s">
        <v>73</v>
      </c>
      <c r="B4" s="4" t="s">
        <v>74</v>
      </c>
      <c r="C4" s="4" t="s">
        <v>75</v>
      </c>
      <c r="D4" s="4">
        <v>1</v>
      </c>
      <c r="E4" s="4" t="s">
        <v>21</v>
      </c>
    </row>
    <row r="5" spans="1:9" x14ac:dyDescent="0.2">
      <c r="A5" s="4" t="s">
        <v>76</v>
      </c>
      <c r="B5" s="4" t="s">
        <v>77</v>
      </c>
      <c r="C5" s="4" t="s">
        <v>78</v>
      </c>
      <c r="D5" s="4">
        <v>1</v>
      </c>
      <c r="E5" s="4" t="s">
        <v>21</v>
      </c>
    </row>
    <row r="6" spans="1:9" x14ac:dyDescent="0.2">
      <c r="A6" s="4" t="s">
        <v>79</v>
      </c>
      <c r="B6" s="4" t="s">
        <v>80</v>
      </c>
      <c r="C6" s="4" t="s">
        <v>81</v>
      </c>
      <c r="D6" s="4">
        <v>1</v>
      </c>
      <c r="E6" s="4" t="s">
        <v>21</v>
      </c>
    </row>
    <row r="7" spans="1:9" x14ac:dyDescent="0.2">
      <c r="A7" s="4" t="s">
        <v>82</v>
      </c>
      <c r="B7" s="4" t="s">
        <v>83</v>
      </c>
      <c r="C7" s="4" t="s">
        <v>84</v>
      </c>
      <c r="D7" s="4">
        <v>1</v>
      </c>
      <c r="E7" s="4" t="s">
        <v>21</v>
      </c>
    </row>
    <row r="8" spans="1:9" x14ac:dyDescent="0.2">
      <c r="A8" s="4" t="s">
        <v>85</v>
      </c>
      <c r="B8" s="4" t="s">
        <v>86</v>
      </c>
      <c r="C8" s="4" t="s">
        <v>46</v>
      </c>
      <c r="D8" s="4">
        <v>1</v>
      </c>
      <c r="E8" s="4" t="s">
        <v>21</v>
      </c>
    </row>
    <row r="9" spans="1:9" x14ac:dyDescent="0.2">
      <c r="A9" s="4"/>
      <c r="B9" s="4"/>
      <c r="C9" s="4"/>
      <c r="D9" s="4"/>
      <c r="E9" s="4"/>
    </row>
    <row r="10" spans="1:9" x14ac:dyDescent="0.2">
      <c r="C10" s="4"/>
    </row>
    <row r="11" spans="1:9" x14ac:dyDescent="0.2">
      <c r="C11" s="4"/>
    </row>
    <row r="12" spans="1:9" x14ac:dyDescent="0.2">
      <c r="C12" s="4"/>
    </row>
    <row r="13" spans="1:9" x14ac:dyDescent="0.2">
      <c r="C13" s="4"/>
    </row>
    <row r="14" spans="1:9" x14ac:dyDescent="0.2">
      <c r="C14" s="4"/>
    </row>
  </sheetData>
  <dataValidations count="1">
    <dataValidation type="list" showInputMessage="1" showErrorMessage="1" sqref="G2" xr:uid="{00000000-0002-0000-0400-000000000000}">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6"/>
  <sheetViews>
    <sheetView tabSelected="1" zoomScale="131" workbookViewId="0">
      <selection activeCell="D10" sqref="D10"/>
    </sheetView>
  </sheetViews>
  <sheetFormatPr baseColWidth="10" defaultColWidth="8.83203125" defaultRowHeight="15" x14ac:dyDescent="0.2"/>
  <cols>
    <col min="1" max="1" width="15.33203125" bestFit="1" customWidth="1"/>
    <col min="2" max="2" width="46.33203125" bestFit="1" customWidth="1"/>
    <col min="3" max="3" width="9.6640625" bestFit="1" customWidth="1"/>
    <col min="4" max="4" width="11.6640625" bestFit="1" customWidth="1"/>
    <col min="5" max="5" width="13.6640625" bestFit="1" customWidth="1"/>
    <col min="6" max="6" width="13.83203125" bestFit="1" customWidth="1"/>
    <col min="7" max="7" width="31.33203125" bestFit="1" customWidth="1"/>
    <col min="8" max="8" width="8" bestFit="1" customWidth="1"/>
    <col min="9" max="9" width="12.5" bestFit="1" customWidth="1"/>
  </cols>
  <sheetData>
    <row r="1" spans="1:9" x14ac:dyDescent="0.2">
      <c r="A1" s="1" t="s">
        <v>25</v>
      </c>
      <c r="B1" s="1" t="s">
        <v>26</v>
      </c>
      <c r="C1" s="1" t="s">
        <v>87</v>
      </c>
      <c r="D1" s="1" t="s">
        <v>88</v>
      </c>
      <c r="E1" s="1" t="s">
        <v>89</v>
      </c>
      <c r="F1" s="1" t="s">
        <v>90</v>
      </c>
      <c r="G1" s="1" t="s">
        <v>91</v>
      </c>
      <c r="H1" s="1" t="s">
        <v>92</v>
      </c>
      <c r="I1" s="1" t="s">
        <v>29</v>
      </c>
    </row>
    <row r="2" spans="1:9" s="4" customFormat="1" x14ac:dyDescent="0.2">
      <c r="A2" s="4" t="s">
        <v>53</v>
      </c>
      <c r="B2" s="4" t="s">
        <v>93</v>
      </c>
      <c r="C2" s="4" t="s">
        <v>94</v>
      </c>
      <c r="E2" s="4">
        <v>0</v>
      </c>
      <c r="H2" s="4" t="s">
        <v>33</v>
      </c>
      <c r="I2" s="4" t="s">
        <v>23</v>
      </c>
    </row>
    <row r="3" spans="1:9" s="4" customFormat="1" x14ac:dyDescent="0.2">
      <c r="A3" s="4" t="s">
        <v>95</v>
      </c>
      <c r="B3" s="4" t="s">
        <v>96</v>
      </c>
      <c r="C3" s="4" t="s">
        <v>94</v>
      </c>
      <c r="D3" s="1"/>
      <c r="E3" s="4">
        <v>0</v>
      </c>
      <c r="H3" s="4" t="s">
        <v>33</v>
      </c>
      <c r="I3" s="4" t="s">
        <v>23</v>
      </c>
    </row>
    <row r="4" spans="1:9" x14ac:dyDescent="0.2">
      <c r="A4" s="4" t="s">
        <v>54</v>
      </c>
      <c r="B4" s="4" t="s">
        <v>97</v>
      </c>
      <c r="C4" s="4" t="s">
        <v>124</v>
      </c>
      <c r="D4" s="4"/>
      <c r="E4" s="4">
        <v>0</v>
      </c>
      <c r="F4" s="4"/>
      <c r="G4" s="4" t="s">
        <v>98</v>
      </c>
      <c r="H4" s="4" t="s">
        <v>33</v>
      </c>
      <c r="I4" s="4"/>
    </row>
    <row r="5" spans="1:9" x14ac:dyDescent="0.2">
      <c r="A5" s="4" t="s">
        <v>99</v>
      </c>
      <c r="B5" s="4" t="s">
        <v>100</v>
      </c>
      <c r="C5" s="4" t="s">
        <v>94</v>
      </c>
      <c r="D5" s="4"/>
      <c r="E5" s="4">
        <v>0</v>
      </c>
      <c r="F5" s="4"/>
      <c r="G5" s="4"/>
      <c r="H5" s="4" t="s">
        <v>33</v>
      </c>
      <c r="I5" s="4" t="s">
        <v>23</v>
      </c>
    </row>
    <row r="6" spans="1:9" x14ac:dyDescent="0.2">
      <c r="A6" s="4" t="s">
        <v>101</v>
      </c>
      <c r="B6" s="4" t="s">
        <v>102</v>
      </c>
      <c r="C6" s="4" t="s">
        <v>124</v>
      </c>
      <c r="D6" s="4"/>
      <c r="E6" s="4">
        <v>0</v>
      </c>
      <c r="F6" s="4"/>
      <c r="G6" s="4" t="s">
        <v>103</v>
      </c>
      <c r="H6" s="4" t="s">
        <v>32</v>
      </c>
      <c r="I6" s="4"/>
    </row>
    <row r="7" spans="1:9" x14ac:dyDescent="0.2">
      <c r="A7" s="4" t="s">
        <v>104</v>
      </c>
      <c r="B7" s="4" t="s">
        <v>105</v>
      </c>
      <c r="C7" s="4" t="s">
        <v>94</v>
      </c>
      <c r="D7" s="4"/>
      <c r="E7" s="4">
        <v>0</v>
      </c>
      <c r="F7" s="4"/>
      <c r="G7" s="4" t="s">
        <v>106</v>
      </c>
      <c r="H7" s="4" t="s">
        <v>33</v>
      </c>
      <c r="I7" s="4"/>
    </row>
    <row r="8" spans="1:9" x14ac:dyDescent="0.2">
      <c r="A8" s="4" t="s">
        <v>56</v>
      </c>
      <c r="B8" s="4" t="s">
        <v>107</v>
      </c>
      <c r="C8" s="4" t="s">
        <v>124</v>
      </c>
      <c r="D8" s="4"/>
      <c r="E8" s="4">
        <v>0</v>
      </c>
      <c r="F8" s="4"/>
      <c r="G8" s="4" t="s">
        <v>108</v>
      </c>
      <c r="H8" s="4" t="s">
        <v>32</v>
      </c>
      <c r="I8" s="4"/>
    </row>
    <row r="9" spans="1:9" x14ac:dyDescent="0.2">
      <c r="A9" s="4" t="s">
        <v>58</v>
      </c>
      <c r="B9" s="4" t="s">
        <v>109</v>
      </c>
      <c r="C9" s="4" t="s">
        <v>110</v>
      </c>
      <c r="D9" s="4"/>
      <c r="E9" s="4">
        <v>0</v>
      </c>
      <c r="F9" s="4"/>
      <c r="G9" s="4"/>
      <c r="H9" s="4" t="s">
        <v>32</v>
      </c>
      <c r="I9" s="4" t="s">
        <v>23</v>
      </c>
    </row>
    <row r="10" spans="1:9" x14ac:dyDescent="0.2">
      <c r="A10" s="4" t="s">
        <v>111</v>
      </c>
      <c r="B10" s="4" t="s">
        <v>112</v>
      </c>
      <c r="C10" s="4" t="s">
        <v>94</v>
      </c>
      <c r="D10" s="9"/>
      <c r="E10" s="4">
        <v>0</v>
      </c>
      <c r="F10" s="4"/>
      <c r="G10" s="4"/>
      <c r="H10" s="4" t="s">
        <v>33</v>
      </c>
      <c r="I10" s="4" t="s">
        <v>23</v>
      </c>
    </row>
    <row r="11" spans="1:9" x14ac:dyDescent="0.2">
      <c r="A11" s="4" t="s">
        <v>59</v>
      </c>
      <c r="B11" s="4" t="s">
        <v>113</v>
      </c>
      <c r="C11" s="4" t="s">
        <v>124</v>
      </c>
      <c r="D11" s="9"/>
      <c r="E11" s="4">
        <v>0</v>
      </c>
      <c r="F11" s="4"/>
      <c r="G11" s="4" t="s">
        <v>114</v>
      </c>
      <c r="H11" s="4" t="s">
        <v>32</v>
      </c>
      <c r="I11" s="4"/>
    </row>
    <row r="12" spans="1:9" x14ac:dyDescent="0.2">
      <c r="A12" s="4" t="s">
        <v>60</v>
      </c>
      <c r="B12" s="4" t="s">
        <v>115</v>
      </c>
      <c r="C12" s="4" t="s">
        <v>124</v>
      </c>
      <c r="D12" s="4"/>
      <c r="E12" s="4">
        <v>0</v>
      </c>
      <c r="F12" s="4"/>
      <c r="G12" s="4"/>
      <c r="H12" s="4" t="s">
        <v>32</v>
      </c>
      <c r="I12" s="4" t="s">
        <v>23</v>
      </c>
    </row>
    <row r="13" spans="1:9" x14ac:dyDescent="0.2">
      <c r="A13" s="4" t="s">
        <v>61</v>
      </c>
      <c r="B13" s="4" t="s">
        <v>116</v>
      </c>
      <c r="C13" s="4" t="s">
        <v>110</v>
      </c>
      <c r="D13" s="4">
        <v>0.2</v>
      </c>
      <c r="E13" s="4">
        <v>0</v>
      </c>
      <c r="F13" s="4"/>
      <c r="G13" s="4"/>
      <c r="H13" s="4" t="s">
        <v>33</v>
      </c>
      <c r="I13" s="4" t="s">
        <v>23</v>
      </c>
    </row>
    <row r="14" spans="1:9" x14ac:dyDescent="0.2">
      <c r="A14" s="4" t="s">
        <v>63</v>
      </c>
      <c r="B14" s="4" t="s">
        <v>117</v>
      </c>
      <c r="C14" s="4" t="s">
        <v>124</v>
      </c>
      <c r="D14" s="4">
        <v>0.16</v>
      </c>
      <c r="E14" s="4">
        <v>0</v>
      </c>
      <c r="F14" s="4"/>
      <c r="G14" s="4"/>
      <c r="H14" s="4" t="s">
        <v>32</v>
      </c>
      <c r="I14" s="4" t="s">
        <v>23</v>
      </c>
    </row>
    <row r="15" spans="1:9" x14ac:dyDescent="0.2">
      <c r="A15" s="4" t="s">
        <v>57</v>
      </c>
      <c r="B15" s="4" t="s">
        <v>118</v>
      </c>
      <c r="C15" s="4" t="s">
        <v>124</v>
      </c>
      <c r="D15" s="8">
        <v>5.2999999999999999E-2</v>
      </c>
      <c r="E15" s="4">
        <v>0</v>
      </c>
      <c r="F15" s="4"/>
      <c r="H15" s="4" t="s">
        <v>33</v>
      </c>
      <c r="I15" s="4" t="s">
        <v>23</v>
      </c>
    </row>
    <row r="16" spans="1:9" x14ac:dyDescent="0.2">
      <c r="A16" s="4" t="s">
        <v>62</v>
      </c>
      <c r="B16" s="4" t="s">
        <v>119</v>
      </c>
      <c r="C16" s="4" t="s">
        <v>124</v>
      </c>
      <c r="D16" s="8">
        <f>D15*48.78%</f>
        <v>2.5853399999999999E-2</v>
      </c>
      <c r="E16" s="4">
        <v>0</v>
      </c>
      <c r="F16" s="4"/>
      <c r="H16" s="4" t="s">
        <v>33</v>
      </c>
      <c r="I16" s="4" t="s">
        <v>23</v>
      </c>
    </row>
    <row r="17" spans="1:9" x14ac:dyDescent="0.2">
      <c r="A17" s="4" t="s">
        <v>64</v>
      </c>
      <c r="B17" s="4" t="s">
        <v>120</v>
      </c>
      <c r="C17" s="4" t="s">
        <v>124</v>
      </c>
      <c r="D17" s="8">
        <f>D15*23%</f>
        <v>1.2189999999999999E-2</v>
      </c>
      <c r="E17" s="4">
        <v>0</v>
      </c>
      <c r="F17" s="4"/>
      <c r="H17" s="4" t="s">
        <v>33</v>
      </c>
      <c r="I17" s="4" t="s">
        <v>23</v>
      </c>
    </row>
    <row r="18" spans="1:9" x14ac:dyDescent="0.2">
      <c r="A18" s="4" t="s">
        <v>55</v>
      </c>
      <c r="B18" s="4" t="s">
        <v>121</v>
      </c>
      <c r="C18" s="4" t="s">
        <v>124</v>
      </c>
      <c r="D18" s="4">
        <v>1.4999999999999999E-2</v>
      </c>
      <c r="E18" s="4">
        <v>0</v>
      </c>
      <c r="F18" s="4"/>
      <c r="H18" s="4" t="s">
        <v>33</v>
      </c>
      <c r="I18" s="4" t="s">
        <v>23</v>
      </c>
    </row>
    <row r="19" spans="1:9" x14ac:dyDescent="0.2">
      <c r="A19" s="4"/>
      <c r="B19" s="4"/>
      <c r="C19" s="4"/>
      <c r="D19" s="4"/>
      <c r="E19" s="4"/>
      <c r="F19" s="4"/>
      <c r="G19" s="4"/>
      <c r="H19" s="4"/>
    </row>
    <row r="20" spans="1:9" x14ac:dyDescent="0.2">
      <c r="A20" s="4"/>
      <c r="B20" s="4"/>
      <c r="C20" s="4"/>
      <c r="D20" s="4"/>
      <c r="E20" s="4"/>
      <c r="F20" s="4"/>
      <c r="G20" s="4"/>
      <c r="H20" s="4"/>
    </row>
    <row r="21" spans="1:9" x14ac:dyDescent="0.2">
      <c r="A21" s="4"/>
      <c r="B21" s="4"/>
      <c r="C21" s="4"/>
      <c r="D21" s="4"/>
      <c r="E21" s="4"/>
      <c r="F21" s="4"/>
      <c r="G21" s="4"/>
      <c r="H21" s="4"/>
    </row>
    <row r="22" spans="1:9" x14ac:dyDescent="0.2">
      <c r="A22" s="4"/>
      <c r="B22" s="4"/>
      <c r="C22" s="4"/>
      <c r="D22" s="4"/>
      <c r="E22" s="4"/>
      <c r="F22" s="4"/>
      <c r="G22" s="4"/>
      <c r="H22" s="4"/>
    </row>
    <row r="23" spans="1:9" x14ac:dyDescent="0.2">
      <c r="A23" s="4"/>
      <c r="B23" s="4"/>
      <c r="C23" s="4"/>
      <c r="D23" s="4"/>
      <c r="E23" s="4"/>
      <c r="F23" s="4"/>
      <c r="G23" s="4"/>
      <c r="H23" s="4"/>
    </row>
    <row r="24" spans="1:9" x14ac:dyDescent="0.2">
      <c r="A24" s="4"/>
      <c r="G24" s="4"/>
      <c r="H24" s="4"/>
    </row>
    <row r="25" spans="1:9" x14ac:dyDescent="0.2">
      <c r="A25" s="4"/>
      <c r="G25" s="4"/>
      <c r="H25" s="4"/>
    </row>
    <row r="26" spans="1:9" x14ac:dyDescent="0.2">
      <c r="A26" s="4"/>
      <c r="G26" s="4"/>
      <c r="H26" s="4"/>
    </row>
  </sheetData>
  <conditionalFormatting sqref="B2:B4">
    <cfRule type="expression" dxfId="4" priority="13">
      <formula>AND(A2&lt;&gt;"",NOT(B2&lt;&gt;""))</formula>
    </cfRule>
  </conditionalFormatting>
  <conditionalFormatting sqref="B6:B8">
    <cfRule type="expression" dxfId="3" priority="5">
      <formula>AND(A6&lt;&gt;"",NOT(B6&lt;&gt;""))</formula>
    </cfRule>
  </conditionalFormatting>
  <conditionalFormatting sqref="B15:B18">
    <cfRule type="expression" dxfId="2" priority="1">
      <formula>AND(A15&lt;&gt;"",NOT(B15&lt;&gt;""))</formula>
    </cfRule>
  </conditionalFormatting>
  <conditionalFormatting sqref="I4">
    <cfRule type="expression" dxfId="1" priority="14">
      <formula>AND(#REF!&lt;&gt;"",NOT(I4&lt;&gt;""))</formula>
    </cfRule>
  </conditionalFormatting>
  <conditionalFormatting sqref="I6:I7">
    <cfRule type="expression" dxfId="0" priority="8">
      <formula>AND(#REF!&lt;&gt;"",NOT(I6&lt;&gt;""))</formula>
    </cfRule>
  </conditionalFormatting>
  <dataValidations count="4">
    <dataValidation type="list" showInputMessage="1" showErrorMessage="1" sqref="B25 C19:C26" xr:uid="{00000000-0002-0000-0500-000000000000}">
      <formula1>",number,probability,duration,proportion"</formula1>
    </dataValidation>
    <dataValidation type="list" showInputMessage="1" showErrorMessage="1" sqref="H4:H14 H19:H26" xr:uid="{00000000-0002-0000-0500-000001000000}">
      <formula1>"y,n"</formula1>
    </dataValidation>
    <dataValidation type="list" showInputMessage="1" showErrorMessage="1" sqref="H15:H18" xr:uid="{00000000-0002-0000-0500-000002000000}">
      <formula1>"n,y"</formula1>
    </dataValidation>
    <dataValidation type="list" showInputMessage="1" showErrorMessage="1" sqref="C2:C18" xr:uid="{8BB35925-45AC-414D-BC0C-6E64EB5F26DF}">
      <formula1>",number,probability,duration,proportion, rate"</formula1>
    </dataValidation>
  </dataValidations>
  <pageMargins left="0.7" right="0.7" top="0.75" bottom="0.75" header="0.3" footer="0.3"/>
  <pageSetup paperSize="9"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0"/>
  <sheetViews>
    <sheetView zoomScale="179" workbookViewId="0">
      <selection activeCell="A2" sqref="A2"/>
    </sheetView>
  </sheetViews>
  <sheetFormatPr baseColWidth="10" defaultColWidth="8.83203125" defaultRowHeight="15" x14ac:dyDescent="0.2"/>
  <cols>
    <col min="1" max="1" width="22.83203125" bestFit="1" customWidth="1"/>
    <col min="2" max="2" width="22.1640625" bestFit="1" customWidth="1"/>
  </cols>
  <sheetData>
    <row r="1" spans="1:7" x14ac:dyDescent="0.2">
      <c r="A1" s="2" t="s">
        <v>122</v>
      </c>
      <c r="B1" s="2" t="s">
        <v>123</v>
      </c>
    </row>
    <row r="2" spans="1:7" x14ac:dyDescent="0.2">
      <c r="A2" s="3" t="s">
        <v>71</v>
      </c>
      <c r="B2" s="4" t="s">
        <v>70</v>
      </c>
    </row>
    <row r="3" spans="1:7" x14ac:dyDescent="0.2">
      <c r="A3" s="3" t="s">
        <v>74</v>
      </c>
      <c r="B3" s="4" t="s">
        <v>73</v>
      </c>
    </row>
    <row r="4" spans="1:7" x14ac:dyDescent="0.2">
      <c r="A4" s="3" t="s">
        <v>77</v>
      </c>
      <c r="B4" s="4" t="s">
        <v>76</v>
      </c>
    </row>
    <row r="5" spans="1:7" x14ac:dyDescent="0.2">
      <c r="A5" t="s">
        <v>80</v>
      </c>
      <c r="B5" s="4" t="s">
        <v>79</v>
      </c>
      <c r="E5" s="4"/>
      <c r="F5" s="4"/>
      <c r="G5" s="4"/>
    </row>
    <row r="6" spans="1:7" x14ac:dyDescent="0.2">
      <c r="A6" t="s">
        <v>83</v>
      </c>
      <c r="B6" s="4" t="s">
        <v>82</v>
      </c>
      <c r="E6" s="4"/>
      <c r="F6" s="4"/>
      <c r="G6" s="4"/>
    </row>
    <row r="7" spans="1:7" x14ac:dyDescent="0.2">
      <c r="A7" t="s">
        <v>86</v>
      </c>
      <c r="B7" s="4" t="s">
        <v>85</v>
      </c>
      <c r="E7" s="4"/>
      <c r="F7" s="4"/>
      <c r="G7" s="4"/>
    </row>
    <row r="8" spans="1:7" x14ac:dyDescent="0.2">
      <c r="E8" s="4"/>
      <c r="F8" s="4"/>
      <c r="G8" s="4"/>
    </row>
    <row r="9" spans="1:7" x14ac:dyDescent="0.2">
      <c r="E9" s="4"/>
      <c r="F9" s="4"/>
      <c r="G9" s="4"/>
    </row>
    <row r="10" spans="1:7" x14ac:dyDescent="0.2">
      <c r="E10" s="4"/>
      <c r="F10" s="4"/>
      <c r="G1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 Abeysuriya</cp:lastModifiedBy>
  <dcterms:created xsi:type="dcterms:W3CDTF">2018-07-31T22:32:53Z</dcterms:created>
  <dcterms:modified xsi:type="dcterms:W3CDTF">2024-02-05T04:12:04Z</dcterms:modified>
  <cp:category>atomica:framework</cp:category>
</cp:coreProperties>
</file>