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4C86A2F4-06E1-2945-828E-AF93D8D3D8B5}" xr6:coauthVersionLast="47" xr6:coauthVersionMax="47" xr10:uidLastSave="{00000000-0000-0000-0000-000000000000}"/>
  <bookViews>
    <workbookView xWindow="240" yWindow="760" windowWidth="24720" windowHeight="16700" activeTab="2" xr2:uid="{00000000-000D-0000-FFFF-FFFF00000000}"/>
  </bookViews>
  <sheets>
    <sheet name="Population Definitions" sheetId="1" r:id="rId1"/>
    <sheet name="State Variables" sheetId="2" r:id="rId2"/>
    <sheet name="Parameters" sheetId="3" r:id="rId3"/>
    <sheet name="Stocks" sheetId="4" r:id="rId4"/>
    <sheet name="Flows" sheetId="5" r:id="rId5"/>
    <sheet name="Interactions" sheetId="6" r:id="rId6"/>
    <sheet name="Transfe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7" l="1"/>
  <c r="C31" i="7"/>
  <c r="B31" i="7"/>
  <c r="A31" i="7"/>
  <c r="F30" i="7"/>
  <c r="C30" i="7"/>
  <c r="B30" i="7"/>
  <c r="A30" i="7"/>
  <c r="F29" i="7"/>
  <c r="C29" i="7"/>
  <c r="B29" i="7"/>
  <c r="A29" i="7"/>
  <c r="F28" i="7"/>
  <c r="C28" i="7"/>
  <c r="B28" i="7"/>
  <c r="A28" i="7"/>
  <c r="A25" i="7"/>
  <c r="A24" i="7"/>
  <c r="C23" i="7"/>
  <c r="B23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F10" i="7"/>
  <c r="C10" i="7"/>
  <c r="B10" i="7"/>
  <c r="A10" i="7"/>
  <c r="A7" i="7"/>
  <c r="A6" i="7"/>
  <c r="A5" i="7"/>
  <c r="D4" i="7"/>
  <c r="C4" i="7"/>
  <c r="B4" i="7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C31" i="6"/>
  <c r="B31" i="6"/>
  <c r="A31" i="6"/>
  <c r="F30" i="6"/>
  <c r="C30" i="6"/>
  <c r="B30" i="6"/>
  <c r="A30" i="6"/>
  <c r="F29" i="6"/>
  <c r="C29" i="6"/>
  <c r="B29" i="6"/>
  <c r="A29" i="6"/>
  <c r="A26" i="6"/>
  <c r="A25" i="6"/>
  <c r="A24" i="6"/>
  <c r="C23" i="6"/>
  <c r="B23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F10" i="6"/>
  <c r="C10" i="6"/>
  <c r="B10" i="6"/>
  <c r="A10" i="6"/>
  <c r="A7" i="6"/>
  <c r="A6" i="6"/>
  <c r="A5" i="6"/>
  <c r="D4" i="6"/>
  <c r="C4" i="6"/>
  <c r="B4" i="6"/>
  <c r="A11" i="5"/>
  <c r="A10" i="5"/>
  <c r="A7" i="5"/>
  <c r="A6" i="5"/>
  <c r="A3" i="5"/>
  <c r="A2" i="5"/>
  <c r="A11" i="4"/>
  <c r="A10" i="4"/>
  <c r="A7" i="4"/>
  <c r="A6" i="4"/>
  <c r="A3" i="4"/>
  <c r="A2" i="4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<sst xmlns="http://schemas.openxmlformats.org/spreadsheetml/2006/main" count="218" uniqueCount="52">
  <si>
    <t>Abbreviation</t>
  </si>
  <si>
    <t>Full Name</t>
  </si>
  <si>
    <t>Population type</t>
  </si>
  <si>
    <t>sir</t>
  </si>
  <si>
    <t>udt</t>
  </si>
  <si>
    <t>Susceptible</t>
  </si>
  <si>
    <t>Units</t>
  </si>
  <si>
    <t>Constant</t>
  </si>
  <si>
    <t>Number</t>
  </si>
  <si>
    <t>OR</t>
  </si>
  <si>
    <t>Total number of entities</t>
  </si>
  <si>
    <t>Prevalence</t>
  </si>
  <si>
    <t>Fraction</t>
  </si>
  <si>
    <t>Transmission probability per contact</t>
  </si>
  <si>
    <t>Number of contacts annually</t>
  </si>
  <si>
    <t>N.A.</t>
  </si>
  <si>
    <t>Average duration of infections (years)</t>
  </si>
  <si>
    <t>Duration (years)</t>
  </si>
  <si>
    <t>Death rate for infected people</t>
  </si>
  <si>
    <t>Death rate for susceptible people</t>
  </si>
  <si>
    <t>All people with condition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</si>
  <si>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</si>
  <si>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</si>
  <si>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</si>
  <si>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</si>
  <si>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</si>
  <si>
    <t>From population type</t>
  </si>
  <si>
    <t>To population type</t>
  </si>
  <si>
    <t>sir_ctc</t>
  </si>
  <si>
    <t>SIR weightings</t>
  </si>
  <si>
    <t>Y</t>
  </si>
  <si>
    <t>udt_ctc</t>
  </si>
  <si>
    <t>UDT weightings</t>
  </si>
  <si>
    <t>aging_sir</t>
  </si>
  <si>
    <t>Aging SIR</t>
  </si>
  <si>
    <t>N</t>
  </si>
  <si>
    <t>aging_udt</t>
  </si>
  <si>
    <t>Aging UDT</t>
  </si>
  <si>
    <t>env</t>
  </si>
  <si>
    <t>Environment</t>
  </si>
  <si>
    <t>UDT_15-64</t>
  </si>
  <si>
    <t>SIR_0-4</t>
  </si>
  <si>
    <t>SIR_5-14</t>
  </si>
  <si>
    <t>SIR_15-64</t>
  </si>
  <si>
    <t>SIR 0-4</t>
  </si>
  <si>
    <t>SIR 5-14</t>
  </si>
  <si>
    <t>SIR 15-64</t>
  </si>
  <si>
    <t>UDT 0-14</t>
  </si>
  <si>
    <t>UDT 15-64</t>
  </si>
  <si>
    <t>UDT_0-14</t>
  </si>
  <si>
    <t>Rate (per year)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</si>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</sst>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4" xfId="0" applyFill="1" applyBorder="1"/>
  </cellXfs>
  <cellStyles count="1">
    <cellStyle name="Normal" xfId="0" builtinId="0"/>
  </cellStyles>
  <dxfs count="80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7"/>
  <sheetViews>
    <sheetView workbookViewId="0">
      <selection activeCell="G4" sqref="G4"/>
    </sheetView>
  </sheetViews>
  <sheetFormatPr baseColWidth="10" defaultColWidth="8.83203125" defaultRowHeight="15" x14ac:dyDescent="0.2"/>
  <cols>
    <col min="1" max="2" width="14.83203125" customWidth="1"/>
    <col min="3" max="3" width="18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41</v>
      </c>
      <c r="B2" s="2" t="s">
        <v>44</v>
      </c>
      <c r="C2" s="3" t="s">
        <v>3</v>
      </c>
    </row>
    <row r="3" spans="1:3" x14ac:dyDescent="0.2">
      <c r="A3" s="2" t="s">
        <v>42</v>
      </c>
      <c r="B3" s="2" t="s">
        <v>45</v>
      </c>
      <c r="C3" s="3" t="s">
        <v>3</v>
      </c>
    </row>
    <row r="4" spans="1:3" x14ac:dyDescent="0.2">
      <c r="A4" s="2" t="s">
        <v>43</v>
      </c>
      <c r="B4" s="2" t="s">
        <v>46</v>
      </c>
      <c r="C4" s="3" t="s">
        <v>3</v>
      </c>
    </row>
    <row r="5" spans="1:3" x14ac:dyDescent="0.2">
      <c r="A5" s="2" t="s">
        <v>49</v>
      </c>
      <c r="B5" s="2" t="s">
        <v>47</v>
      </c>
      <c r="C5" s="3" t="s">
        <v>4</v>
      </c>
    </row>
    <row r="6" spans="1:3" x14ac:dyDescent="0.2">
      <c r="A6" s="2" t="s">
        <v>40</v>
      </c>
      <c r="B6" s="2" t="s">
        <v>48</v>
      </c>
      <c r="C6" s="3" t="s">
        <v>4</v>
      </c>
    </row>
    <row r="7" spans="1:3" x14ac:dyDescent="0.2">
      <c r="A7" s="7" t="s">
        <v>38</v>
      </c>
      <c r="B7" s="7" t="s">
        <v>39</v>
      </c>
      <c r="C7" s="8" t="s">
        <v>38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W14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8.1640625" customWidth="1"/>
    <col min="2" max="3" width="10.5" customWidth="1"/>
    <col min="4" max="4" width="3.83203125" customWidth="1"/>
    <col min="5" max="7" width="9.5" customWidth="1"/>
  </cols>
  <sheetData>
    <row r="1" spans="1:23" x14ac:dyDescent="0.2">
      <c r="A1" s="1" t="s">
        <v>5</v>
      </c>
      <c r="B1" s="1" t="s">
        <v>6</v>
      </c>
      <c r="C1" s="1" t="s">
        <v>7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">
      <c r="A2" s="1" t="str">
        <f>'Population Definitions'!$A$2</f>
        <v>SIR_0-4</v>
      </c>
      <c r="B2" t="s">
        <v>8</v>
      </c>
      <c r="C2" s="3"/>
      <c r="D2" s="4" t="s">
        <v>9</v>
      </c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3" spans="1:23" x14ac:dyDescent="0.2">
      <c r="A3" s="1" t="str">
        <f>'Population Definitions'!$A$3</f>
        <v>SIR_5-14</v>
      </c>
      <c r="B3" t="s">
        <v>8</v>
      </c>
      <c r="C3" s="3"/>
      <c r="D3" s="4" t="s">
        <v>9</v>
      </c>
      <c r="E3">
        <v>700</v>
      </c>
      <c r="F3">
        <v>700</v>
      </c>
      <c r="G3">
        <v>700</v>
      </c>
      <c r="H3">
        <v>700</v>
      </c>
      <c r="I3">
        <v>700</v>
      </c>
      <c r="J3">
        <v>700</v>
      </c>
      <c r="K3">
        <v>700</v>
      </c>
      <c r="L3">
        <v>700</v>
      </c>
      <c r="M3">
        <v>700</v>
      </c>
      <c r="N3">
        <v>700</v>
      </c>
      <c r="O3">
        <v>700</v>
      </c>
      <c r="P3">
        <v>700</v>
      </c>
      <c r="Q3">
        <v>700</v>
      </c>
      <c r="R3">
        <v>700</v>
      </c>
      <c r="S3">
        <v>700</v>
      </c>
      <c r="T3">
        <v>700</v>
      </c>
      <c r="U3">
        <v>700</v>
      </c>
      <c r="V3">
        <v>700</v>
      </c>
      <c r="W3">
        <v>700</v>
      </c>
    </row>
    <row r="4" spans="1:23" x14ac:dyDescent="0.2">
      <c r="A4" s="1" t="str">
        <f>'Population Definitions'!$A$4</f>
        <v>SIR_15-64</v>
      </c>
      <c r="B4" t="s">
        <v>8</v>
      </c>
      <c r="C4" s="3"/>
      <c r="D4" s="4" t="s">
        <v>9</v>
      </c>
      <c r="E4">
        <v>700</v>
      </c>
      <c r="F4">
        <v>700</v>
      </c>
      <c r="G4">
        <v>700</v>
      </c>
      <c r="H4">
        <v>700</v>
      </c>
      <c r="I4">
        <v>700</v>
      </c>
      <c r="J4">
        <v>700</v>
      </c>
      <c r="K4">
        <v>700</v>
      </c>
      <c r="L4">
        <v>700</v>
      </c>
      <c r="M4">
        <v>700</v>
      </c>
      <c r="N4">
        <v>700</v>
      </c>
      <c r="O4">
        <v>700</v>
      </c>
      <c r="P4">
        <v>700</v>
      </c>
      <c r="Q4">
        <v>700</v>
      </c>
      <c r="R4">
        <v>700</v>
      </c>
      <c r="S4">
        <v>700</v>
      </c>
      <c r="T4">
        <v>700</v>
      </c>
      <c r="U4">
        <v>700</v>
      </c>
      <c r="V4">
        <v>700</v>
      </c>
      <c r="W4">
        <v>700</v>
      </c>
    </row>
    <row r="6" spans="1:23" x14ac:dyDescent="0.2">
      <c r="A6" s="1" t="s">
        <v>10</v>
      </c>
      <c r="B6" s="1" t="s">
        <v>6</v>
      </c>
      <c r="C6" s="1" t="s">
        <v>7</v>
      </c>
      <c r="D6" s="1"/>
      <c r="E6" s="1">
        <v>2000</v>
      </c>
      <c r="F6" s="1">
        <v>2001</v>
      </c>
      <c r="G6" s="1">
        <v>2002</v>
      </c>
      <c r="H6" s="1">
        <v>2003</v>
      </c>
      <c r="I6" s="1">
        <v>2004</v>
      </c>
      <c r="J6" s="1">
        <v>2005</v>
      </c>
      <c r="K6" s="1">
        <v>2006</v>
      </c>
      <c r="L6" s="1">
        <v>2007</v>
      </c>
      <c r="M6" s="1">
        <v>2008</v>
      </c>
      <c r="N6" s="1">
        <v>2009</v>
      </c>
      <c r="O6" s="1">
        <v>2010</v>
      </c>
      <c r="P6" s="1">
        <v>2011</v>
      </c>
      <c r="Q6" s="1">
        <v>2012</v>
      </c>
      <c r="R6" s="1">
        <v>2013</v>
      </c>
      <c r="S6" s="1">
        <v>2014</v>
      </c>
      <c r="T6" s="1">
        <v>2015</v>
      </c>
      <c r="U6" s="1">
        <v>2016</v>
      </c>
      <c r="V6" s="1">
        <v>2017</v>
      </c>
      <c r="W6" s="1">
        <v>2018</v>
      </c>
    </row>
    <row r="7" spans="1:23" x14ac:dyDescent="0.2">
      <c r="A7" s="1" t="str">
        <f>'Population Definitions'!$A$2</f>
        <v>SIR_0-4</v>
      </c>
      <c r="B7" t="s">
        <v>8</v>
      </c>
      <c r="C7" s="3"/>
      <c r="D7" s="4" t="s">
        <v>9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</row>
    <row r="8" spans="1:23" x14ac:dyDescent="0.2">
      <c r="A8" s="1" t="str">
        <f>'Population Definitions'!$A$3</f>
        <v>SIR_5-14</v>
      </c>
      <c r="B8" t="s">
        <v>8</v>
      </c>
      <c r="C8" s="3"/>
      <c r="D8" s="4" t="s">
        <v>9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x14ac:dyDescent="0.2">
      <c r="A9" s="1" t="str">
        <f>'Population Definitions'!$A$4</f>
        <v>SIR_15-64</v>
      </c>
      <c r="B9" t="s">
        <v>8</v>
      </c>
      <c r="C9" s="3"/>
      <c r="D9" s="4" t="s">
        <v>9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</row>
    <row r="11" spans="1:23" x14ac:dyDescent="0.2">
      <c r="A11" s="1" t="s">
        <v>11</v>
      </c>
      <c r="B11" s="1" t="s">
        <v>6</v>
      </c>
      <c r="C11" s="1" t="s">
        <v>7</v>
      </c>
      <c r="D11" s="1"/>
      <c r="E11" s="1">
        <v>2000</v>
      </c>
      <c r="F11" s="1">
        <v>2001</v>
      </c>
      <c r="G11" s="1">
        <v>2002</v>
      </c>
      <c r="H11" s="1">
        <v>2003</v>
      </c>
      <c r="I11" s="1">
        <v>2004</v>
      </c>
      <c r="J11" s="1">
        <v>2005</v>
      </c>
      <c r="K11" s="1">
        <v>2006</v>
      </c>
      <c r="L11" s="1">
        <v>2007</v>
      </c>
      <c r="M11" s="1">
        <v>2008</v>
      </c>
      <c r="N11" s="1">
        <v>2009</v>
      </c>
      <c r="O11" s="1">
        <v>2010</v>
      </c>
      <c r="P11" s="1">
        <v>2011</v>
      </c>
      <c r="Q11" s="1">
        <v>2012</v>
      </c>
      <c r="R11" s="1">
        <v>2013</v>
      </c>
      <c r="S11" s="1">
        <v>2014</v>
      </c>
      <c r="T11" s="1">
        <v>2015</v>
      </c>
      <c r="U11" s="1">
        <v>2016</v>
      </c>
      <c r="V11" s="1">
        <v>2017</v>
      </c>
      <c r="W11" s="1">
        <v>2018</v>
      </c>
    </row>
    <row r="12" spans="1:23" x14ac:dyDescent="0.2">
      <c r="A12" s="1" t="str">
        <f>'Population Definitions'!$A$2</f>
        <v>SIR_0-4</v>
      </c>
      <c r="B12" t="s">
        <v>12</v>
      </c>
      <c r="C12" s="3"/>
      <c r="D12" s="4" t="s">
        <v>9</v>
      </c>
      <c r="E12">
        <v>0.28571428999999998</v>
      </c>
      <c r="F12">
        <v>0.25792055000000003</v>
      </c>
      <c r="G12">
        <v>0.23218095999999999</v>
      </c>
      <c r="H12">
        <v>0.20849680000000001</v>
      </c>
      <c r="I12">
        <v>0.18682389999999999</v>
      </c>
      <c r="J12">
        <v>0.16708539</v>
      </c>
      <c r="K12">
        <v>0.14918208999999999</v>
      </c>
      <c r="L12">
        <v>0.13300081999999999</v>
      </c>
      <c r="M12">
        <v>0.11842081</v>
      </c>
      <c r="N12">
        <v>0.10531865999999999</v>
      </c>
      <c r="O12">
        <v>9.3571909999999994E-2</v>
      </c>
      <c r="P12">
        <v>8.3061700000000002E-2</v>
      </c>
      <c r="Q12">
        <v>7.3674489999999995E-2</v>
      </c>
      <c r="R12">
        <v>6.5303260000000002E-2</v>
      </c>
      <c r="S12">
        <v>5.7848160000000003E-2</v>
      </c>
      <c r="T12">
        <v>5.1216810000000002E-2</v>
      </c>
      <c r="U12">
        <v>4.5324320000000001E-2</v>
      </c>
      <c r="V12">
        <v>4.0093150000000001E-2</v>
      </c>
      <c r="W12">
        <v>3.54528E-2</v>
      </c>
    </row>
    <row r="13" spans="1:23" x14ac:dyDescent="0.2">
      <c r="A13" s="1" t="str">
        <f>'Population Definitions'!$A$3</f>
        <v>SIR_5-14</v>
      </c>
      <c r="B13" t="s">
        <v>12</v>
      </c>
      <c r="C13" s="3"/>
      <c r="D13" s="4" t="s">
        <v>9</v>
      </c>
      <c r="E13">
        <v>0.28571428999999998</v>
      </c>
      <c r="F13">
        <v>0.25792055000000003</v>
      </c>
      <c r="G13">
        <v>0.23218095999999999</v>
      </c>
      <c r="H13">
        <v>0.20849680000000001</v>
      </c>
      <c r="I13">
        <v>0.18682389999999999</v>
      </c>
      <c r="J13">
        <v>0.16708539</v>
      </c>
      <c r="K13">
        <v>0.14918208999999999</v>
      </c>
      <c r="L13">
        <v>0.13300081999999999</v>
      </c>
      <c r="M13">
        <v>0.11842081</v>
      </c>
      <c r="N13">
        <v>0.10531865999999999</v>
      </c>
      <c r="O13">
        <v>9.3571909999999994E-2</v>
      </c>
      <c r="P13">
        <v>8.3061700000000002E-2</v>
      </c>
      <c r="Q13">
        <v>7.3674489999999995E-2</v>
      </c>
      <c r="R13">
        <v>6.5303260000000002E-2</v>
      </c>
      <c r="S13">
        <v>5.7848160000000003E-2</v>
      </c>
      <c r="T13">
        <v>5.1216810000000002E-2</v>
      </c>
      <c r="U13">
        <v>4.5324320000000001E-2</v>
      </c>
      <c r="V13">
        <v>4.0093150000000001E-2</v>
      </c>
      <c r="W13">
        <v>3.54528E-2</v>
      </c>
    </row>
    <row r="14" spans="1:23" x14ac:dyDescent="0.2">
      <c r="A14" s="1" t="str">
        <f>'Population Definitions'!$A$4</f>
        <v>SIR_15-64</v>
      </c>
      <c r="B14" t="s">
        <v>12</v>
      </c>
      <c r="C14" s="3"/>
      <c r="D14" s="4" t="s">
        <v>9</v>
      </c>
      <c r="E14">
        <v>0.28571428999999998</v>
      </c>
      <c r="F14">
        <v>0.25792055000000003</v>
      </c>
      <c r="G14">
        <v>0.23218095999999999</v>
      </c>
      <c r="H14">
        <v>0.20849680000000001</v>
      </c>
      <c r="I14">
        <v>0.18682389999999999</v>
      </c>
      <c r="J14">
        <v>0.16708539</v>
      </c>
      <c r="K14">
        <v>0.14918208999999999</v>
      </c>
      <c r="L14">
        <v>0.13300081999999999</v>
      </c>
      <c r="M14">
        <v>0.11842081</v>
      </c>
      <c r="N14">
        <v>0.10531865999999999</v>
      </c>
      <c r="O14">
        <v>9.3571909999999994E-2</v>
      </c>
      <c r="P14">
        <v>8.3061700000000002E-2</v>
      </c>
      <c r="Q14">
        <v>7.3674489999999995E-2</v>
      </c>
      <c r="R14">
        <v>6.5303260000000002E-2</v>
      </c>
      <c r="S14">
        <v>5.7848160000000003E-2</v>
      </c>
      <c r="T14">
        <v>5.1216810000000002E-2</v>
      </c>
      <c r="U14">
        <v>4.5324320000000001E-2</v>
      </c>
      <c r="V14">
        <v>4.0093150000000001E-2</v>
      </c>
      <c r="W14">
        <v>3.54528E-2</v>
      </c>
    </row>
  </sheetData>
  <conditionalFormatting sqref="C2:C4">
    <cfRule type="expression" dxfId="79" priority="1">
      <formula>COUNTIF(E2:G2,"&lt;&gt;" &amp; "")&gt;0</formula>
    </cfRule>
    <cfRule type="expression" dxfId="78" priority="2">
      <formula>AND(COUNTIF(E2:G2,"&lt;&gt;" &amp; "")&gt;0,NOT(ISBLANK(C2)))</formula>
    </cfRule>
  </conditionalFormatting>
  <conditionalFormatting sqref="C7:C9">
    <cfRule type="expression" dxfId="77" priority="7">
      <formula>COUNTIF(E7:G7,"&lt;&gt;" &amp; "")&gt;0</formula>
    </cfRule>
    <cfRule type="expression" dxfId="76" priority="8">
      <formula>AND(COUNTIF(E7:G7,"&lt;&gt;" &amp; "")&gt;0,NOT(ISBLANK(C7)))</formula>
    </cfRule>
  </conditionalFormatting>
  <conditionalFormatting sqref="C12:C14">
    <cfRule type="expression" dxfId="75" priority="13">
      <formula>COUNTIF(E12:G12,"&lt;&gt;" &amp; "")&gt;0</formula>
    </cfRule>
    <cfRule type="expression" dxfId="74" priority="14">
      <formula>AND(COUNTIF(E12:G12,"&lt;&gt;" &amp; "")&gt;0,NOT(ISBLANK(C12)))</formula>
    </cfRule>
  </conditionalFormatting>
  <dataValidations count="2">
    <dataValidation type="list" allowBlank="1" showInputMessage="1" showErrorMessage="1" sqref="B7:B9 B2:B4" xr:uid="{00000000-0002-0000-0100-000000000000}">
      <formula1>"Number"</formula1>
    </dataValidation>
    <dataValidation type="list" allowBlank="1" showInputMessage="1" showErrorMessage="1" sqref="B12:B14" xr:uid="{00000000-0002-0000-0100-000006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2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43.5" customWidth="1"/>
    <col min="2" max="2" width="25.83203125" customWidth="1"/>
    <col min="3" max="3" width="10.5" customWidth="1"/>
    <col min="4" max="4" width="3.83203125" customWidth="1"/>
    <col min="5" max="7" width="9.5" customWidth="1"/>
  </cols>
  <sheetData>
    <row r="1" spans="1:7" x14ac:dyDescent="0.2">
      <c r="A1" s="1" t="s">
        <v>13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SIR_0-4</v>
      </c>
      <c r="B2" t="s">
        <v>51</v>
      </c>
      <c r="C2">
        <v>8.0000000000000002E-3</v>
      </c>
      <c r="D2" s="4" t="s">
        <v>9</v>
      </c>
      <c r="E2" s="3"/>
      <c r="F2" s="3"/>
      <c r="G2" s="3"/>
    </row>
    <row r="3" spans="1:7" x14ac:dyDescent="0.2">
      <c r="A3" s="1" t="str">
        <f>'Population Definitions'!$A$3</f>
        <v>SIR_5-14</v>
      </c>
      <c r="B3" t="s">
        <v>51</v>
      </c>
      <c r="C3">
        <v>8.0000000000000002E-3</v>
      </c>
      <c r="D3" s="4" t="s">
        <v>9</v>
      </c>
      <c r="E3" s="3"/>
      <c r="F3" s="3"/>
      <c r="G3" s="3"/>
    </row>
    <row r="4" spans="1:7" x14ac:dyDescent="0.2">
      <c r="A4" s="1" t="str">
        <f>'Population Definitions'!$A$4</f>
        <v>SIR_15-64</v>
      </c>
      <c r="B4" t="s">
        <v>51</v>
      </c>
      <c r="C4">
        <v>8.0000000000000002E-3</v>
      </c>
      <c r="D4" s="4" t="s">
        <v>9</v>
      </c>
      <c r="E4" s="3"/>
      <c r="F4" s="3"/>
      <c r="G4" s="3"/>
    </row>
    <row r="6" spans="1:7" x14ac:dyDescent="0.2">
      <c r="A6" s="1" t="s">
        <v>14</v>
      </c>
      <c r="B6" s="1" t="s">
        <v>6</v>
      </c>
      <c r="C6" s="1" t="s">
        <v>7</v>
      </c>
      <c r="D6" s="1"/>
      <c r="E6" s="1">
        <v>2016</v>
      </c>
      <c r="F6" s="1">
        <v>2017</v>
      </c>
      <c r="G6" s="1">
        <v>2018</v>
      </c>
    </row>
    <row r="7" spans="1:7" x14ac:dyDescent="0.2">
      <c r="A7" s="1" t="str">
        <f>'Population Definitions'!$A$2</f>
        <v>SIR_0-4</v>
      </c>
      <c r="B7" t="s">
        <v>15</v>
      </c>
      <c r="C7" s="3">
        <v>80</v>
      </c>
      <c r="D7" s="4" t="s">
        <v>9</v>
      </c>
      <c r="E7" s="3"/>
      <c r="F7" s="3"/>
      <c r="G7" s="3"/>
    </row>
    <row r="8" spans="1:7" x14ac:dyDescent="0.2">
      <c r="A8" s="1" t="str">
        <f>'Population Definitions'!$A$3</f>
        <v>SIR_5-14</v>
      </c>
      <c r="B8" t="s">
        <v>15</v>
      </c>
      <c r="C8" s="3">
        <v>80</v>
      </c>
      <c r="D8" s="4" t="s">
        <v>9</v>
      </c>
      <c r="E8" s="3"/>
      <c r="F8" s="3"/>
      <c r="G8" s="3"/>
    </row>
    <row r="9" spans="1:7" x14ac:dyDescent="0.2">
      <c r="A9" s="1" t="str">
        <f>'Population Definitions'!$A$4</f>
        <v>SIR_15-64</v>
      </c>
      <c r="B9" t="s">
        <v>15</v>
      </c>
      <c r="C9" s="3">
        <v>80</v>
      </c>
      <c r="D9" s="4" t="s">
        <v>9</v>
      </c>
      <c r="E9" s="3"/>
      <c r="F9" s="3"/>
      <c r="G9" s="3"/>
    </row>
    <row r="11" spans="1:7" x14ac:dyDescent="0.2">
      <c r="A11" s="1" t="s">
        <v>16</v>
      </c>
      <c r="B11" s="1" t="s">
        <v>6</v>
      </c>
      <c r="C11" s="1" t="s">
        <v>7</v>
      </c>
      <c r="D11" s="1"/>
      <c r="E11" s="1">
        <v>2016</v>
      </c>
      <c r="F11" s="1">
        <v>2017</v>
      </c>
      <c r="G11" s="1">
        <v>2018</v>
      </c>
    </row>
    <row r="12" spans="1:7" x14ac:dyDescent="0.2">
      <c r="A12" s="1" t="str">
        <f>'Population Definitions'!$A$2</f>
        <v>SIR_0-4</v>
      </c>
      <c r="B12" t="s">
        <v>17</v>
      </c>
      <c r="C12">
        <v>5</v>
      </c>
      <c r="D12" s="4" t="s">
        <v>9</v>
      </c>
      <c r="E12" s="3"/>
      <c r="F12" s="3"/>
      <c r="G12" s="3"/>
    </row>
    <row r="13" spans="1:7" x14ac:dyDescent="0.2">
      <c r="A13" s="1" t="str">
        <f>'Population Definitions'!$A$3</f>
        <v>SIR_5-14</v>
      </c>
      <c r="B13" t="s">
        <v>17</v>
      </c>
      <c r="C13">
        <v>5</v>
      </c>
      <c r="D13" s="4" t="s">
        <v>9</v>
      </c>
      <c r="E13" s="3"/>
      <c r="F13" s="3"/>
      <c r="G13" s="3"/>
    </row>
    <row r="14" spans="1:7" x14ac:dyDescent="0.2">
      <c r="A14" s="1" t="str">
        <f>'Population Definitions'!$A$4</f>
        <v>SIR_15-64</v>
      </c>
      <c r="B14" t="s">
        <v>17</v>
      </c>
      <c r="C14">
        <v>5</v>
      </c>
      <c r="D14" s="4" t="s">
        <v>9</v>
      </c>
      <c r="E14" s="3"/>
      <c r="F14" s="3"/>
      <c r="G14" s="3"/>
    </row>
    <row r="16" spans="1:7" x14ac:dyDescent="0.2">
      <c r="A16" s="1" t="s">
        <v>18</v>
      </c>
      <c r="B16" s="1" t="s">
        <v>6</v>
      </c>
      <c r="C16" s="1" t="s">
        <v>7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SIR_0-4</v>
      </c>
      <c r="B17" t="s">
        <v>50</v>
      </c>
      <c r="C17" s="3">
        <v>1.6E-2</v>
      </c>
      <c r="D17" s="4" t="s">
        <v>9</v>
      </c>
      <c r="E17" s="3"/>
      <c r="F17" s="3"/>
      <c r="G17" s="3"/>
    </row>
    <row r="18" spans="1:7" x14ac:dyDescent="0.2">
      <c r="A18" s="1" t="str">
        <f>'Population Definitions'!$A$3</f>
        <v>SIR_5-14</v>
      </c>
      <c r="B18" t="s">
        <v>50</v>
      </c>
      <c r="C18" s="3">
        <v>1.6E-2</v>
      </c>
      <c r="D18" s="4" t="s">
        <v>9</v>
      </c>
      <c r="E18" s="3"/>
      <c r="F18" s="3"/>
      <c r="G18" s="3"/>
    </row>
    <row r="19" spans="1:7" x14ac:dyDescent="0.2">
      <c r="A19" s="1" t="str">
        <f>'Population Definitions'!$A$4</f>
        <v>SIR_15-64</v>
      </c>
      <c r="B19" t="s">
        <v>50</v>
      </c>
      <c r="C19" s="3">
        <v>1.6E-2</v>
      </c>
      <c r="D19" s="4" t="s">
        <v>9</v>
      </c>
      <c r="E19" s="3"/>
      <c r="F19" s="3"/>
      <c r="G19" s="3"/>
    </row>
    <row r="21" spans="1:7" x14ac:dyDescent="0.2">
      <c r="A21" s="1" t="s">
        <v>19</v>
      </c>
      <c r="B21" s="1" t="s">
        <v>6</v>
      </c>
      <c r="C21" s="1" t="s">
        <v>7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SIR_0-4</v>
      </c>
      <c r="B22" t="s">
        <v>50</v>
      </c>
      <c r="C22" s="3">
        <v>8.0000000000000002E-3</v>
      </c>
      <c r="D22" s="4" t="s">
        <v>9</v>
      </c>
      <c r="E22" s="3"/>
      <c r="F22" s="3"/>
      <c r="G22" s="3"/>
    </row>
    <row r="23" spans="1:7" x14ac:dyDescent="0.2">
      <c r="A23" s="1" t="str">
        <f>'Population Definitions'!$A$3</f>
        <v>SIR_5-14</v>
      </c>
      <c r="B23" t="s">
        <v>50</v>
      </c>
      <c r="C23" s="3">
        <v>8.0000000000000002E-3</v>
      </c>
      <c r="D23" s="4" t="s">
        <v>9</v>
      </c>
      <c r="E23" s="3"/>
      <c r="F23" s="3"/>
      <c r="G23" s="3"/>
    </row>
    <row r="24" spans="1:7" x14ac:dyDescent="0.2">
      <c r="A24" s="1" t="str">
        <f>'Population Definitions'!$A$4</f>
        <v>SIR_15-64</v>
      </c>
      <c r="B24" t="s">
        <v>50</v>
      </c>
      <c r="C24" s="3">
        <v>8.0000000000000002E-3</v>
      </c>
      <c r="D24" s="4" t="s">
        <v>9</v>
      </c>
      <c r="E24" s="3"/>
      <c r="F24" s="3"/>
      <c r="G24" s="3"/>
    </row>
  </sheetData>
  <conditionalFormatting sqref="C2:C4">
    <cfRule type="expression" dxfId="73" priority="1">
      <formula>COUNTIF(E2:G2,"&lt;&gt;" &amp; "")&gt;0</formula>
    </cfRule>
    <cfRule type="expression" dxfId="72" priority="2">
      <formula>AND(COUNTIF(E2:G2,"&lt;&gt;" &amp; "")&gt;0,NOT(ISBLANK(C2)))</formula>
    </cfRule>
  </conditionalFormatting>
  <conditionalFormatting sqref="C7:C9">
    <cfRule type="expression" dxfId="71" priority="7">
      <formula>COUNTIF(E7:G7,"&lt;&gt;" &amp; "")&gt;0</formula>
    </cfRule>
    <cfRule type="expression" dxfId="70" priority="8">
      <formula>AND(COUNTIF(E7:G7,"&lt;&gt;" &amp; "")&gt;0,NOT(ISBLANK(C7)))</formula>
    </cfRule>
  </conditionalFormatting>
  <conditionalFormatting sqref="C12:C14">
    <cfRule type="expression" dxfId="69" priority="13">
      <formula>COUNTIF(E12:G12,"&lt;&gt;" &amp; "")&gt;0</formula>
    </cfRule>
    <cfRule type="expression" dxfId="68" priority="14">
      <formula>AND(COUNTIF(E12:G12,"&lt;&gt;" &amp; "")&gt;0,NOT(ISBLANK(C12)))</formula>
    </cfRule>
  </conditionalFormatting>
  <conditionalFormatting sqref="C17:C19">
    <cfRule type="expression" dxfId="67" priority="19">
      <formula>COUNTIF(E17:G17,"&lt;&gt;" &amp; "")&gt;0</formula>
    </cfRule>
    <cfRule type="expression" dxfId="66" priority="20">
      <formula>AND(COUNTIF(E17:G17,"&lt;&gt;" &amp; "")&gt;0,NOT(ISBLANK(C17)))</formula>
    </cfRule>
  </conditionalFormatting>
  <conditionalFormatting sqref="C22:C24">
    <cfRule type="expression" dxfId="65" priority="25">
      <formula>COUNTIF(E22:G22,"&lt;&gt;" &amp; "")&gt;0</formula>
    </cfRule>
    <cfRule type="expression" dxfId="64" priority="26">
      <formula>AND(COUNTIF(E22:G22,"&lt;&gt;" &amp; "")&gt;0,NOT(ISBLANK(C22)))</formula>
    </cfRule>
  </conditionalFormatting>
  <dataValidations count="4">
    <dataValidation type="list" allowBlank="1" showInputMessage="1" showErrorMessage="1" sqref="B7:B9" xr:uid="{00000000-0002-0000-0200-000003000000}">
      <formula1>"N.A."</formula1>
    </dataValidation>
    <dataValidation type="list" allowBlank="1" showInputMessage="1" showErrorMessage="1" sqref="B12:B14" xr:uid="{00000000-0002-0000-0200-000006000000}">
      <formula1>"Duration (years)"</formula1>
    </dataValidation>
    <dataValidation type="list" allowBlank="1" showInputMessage="1" showErrorMessage="1" sqref="B17:B19 B22:B24" xr:uid="{3F928A5F-762D-2A43-A552-6940C5887A31}">
      <formula1>"Rate (per year)"</formula1>
    </dataValidation>
    <dataValidation type="list" allowBlank="1" showInputMessage="1" showErrorMessage="1" sqref="B2:B4" xr:uid="{9121F75F-0C1D-4144-8483-A21997C16763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11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29.33203125" customWidth="1"/>
    <col min="2" max="2" width="8.33203125" customWidth="1"/>
    <col min="3" max="3" width="10.5" customWidth="1"/>
    <col min="4" max="4" width="3.83203125" customWidth="1"/>
    <col min="5" max="7" width="9.5" customWidth="1"/>
  </cols>
  <sheetData>
    <row r="1" spans="1:7" x14ac:dyDescent="0.2">
      <c r="A1" s="1" t="s">
        <v>20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Definitions'!$A$5</f>
        <v>UDT_0-14</v>
      </c>
      <c r="B2" t="s">
        <v>8</v>
      </c>
      <c r="C2" s="3"/>
      <c r="D2" s="4" t="s">
        <v>9</v>
      </c>
      <c r="E2" s="6">
        <v>6000</v>
      </c>
      <c r="F2" s="3"/>
      <c r="G2" s="3"/>
    </row>
    <row r="3" spans="1:7" x14ac:dyDescent="0.2">
      <c r="A3" s="1" t="str">
        <f>'Population Definitions'!$A$6</f>
        <v>UDT_15-64</v>
      </c>
      <c r="B3" t="s">
        <v>8</v>
      </c>
      <c r="C3" s="3"/>
      <c r="D3" s="4" t="s">
        <v>9</v>
      </c>
      <c r="E3" s="6">
        <v>6000</v>
      </c>
      <c r="F3" s="3"/>
      <c r="G3" s="3"/>
    </row>
    <row r="5" spans="1:7" x14ac:dyDescent="0.2">
      <c r="A5" s="1" t="s">
        <v>21</v>
      </c>
      <c r="B5" s="1" t="s">
        <v>6</v>
      </c>
      <c r="C5" s="1" t="s">
        <v>7</v>
      </c>
      <c r="D5" s="1"/>
      <c r="E5" s="1">
        <v>2016</v>
      </c>
      <c r="F5" s="1">
        <v>2017</v>
      </c>
      <c r="G5" s="1">
        <v>2018</v>
      </c>
    </row>
    <row r="6" spans="1:7" x14ac:dyDescent="0.2">
      <c r="A6" s="1" t="str">
        <f>'Population Definitions'!$A$5</f>
        <v>UDT_0-14</v>
      </c>
      <c r="B6" t="s">
        <v>8</v>
      </c>
      <c r="C6" s="3"/>
      <c r="D6" s="4" t="s">
        <v>9</v>
      </c>
      <c r="E6" s="6">
        <v>3600</v>
      </c>
      <c r="F6" s="3"/>
      <c r="G6" s="3"/>
    </row>
    <row r="7" spans="1:7" x14ac:dyDescent="0.2">
      <c r="A7" s="1" t="str">
        <f>'Population Definitions'!$A$6</f>
        <v>UDT_15-64</v>
      </c>
      <c r="B7" t="s">
        <v>8</v>
      </c>
      <c r="C7" s="3"/>
      <c r="D7" s="4" t="s">
        <v>9</v>
      </c>
      <c r="E7" s="6">
        <v>3600</v>
      </c>
      <c r="F7" s="3"/>
      <c r="G7" s="3"/>
    </row>
    <row r="9" spans="1:7" x14ac:dyDescent="0.2">
      <c r="A9" s="1" t="s">
        <v>22</v>
      </c>
      <c r="B9" s="1" t="s">
        <v>6</v>
      </c>
      <c r="C9" s="1" t="s">
        <v>7</v>
      </c>
      <c r="D9" s="1"/>
      <c r="E9" s="1">
        <v>2016</v>
      </c>
      <c r="F9" s="1">
        <v>2017</v>
      </c>
      <c r="G9" s="1">
        <v>2018</v>
      </c>
    </row>
    <row r="10" spans="1:7" x14ac:dyDescent="0.2">
      <c r="A10" s="1" t="str">
        <f>'Population Definitions'!$A$5</f>
        <v>UDT_0-14</v>
      </c>
      <c r="B10" t="s">
        <v>8</v>
      </c>
      <c r="C10" s="3"/>
      <c r="D10" s="4" t="s">
        <v>9</v>
      </c>
      <c r="E10" s="6">
        <v>1800</v>
      </c>
      <c r="F10" s="3"/>
      <c r="G10" s="3"/>
    </row>
    <row r="11" spans="1:7" x14ac:dyDescent="0.2">
      <c r="A11" s="1" t="str">
        <f>'Population Definitions'!$A$6</f>
        <v>UDT_15-64</v>
      </c>
      <c r="B11" t="s">
        <v>8</v>
      </c>
      <c r="C11" s="3"/>
      <c r="D11" s="4" t="s">
        <v>9</v>
      </c>
      <c r="E11" s="6">
        <v>1800</v>
      </c>
      <c r="F11" s="3"/>
      <c r="G11" s="3"/>
    </row>
  </sheetData>
  <conditionalFormatting sqref="C2:C3">
    <cfRule type="expression" dxfId="63" priority="1">
      <formula>COUNTIF(E2:G2,"&lt;&gt;" &amp; "")&gt;0</formula>
    </cfRule>
    <cfRule type="expression" dxfId="62" priority="2">
      <formula>AND(COUNTIF(E2:G2,"&lt;&gt;" &amp; "")&gt;0,NOT(ISBLANK(C2)))</formula>
    </cfRule>
  </conditionalFormatting>
  <conditionalFormatting sqref="C6:C7">
    <cfRule type="expression" dxfId="61" priority="5">
      <formula>COUNTIF(E6:G6,"&lt;&gt;" &amp; "")&gt;0</formula>
    </cfRule>
    <cfRule type="expression" dxfId="60" priority="6">
      <formula>AND(COUNTIF(E6:G6,"&lt;&gt;" &amp; "")&gt;0,NOT(ISBLANK(C6)))</formula>
    </cfRule>
  </conditionalFormatting>
  <conditionalFormatting sqref="C10:C11">
    <cfRule type="expression" dxfId="59" priority="9">
      <formula>COUNTIF(E10:G10,"&lt;&gt;" &amp; "")&gt;0</formula>
    </cfRule>
    <cfRule type="expression" dxfId="58" priority="10">
      <formula>AND(COUNTIF(E10:G10,"&lt;&gt;" &amp; "")&gt;0,NOT(ISBLANK(C10)))</formula>
    </cfRule>
  </conditionalFormatting>
  <dataValidations count="1">
    <dataValidation type="list" allowBlank="1" showInputMessage="1" showErrorMessage="1" sqref="B10:B11 B6:B7 B2:B3" xr:uid="{00000000-0002-0000-0300-00000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G11"/>
  <sheetViews>
    <sheetView workbookViewId="0">
      <selection activeCell="K7" sqref="K7"/>
    </sheetView>
  </sheetViews>
  <sheetFormatPr baseColWidth="10" defaultColWidth="8.83203125" defaultRowHeight="15" x14ac:dyDescent="0.2"/>
  <cols>
    <col min="1" max="1" width="50.1640625" customWidth="1"/>
    <col min="2" max="2" width="8.33203125" customWidth="1"/>
    <col min="3" max="3" width="10.5" customWidth="1"/>
    <col min="4" max="4" width="3.83203125" customWidth="1"/>
    <col min="5" max="7" width="9.5" customWidth="1"/>
  </cols>
  <sheetData>
    <row r="1" spans="1:7" x14ac:dyDescent="0.2">
      <c r="A1" s="1" t="s">
        <v>23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Definitions'!$A$5</f>
        <v>UDT_0-14</v>
      </c>
      <c r="B2" t="s">
        <v>8</v>
      </c>
      <c r="C2" s="3"/>
      <c r="D2" s="4" t="s">
        <v>9</v>
      </c>
      <c r="E2" s="6">
        <v>1000</v>
      </c>
      <c r="F2" s="3"/>
      <c r="G2" s="3"/>
    </row>
    <row r="3" spans="1:7" x14ac:dyDescent="0.2">
      <c r="A3" s="1" t="str">
        <f>'Population Definitions'!$A$6</f>
        <v>UDT_15-64</v>
      </c>
      <c r="B3" t="s">
        <v>8</v>
      </c>
      <c r="C3" s="3"/>
      <c r="D3" s="4" t="s">
        <v>9</v>
      </c>
      <c r="E3" s="6">
        <v>1000</v>
      </c>
      <c r="F3" s="3"/>
      <c r="G3" s="3"/>
    </row>
    <row r="5" spans="1:7" x14ac:dyDescent="0.2">
      <c r="A5" s="1" t="s">
        <v>24</v>
      </c>
      <c r="B5" s="1" t="s">
        <v>6</v>
      </c>
      <c r="C5" s="1" t="s">
        <v>7</v>
      </c>
      <c r="D5" s="1"/>
      <c r="E5" s="1">
        <v>2016</v>
      </c>
      <c r="F5" s="1">
        <v>2017</v>
      </c>
      <c r="G5" s="1">
        <v>2018</v>
      </c>
    </row>
    <row r="6" spans="1:7" x14ac:dyDescent="0.2">
      <c r="A6" s="1" t="str">
        <f>'Population Definitions'!$A$5</f>
        <v>UDT_0-14</v>
      </c>
      <c r="B6" t="s">
        <v>8</v>
      </c>
      <c r="C6" s="3"/>
      <c r="D6" s="4" t="s">
        <v>9</v>
      </c>
      <c r="E6" s="6">
        <v>490</v>
      </c>
      <c r="F6" s="3"/>
      <c r="G6" s="3"/>
    </row>
    <row r="7" spans="1:7" x14ac:dyDescent="0.2">
      <c r="A7" s="1" t="str">
        <f>'Population Definitions'!$A$6</f>
        <v>UDT_15-64</v>
      </c>
      <c r="B7" t="s">
        <v>8</v>
      </c>
      <c r="C7" s="3"/>
      <c r="D7" s="4" t="s">
        <v>9</v>
      </c>
      <c r="E7" s="6">
        <v>490</v>
      </c>
      <c r="F7" s="3"/>
      <c r="G7" s="3"/>
    </row>
    <row r="9" spans="1:7" x14ac:dyDescent="0.2">
      <c r="A9" s="1" t="s">
        <v>25</v>
      </c>
      <c r="B9" s="1" t="s">
        <v>6</v>
      </c>
      <c r="C9" s="1" t="s">
        <v>7</v>
      </c>
      <c r="D9" s="1"/>
      <c r="E9" s="1">
        <v>2016</v>
      </c>
      <c r="F9" s="1">
        <v>2017</v>
      </c>
      <c r="G9" s="1">
        <v>2018</v>
      </c>
    </row>
    <row r="10" spans="1:7" x14ac:dyDescent="0.2">
      <c r="A10" s="1" t="str">
        <f>'Population Definitions'!$A$5</f>
        <v>UDT_0-14</v>
      </c>
      <c r="B10" t="s">
        <v>8</v>
      </c>
      <c r="C10" s="3"/>
      <c r="D10" s="4" t="s">
        <v>9</v>
      </c>
      <c r="E10" s="6">
        <v>240</v>
      </c>
      <c r="F10" s="3"/>
      <c r="G10" s="3"/>
    </row>
    <row r="11" spans="1:7" x14ac:dyDescent="0.2">
      <c r="A11" s="1" t="str">
        <f>'Population Definitions'!$A$6</f>
        <v>UDT_15-64</v>
      </c>
      <c r="B11" t="s">
        <v>8</v>
      </c>
      <c r="C11" s="3"/>
      <c r="D11" s="4" t="s">
        <v>9</v>
      </c>
      <c r="E11" s="6">
        <v>240</v>
      </c>
      <c r="F11" s="3"/>
      <c r="G11" s="3"/>
    </row>
  </sheetData>
  <conditionalFormatting sqref="C2:C3">
    <cfRule type="expression" dxfId="57" priority="1">
      <formula>COUNTIF(E2:G2,"&lt;&gt;" &amp; "")&gt;0</formula>
    </cfRule>
    <cfRule type="expression" dxfId="56" priority="2">
      <formula>AND(COUNTIF(E2:G2,"&lt;&gt;" &amp; "")&gt;0,NOT(ISBLANK(C2)))</formula>
    </cfRule>
  </conditionalFormatting>
  <conditionalFormatting sqref="C6:C7">
    <cfRule type="expression" dxfId="55" priority="5">
      <formula>COUNTIF(E6:G6,"&lt;&gt;" &amp; "")&gt;0</formula>
    </cfRule>
    <cfRule type="expression" dxfId="54" priority="6">
      <formula>AND(COUNTIF(E6:G6,"&lt;&gt;" &amp; "")&gt;0,NOT(ISBLANK(C6)))</formula>
    </cfRule>
  </conditionalFormatting>
  <conditionalFormatting sqref="C10:C11">
    <cfRule type="expression" dxfId="53" priority="9">
      <formula>COUNTIF(E10:G10,"&lt;&gt;" &amp; "")&gt;0</formula>
    </cfRule>
    <cfRule type="expression" dxfId="52" priority="10">
      <formula>AND(COUNTIF(E10:G10,"&lt;&gt;" &amp; "")&gt;0,NOT(ISBLANK(C10)))</formula>
    </cfRule>
  </conditionalFormatting>
  <dataValidations count="1">
    <dataValidation type="list" allowBlank="1" showInputMessage="1" showErrorMessage="1" sqref="B10:B11 B6:B7 B2:B3" xr:uid="{00000000-0002-0000-0400-000000000000}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I34"/>
  <sheetViews>
    <sheetView workbookViewId="0">
      <selection activeCell="E29" sqref="E29:E34"/>
    </sheetView>
  </sheetViews>
  <sheetFormatPr baseColWidth="10" defaultColWidth="8.83203125" defaultRowHeight="15" x14ac:dyDescent="0.2"/>
  <cols>
    <col min="1" max="1" width="14.83203125" customWidth="1"/>
    <col min="2" max="2" width="17.1640625" customWidth="1"/>
    <col min="3" max="3" width="23.6640625" customWidth="1"/>
    <col min="4" max="4" width="21.5" customWidth="1"/>
    <col min="5" max="5" width="10.5" customWidth="1"/>
    <col min="6" max="6" width="3.83203125" customWidth="1"/>
    <col min="7" max="9" width="9.5" customWidth="1"/>
  </cols>
  <sheetData>
    <row r="1" spans="1:9" x14ac:dyDescent="0.2">
      <c r="A1" s="1" t="s">
        <v>0</v>
      </c>
      <c r="B1" s="1" t="s">
        <v>1</v>
      </c>
      <c r="C1" s="1" t="s">
        <v>26</v>
      </c>
      <c r="D1" s="1" t="s">
        <v>27</v>
      </c>
    </row>
    <row r="2" spans="1:9" x14ac:dyDescent="0.2">
      <c r="A2" t="s">
        <v>28</v>
      </c>
      <c r="B2" t="s">
        <v>29</v>
      </c>
      <c r="C2" t="s">
        <v>3</v>
      </c>
      <c r="D2" t="s">
        <v>3</v>
      </c>
    </row>
    <row r="4" spans="1:9" x14ac:dyDescent="0.2">
      <c r="B4" s="1" t="str">
        <f>'Population Definitions'!$A$2</f>
        <v>SIR_0-4</v>
      </c>
      <c r="C4" s="1" t="str">
        <f>'Population Definitions'!$A$3</f>
        <v>SIR_5-14</v>
      </c>
      <c r="D4" s="1" t="str">
        <f>'Population Definitions'!$A$4</f>
        <v>SIR_15-64</v>
      </c>
    </row>
    <row r="5" spans="1:9" x14ac:dyDescent="0.2">
      <c r="A5" s="1" t="str">
        <f>'Population Definitions'!$A$2</f>
        <v>SIR_0-4</v>
      </c>
      <c r="B5" s="5" t="s">
        <v>30</v>
      </c>
      <c r="C5" s="5" t="s">
        <v>30</v>
      </c>
      <c r="D5" s="5" t="s">
        <v>30</v>
      </c>
    </row>
    <row r="6" spans="1:9" x14ac:dyDescent="0.2">
      <c r="A6" s="1" t="str">
        <f>'Population Definitions'!$A$3</f>
        <v>SIR_5-14</v>
      </c>
      <c r="B6" s="5" t="s">
        <v>30</v>
      </c>
      <c r="C6" s="5" t="s">
        <v>30</v>
      </c>
      <c r="D6" s="5" t="s">
        <v>30</v>
      </c>
    </row>
    <row r="7" spans="1:9" x14ac:dyDescent="0.2">
      <c r="A7" s="1" t="str">
        <f>'Population Definitions'!$A$4</f>
        <v>SIR_15-64</v>
      </c>
      <c r="B7" s="5" t="s">
        <v>30</v>
      </c>
      <c r="C7" s="5" t="s">
        <v>30</v>
      </c>
      <c r="D7" s="5" t="s">
        <v>30</v>
      </c>
    </row>
    <row r="9" spans="1:9" x14ac:dyDescent="0.2">
      <c r="A9" s="1"/>
      <c r="B9" s="1"/>
      <c r="C9" s="1"/>
      <c r="D9" s="1" t="s">
        <v>6</v>
      </c>
      <c r="E9" s="1" t="s">
        <v>7</v>
      </c>
      <c r="F9" s="1"/>
      <c r="G9" s="1">
        <v>2016</v>
      </c>
      <c r="H9" s="1">
        <v>2017</v>
      </c>
      <c r="I9" s="1">
        <v>2018</v>
      </c>
    </row>
    <row r="10" spans="1:9" x14ac:dyDescent="0.2">
      <c r="A10" s="1" t="str">
        <f>IF($B$5="Y",'Population Definitions'!$A$2,"...")</f>
        <v>SIR_0-4</v>
      </c>
      <c r="B10" s="4" t="str">
        <f>IF($B$5="Y","---&gt;","...")</f>
        <v>---&gt;</v>
      </c>
      <c r="C10" s="1" t="str">
        <f>IF($B$5="Y",'Population Definitions'!$A$2,"...")</f>
        <v>SIR_0-4</v>
      </c>
      <c r="D10" s="3" t="s">
        <v>15</v>
      </c>
      <c r="E10" s="3">
        <v>1</v>
      </c>
      <c r="F10" s="4" t="str">
        <f>IF($B$5="Y","OR","...")</f>
        <v>OR</v>
      </c>
      <c r="G10" s="3"/>
      <c r="H10" s="3"/>
      <c r="I10" s="3"/>
    </row>
    <row r="11" spans="1:9" x14ac:dyDescent="0.2">
      <c r="A11" s="1" t="str">
        <f>IF($C$5="Y",'Population Definitions'!$A$2,"...")</f>
        <v>SIR_0-4</v>
      </c>
      <c r="B11" s="4" t="str">
        <f>IF($C$5="Y","---&gt;","...")</f>
        <v>---&gt;</v>
      </c>
      <c r="C11" s="1" t="str">
        <f>IF($C$5="Y",'Population Definitions'!$A$3,"...")</f>
        <v>SIR_5-14</v>
      </c>
      <c r="D11" s="3" t="s">
        <v>15</v>
      </c>
      <c r="E11" s="3">
        <v>1</v>
      </c>
      <c r="F11" s="4" t="str">
        <f>IF($C$5="Y","OR","...")</f>
        <v>OR</v>
      </c>
      <c r="G11" s="3"/>
      <c r="H11" s="3"/>
      <c r="I11" s="3"/>
    </row>
    <row r="12" spans="1:9" x14ac:dyDescent="0.2">
      <c r="A12" s="1" t="str">
        <f>IF($D$5="Y",'Population Definitions'!$A$2,"...")</f>
        <v>SIR_0-4</v>
      </c>
      <c r="B12" s="4" t="str">
        <f>IF($D$5="Y","---&gt;","...")</f>
        <v>---&gt;</v>
      </c>
      <c r="C12" s="1" t="str">
        <f>IF($D$5="Y",'Population Definitions'!$A$4,"...")</f>
        <v>SIR_15-64</v>
      </c>
      <c r="D12" s="3" t="s">
        <v>15</v>
      </c>
      <c r="E12" s="3">
        <v>1</v>
      </c>
      <c r="F12" s="4" t="str">
        <f>IF($D$5="Y","OR","...")</f>
        <v>OR</v>
      </c>
      <c r="G12" s="3"/>
      <c r="H12" s="3"/>
      <c r="I12" s="3"/>
    </row>
    <row r="13" spans="1:9" x14ac:dyDescent="0.2">
      <c r="A13" s="1" t="str">
        <f>IF($B$6="Y",'Population Definitions'!$A$3,"...")</f>
        <v>SIR_5-14</v>
      </c>
      <c r="B13" s="4" t="str">
        <f>IF($B$6="Y","---&gt;","...")</f>
        <v>---&gt;</v>
      </c>
      <c r="C13" s="1" t="str">
        <f>IF($B$6="Y",'Population Definitions'!$A$2,"...")</f>
        <v>SIR_0-4</v>
      </c>
      <c r="D13" s="3" t="s">
        <v>15</v>
      </c>
      <c r="E13" s="3">
        <v>1</v>
      </c>
      <c r="F13" s="4" t="str">
        <f>IF($B$6="Y","OR","...")</f>
        <v>OR</v>
      </c>
      <c r="G13" s="3"/>
      <c r="H13" s="3"/>
      <c r="I13" s="3"/>
    </row>
    <row r="14" spans="1:9" x14ac:dyDescent="0.2">
      <c r="A14" s="1" t="str">
        <f>IF($C$6="Y",'Population Definitions'!$A$3,"...")</f>
        <v>SIR_5-14</v>
      </c>
      <c r="B14" s="4" t="str">
        <f>IF($C$6="Y","---&gt;","...")</f>
        <v>---&gt;</v>
      </c>
      <c r="C14" s="1" t="str">
        <f>IF($C$6="Y",'Population Definitions'!$A$3,"...")</f>
        <v>SIR_5-14</v>
      </c>
      <c r="D14" s="3" t="s">
        <v>15</v>
      </c>
      <c r="E14" s="3">
        <v>1</v>
      </c>
      <c r="F14" s="4" t="str">
        <f>IF($C$6="Y","OR","...")</f>
        <v>OR</v>
      </c>
      <c r="G14" s="3"/>
      <c r="H14" s="3"/>
      <c r="I14" s="3"/>
    </row>
    <row r="15" spans="1:9" x14ac:dyDescent="0.2">
      <c r="A15" s="1" t="str">
        <f>IF($D$6="Y",'Population Definitions'!$A$3,"...")</f>
        <v>SIR_5-14</v>
      </c>
      <c r="B15" s="4" t="str">
        <f>IF($D$6="Y","---&gt;","...")</f>
        <v>---&gt;</v>
      </c>
      <c r="C15" s="1" t="str">
        <f>IF($D$6="Y",'Population Definitions'!$A$4,"...")</f>
        <v>SIR_15-64</v>
      </c>
      <c r="D15" s="3" t="s">
        <v>15</v>
      </c>
      <c r="E15" s="3">
        <v>1</v>
      </c>
      <c r="F15" s="4" t="str">
        <f>IF($D$6="Y","OR","...")</f>
        <v>OR</v>
      </c>
      <c r="G15" s="3"/>
      <c r="H15" s="3"/>
      <c r="I15" s="3"/>
    </row>
    <row r="16" spans="1:9" x14ac:dyDescent="0.2">
      <c r="A16" s="1" t="str">
        <f>IF($B$7="Y",'Population Definitions'!$A$4,"...")</f>
        <v>SIR_15-64</v>
      </c>
      <c r="B16" s="4" t="str">
        <f>IF($B$7="Y","---&gt;","...")</f>
        <v>---&gt;</v>
      </c>
      <c r="C16" s="1" t="str">
        <f>IF($B$7="Y",'Population Definitions'!$A$2,"...")</f>
        <v>SIR_0-4</v>
      </c>
      <c r="D16" s="3" t="s">
        <v>15</v>
      </c>
      <c r="E16" s="3">
        <v>1</v>
      </c>
      <c r="F16" s="4" t="str">
        <f>IF($B$7="Y","OR","...")</f>
        <v>OR</v>
      </c>
      <c r="G16" s="3"/>
      <c r="H16" s="3"/>
      <c r="I16" s="3"/>
    </row>
    <row r="17" spans="1:9" x14ac:dyDescent="0.2">
      <c r="A17" s="1" t="str">
        <f>IF($C$7="Y",'Population Definitions'!$A$4,"...")</f>
        <v>SIR_15-64</v>
      </c>
      <c r="B17" s="4" t="str">
        <f>IF($C$7="Y","---&gt;","...")</f>
        <v>---&gt;</v>
      </c>
      <c r="C17" s="1" t="str">
        <f>IF($C$7="Y",'Population Definitions'!$A$3,"...")</f>
        <v>SIR_5-14</v>
      </c>
      <c r="D17" s="3" t="s">
        <v>15</v>
      </c>
      <c r="E17" s="3">
        <v>1</v>
      </c>
      <c r="F17" s="4" t="str">
        <f>IF($C$7="Y","OR","...")</f>
        <v>OR</v>
      </c>
      <c r="G17" s="3"/>
      <c r="H17" s="3"/>
      <c r="I17" s="3"/>
    </row>
    <row r="18" spans="1:9" x14ac:dyDescent="0.2">
      <c r="A18" s="1" t="str">
        <f>IF($D$7="Y",'Population Definitions'!$A$4,"...")</f>
        <v>SIR_15-64</v>
      </c>
      <c r="B18" s="4" t="str">
        <f>IF($D$7="Y","---&gt;","...")</f>
        <v>---&gt;</v>
      </c>
      <c r="C18" s="1" t="str">
        <f>IF($D$7="Y",'Population Definitions'!$A$4,"...")</f>
        <v>SIR_15-64</v>
      </c>
      <c r="D18" s="3" t="s">
        <v>15</v>
      </c>
      <c r="E18" s="3">
        <v>1</v>
      </c>
      <c r="F18" s="4" t="str">
        <f>IF($D$7="Y","OR","...")</f>
        <v>OR</v>
      </c>
      <c r="G18" s="3"/>
      <c r="H18" s="3"/>
      <c r="I18" s="3"/>
    </row>
    <row r="20" spans="1:9" x14ac:dyDescent="0.2">
      <c r="A20" s="1" t="s">
        <v>0</v>
      </c>
      <c r="B20" s="1" t="s">
        <v>1</v>
      </c>
      <c r="C20" s="1" t="s">
        <v>26</v>
      </c>
      <c r="D20" s="1" t="s">
        <v>27</v>
      </c>
    </row>
    <row r="21" spans="1:9" x14ac:dyDescent="0.2">
      <c r="A21" t="s">
        <v>31</v>
      </c>
      <c r="B21" t="s">
        <v>32</v>
      </c>
      <c r="C21" t="s">
        <v>3</v>
      </c>
      <c r="D21" t="s">
        <v>4</v>
      </c>
    </row>
    <row r="23" spans="1:9" x14ac:dyDescent="0.2">
      <c r="B23" s="1" t="str">
        <f>'Population Definitions'!$A$5</f>
        <v>UDT_0-14</v>
      </c>
      <c r="C23" s="1" t="str">
        <f>'Population Definitions'!$A$6</f>
        <v>UDT_15-64</v>
      </c>
    </row>
    <row r="24" spans="1:9" x14ac:dyDescent="0.2">
      <c r="A24" s="1" t="str">
        <f>'Population Definitions'!$A$2</f>
        <v>SIR_0-4</v>
      </c>
      <c r="B24" s="5" t="s">
        <v>30</v>
      </c>
      <c r="C24" s="5" t="s">
        <v>30</v>
      </c>
    </row>
    <row r="25" spans="1:9" x14ac:dyDescent="0.2">
      <c r="A25" s="1" t="str">
        <f>'Population Definitions'!$A$3</f>
        <v>SIR_5-14</v>
      </c>
      <c r="B25" s="5" t="s">
        <v>30</v>
      </c>
      <c r="C25" s="5" t="s">
        <v>30</v>
      </c>
    </row>
    <row r="26" spans="1:9" x14ac:dyDescent="0.2">
      <c r="A26" s="1" t="str">
        <f>'Population Definitions'!$A$4</f>
        <v>SIR_15-64</v>
      </c>
      <c r="B26" s="5" t="s">
        <v>30</v>
      </c>
      <c r="C26" s="5" t="s">
        <v>30</v>
      </c>
    </row>
    <row r="28" spans="1:9" x14ac:dyDescent="0.2">
      <c r="A28" s="1"/>
      <c r="B28" s="1"/>
      <c r="C28" s="1"/>
      <c r="D28" s="1" t="s">
        <v>6</v>
      </c>
      <c r="E28" s="1" t="s">
        <v>7</v>
      </c>
      <c r="F28" s="1"/>
      <c r="G28" s="1">
        <v>2016</v>
      </c>
      <c r="H28" s="1">
        <v>2017</v>
      </c>
      <c r="I28" s="1">
        <v>2018</v>
      </c>
    </row>
    <row r="29" spans="1:9" x14ac:dyDescent="0.2">
      <c r="A29" s="1" t="str">
        <f>IF($B$24="Y",'Population Definitions'!$A$2,"...")</f>
        <v>SIR_0-4</v>
      </c>
      <c r="B29" s="4" t="str">
        <f>IF($B$24="Y","---&gt;","...")</f>
        <v>---&gt;</v>
      </c>
      <c r="C29" s="1" t="str">
        <f>IF($B$24="Y",'Population Definitions'!$A$5,"...")</f>
        <v>UDT_0-14</v>
      </c>
      <c r="D29" s="3" t="s">
        <v>15</v>
      </c>
      <c r="E29" s="3">
        <v>1</v>
      </c>
      <c r="F29" s="4" t="str">
        <f>IF($B$24="Y","OR","...")</f>
        <v>OR</v>
      </c>
      <c r="G29" s="3"/>
      <c r="H29" s="3"/>
      <c r="I29" s="3"/>
    </row>
    <row r="30" spans="1:9" x14ac:dyDescent="0.2">
      <c r="A30" s="1" t="str">
        <f>IF($C$24="Y",'Population Definitions'!$A$2,"...")</f>
        <v>SIR_0-4</v>
      </c>
      <c r="B30" s="4" t="str">
        <f>IF($C$24="Y","---&gt;","...")</f>
        <v>---&gt;</v>
      </c>
      <c r="C30" s="1" t="str">
        <f>IF($C$24="Y",'Population Definitions'!$A$6,"...")</f>
        <v>UDT_15-64</v>
      </c>
      <c r="D30" s="3" t="s">
        <v>15</v>
      </c>
      <c r="E30" s="3">
        <v>0.5</v>
      </c>
      <c r="F30" s="4" t="str">
        <f>IF($C$24="Y","OR","...")</f>
        <v>OR</v>
      </c>
      <c r="G30" s="3"/>
      <c r="H30" s="3"/>
      <c r="I30" s="3"/>
    </row>
    <row r="31" spans="1:9" x14ac:dyDescent="0.2">
      <c r="A31" s="1" t="str">
        <f>IF($B$25="Y",'Population Definitions'!$A$3,"...")</f>
        <v>SIR_5-14</v>
      </c>
      <c r="B31" s="4" t="str">
        <f>IF($B$25="Y","---&gt;","...")</f>
        <v>---&gt;</v>
      </c>
      <c r="C31" s="1" t="str">
        <f>IF($B$25="Y",'Population Definitions'!$A$5,"...")</f>
        <v>UDT_0-14</v>
      </c>
      <c r="D31" s="3" t="s">
        <v>15</v>
      </c>
      <c r="E31" s="3">
        <v>2</v>
      </c>
      <c r="F31" s="4" t="str">
        <f>IF($B$25="Y","OR","...")</f>
        <v>OR</v>
      </c>
      <c r="G31" s="3"/>
      <c r="H31" s="3"/>
      <c r="I31" s="3"/>
    </row>
    <row r="32" spans="1:9" x14ac:dyDescent="0.2">
      <c r="A32" s="1" t="str">
        <f>IF($C$25="Y",'Population Definitions'!$A$3,"...")</f>
        <v>SIR_5-14</v>
      </c>
      <c r="B32" s="4" t="str">
        <f>IF($C$25="Y","---&gt;","...")</f>
        <v>---&gt;</v>
      </c>
      <c r="C32" s="1" t="str">
        <f>IF($C$25="Y",'Population Definitions'!$A$6,"...")</f>
        <v>UDT_15-64</v>
      </c>
      <c r="D32" s="3" t="s">
        <v>15</v>
      </c>
      <c r="E32" s="3">
        <v>1</v>
      </c>
      <c r="F32" s="4" t="str">
        <f>IF($C$25="Y","OR","...")</f>
        <v>OR</v>
      </c>
      <c r="G32" s="3"/>
      <c r="H32" s="3"/>
      <c r="I32" s="3"/>
    </row>
    <row r="33" spans="1:9" x14ac:dyDescent="0.2">
      <c r="A33" s="1" t="str">
        <f>IF($B$26="Y",'Population Definitions'!$A$4,"...")</f>
        <v>SIR_15-64</v>
      </c>
      <c r="B33" s="4" t="str">
        <f>IF($B$26="Y","---&gt;","...")</f>
        <v>---&gt;</v>
      </c>
      <c r="C33" s="1" t="str">
        <f>IF($B$26="Y",'Population Definitions'!$A$5,"...")</f>
        <v>UDT_0-14</v>
      </c>
      <c r="D33" s="3" t="s">
        <v>15</v>
      </c>
      <c r="E33" s="3">
        <v>3</v>
      </c>
      <c r="F33" s="4" t="str">
        <f>IF($B$26="Y","OR","...")</f>
        <v>OR</v>
      </c>
      <c r="G33" s="3"/>
      <c r="H33" s="3"/>
      <c r="I33" s="3"/>
    </row>
    <row r="34" spans="1:9" x14ac:dyDescent="0.2">
      <c r="A34" s="1" t="str">
        <f>IF($C$26="Y",'Population Definitions'!$A$4,"...")</f>
        <v>SIR_15-64</v>
      </c>
      <c r="B34" s="4" t="str">
        <f>IF($C$26="Y","---&gt;","...")</f>
        <v>---&gt;</v>
      </c>
      <c r="C34" s="1" t="str">
        <f>IF($C$26="Y",'Population Definitions'!$A$6,"...")</f>
        <v>UDT_15-64</v>
      </c>
      <c r="D34" s="3" t="s">
        <v>15</v>
      </c>
      <c r="E34" s="3">
        <v>2</v>
      </c>
      <c r="F34" s="4" t="str">
        <f>IF($C$26="Y","OR","...")</f>
        <v>OR</v>
      </c>
      <c r="G34" s="3"/>
      <c r="H34" s="3"/>
      <c r="I34" s="3"/>
    </row>
  </sheetData>
  <conditionalFormatting sqref="B24:C26">
    <cfRule type="cellIs" dxfId="51" priority="47" operator="equal">
      <formula>"N"</formula>
    </cfRule>
    <cfRule type="cellIs" dxfId="50" priority="46" operator="equal">
      <formula>"Y"</formula>
    </cfRule>
  </conditionalFormatting>
  <conditionalFormatting sqref="B5:D7">
    <cfRule type="cellIs" dxfId="49" priority="1" operator="equal">
      <formula>"Y"</formula>
    </cfRule>
    <cfRule type="cellIs" dxfId="48" priority="2" operator="equal">
      <formula>"N"</formula>
    </cfRule>
  </conditionalFormatting>
  <conditionalFormatting sqref="D10:I10">
    <cfRule type="expression" dxfId="47" priority="21">
      <formula>$B$5&lt;&gt;"Y"</formula>
    </cfRule>
  </conditionalFormatting>
  <conditionalFormatting sqref="D11:I11">
    <cfRule type="expression" dxfId="46" priority="24">
      <formula>$C$5&lt;&gt;"Y"</formula>
    </cfRule>
  </conditionalFormatting>
  <conditionalFormatting sqref="D12:I12">
    <cfRule type="expression" dxfId="45" priority="27">
      <formula>$D$5&lt;&gt;"Y"</formula>
    </cfRule>
  </conditionalFormatting>
  <conditionalFormatting sqref="D13:I13">
    <cfRule type="expression" dxfId="44" priority="30">
      <formula>$B$6&lt;&gt;"Y"</formula>
    </cfRule>
  </conditionalFormatting>
  <conditionalFormatting sqref="D14:I14">
    <cfRule type="expression" dxfId="43" priority="33">
      <formula>$C$6&lt;&gt;"Y"</formula>
    </cfRule>
  </conditionalFormatting>
  <conditionalFormatting sqref="D15:I15">
    <cfRule type="expression" dxfId="42" priority="36">
      <formula>$D$6&lt;&gt;"Y"</formula>
    </cfRule>
  </conditionalFormatting>
  <conditionalFormatting sqref="D16:I16">
    <cfRule type="expression" dxfId="41" priority="39">
      <formula>$B$7&lt;&gt;"Y"</formula>
    </cfRule>
  </conditionalFormatting>
  <conditionalFormatting sqref="D17:I17">
    <cfRule type="expression" dxfId="40" priority="42">
      <formula>$C$7&lt;&gt;"Y"</formula>
    </cfRule>
  </conditionalFormatting>
  <conditionalFormatting sqref="D18:I18">
    <cfRule type="expression" dxfId="39" priority="45">
      <formula>$D$7&lt;&gt;"Y"</formula>
    </cfRule>
  </conditionalFormatting>
  <conditionalFormatting sqref="D29:I29">
    <cfRule type="expression" dxfId="38" priority="60">
      <formula>$B$24&lt;&gt;"Y"</formula>
    </cfRule>
  </conditionalFormatting>
  <conditionalFormatting sqref="D30:I30">
    <cfRule type="expression" dxfId="37" priority="63">
      <formula>$C$24&lt;&gt;"Y"</formula>
    </cfRule>
  </conditionalFormatting>
  <conditionalFormatting sqref="D31:I31">
    <cfRule type="expression" dxfId="36" priority="66">
      <formula>$B$25&lt;&gt;"Y"</formula>
    </cfRule>
  </conditionalFormatting>
  <conditionalFormatting sqref="D32:I32">
    <cfRule type="expression" dxfId="35" priority="69">
      <formula>$C$25&lt;&gt;"Y"</formula>
    </cfRule>
  </conditionalFormatting>
  <conditionalFormatting sqref="D33:I33">
    <cfRule type="expression" dxfId="34" priority="72">
      <formula>$B$26&lt;&gt;"Y"</formula>
    </cfRule>
  </conditionalFormatting>
  <conditionalFormatting sqref="D34:I34">
    <cfRule type="expression" dxfId="33" priority="75">
      <formula>$C$26&lt;&gt;"Y"</formula>
    </cfRule>
  </conditionalFormatting>
  <conditionalFormatting sqref="E10:E18">
    <cfRule type="expression" dxfId="32" priority="20">
      <formula>AND(COUNTIF(G10:I10,"&lt;&gt;" &amp; "")&gt;0,NOT(ISBLANK(E10)))</formula>
    </cfRule>
    <cfRule type="expression" dxfId="31" priority="19">
      <formula>COUNTIF(G10:I10,"&lt;&gt;" &amp; "")&gt;0</formula>
    </cfRule>
  </conditionalFormatting>
  <conditionalFormatting sqref="E29:E34">
    <cfRule type="expression" dxfId="30" priority="59">
      <formula>AND(COUNTIF(G29:I29,"&lt;&gt;" &amp; "")&gt;0,NOT(ISBLANK(E29)))</formula>
    </cfRule>
    <cfRule type="expression" dxfId="29" priority="58">
      <formula>COUNTIF(G29:I29,"&lt;&gt;" &amp; "")&gt;0</formula>
    </cfRule>
  </conditionalFormatting>
  <dataValidations count="2">
    <dataValidation type="list" allowBlank="1" showInputMessage="1" showErrorMessage="1" sqref="B24:C26 B5:D7" xr:uid="{00000000-0002-0000-0500-000000000000}">
      <formula1>"Y,N"</formula1>
    </dataValidation>
    <dataValidation type="list" allowBlank="1" showInputMessage="1" showErrorMessage="1" sqref="D29:D34 D10:D18" xr:uid="{00000000-0002-0000-0500-000009000000}">
      <formula1>"N.A."</formula1>
    </dataValidation>
  </dataValidations>
  <hyperlinks>
    <hyperlink ref="B5" location="Interactions!C10" display="Y" xr:uid="{00000000-0004-0000-0500-000000000000}"/>
    <hyperlink ref="C5" location="Interactions!C11" display="Y" xr:uid="{00000000-0004-0000-0500-000001000000}"/>
    <hyperlink ref="D5" location="Interactions!C12" display="Y" xr:uid="{00000000-0004-0000-0500-000002000000}"/>
    <hyperlink ref="B6" location="Interactions!C13" display="Y" xr:uid="{00000000-0004-0000-0500-000003000000}"/>
    <hyperlink ref="C6" location="Interactions!C14" display="Y" xr:uid="{00000000-0004-0000-0500-000004000000}"/>
    <hyperlink ref="D6" location="Interactions!C15" display="Y" xr:uid="{00000000-0004-0000-0500-000005000000}"/>
    <hyperlink ref="B7" location="Interactions!C16" display="Y" xr:uid="{00000000-0004-0000-0500-000006000000}"/>
    <hyperlink ref="C7" location="Interactions!C17" display="Y" xr:uid="{00000000-0004-0000-0500-000007000000}"/>
    <hyperlink ref="D7" location="Interactions!C18" display="Y" xr:uid="{00000000-0004-0000-0500-000008000000}"/>
    <hyperlink ref="B24" location="Interactions!C29" display="Y" xr:uid="{00000000-0004-0000-0500-000009000000}"/>
    <hyperlink ref="C24" location="Interactions!C30" display="Y" xr:uid="{00000000-0004-0000-0500-00000A000000}"/>
    <hyperlink ref="B25" location="Interactions!C31" display="Y" xr:uid="{00000000-0004-0000-0500-00000B000000}"/>
    <hyperlink ref="C25" location="Interactions!C32" display="Y" xr:uid="{00000000-0004-0000-0500-00000C000000}"/>
    <hyperlink ref="B26" location="Interactions!C33" display="Y" xr:uid="{00000000-0004-0000-0500-00000D000000}"/>
    <hyperlink ref="C26" location="Interactions!C34" display="Y" xr:uid="{00000000-0004-0000-05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I31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11.5" customWidth="1"/>
    <col min="3" max="3" width="23.6640625" customWidth="1"/>
    <col min="4" max="4" width="21.5" customWidth="1"/>
    <col min="5" max="5" width="10.5" customWidth="1"/>
    <col min="6" max="6" width="5" customWidth="1"/>
    <col min="7" max="9" width="9.5" customWidth="1"/>
  </cols>
  <sheetData>
    <row r="1" spans="1:9" x14ac:dyDescent="0.2">
      <c r="A1" s="1" t="s">
        <v>0</v>
      </c>
      <c r="B1" s="1" t="s">
        <v>1</v>
      </c>
      <c r="C1" s="1" t="s">
        <v>26</v>
      </c>
      <c r="D1" s="1" t="s">
        <v>27</v>
      </c>
    </row>
    <row r="2" spans="1:9" x14ac:dyDescent="0.2">
      <c r="A2" t="s">
        <v>33</v>
      </c>
      <c r="B2" t="s">
        <v>34</v>
      </c>
      <c r="C2" t="s">
        <v>3</v>
      </c>
      <c r="D2" t="s">
        <v>3</v>
      </c>
    </row>
    <row r="4" spans="1:9" x14ac:dyDescent="0.2">
      <c r="B4" s="1" t="str">
        <f>'Population Definitions'!$A$2</f>
        <v>SIR_0-4</v>
      </c>
      <c r="C4" s="1" t="str">
        <f>'Population Definitions'!$A$3</f>
        <v>SIR_5-14</v>
      </c>
      <c r="D4" s="1" t="str">
        <f>'Population Definitions'!$A$4</f>
        <v>SIR_15-64</v>
      </c>
    </row>
    <row r="5" spans="1:9" x14ac:dyDescent="0.2">
      <c r="A5" s="1" t="str">
        <f>'Population Definitions'!$A$2</f>
        <v>SIR_0-4</v>
      </c>
      <c r="B5" s="4" t="s">
        <v>15</v>
      </c>
      <c r="C5" s="5" t="s">
        <v>35</v>
      </c>
      <c r="D5" s="5" t="s">
        <v>35</v>
      </c>
    </row>
    <row r="6" spans="1:9" x14ac:dyDescent="0.2">
      <c r="A6" s="1" t="str">
        <f>'Population Definitions'!$A$3</f>
        <v>SIR_5-14</v>
      </c>
      <c r="B6" s="5" t="s">
        <v>35</v>
      </c>
      <c r="C6" s="4" t="s">
        <v>15</v>
      </c>
      <c r="D6" s="5" t="s">
        <v>35</v>
      </c>
    </row>
    <row r="7" spans="1:9" x14ac:dyDescent="0.2">
      <c r="A7" s="1" t="str">
        <f>'Population Definitions'!$A$4</f>
        <v>SIR_15-64</v>
      </c>
      <c r="B7" s="5" t="s">
        <v>35</v>
      </c>
      <c r="C7" s="5" t="s">
        <v>35</v>
      </c>
      <c r="D7" s="4" t="s">
        <v>15</v>
      </c>
    </row>
    <row r="9" spans="1:9" x14ac:dyDescent="0.2">
      <c r="A9" s="1"/>
      <c r="B9" s="1"/>
      <c r="C9" s="1"/>
      <c r="D9" s="1" t="s">
        <v>6</v>
      </c>
      <c r="E9" s="1" t="s">
        <v>7</v>
      </c>
      <c r="F9" s="1"/>
      <c r="G9" s="1">
        <v>2016</v>
      </c>
      <c r="H9" s="1">
        <v>2017</v>
      </c>
      <c r="I9" s="1">
        <v>2018</v>
      </c>
    </row>
    <row r="10" spans="1:9" x14ac:dyDescent="0.2">
      <c r="A10" s="1" t="str">
        <f>IF($B$5="Y",'Population Definitions'!$A$2,"...")</f>
        <v>...</v>
      </c>
      <c r="B10" s="4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4" t="str">
        <f>IF($B$5="Y","OR","...")</f>
        <v>...</v>
      </c>
      <c r="G10" s="2"/>
      <c r="H10" s="2"/>
      <c r="I10" s="2"/>
    </row>
    <row r="11" spans="1:9" x14ac:dyDescent="0.2">
      <c r="A11" s="1" t="str">
        <f>IF($C$5="Y",'Population Definitions'!$A$2,"...")</f>
        <v>...</v>
      </c>
      <c r="B11" s="4" t="str">
        <f>IF($C$5="Y","---&gt;","...")</f>
        <v>...</v>
      </c>
      <c r="C11" s="1" t="str">
        <f>IF($C$5="Y",'Population Definitions'!$A$3,"...")</f>
        <v>...</v>
      </c>
      <c r="D11" s="2"/>
      <c r="E11" s="2"/>
      <c r="F11" s="4" t="str">
        <f>IF($C$5="Y","OR","...")</f>
        <v>...</v>
      </c>
      <c r="G11" s="2"/>
      <c r="H11" s="2"/>
      <c r="I11" s="2"/>
    </row>
    <row r="12" spans="1:9" x14ac:dyDescent="0.2">
      <c r="A12" s="1" t="str">
        <f>IF($D$5="Y",'Population Definitions'!$A$2,"...")</f>
        <v>...</v>
      </c>
      <c r="B12" s="4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4" t="str">
        <f>IF($D$5="Y","OR","...")</f>
        <v>...</v>
      </c>
      <c r="G12" s="2"/>
      <c r="H12" s="2"/>
      <c r="I12" s="2"/>
    </row>
    <row r="13" spans="1:9" x14ac:dyDescent="0.2">
      <c r="A13" s="1" t="str">
        <f>IF($B$6="Y",'Population Definitions'!$A$3,"...")</f>
        <v>...</v>
      </c>
      <c r="B13" s="4" t="str">
        <f>IF($B$6="Y","---&gt;","...")</f>
        <v>...</v>
      </c>
      <c r="C13" s="1" t="str">
        <f>IF($B$6="Y",'Population Definitions'!$A$2,"...")</f>
        <v>...</v>
      </c>
      <c r="D13" s="2"/>
      <c r="E13" s="2"/>
      <c r="F13" s="4" t="str">
        <f>IF($B$6="Y","OR","...")</f>
        <v>...</v>
      </c>
      <c r="G13" s="2"/>
      <c r="H13" s="2"/>
      <c r="I13" s="2"/>
    </row>
    <row r="14" spans="1:9" x14ac:dyDescent="0.2">
      <c r="A14" s="1" t="str">
        <f>IF($C$6="Y",'Population Definitions'!$A$3,"...")</f>
        <v>...</v>
      </c>
      <c r="B14" s="4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4" t="str">
        <f>IF($C$6="Y","OR","...")</f>
        <v>...</v>
      </c>
      <c r="G14" s="2"/>
      <c r="H14" s="2"/>
      <c r="I14" s="2"/>
    </row>
    <row r="15" spans="1:9" x14ac:dyDescent="0.2">
      <c r="A15" s="1" t="str">
        <f>IF($D$6="Y",'Population Definitions'!$A$3,"...")</f>
        <v>...</v>
      </c>
      <c r="B15" s="4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4" t="str">
        <f>IF($D$6="Y","OR","...")</f>
        <v>...</v>
      </c>
      <c r="G15" s="2"/>
      <c r="H15" s="2"/>
      <c r="I15" s="2"/>
    </row>
    <row r="16" spans="1:9" x14ac:dyDescent="0.2">
      <c r="A16" s="1" t="str">
        <f>IF($B$7="Y",'Population Definitions'!$A$4,"...")</f>
        <v>...</v>
      </c>
      <c r="B16" s="4" t="str">
        <f>IF($B$7="Y","---&gt;","...")</f>
        <v>...</v>
      </c>
      <c r="C16" s="1" t="str">
        <f>IF($B$7="Y",'Population Definitions'!$A$2,"...")</f>
        <v>...</v>
      </c>
      <c r="D16" s="2"/>
      <c r="E16" s="2"/>
      <c r="F16" s="4" t="str">
        <f>IF($B$7="Y","OR","...")</f>
        <v>...</v>
      </c>
      <c r="G16" s="2"/>
      <c r="H16" s="2"/>
      <c r="I16" s="2"/>
    </row>
    <row r="17" spans="1:9" x14ac:dyDescent="0.2">
      <c r="A17" s="1" t="str">
        <f>IF($C$7="Y",'Population Definitions'!$A$4,"...")</f>
        <v>...</v>
      </c>
      <c r="B17" s="4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4" t="str">
        <f>IF($C$7="Y","OR","...")</f>
        <v>...</v>
      </c>
      <c r="G17" s="2"/>
      <c r="H17" s="2"/>
      <c r="I17" s="2"/>
    </row>
    <row r="18" spans="1:9" x14ac:dyDescent="0.2">
      <c r="A18" s="1" t="str">
        <f>IF($D$7="Y",'Population Definitions'!$A$4,"...")</f>
        <v>...</v>
      </c>
      <c r="B18" s="4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4" t="str">
        <f>IF($D$7="Y","OR","...")</f>
        <v>...</v>
      </c>
      <c r="G18" s="2"/>
      <c r="H18" s="2"/>
      <c r="I18" s="2"/>
    </row>
    <row r="20" spans="1:9" x14ac:dyDescent="0.2">
      <c r="A20" s="1" t="s">
        <v>0</v>
      </c>
      <c r="B20" s="1" t="s">
        <v>1</v>
      </c>
      <c r="C20" s="1" t="s">
        <v>26</v>
      </c>
      <c r="D20" s="1" t="s">
        <v>27</v>
      </c>
    </row>
    <row r="21" spans="1:9" x14ac:dyDescent="0.2">
      <c r="A21" t="s">
        <v>36</v>
      </c>
      <c r="B21" t="s">
        <v>37</v>
      </c>
      <c r="C21" t="s">
        <v>4</v>
      </c>
      <c r="D21" t="s">
        <v>4</v>
      </c>
    </row>
    <row r="23" spans="1:9" x14ac:dyDescent="0.2">
      <c r="B23" s="1" t="str">
        <f>'Population Definitions'!$A$5</f>
        <v>UDT_0-14</v>
      </c>
      <c r="C23" s="1" t="str">
        <f>'Population Definitions'!$A$6</f>
        <v>UDT_15-64</v>
      </c>
    </row>
    <row r="24" spans="1:9" x14ac:dyDescent="0.2">
      <c r="A24" s="1" t="str">
        <f>'Population Definitions'!$A$5</f>
        <v>UDT_0-14</v>
      </c>
      <c r="B24" s="4" t="s">
        <v>15</v>
      </c>
      <c r="C24" s="5" t="s">
        <v>35</v>
      </c>
    </row>
    <row r="25" spans="1:9" x14ac:dyDescent="0.2">
      <c r="A25" s="1" t="str">
        <f>'Population Definitions'!$A$6</f>
        <v>UDT_15-64</v>
      </c>
      <c r="B25" s="5" t="s">
        <v>35</v>
      </c>
      <c r="C25" s="4" t="s">
        <v>15</v>
      </c>
    </row>
    <row r="27" spans="1:9" x14ac:dyDescent="0.2">
      <c r="A27" s="1"/>
      <c r="B27" s="1"/>
      <c r="C27" s="1"/>
      <c r="D27" s="1" t="s">
        <v>6</v>
      </c>
      <c r="E27" s="1" t="s">
        <v>7</v>
      </c>
      <c r="F27" s="1"/>
      <c r="G27" s="1">
        <v>2016</v>
      </c>
      <c r="H27" s="1">
        <v>2017</v>
      </c>
      <c r="I27" s="1">
        <v>2018</v>
      </c>
    </row>
    <row r="28" spans="1:9" x14ac:dyDescent="0.2">
      <c r="A28" s="1" t="str">
        <f>IF($B$24="Y",'Population Definitions'!$A$5,"...")</f>
        <v>...</v>
      </c>
      <c r="B28" s="4" t="str">
        <f>IF($B$24="Y","---&gt;","...")</f>
        <v>...</v>
      </c>
      <c r="C28" s="1" t="str">
        <f>IF($B$24="Y",'Population Definitions'!$A$5,"...")</f>
        <v>...</v>
      </c>
      <c r="D28" s="2"/>
      <c r="E28" s="2"/>
      <c r="F28" s="4" t="str">
        <f>IF($B$24="Y","OR","...")</f>
        <v>...</v>
      </c>
      <c r="G28" s="2"/>
      <c r="H28" s="2"/>
      <c r="I28" s="2"/>
    </row>
    <row r="29" spans="1:9" x14ac:dyDescent="0.2">
      <c r="A29" s="1" t="str">
        <f>IF($C$24="Y",'Population Definitions'!$A$5,"...")</f>
        <v>...</v>
      </c>
      <c r="B29" s="4" t="str">
        <f>IF($C$24="Y","---&gt;","...")</f>
        <v>...</v>
      </c>
      <c r="C29" s="1" t="str">
        <f>IF($C$24="Y",'Population Definitions'!$A$6,"...")</f>
        <v>...</v>
      </c>
      <c r="D29" s="2"/>
      <c r="E29" s="2"/>
      <c r="F29" s="4" t="str">
        <f>IF($C$24="Y","OR","...")</f>
        <v>...</v>
      </c>
      <c r="G29" s="2"/>
      <c r="H29" s="2"/>
      <c r="I29" s="2"/>
    </row>
    <row r="30" spans="1:9" x14ac:dyDescent="0.2">
      <c r="A30" s="1" t="str">
        <f>IF($B$25="Y",'Population Definitions'!$A$6,"...")</f>
        <v>...</v>
      </c>
      <c r="B30" s="4" t="str">
        <f>IF($B$25="Y","---&gt;","...")</f>
        <v>...</v>
      </c>
      <c r="C30" s="1" t="str">
        <f>IF($B$25="Y",'Population Definitions'!$A$5,"...")</f>
        <v>...</v>
      </c>
      <c r="D30" s="2"/>
      <c r="E30" s="2"/>
      <c r="F30" s="4" t="str">
        <f>IF($B$25="Y","OR","...")</f>
        <v>...</v>
      </c>
      <c r="G30" s="2"/>
      <c r="H30" s="2"/>
      <c r="I30" s="2"/>
    </row>
    <row r="31" spans="1:9" x14ac:dyDescent="0.2">
      <c r="A31" s="1" t="str">
        <f>IF($C$25="Y",'Population Definitions'!$A$6,"...")</f>
        <v>...</v>
      </c>
      <c r="B31" s="4" t="str">
        <f>IF($C$25="Y","---&gt;","...")</f>
        <v>...</v>
      </c>
      <c r="C31" s="1" t="str">
        <f>IF($C$25="Y",'Population Definitions'!$A$6,"...")</f>
        <v>...</v>
      </c>
      <c r="D31" s="2"/>
      <c r="E31" s="2"/>
      <c r="F31" s="4" t="str">
        <f>IF($C$25="Y","OR","...")</f>
        <v>...</v>
      </c>
      <c r="G31" s="2"/>
      <c r="H31" s="2"/>
      <c r="I31" s="2"/>
    </row>
  </sheetData>
  <conditionalFormatting sqref="B6:B7">
    <cfRule type="cellIs" dxfId="28" priority="6" operator="equal">
      <formula>"N"</formula>
    </cfRule>
    <cfRule type="cellIs" dxfId="27" priority="5" operator="equal">
      <formula>"Y"</formula>
    </cfRule>
  </conditionalFormatting>
  <conditionalFormatting sqref="B25">
    <cfRule type="cellIs" dxfId="26" priority="43" operator="equal">
      <formula>"N"</formula>
    </cfRule>
    <cfRule type="cellIs" dxfId="25" priority="42" operator="equal">
      <formula>"Y"</formula>
    </cfRule>
  </conditionalFormatting>
  <conditionalFormatting sqref="C5">
    <cfRule type="cellIs" dxfId="24" priority="1" operator="equal">
      <formula>"Y"</formula>
    </cfRule>
    <cfRule type="cellIs" dxfId="23" priority="2" operator="equal">
      <formula>"N"</formula>
    </cfRule>
  </conditionalFormatting>
  <conditionalFormatting sqref="C7">
    <cfRule type="cellIs" dxfId="22" priority="11" operator="equal">
      <formula>"Y"</formula>
    </cfRule>
    <cfRule type="cellIs" dxfId="21" priority="12" operator="equal">
      <formula>"N"</formula>
    </cfRule>
  </conditionalFormatting>
  <conditionalFormatting sqref="C24">
    <cfRule type="cellIs" dxfId="20" priority="40" operator="equal">
      <formula>"Y"</formula>
    </cfRule>
    <cfRule type="cellIs" dxfId="19" priority="41" operator="equal">
      <formula>"N"</formula>
    </cfRule>
  </conditionalFormatting>
  <conditionalFormatting sqref="D5:D6">
    <cfRule type="cellIs" dxfId="18" priority="3" operator="equal">
      <formula>"Y"</formula>
    </cfRule>
    <cfRule type="cellIs" dxfId="17" priority="4" operator="equal">
      <formula>"N"</formula>
    </cfRule>
  </conditionalFormatting>
  <conditionalFormatting sqref="D10:I10">
    <cfRule type="expression" dxfId="16" priority="15">
      <formula>$B$5&lt;&gt;"Y"</formula>
    </cfRule>
  </conditionalFormatting>
  <conditionalFormatting sqref="D11:I11">
    <cfRule type="expression" dxfId="15" priority="18">
      <formula>$C$5&lt;&gt;"Y"</formula>
    </cfRule>
  </conditionalFormatting>
  <conditionalFormatting sqref="D12:I12">
    <cfRule type="expression" dxfId="14" priority="21">
      <formula>$D$5&lt;&gt;"Y"</formula>
    </cfRule>
  </conditionalFormatting>
  <conditionalFormatting sqref="D13:I13">
    <cfRule type="expression" dxfId="13" priority="24">
      <formula>$B$6&lt;&gt;"Y"</formula>
    </cfRule>
  </conditionalFormatting>
  <conditionalFormatting sqref="D14:I14">
    <cfRule type="expression" dxfId="12" priority="27">
      <formula>$C$6&lt;&gt;"Y"</formula>
    </cfRule>
  </conditionalFormatting>
  <conditionalFormatting sqref="D15:I15">
    <cfRule type="expression" dxfId="11" priority="30">
      <formula>$D$6&lt;&gt;"Y"</formula>
    </cfRule>
  </conditionalFormatting>
  <conditionalFormatting sqref="D16:I16">
    <cfRule type="expression" dxfId="10" priority="33">
      <formula>$B$7&lt;&gt;"Y"</formula>
    </cfRule>
  </conditionalFormatting>
  <conditionalFormatting sqref="D17:I17">
    <cfRule type="expression" dxfId="9" priority="36">
      <formula>$C$7&lt;&gt;"Y"</formula>
    </cfRule>
  </conditionalFormatting>
  <conditionalFormatting sqref="D18:I18">
    <cfRule type="expression" dxfId="8" priority="39">
      <formula>$D$7&lt;&gt;"Y"</formula>
    </cfRule>
  </conditionalFormatting>
  <conditionalFormatting sqref="D28:I28">
    <cfRule type="expression" dxfId="7" priority="46">
      <formula>$B$24&lt;&gt;"Y"</formula>
    </cfRule>
  </conditionalFormatting>
  <conditionalFormatting sqref="D29:I29">
    <cfRule type="expression" dxfId="6" priority="49">
      <formula>$C$24&lt;&gt;"Y"</formula>
    </cfRule>
  </conditionalFormatting>
  <conditionalFormatting sqref="D30:I30">
    <cfRule type="expression" dxfId="5" priority="52">
      <formula>$B$25&lt;&gt;"Y"</formula>
    </cfRule>
  </conditionalFormatting>
  <conditionalFormatting sqref="D31:I31">
    <cfRule type="expression" dxfId="4" priority="55">
      <formula>$C$25&lt;&gt;"Y"</formula>
    </cfRule>
  </conditionalFormatting>
  <conditionalFormatting sqref="E10:E18">
    <cfRule type="expression" dxfId="3" priority="13">
      <formula>COUNTIF(G10:I10,"&lt;&gt;" &amp; "")&gt;0</formula>
    </cfRule>
    <cfRule type="expression" dxfId="2" priority="14">
      <formula>AND(COUNTIF(G10:I10,"&lt;&gt;" &amp; "")&gt;0,NOT(ISBLANK(E10)))</formula>
    </cfRule>
  </conditionalFormatting>
  <conditionalFormatting sqref="E28:E31">
    <cfRule type="expression" dxfId="1" priority="45">
      <formula>AND(COUNTIF(G28:I28,"&lt;&gt;" &amp; "")&gt;0,NOT(ISBLANK(E28)))</formula>
    </cfRule>
    <cfRule type="expression" dxfId="0" priority="44">
      <formula>COUNTIF(G28:I28,"&lt;&gt;" &amp; "")&gt;0</formula>
    </cfRule>
  </conditionalFormatting>
  <dataValidations count="3">
    <dataValidation type="list" allowBlank="1" showInputMessage="1" showErrorMessage="1" sqref="B5 C25 B24 D7 C6" xr:uid="{00000000-0002-0000-0600-000000000000}">
      <formula1>"N.A."</formula1>
    </dataValidation>
    <dataValidation type="list" allowBlank="1" showInputMessage="1" showErrorMessage="1" sqref="C5 B25 C24 C7 B6:B7 D5:D6" xr:uid="{00000000-0002-0000-0600-000001000000}">
      <formula1>"Y,N"</formula1>
    </dataValidation>
    <dataValidation type="list" allowBlank="1" showInputMessage="1" showErrorMessage="1" sqref="D28:D31 D10:D18" xr:uid="{00000000-0002-0000-0600-000009000000}">
      <formula1>"Number (Per Year),Probability (Per Year)"</formula1>
    </dataValidation>
  </dataValidations>
  <hyperlinks>
    <hyperlink ref="C5" location="Transfers!C11" display="N" xr:uid="{00000000-0004-0000-0600-000000000000}"/>
    <hyperlink ref="D5" location="Transfers!C12" display="N" xr:uid="{00000000-0004-0000-0600-000001000000}"/>
    <hyperlink ref="B6" location="Transfers!C13" display="N" xr:uid="{00000000-0004-0000-0600-000002000000}"/>
    <hyperlink ref="D6" location="Transfers!C15" display="N" xr:uid="{00000000-0004-0000-0600-000003000000}"/>
    <hyperlink ref="B7" location="Transfers!C16" display="N" xr:uid="{00000000-0004-0000-0600-000004000000}"/>
    <hyperlink ref="C7" location="Transfers!C17" display="N" xr:uid="{00000000-0004-0000-0600-000005000000}"/>
    <hyperlink ref="C24" location="Transfers!C29" display="N" xr:uid="{00000000-0004-0000-0600-000006000000}"/>
    <hyperlink ref="B25" location="Transfers!C30" display="N" xr:uid="{00000000-0004-0000-06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State Variables</vt:lpstr>
      <vt:lpstr>Parameters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2019-03-29T12:30:52Z</dcterms:created>
  <dcterms:modified xsi:type="dcterms:W3CDTF">2024-02-05T07:19:57Z</dcterms:modified>
  <cp:category>atomica:databook</cp:category>
</cp:coreProperties>
</file>