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esh.abeysuriya/projects/atomica/atomica/library/"/>
    </mc:Choice>
  </mc:AlternateContent>
  <xr:revisionPtr revIDLastSave="0" documentId="13_ncr:1_{1AF9F5AA-A094-FE4F-847D-CEBBFE42F952}" xr6:coauthVersionLast="47" xr6:coauthVersionMax="47" xr10:uidLastSave="{00000000-0000-0000-0000-000000000000}"/>
  <bookViews>
    <workbookView xWindow="7060" yWindow="880" windowWidth="21740" windowHeight="14300" activeTab="1" xr2:uid="{00000000-000D-0000-FFFF-FFFF00000000}"/>
  </bookViews>
  <sheets>
    <sheet name="Population Definition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" i="2" l="1"/>
  <c r="A94" i="2"/>
  <c r="A93" i="2"/>
  <c r="A92" i="2"/>
  <c r="A89" i="2"/>
  <c r="A88" i="2"/>
  <c r="A87" i="2"/>
  <c r="A86" i="2"/>
  <c r="A83" i="2"/>
  <c r="A82" i="2"/>
  <c r="A81" i="2"/>
  <c r="A80" i="2"/>
  <c r="A77" i="2"/>
  <c r="A76" i="2"/>
  <c r="A75" i="2"/>
  <c r="A74" i="2"/>
  <c r="A71" i="2"/>
  <c r="A70" i="2"/>
  <c r="A69" i="2"/>
  <c r="A68" i="2"/>
  <c r="A65" i="2"/>
  <c r="A64" i="2"/>
  <c r="A63" i="2"/>
  <c r="A62" i="2"/>
  <c r="A59" i="2"/>
  <c r="A58" i="2"/>
  <c r="A57" i="2"/>
  <c r="A56" i="2"/>
  <c r="A53" i="2"/>
  <c r="A52" i="2"/>
  <c r="A51" i="2"/>
  <c r="A50" i="2"/>
  <c r="A47" i="2"/>
  <c r="A46" i="2"/>
  <c r="A45" i="2"/>
  <c r="A44" i="2"/>
  <c r="A41" i="2"/>
  <c r="E40" i="2"/>
  <c r="A40" i="2"/>
  <c r="A39" i="2"/>
  <c r="A38" i="2"/>
  <c r="A35" i="2"/>
  <c r="A34" i="2"/>
  <c r="A33" i="2"/>
  <c r="A32" i="2"/>
  <c r="A29" i="2"/>
  <c r="A28" i="2"/>
  <c r="A27" i="2"/>
  <c r="A26" i="2"/>
  <c r="A23" i="2"/>
  <c r="A22" i="2"/>
  <c r="A21" i="2"/>
  <c r="A20" i="2"/>
  <c r="A17" i="2"/>
  <c r="A16" i="2"/>
  <c r="A15" i="2"/>
  <c r="A14" i="2"/>
  <c r="A11" i="2"/>
  <c r="A10" i="2"/>
  <c r="A9" i="2"/>
  <c r="A8" i="2"/>
  <c r="E5" i="2"/>
  <c r="E53" i="2" s="1"/>
  <c r="A5" i="2"/>
  <c r="E4" i="2"/>
  <c r="E52" i="2" s="1"/>
  <c r="A4" i="2"/>
  <c r="E3" i="2"/>
  <c r="E51" i="2" s="1"/>
  <c r="A3" i="2"/>
  <c r="E2" i="2"/>
  <c r="E50" i="2" s="1"/>
  <c r="A2" i="2"/>
  <c r="E38" i="2" l="1"/>
  <c r="E39" i="2"/>
  <c r="E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8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0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4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5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6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17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0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1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2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3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6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7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8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29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32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33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34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35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Robyn Stuart:
All values from Price et al. Lancet Diabetes Endocrinol 2018</t>
        </r>
      </text>
    </comment>
    <comment ref="E44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5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6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47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0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1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2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3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6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7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8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59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62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63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64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65" authorId="0" shapeId="0" xr:uid="{00000000-0006-0000-0100-000024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68" authorId="0" shapeId="0" xr:uid="{00000000-0006-0000-0100-000025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69" authorId="0" shapeId="0" xr:uid="{00000000-0006-0000-0100-000026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70" authorId="0" shapeId="0" xr:uid="{00000000-0006-0000-0100-000027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  <comment ref="E71" authorId="0" shapeId="0" xr:uid="{00000000-0006-0000-0100-000028000000}">
      <text>
        <r>
          <rPr>
            <sz val="11"/>
            <color theme="1"/>
            <rFont val="Calibri"/>
            <family val="2"/>
            <scheme val="minor"/>
          </rPr>
          <t>Robyn Stuart:
Placeholder value</t>
        </r>
      </text>
    </comment>
  </commentList>
</comments>
</file>

<file path=xl/sharedStrings.xml><?xml version="1.0" encoding="utf-8"?>
<sst xmlns="http://schemas.openxmlformats.org/spreadsheetml/2006/main" count="186" uniqueCount="32">
  <si>
    <t>Abbreviation</t>
  </si>
  <si>
    <t>Full Name</t>
  </si>
  <si>
    <t>m_rural</t>
  </si>
  <si>
    <t>Rural males</t>
  </si>
  <si>
    <t>f_rural</t>
  </si>
  <si>
    <t>Rural females</t>
  </si>
  <si>
    <t>m_urban</t>
  </si>
  <si>
    <t>Urban males</t>
  </si>
  <si>
    <t>f_urban</t>
  </si>
  <si>
    <t>Urban females</t>
  </si>
  <si>
    <t>Population size</t>
  </si>
  <si>
    <t>Units</t>
  </si>
  <si>
    <t>Constant</t>
  </si>
  <si>
    <t>Number</t>
  </si>
  <si>
    <t>OR</t>
  </si>
  <si>
    <t>All people with condition</t>
  </si>
  <si>
    <t>Screened people</t>
  </si>
  <si>
    <t>Diagnosed people</t>
  </si>
  <si>
    <t>Currently treated</t>
  </si>
  <si>
    <t>Blood pressure controlled</t>
  </si>
  <si>
    <t>Annual number of births</t>
  </si>
  <si>
    <t>Estimated number of new cases annually</t>
  </si>
  <si>
    <t>Annual number screened</t>
  </si>
  <si>
    <t>Annual number of new diagnoses</t>
  </si>
  <si>
    <t>Annual number newly initiated onto treatment</t>
  </si>
  <si>
    <t>Loss-to-follow-up rate</t>
  </si>
  <si>
    <t>Time after initiating treatment to achieve BP control (years)</t>
  </si>
  <si>
    <t>Duration</t>
  </si>
  <si>
    <t>Treatment failure rate</t>
  </si>
  <si>
    <t>Death rate for those with untreated hypertension</t>
  </si>
  <si>
    <t>Background mortality rate</t>
  </si>
  <si>
    <t>Rate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</si>
</sst>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32"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5"/>
  <sheetViews>
    <sheetView workbookViewId="0">
      <selection activeCell="A2" sqref="A2:B5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95"/>
  <sheetViews>
    <sheetView tabSelected="1" topLeftCell="A53" workbookViewId="0">
      <selection activeCell="B68" activeCellId="3" sqref="B93:B95 B86:B89 B80:B83 B68:B71"/>
    </sheetView>
  </sheetViews>
  <sheetFormatPr baseColWidth="10" defaultColWidth="8.83203125" defaultRowHeight="15" x14ac:dyDescent="0.2"/>
  <cols>
    <col min="1" max="1" width="68.83203125" customWidth="1"/>
    <col min="2" max="2" width="13.83203125" customWidth="1"/>
    <col min="3" max="3" width="10.5" customWidth="1"/>
    <col min="4" max="4" width="3.83203125" customWidth="1"/>
  </cols>
  <sheetData>
    <row r="1" spans="1:11" x14ac:dyDescent="0.2">
      <c r="A1" s="1" t="s">
        <v>10</v>
      </c>
      <c r="B1" s="1" t="s">
        <v>11</v>
      </c>
      <c r="C1" s="1" t="s">
        <v>12</v>
      </c>
      <c r="D1" s="1"/>
      <c r="E1" s="1">
        <v>2016</v>
      </c>
      <c r="F1" s="1">
        <v>2017</v>
      </c>
      <c r="G1" s="1">
        <v>2018</v>
      </c>
      <c r="H1" s="1">
        <v>2019</v>
      </c>
    </row>
    <row r="2" spans="1:11" x14ac:dyDescent="0.2">
      <c r="A2" s="1" t="str">
        <f>'Population Definitions'!$A$2</f>
        <v>m_rural</v>
      </c>
      <c r="B2" t="s">
        <v>13</v>
      </c>
      <c r="C2" s="2"/>
      <c r="D2" s="3" t="s">
        <v>14</v>
      </c>
      <c r="E2" s="2">
        <f>194572*0.5</f>
        <v>97286</v>
      </c>
      <c r="F2" s="2"/>
      <c r="G2" s="2"/>
      <c r="H2" s="2"/>
    </row>
    <row r="3" spans="1:11" x14ac:dyDescent="0.2">
      <c r="A3" s="1" t="str">
        <f>'Population Definitions'!$A$3</f>
        <v>f_rural</v>
      </c>
      <c r="B3" t="s">
        <v>13</v>
      </c>
      <c r="C3" s="2"/>
      <c r="D3" s="3" t="s">
        <v>14</v>
      </c>
      <c r="E3" s="2">
        <f>194572*0.5</f>
        <v>97286</v>
      </c>
      <c r="F3" s="2"/>
      <c r="G3" s="2"/>
      <c r="H3" s="2"/>
    </row>
    <row r="4" spans="1:11" x14ac:dyDescent="0.2">
      <c r="A4" s="1" t="str">
        <f>'Population Definitions'!$A$4</f>
        <v>m_urban</v>
      </c>
      <c r="B4" t="s">
        <v>13</v>
      </c>
      <c r="C4" s="2"/>
      <c r="D4" s="3" t="s">
        <v>14</v>
      </c>
      <c r="E4" s="2">
        <f>669021*0.5-0.5</f>
        <v>334510</v>
      </c>
      <c r="F4" s="2"/>
      <c r="G4" s="2"/>
      <c r="H4" s="2"/>
      <c r="K4" s="5"/>
    </row>
    <row r="5" spans="1:11" x14ac:dyDescent="0.2">
      <c r="A5" s="1" t="str">
        <f>'Population Definitions'!$A$5</f>
        <v>f_urban</v>
      </c>
      <c r="B5" t="s">
        <v>13</v>
      </c>
      <c r="C5" s="2"/>
      <c r="D5" s="3" t="s">
        <v>14</v>
      </c>
      <c r="E5" s="2">
        <f>669021*0.5+0.5</f>
        <v>334511</v>
      </c>
      <c r="F5" s="2"/>
      <c r="G5" s="2"/>
      <c r="H5" s="2"/>
    </row>
    <row r="7" spans="1:11" x14ac:dyDescent="0.2">
      <c r="A7" s="1" t="s">
        <v>15</v>
      </c>
      <c r="B7" s="1" t="s">
        <v>11</v>
      </c>
      <c r="C7" s="1" t="s">
        <v>12</v>
      </c>
      <c r="D7" s="1"/>
      <c r="E7" s="1">
        <v>2016</v>
      </c>
      <c r="F7" s="1">
        <v>2017</v>
      </c>
      <c r="G7" s="1">
        <v>2018</v>
      </c>
      <c r="H7" s="1">
        <v>2019</v>
      </c>
    </row>
    <row r="8" spans="1:11" x14ac:dyDescent="0.2">
      <c r="A8" s="1" t="str">
        <f>'Population Definitions'!$A$2</f>
        <v>m_rural</v>
      </c>
      <c r="B8" t="s">
        <v>13</v>
      </c>
      <c r="C8" s="2"/>
      <c r="D8" s="3" t="s">
        <v>14</v>
      </c>
      <c r="E8" s="2">
        <v>787</v>
      </c>
      <c r="F8" s="2"/>
      <c r="G8" s="2"/>
      <c r="H8" s="2"/>
    </row>
    <row r="9" spans="1:11" x14ac:dyDescent="0.2">
      <c r="A9" s="1" t="str">
        <f>'Population Definitions'!$A$3</f>
        <v>f_rural</v>
      </c>
      <c r="B9" t="s">
        <v>13</v>
      </c>
      <c r="C9" s="2"/>
      <c r="D9" s="3" t="s">
        <v>14</v>
      </c>
      <c r="E9" s="2">
        <v>1101</v>
      </c>
      <c r="F9" s="2"/>
      <c r="G9" s="2"/>
      <c r="H9" s="2"/>
    </row>
    <row r="10" spans="1:11" x14ac:dyDescent="0.2">
      <c r="A10" s="1" t="str">
        <f>'Population Definitions'!$A$4</f>
        <v>m_urban</v>
      </c>
      <c r="B10" t="s">
        <v>13</v>
      </c>
      <c r="C10" s="2"/>
      <c r="D10" s="3" t="s">
        <v>14</v>
      </c>
      <c r="E10" s="2">
        <v>859</v>
      </c>
      <c r="F10" s="2"/>
      <c r="G10" s="2"/>
      <c r="H10" s="2"/>
    </row>
    <row r="11" spans="1:11" x14ac:dyDescent="0.2">
      <c r="A11" s="1" t="str">
        <f>'Population Definitions'!$A$5</f>
        <v>f_urban</v>
      </c>
      <c r="B11" t="s">
        <v>13</v>
      </c>
      <c r="C11" s="2"/>
      <c r="D11" s="3" t="s">
        <v>14</v>
      </c>
      <c r="E11" s="2">
        <v>1349</v>
      </c>
      <c r="F11" s="2"/>
      <c r="G11" s="2"/>
      <c r="H11" s="2"/>
    </row>
    <row r="13" spans="1:11" x14ac:dyDescent="0.2">
      <c r="A13" s="1" t="s">
        <v>16</v>
      </c>
      <c r="B13" s="1" t="s">
        <v>11</v>
      </c>
      <c r="C13" s="1" t="s">
        <v>12</v>
      </c>
      <c r="D13" s="1"/>
      <c r="E13" s="1">
        <v>2016</v>
      </c>
      <c r="F13" s="1">
        <v>2017</v>
      </c>
      <c r="G13" s="1">
        <v>2018</v>
      </c>
      <c r="H13" s="1">
        <v>2019</v>
      </c>
    </row>
    <row r="14" spans="1:11" x14ac:dyDescent="0.2">
      <c r="A14" s="1" t="str">
        <f>'Population Definitions'!$A$2</f>
        <v>m_rural</v>
      </c>
      <c r="B14" t="s">
        <v>13</v>
      </c>
      <c r="C14" s="2"/>
      <c r="D14" s="3" t="s">
        <v>14</v>
      </c>
      <c r="E14" s="2">
        <v>214</v>
      </c>
      <c r="F14" s="2"/>
      <c r="G14" s="2"/>
      <c r="H14" s="2"/>
    </row>
    <row r="15" spans="1:11" x14ac:dyDescent="0.2">
      <c r="A15" s="1" t="str">
        <f>'Population Definitions'!$A$3</f>
        <v>f_rural</v>
      </c>
      <c r="B15" t="s">
        <v>13</v>
      </c>
      <c r="C15" s="2"/>
      <c r="D15" s="3" t="s">
        <v>14</v>
      </c>
      <c r="E15" s="2">
        <v>483</v>
      </c>
      <c r="F15" s="2"/>
      <c r="G15" s="2"/>
      <c r="H15" s="2"/>
    </row>
    <row r="16" spans="1:11" x14ac:dyDescent="0.2">
      <c r="A16" s="1" t="str">
        <f>'Population Definitions'!$A$4</f>
        <v>m_urban</v>
      </c>
      <c r="B16" t="s">
        <v>13</v>
      </c>
      <c r="C16" s="2"/>
      <c r="D16" s="3" t="s">
        <v>14</v>
      </c>
      <c r="E16" s="2">
        <v>507</v>
      </c>
      <c r="F16" s="2"/>
      <c r="G16" s="2"/>
      <c r="H16" s="2"/>
    </row>
    <row r="17" spans="1:8" x14ac:dyDescent="0.2">
      <c r="A17" s="1" t="str">
        <f>'Population Definitions'!$A$5</f>
        <v>f_urban</v>
      </c>
      <c r="B17" t="s">
        <v>13</v>
      </c>
      <c r="C17" s="2"/>
      <c r="D17" s="3" t="s">
        <v>14</v>
      </c>
      <c r="E17" s="2">
        <v>1073</v>
      </c>
      <c r="F17" s="2"/>
      <c r="G17" s="2"/>
      <c r="H17" s="2"/>
    </row>
    <row r="19" spans="1:8" x14ac:dyDescent="0.2">
      <c r="A19" s="1" t="s">
        <v>17</v>
      </c>
      <c r="B19" s="1" t="s">
        <v>11</v>
      </c>
      <c r="C19" s="1" t="s">
        <v>12</v>
      </c>
      <c r="D19" s="1"/>
      <c r="E19" s="1">
        <v>2016</v>
      </c>
      <c r="F19" s="1">
        <v>2017</v>
      </c>
      <c r="G19" s="1">
        <v>2018</v>
      </c>
      <c r="H19" s="1">
        <v>2019</v>
      </c>
    </row>
    <row r="20" spans="1:8" x14ac:dyDescent="0.2">
      <c r="A20" s="1" t="str">
        <f>'Population Definitions'!$A$2</f>
        <v>m_rural</v>
      </c>
      <c r="B20" t="s">
        <v>13</v>
      </c>
      <c r="C20" s="2"/>
      <c r="D20" s="3" t="s">
        <v>14</v>
      </c>
      <c r="E20" s="2">
        <v>172</v>
      </c>
      <c r="F20" s="2"/>
      <c r="G20" s="2"/>
      <c r="H20" s="2"/>
    </row>
    <row r="21" spans="1:8" x14ac:dyDescent="0.2">
      <c r="A21" s="1" t="str">
        <f>'Population Definitions'!$A$3</f>
        <v>f_rural</v>
      </c>
      <c r="B21" t="s">
        <v>13</v>
      </c>
      <c r="C21" s="2"/>
      <c r="D21" s="3" t="s">
        <v>14</v>
      </c>
      <c r="E21" s="2">
        <v>482</v>
      </c>
      <c r="F21" s="2"/>
      <c r="G21" s="2"/>
      <c r="H21" s="2"/>
    </row>
    <row r="22" spans="1:8" x14ac:dyDescent="0.2">
      <c r="A22" s="1" t="str">
        <f>'Population Definitions'!$A$4</f>
        <v>m_urban</v>
      </c>
      <c r="B22" t="s">
        <v>13</v>
      </c>
      <c r="C22" s="2"/>
      <c r="D22" s="3" t="s">
        <v>14</v>
      </c>
      <c r="E22" s="2">
        <v>295</v>
      </c>
      <c r="F22" s="2"/>
      <c r="G22" s="2"/>
      <c r="H22" s="2"/>
    </row>
    <row r="23" spans="1:8" x14ac:dyDescent="0.2">
      <c r="A23" s="1" t="str">
        <f>'Population Definitions'!$A$5</f>
        <v>f_urban</v>
      </c>
      <c r="B23" t="s">
        <v>13</v>
      </c>
      <c r="C23" s="2"/>
      <c r="D23" s="3" t="s">
        <v>14</v>
      </c>
      <c r="E23" s="2">
        <v>759</v>
      </c>
      <c r="F23" s="2"/>
      <c r="G23" s="2"/>
      <c r="H23" s="2"/>
    </row>
    <row r="25" spans="1:8" x14ac:dyDescent="0.2">
      <c r="A25" s="1" t="s">
        <v>18</v>
      </c>
      <c r="B25" s="1" t="s">
        <v>11</v>
      </c>
      <c r="C25" s="1" t="s">
        <v>12</v>
      </c>
      <c r="D25" s="1"/>
      <c r="E25" s="1">
        <v>2016</v>
      </c>
      <c r="F25" s="1">
        <v>2017</v>
      </c>
      <c r="G25" s="1">
        <v>2018</v>
      </c>
      <c r="H25" s="1">
        <v>2019</v>
      </c>
    </row>
    <row r="26" spans="1:8" x14ac:dyDescent="0.2">
      <c r="A26" s="1" t="str">
        <f>'Population Definitions'!$A$2</f>
        <v>m_rural</v>
      </c>
      <c r="B26" t="s">
        <v>13</v>
      </c>
      <c r="C26" s="2"/>
      <c r="D26" s="3" t="s">
        <v>14</v>
      </c>
      <c r="E26" s="2">
        <v>127</v>
      </c>
      <c r="F26" s="2"/>
      <c r="G26" s="2"/>
      <c r="H26" s="2"/>
    </row>
    <row r="27" spans="1:8" x14ac:dyDescent="0.2">
      <c r="A27" s="1" t="str">
        <f>'Population Definitions'!$A$3</f>
        <v>f_rural</v>
      </c>
      <c r="B27" t="s">
        <v>13</v>
      </c>
      <c r="C27" s="2"/>
      <c r="D27" s="3" t="s">
        <v>14</v>
      </c>
      <c r="E27" s="2">
        <v>382</v>
      </c>
      <c r="F27" s="2"/>
      <c r="G27" s="2"/>
      <c r="H27" s="2"/>
    </row>
    <row r="28" spans="1:8" x14ac:dyDescent="0.2">
      <c r="A28" s="1" t="str">
        <f>'Population Definitions'!$A$4</f>
        <v>m_urban</v>
      </c>
      <c r="B28" t="s">
        <v>13</v>
      </c>
      <c r="C28" s="2"/>
      <c r="D28" s="3" t="s">
        <v>14</v>
      </c>
      <c r="E28" s="2">
        <v>180</v>
      </c>
      <c r="F28" s="2"/>
      <c r="G28" s="2"/>
      <c r="H28" s="2"/>
    </row>
    <row r="29" spans="1:8" x14ac:dyDescent="0.2">
      <c r="A29" s="1" t="str">
        <f>'Population Definitions'!$A$5</f>
        <v>f_urban</v>
      </c>
      <c r="B29" t="s">
        <v>13</v>
      </c>
      <c r="C29" s="2"/>
      <c r="D29" s="3" t="s">
        <v>14</v>
      </c>
      <c r="E29" s="2">
        <v>500</v>
      </c>
      <c r="F29" s="2"/>
      <c r="G29" s="2"/>
      <c r="H29" s="2"/>
    </row>
    <row r="31" spans="1:8" x14ac:dyDescent="0.2">
      <c r="A31" s="1" t="s">
        <v>19</v>
      </c>
      <c r="B31" s="1" t="s">
        <v>11</v>
      </c>
      <c r="C31" s="1" t="s">
        <v>12</v>
      </c>
      <c r="D31" s="1"/>
      <c r="E31" s="1">
        <v>2016</v>
      </c>
      <c r="F31" s="1">
        <v>2017</v>
      </c>
      <c r="G31" s="1">
        <v>2018</v>
      </c>
      <c r="H31" s="1">
        <v>2019</v>
      </c>
    </row>
    <row r="32" spans="1:8" x14ac:dyDescent="0.2">
      <c r="A32" s="1" t="str">
        <f>'Population Definitions'!$A$2</f>
        <v>m_rural</v>
      </c>
      <c r="B32" t="s">
        <v>13</v>
      </c>
      <c r="C32" s="2"/>
      <c r="D32" s="3" t="s">
        <v>14</v>
      </c>
      <c r="E32" s="2">
        <v>41</v>
      </c>
      <c r="F32" s="2"/>
      <c r="G32" s="2"/>
      <c r="H32" s="2"/>
    </row>
    <row r="33" spans="1:8" x14ac:dyDescent="0.2">
      <c r="A33" s="1" t="str">
        <f>'Population Definitions'!$A$3</f>
        <v>f_rural</v>
      </c>
      <c r="B33" t="s">
        <v>13</v>
      </c>
      <c r="C33" s="2"/>
      <c r="D33" s="3" t="s">
        <v>14</v>
      </c>
      <c r="E33" s="2">
        <v>148</v>
      </c>
      <c r="F33" s="2"/>
      <c r="G33" s="2"/>
      <c r="H33" s="2"/>
    </row>
    <row r="34" spans="1:8" x14ac:dyDescent="0.2">
      <c r="A34" s="1" t="str">
        <f>'Population Definitions'!$A$4</f>
        <v>m_urban</v>
      </c>
      <c r="B34" t="s">
        <v>13</v>
      </c>
      <c r="C34" s="2"/>
      <c r="D34" s="3" t="s">
        <v>14</v>
      </c>
      <c r="E34" s="2">
        <v>50</v>
      </c>
      <c r="F34" s="2"/>
      <c r="G34" s="2"/>
      <c r="H34" s="2"/>
    </row>
    <row r="35" spans="1:8" x14ac:dyDescent="0.2">
      <c r="A35" s="1" t="str">
        <f>'Population Definitions'!$A$5</f>
        <v>f_urban</v>
      </c>
      <c r="B35" t="s">
        <v>13</v>
      </c>
      <c r="C35" s="2"/>
      <c r="D35" s="3" t="s">
        <v>14</v>
      </c>
      <c r="E35" s="2">
        <v>201</v>
      </c>
      <c r="F35" s="2"/>
      <c r="G35" s="2"/>
      <c r="H35" s="2"/>
    </row>
    <row r="37" spans="1:8" x14ac:dyDescent="0.2">
      <c r="A37" s="1" t="s">
        <v>20</v>
      </c>
      <c r="B37" s="1" t="s">
        <v>11</v>
      </c>
      <c r="C37" s="1" t="s">
        <v>12</v>
      </c>
      <c r="D37" s="1"/>
      <c r="E37" s="1">
        <v>2016</v>
      </c>
      <c r="F37" s="1">
        <v>2017</v>
      </c>
      <c r="G37" s="1">
        <v>2018</v>
      </c>
      <c r="H37" s="1">
        <v>2019</v>
      </c>
    </row>
    <row r="38" spans="1:8" x14ac:dyDescent="0.2">
      <c r="A38" s="1" t="str">
        <f>'Population Definitions'!$A$2</f>
        <v>m_rural</v>
      </c>
      <c r="B38" t="s">
        <v>13</v>
      </c>
      <c r="C38" s="2"/>
      <c r="D38" s="3" t="s">
        <v>14</v>
      </c>
      <c r="E38" s="2">
        <f>ROUND((41/1000*E3)/2,0)</f>
        <v>1994</v>
      </c>
      <c r="F38" s="2"/>
      <c r="G38" s="2"/>
      <c r="H38" s="2"/>
    </row>
    <row r="39" spans="1:8" x14ac:dyDescent="0.2">
      <c r="A39" s="1" t="str">
        <f>'Population Definitions'!$A$3</f>
        <v>f_rural</v>
      </c>
      <c r="B39" t="s">
        <v>13</v>
      </c>
      <c r="C39" s="2"/>
      <c r="D39" s="3" t="s">
        <v>14</v>
      </c>
      <c r="E39" s="2">
        <f>ROUND((41/1000*E3)/2,0)</f>
        <v>1994</v>
      </c>
      <c r="F39" s="2"/>
      <c r="G39" s="2"/>
      <c r="H39" s="2"/>
    </row>
    <row r="40" spans="1:8" x14ac:dyDescent="0.2">
      <c r="A40" s="1" t="str">
        <f>'Population Definitions'!$A$4</f>
        <v>m_urban</v>
      </c>
      <c r="B40" t="s">
        <v>13</v>
      </c>
      <c r="C40" s="2"/>
      <c r="D40" s="3" t="s">
        <v>14</v>
      </c>
      <c r="E40" s="2">
        <f>ROUND((41/1000*E5)/2,0)</f>
        <v>6857</v>
      </c>
      <c r="F40" s="2"/>
      <c r="G40" s="2"/>
      <c r="H40" s="2"/>
    </row>
    <row r="41" spans="1:8" x14ac:dyDescent="0.2">
      <c r="A41" s="1" t="str">
        <f>'Population Definitions'!$A$5</f>
        <v>f_urban</v>
      </c>
      <c r="B41" t="s">
        <v>13</v>
      </c>
      <c r="C41" s="2"/>
      <c r="D41" s="3" t="s">
        <v>14</v>
      </c>
      <c r="E41" s="2">
        <f>ROUND((41/1000*E5)/2,0)</f>
        <v>6857</v>
      </c>
      <c r="F41" s="2"/>
      <c r="G41" s="2"/>
      <c r="H41" s="2"/>
    </row>
    <row r="43" spans="1:8" x14ac:dyDescent="0.2">
      <c r="A43" s="1" t="s">
        <v>21</v>
      </c>
      <c r="B43" s="1" t="s">
        <v>11</v>
      </c>
      <c r="C43" s="1" t="s">
        <v>12</v>
      </c>
      <c r="D43" s="1"/>
      <c r="E43" s="1">
        <v>2016</v>
      </c>
      <c r="F43" s="1">
        <v>2017</v>
      </c>
      <c r="G43" s="1">
        <v>2018</v>
      </c>
      <c r="H43" s="1">
        <v>2019</v>
      </c>
    </row>
    <row r="44" spans="1:8" x14ac:dyDescent="0.2">
      <c r="A44" s="1" t="str">
        <f>'Population Definitions'!$A$2</f>
        <v>m_rural</v>
      </c>
      <c r="B44" t="s">
        <v>13</v>
      </c>
      <c r="C44" s="2"/>
      <c r="D44" s="3" t="s">
        <v>14</v>
      </c>
      <c r="E44" s="2">
        <v>30</v>
      </c>
      <c r="F44" s="2"/>
      <c r="G44" s="2"/>
      <c r="H44" s="2"/>
    </row>
    <row r="45" spans="1:8" x14ac:dyDescent="0.2">
      <c r="A45" s="1" t="str">
        <f>'Population Definitions'!$A$3</f>
        <v>f_rural</v>
      </c>
      <c r="B45" t="s">
        <v>13</v>
      </c>
      <c r="C45" s="2"/>
      <c r="D45" s="3" t="s">
        <v>14</v>
      </c>
      <c r="E45" s="2">
        <v>20</v>
      </c>
      <c r="F45" s="2"/>
      <c r="G45" s="2"/>
      <c r="H45" s="2"/>
    </row>
    <row r="46" spans="1:8" x14ac:dyDescent="0.2">
      <c r="A46" s="1" t="str">
        <f>'Population Definitions'!$A$4</f>
        <v>m_urban</v>
      </c>
      <c r="B46" t="s">
        <v>13</v>
      </c>
      <c r="C46" s="2"/>
      <c r="D46" s="3" t="s">
        <v>14</v>
      </c>
      <c r="E46" s="2">
        <v>30</v>
      </c>
      <c r="F46" s="2"/>
      <c r="G46" s="2"/>
      <c r="H46" s="2"/>
    </row>
    <row r="47" spans="1:8" x14ac:dyDescent="0.2">
      <c r="A47" s="1" t="str">
        <f>'Population Definitions'!$A$5</f>
        <v>f_urban</v>
      </c>
      <c r="B47" t="s">
        <v>13</v>
      </c>
      <c r="C47" s="2"/>
      <c r="D47" s="3" t="s">
        <v>14</v>
      </c>
      <c r="E47" s="2">
        <v>20</v>
      </c>
      <c r="F47" s="2"/>
      <c r="G47" s="2"/>
      <c r="H47" s="2"/>
    </row>
    <row r="49" spans="1:8" x14ac:dyDescent="0.2">
      <c r="A49" s="1" t="s">
        <v>22</v>
      </c>
      <c r="B49" s="1" t="s">
        <v>11</v>
      </c>
      <c r="C49" s="1" t="s">
        <v>12</v>
      </c>
      <c r="D49" s="1"/>
      <c r="E49" s="1">
        <v>2016</v>
      </c>
      <c r="F49" s="1">
        <v>2017</v>
      </c>
      <c r="G49" s="1">
        <v>2018</v>
      </c>
      <c r="H49" s="1">
        <v>2019</v>
      </c>
    </row>
    <row r="50" spans="1:8" x14ac:dyDescent="0.2">
      <c r="A50" s="1" t="str">
        <f>'Population Definitions'!$A$2</f>
        <v>m_rural</v>
      </c>
      <c r="B50" t="s">
        <v>13</v>
      </c>
      <c r="C50" s="2"/>
      <c r="D50" s="3" t="s">
        <v>14</v>
      </c>
      <c r="E50" s="2">
        <f>ROUND((E44*0.8)/((E8-E14)/(E2-E14)),0)</f>
        <v>4066</v>
      </c>
      <c r="F50" s="2"/>
      <c r="G50" s="2"/>
      <c r="H50" s="2"/>
    </row>
    <row r="51" spans="1:8" x14ac:dyDescent="0.2">
      <c r="A51" s="1" t="str">
        <f>'Population Definitions'!$A$3</f>
        <v>f_rural</v>
      </c>
      <c r="B51" t="s">
        <v>13</v>
      </c>
      <c r="C51" s="2"/>
      <c r="D51" s="3" t="s">
        <v>14</v>
      </c>
      <c r="E51" s="2">
        <f>ROUND((E45*0.8)/((E9-E15)/(E3-E15)),0)</f>
        <v>2506</v>
      </c>
      <c r="F51" s="2"/>
      <c r="G51" s="2"/>
      <c r="H51" s="2"/>
    </row>
    <row r="52" spans="1:8" x14ac:dyDescent="0.2">
      <c r="A52" s="1" t="str">
        <f>'Population Definitions'!$A$4</f>
        <v>m_urban</v>
      </c>
      <c r="B52" t="s">
        <v>13</v>
      </c>
      <c r="C52" s="2"/>
      <c r="D52" s="3" t="s">
        <v>14</v>
      </c>
      <c r="E52" s="2">
        <f>ROUND((E46*0.8)/((E10-E16)/(E4-E16)),0)</f>
        <v>22773</v>
      </c>
      <c r="F52" s="2"/>
      <c r="G52" s="2"/>
      <c r="H52" s="2"/>
    </row>
    <row r="53" spans="1:8" x14ac:dyDescent="0.2">
      <c r="A53" s="1" t="str">
        <f>'Population Definitions'!$A$5</f>
        <v>f_urban</v>
      </c>
      <c r="B53" t="s">
        <v>13</v>
      </c>
      <c r="C53" s="2"/>
      <c r="D53" s="3" t="s">
        <v>14</v>
      </c>
      <c r="E53" s="2">
        <f>ROUND((E47*0.8)/((E11-E17)/(E5-E17)),0)</f>
        <v>19330</v>
      </c>
      <c r="F53" s="2"/>
      <c r="G53" s="2"/>
      <c r="H53" s="2"/>
    </row>
    <row r="55" spans="1:8" x14ac:dyDescent="0.2">
      <c r="A55" s="1" t="s">
        <v>23</v>
      </c>
      <c r="B55" s="1" t="s">
        <v>11</v>
      </c>
      <c r="C55" s="1" t="s">
        <v>12</v>
      </c>
      <c r="D55" s="1"/>
      <c r="E55" s="1">
        <v>2016</v>
      </c>
      <c r="F55" s="1">
        <v>2017</v>
      </c>
      <c r="G55" s="1">
        <v>2018</v>
      </c>
      <c r="H55" s="1">
        <v>2019</v>
      </c>
    </row>
    <row r="56" spans="1:8" x14ac:dyDescent="0.2">
      <c r="A56" s="1" t="str">
        <f>'Population Definitions'!$A$2</f>
        <v>m_rural</v>
      </c>
      <c r="B56" t="s">
        <v>13</v>
      </c>
      <c r="C56" s="2"/>
      <c r="D56" s="3" t="s">
        <v>14</v>
      </c>
      <c r="E56" s="2">
        <v>15</v>
      </c>
      <c r="F56" s="2"/>
      <c r="G56" s="2"/>
      <c r="H56" s="2"/>
    </row>
    <row r="57" spans="1:8" x14ac:dyDescent="0.2">
      <c r="A57" s="1" t="str">
        <f>'Population Definitions'!$A$3</f>
        <v>f_rural</v>
      </c>
      <c r="B57" t="s">
        <v>13</v>
      </c>
      <c r="C57" s="2"/>
      <c r="D57" s="3" t="s">
        <v>14</v>
      </c>
      <c r="E57" s="2">
        <v>13</v>
      </c>
      <c r="F57" s="2"/>
      <c r="G57" s="2"/>
      <c r="H57" s="2"/>
    </row>
    <row r="58" spans="1:8" x14ac:dyDescent="0.2">
      <c r="A58" s="1" t="str">
        <f>'Population Definitions'!$A$4</f>
        <v>m_urban</v>
      </c>
      <c r="B58" t="s">
        <v>13</v>
      </c>
      <c r="C58" s="2"/>
      <c r="D58" s="3" t="s">
        <v>14</v>
      </c>
      <c r="E58" s="2">
        <v>30</v>
      </c>
      <c r="F58" s="2"/>
      <c r="G58" s="2"/>
      <c r="H58" s="2"/>
    </row>
    <row r="59" spans="1:8" x14ac:dyDescent="0.2">
      <c r="A59" s="1" t="str">
        <f>'Population Definitions'!$A$5</f>
        <v>f_urban</v>
      </c>
      <c r="B59" t="s">
        <v>13</v>
      </c>
      <c r="C59" s="2"/>
      <c r="D59" s="3" t="s">
        <v>14</v>
      </c>
      <c r="E59" s="2">
        <v>20</v>
      </c>
      <c r="F59" s="2"/>
      <c r="G59" s="2"/>
      <c r="H59" s="2"/>
    </row>
    <row r="61" spans="1:8" x14ac:dyDescent="0.2">
      <c r="A61" s="1" t="s">
        <v>24</v>
      </c>
      <c r="B61" s="1" t="s">
        <v>11</v>
      </c>
      <c r="C61" s="1" t="s">
        <v>12</v>
      </c>
      <c r="D61" s="1"/>
      <c r="E61" s="1">
        <v>2016</v>
      </c>
      <c r="F61" s="1">
        <v>2017</v>
      </c>
      <c r="G61" s="1">
        <v>2018</v>
      </c>
      <c r="H61" s="1">
        <v>2019</v>
      </c>
    </row>
    <row r="62" spans="1:8" x14ac:dyDescent="0.2">
      <c r="A62" s="1" t="str">
        <f>'Population Definitions'!$A$2</f>
        <v>m_rural</v>
      </c>
      <c r="B62" t="s">
        <v>13</v>
      </c>
      <c r="C62" s="2"/>
      <c r="D62" s="3" t="s">
        <v>14</v>
      </c>
      <c r="E62" s="2">
        <v>11</v>
      </c>
      <c r="F62" s="2"/>
      <c r="G62" s="2"/>
      <c r="H62" s="2"/>
    </row>
    <row r="63" spans="1:8" x14ac:dyDescent="0.2">
      <c r="A63" s="1" t="str">
        <f>'Population Definitions'!$A$3</f>
        <v>f_rural</v>
      </c>
      <c r="B63" t="s">
        <v>13</v>
      </c>
      <c r="C63" s="2"/>
      <c r="D63" s="3" t="s">
        <v>14</v>
      </c>
      <c r="E63" s="2">
        <v>9</v>
      </c>
      <c r="F63" s="2"/>
      <c r="G63" s="2"/>
      <c r="H63" s="2"/>
    </row>
    <row r="64" spans="1:8" x14ac:dyDescent="0.2">
      <c r="A64" s="1" t="str">
        <f>'Population Definitions'!$A$4</f>
        <v>m_urban</v>
      </c>
      <c r="B64" t="s">
        <v>13</v>
      </c>
      <c r="C64" s="2"/>
      <c r="D64" s="3" t="s">
        <v>14</v>
      </c>
      <c r="E64" s="2">
        <v>21</v>
      </c>
      <c r="F64" s="2"/>
      <c r="G64" s="2"/>
      <c r="H64" s="2"/>
    </row>
    <row r="65" spans="1:8" x14ac:dyDescent="0.2">
      <c r="A65" s="1" t="str">
        <f>'Population Definitions'!$A$5</f>
        <v>f_urban</v>
      </c>
      <c r="B65" t="s">
        <v>13</v>
      </c>
      <c r="C65" s="2"/>
      <c r="D65" s="3" t="s">
        <v>14</v>
      </c>
      <c r="E65" s="2">
        <v>14</v>
      </c>
      <c r="F65" s="2"/>
      <c r="G65" s="2"/>
      <c r="H65" s="2"/>
    </row>
    <row r="67" spans="1:8" x14ac:dyDescent="0.2">
      <c r="A67" s="1" t="s">
        <v>25</v>
      </c>
      <c r="B67" s="1" t="s">
        <v>11</v>
      </c>
      <c r="C67" s="1" t="s">
        <v>12</v>
      </c>
      <c r="D67" s="1"/>
      <c r="E67" s="1">
        <v>2016</v>
      </c>
      <c r="F67" s="1">
        <v>2017</v>
      </c>
      <c r="G67" s="1">
        <v>2018</v>
      </c>
      <c r="H67" s="1">
        <v>2019</v>
      </c>
    </row>
    <row r="68" spans="1:8" x14ac:dyDescent="0.2">
      <c r="A68" s="1" t="str">
        <f>'Population Definitions'!$A$2</f>
        <v>m_rural</v>
      </c>
      <c r="B68" t="s">
        <v>31</v>
      </c>
      <c r="C68" s="2"/>
      <c r="D68" s="3" t="s">
        <v>14</v>
      </c>
      <c r="E68" s="2">
        <v>0.1</v>
      </c>
      <c r="F68" s="2"/>
      <c r="G68" s="2"/>
      <c r="H68" s="2"/>
    </row>
    <row r="69" spans="1:8" x14ac:dyDescent="0.2">
      <c r="A69" s="1" t="str">
        <f>'Population Definitions'!$A$3</f>
        <v>f_rural</v>
      </c>
      <c r="B69" t="s">
        <v>31</v>
      </c>
      <c r="C69" s="2"/>
      <c r="D69" s="3" t="s">
        <v>14</v>
      </c>
      <c r="E69" s="2">
        <v>0.1</v>
      </c>
      <c r="F69" s="2"/>
      <c r="G69" s="2"/>
      <c r="H69" s="2"/>
    </row>
    <row r="70" spans="1:8" x14ac:dyDescent="0.2">
      <c r="A70" s="1" t="str">
        <f>'Population Definitions'!$A$4</f>
        <v>m_urban</v>
      </c>
      <c r="B70" t="s">
        <v>31</v>
      </c>
      <c r="C70" s="2"/>
      <c r="D70" s="3" t="s">
        <v>14</v>
      </c>
      <c r="E70" s="2">
        <v>0.1</v>
      </c>
      <c r="F70" s="2"/>
      <c r="G70" s="2"/>
      <c r="H70" s="2"/>
    </row>
    <row r="71" spans="1:8" x14ac:dyDescent="0.2">
      <c r="A71" s="1" t="str">
        <f>'Population Definitions'!$A$5</f>
        <v>f_urban</v>
      </c>
      <c r="B71" t="s">
        <v>31</v>
      </c>
      <c r="C71" s="2"/>
      <c r="D71" s="3" t="s">
        <v>14</v>
      </c>
      <c r="E71" s="2">
        <v>0.1</v>
      </c>
      <c r="F71" s="2"/>
      <c r="G71" s="2"/>
      <c r="H71" s="2"/>
    </row>
    <row r="73" spans="1:8" x14ac:dyDescent="0.2">
      <c r="A73" s="1" t="s">
        <v>26</v>
      </c>
      <c r="B73" s="1" t="s">
        <v>11</v>
      </c>
      <c r="C73" s="1" t="s">
        <v>12</v>
      </c>
      <c r="D73" s="1"/>
      <c r="E73" s="1">
        <v>2016</v>
      </c>
      <c r="F73" s="1">
        <v>2017</v>
      </c>
      <c r="G73" s="1">
        <v>2018</v>
      </c>
      <c r="H73" s="1">
        <v>2019</v>
      </c>
    </row>
    <row r="74" spans="1:8" x14ac:dyDescent="0.2">
      <c r="A74" s="1" t="str">
        <f>'Population Definitions'!$A$2</f>
        <v>m_rural</v>
      </c>
      <c r="B74" t="s">
        <v>27</v>
      </c>
      <c r="C74" s="4">
        <v>0.2</v>
      </c>
      <c r="D74" s="3" t="s">
        <v>14</v>
      </c>
      <c r="E74" s="4"/>
      <c r="F74" s="4"/>
      <c r="G74" s="4"/>
      <c r="H74" s="4"/>
    </row>
    <row r="75" spans="1:8" x14ac:dyDescent="0.2">
      <c r="A75" s="1" t="str">
        <f>'Population Definitions'!$A$3</f>
        <v>f_rural</v>
      </c>
      <c r="B75" t="s">
        <v>27</v>
      </c>
      <c r="C75" s="4">
        <v>0.2</v>
      </c>
      <c r="D75" s="3" t="s">
        <v>14</v>
      </c>
      <c r="E75" s="4"/>
      <c r="F75" s="4"/>
      <c r="G75" s="4"/>
      <c r="H75" s="4"/>
    </row>
    <row r="76" spans="1:8" x14ac:dyDescent="0.2">
      <c r="A76" s="1" t="str">
        <f>'Population Definitions'!$A$4</f>
        <v>m_urban</v>
      </c>
      <c r="B76" t="s">
        <v>27</v>
      </c>
      <c r="C76" s="4">
        <v>0.2</v>
      </c>
      <c r="D76" s="3" t="s">
        <v>14</v>
      </c>
      <c r="E76" s="4"/>
      <c r="F76" s="4"/>
      <c r="G76" s="4"/>
      <c r="H76" s="4"/>
    </row>
    <row r="77" spans="1:8" x14ac:dyDescent="0.2">
      <c r="A77" s="1" t="str">
        <f>'Population Definitions'!$A$5</f>
        <v>f_urban</v>
      </c>
      <c r="B77" t="s">
        <v>27</v>
      </c>
      <c r="C77" s="4">
        <v>0.2</v>
      </c>
      <c r="D77" s="3" t="s">
        <v>14</v>
      </c>
      <c r="E77" s="4"/>
      <c r="F77" s="4"/>
      <c r="G77" s="4"/>
      <c r="H77" s="4"/>
    </row>
    <row r="79" spans="1:8" x14ac:dyDescent="0.2">
      <c r="A79" s="1" t="s">
        <v>28</v>
      </c>
      <c r="B79" s="1" t="s">
        <v>11</v>
      </c>
      <c r="C79" s="1" t="s">
        <v>12</v>
      </c>
      <c r="D79" s="1"/>
      <c r="E79" s="1">
        <v>2016</v>
      </c>
      <c r="F79" s="1">
        <v>2017</v>
      </c>
      <c r="G79" s="1">
        <v>2018</v>
      </c>
      <c r="H79" s="1">
        <v>2019</v>
      </c>
    </row>
    <row r="80" spans="1:8" x14ac:dyDescent="0.2">
      <c r="A80" s="1" t="str">
        <f>'Population Definitions'!$A$2</f>
        <v>m_rural</v>
      </c>
      <c r="B80" t="s">
        <v>31</v>
      </c>
      <c r="C80" s="4">
        <v>0.16</v>
      </c>
      <c r="D80" s="3" t="s">
        <v>14</v>
      </c>
      <c r="E80" s="4"/>
      <c r="F80" s="4"/>
      <c r="G80" s="4"/>
      <c r="H80" s="4"/>
    </row>
    <row r="81" spans="1:8" x14ac:dyDescent="0.2">
      <c r="A81" s="1" t="str">
        <f>'Population Definitions'!$A$3</f>
        <v>f_rural</v>
      </c>
      <c r="B81" t="s">
        <v>31</v>
      </c>
      <c r="C81" s="4">
        <v>0.16</v>
      </c>
      <c r="D81" s="3" t="s">
        <v>14</v>
      </c>
      <c r="E81" s="4"/>
      <c r="F81" s="4"/>
      <c r="G81" s="4"/>
      <c r="H81" s="4"/>
    </row>
    <row r="82" spans="1:8" x14ac:dyDescent="0.2">
      <c r="A82" s="1" t="str">
        <f>'Population Definitions'!$A$4</f>
        <v>m_urban</v>
      </c>
      <c r="B82" t="s">
        <v>31</v>
      </c>
      <c r="C82" s="4">
        <v>0.16</v>
      </c>
      <c r="D82" s="3" t="s">
        <v>14</v>
      </c>
      <c r="E82" s="4"/>
      <c r="F82" s="4"/>
      <c r="G82" s="4"/>
      <c r="H82" s="4"/>
    </row>
    <row r="83" spans="1:8" x14ac:dyDescent="0.2">
      <c r="A83" s="1" t="str">
        <f>'Population Definitions'!$A$5</f>
        <v>f_urban</v>
      </c>
      <c r="B83" t="s">
        <v>31</v>
      </c>
      <c r="C83" s="4">
        <v>0.16</v>
      </c>
      <c r="D83" s="3" t="s">
        <v>14</v>
      </c>
      <c r="E83" s="4"/>
      <c r="F83" s="4"/>
      <c r="G83" s="4"/>
      <c r="H83" s="4"/>
    </row>
    <row r="85" spans="1:8" x14ac:dyDescent="0.2">
      <c r="A85" s="1" t="s">
        <v>29</v>
      </c>
      <c r="B85" s="1" t="s">
        <v>11</v>
      </c>
      <c r="C85" s="1" t="s">
        <v>12</v>
      </c>
      <c r="D85" s="1"/>
      <c r="E85" s="1">
        <v>2016</v>
      </c>
      <c r="F85" s="1">
        <v>2017</v>
      </c>
      <c r="G85" s="1">
        <v>2018</v>
      </c>
      <c r="H85" s="1">
        <v>2019</v>
      </c>
    </row>
    <row r="86" spans="1:8" x14ac:dyDescent="0.2">
      <c r="A86" s="1" t="str">
        <f>'Population Definitions'!$A$2</f>
        <v>m_rural</v>
      </c>
      <c r="B86" t="s">
        <v>31</v>
      </c>
      <c r="C86" s="4">
        <v>2.5000000000000001E-2</v>
      </c>
      <c r="D86" s="3" t="s">
        <v>14</v>
      </c>
      <c r="E86" s="4"/>
      <c r="F86" s="4"/>
      <c r="G86" s="4"/>
      <c r="H86" s="4"/>
    </row>
    <row r="87" spans="1:8" x14ac:dyDescent="0.2">
      <c r="A87" s="1" t="str">
        <f>'Population Definitions'!$A$3</f>
        <v>f_rural</v>
      </c>
      <c r="B87" t="s">
        <v>31</v>
      </c>
      <c r="C87" s="4">
        <v>2.5000000000000001E-2</v>
      </c>
      <c r="D87" s="3" t="s">
        <v>14</v>
      </c>
      <c r="E87" s="4"/>
      <c r="F87" s="4"/>
      <c r="G87" s="4"/>
      <c r="H87" s="4"/>
    </row>
    <row r="88" spans="1:8" x14ac:dyDescent="0.2">
      <c r="A88" s="1" t="str">
        <f>'Population Definitions'!$A$4</f>
        <v>m_urban</v>
      </c>
      <c r="B88" t="s">
        <v>31</v>
      </c>
      <c r="C88" s="4">
        <v>2.5000000000000001E-2</v>
      </c>
      <c r="D88" s="3" t="s">
        <v>14</v>
      </c>
      <c r="E88" s="4"/>
      <c r="F88" s="4"/>
      <c r="G88" s="4"/>
      <c r="H88" s="4"/>
    </row>
    <row r="89" spans="1:8" x14ac:dyDescent="0.2">
      <c r="A89" s="1" t="str">
        <f>'Population Definitions'!$A$5</f>
        <v>f_urban</v>
      </c>
      <c r="B89" t="s">
        <v>31</v>
      </c>
      <c r="C89" s="4">
        <v>2.5000000000000001E-2</v>
      </c>
      <c r="D89" s="3" t="s">
        <v>14</v>
      </c>
      <c r="E89" s="4"/>
      <c r="F89" s="4"/>
      <c r="G89" s="4"/>
      <c r="H89" s="4"/>
    </row>
    <row r="91" spans="1:8" x14ac:dyDescent="0.2">
      <c r="A91" s="1" t="s">
        <v>30</v>
      </c>
      <c r="B91" s="1" t="s">
        <v>11</v>
      </c>
      <c r="C91" s="1" t="s">
        <v>12</v>
      </c>
      <c r="D91" s="1"/>
      <c r="E91" s="1">
        <v>2016</v>
      </c>
      <c r="F91" s="1">
        <v>2017</v>
      </c>
      <c r="G91" s="1">
        <v>2018</v>
      </c>
      <c r="H91" s="1">
        <v>2019</v>
      </c>
    </row>
    <row r="92" spans="1:8" x14ac:dyDescent="0.2">
      <c r="A92" s="1" t="str">
        <f>'Population Definitions'!$A$2</f>
        <v>m_rural</v>
      </c>
      <c r="B92" t="s">
        <v>31</v>
      </c>
      <c r="C92" s="4">
        <v>1.4999999999999999E-2</v>
      </c>
      <c r="D92" s="3" t="s">
        <v>14</v>
      </c>
      <c r="E92" s="4"/>
      <c r="F92" s="4"/>
      <c r="G92" s="4"/>
      <c r="H92" s="4"/>
    </row>
    <row r="93" spans="1:8" x14ac:dyDescent="0.2">
      <c r="A93" s="1" t="str">
        <f>'Population Definitions'!$A$3</f>
        <v>f_rural</v>
      </c>
      <c r="B93" t="s">
        <v>31</v>
      </c>
      <c r="C93" s="4">
        <v>1.4999999999999999E-2</v>
      </c>
      <c r="D93" s="3" t="s">
        <v>14</v>
      </c>
      <c r="E93" s="4"/>
      <c r="F93" s="4"/>
      <c r="G93" s="4"/>
      <c r="H93" s="4"/>
    </row>
    <row r="94" spans="1:8" x14ac:dyDescent="0.2">
      <c r="A94" s="1" t="str">
        <f>'Population Definitions'!$A$4</f>
        <v>m_urban</v>
      </c>
      <c r="B94" t="s">
        <v>31</v>
      </c>
      <c r="C94" s="4">
        <v>1.4999999999999999E-2</v>
      </c>
      <c r="D94" s="3" t="s">
        <v>14</v>
      </c>
      <c r="E94" s="4"/>
      <c r="F94" s="4"/>
      <c r="G94" s="4"/>
      <c r="H94" s="4"/>
    </row>
    <row r="95" spans="1:8" x14ac:dyDescent="0.2">
      <c r="A95" s="1" t="str">
        <f>'Population Definitions'!$A$5</f>
        <v>f_urban</v>
      </c>
      <c r="B95" t="s">
        <v>31</v>
      </c>
      <c r="C95" s="4">
        <v>1.4999999999999999E-2</v>
      </c>
      <c r="D95" s="3" t="s">
        <v>14</v>
      </c>
      <c r="E95" s="4"/>
      <c r="F95" s="4"/>
      <c r="G95" s="4"/>
      <c r="H95" s="4"/>
    </row>
  </sheetData>
  <conditionalFormatting sqref="C2:C5">
    <cfRule type="expression" dxfId="31" priority="1">
      <formula>COUNTIF(E2:H2,"&lt;&gt;" &amp; "")&gt;0</formula>
    </cfRule>
    <cfRule type="expression" dxfId="30" priority="2">
      <formula>AND(COUNTIF(E2:H2,"&lt;&gt;" &amp; "")&gt;0,NOT(ISBLANK(C2)))</formula>
    </cfRule>
  </conditionalFormatting>
  <conditionalFormatting sqref="C8:C11">
    <cfRule type="expression" dxfId="29" priority="9">
      <formula>COUNTIF(E8:H8,"&lt;&gt;" &amp; "")&gt;0</formula>
    </cfRule>
    <cfRule type="expression" dxfId="28" priority="10">
      <formula>AND(COUNTIF(E8:H8,"&lt;&gt;" &amp; "")&gt;0,NOT(ISBLANK(C8)))</formula>
    </cfRule>
  </conditionalFormatting>
  <conditionalFormatting sqref="C14:C17">
    <cfRule type="expression" dxfId="27" priority="17">
      <formula>COUNTIF(E14:H14,"&lt;&gt;" &amp; "")&gt;0</formula>
    </cfRule>
    <cfRule type="expression" dxfId="26" priority="18">
      <formula>AND(COUNTIF(E14:H14,"&lt;&gt;" &amp; "")&gt;0,NOT(ISBLANK(C14)))</formula>
    </cfRule>
  </conditionalFormatting>
  <conditionalFormatting sqref="C20:C23">
    <cfRule type="expression" dxfId="25" priority="26">
      <formula>AND(COUNTIF(E20:H20,"&lt;&gt;" &amp; "")&gt;0,NOT(ISBLANK(C20)))</formula>
    </cfRule>
    <cfRule type="expression" dxfId="24" priority="25">
      <formula>COUNTIF(E20:H20,"&lt;&gt;" &amp; "")&gt;0</formula>
    </cfRule>
  </conditionalFormatting>
  <conditionalFormatting sqref="C26:C29">
    <cfRule type="expression" dxfId="23" priority="34">
      <formula>AND(COUNTIF(E26:H26,"&lt;&gt;" &amp; "")&gt;0,NOT(ISBLANK(C26)))</formula>
    </cfRule>
    <cfRule type="expression" dxfId="22" priority="33">
      <formula>COUNTIF(E26:H26,"&lt;&gt;" &amp; "")&gt;0</formula>
    </cfRule>
  </conditionalFormatting>
  <conditionalFormatting sqref="C32:C35">
    <cfRule type="expression" dxfId="21" priority="41">
      <formula>COUNTIF(E32:H32,"&lt;&gt;" &amp; "")&gt;0</formula>
    </cfRule>
    <cfRule type="expression" dxfId="20" priority="42">
      <formula>AND(COUNTIF(E32:H32,"&lt;&gt;" &amp; "")&gt;0,NOT(ISBLANK(C32)))</formula>
    </cfRule>
  </conditionalFormatting>
  <conditionalFormatting sqref="C38:C41">
    <cfRule type="expression" dxfId="19" priority="49">
      <formula>COUNTIF(E38:H38,"&lt;&gt;" &amp; "")&gt;0</formula>
    </cfRule>
    <cfRule type="expression" dxfId="18" priority="50">
      <formula>AND(COUNTIF(E38:H38,"&lt;&gt;" &amp; "")&gt;0,NOT(ISBLANK(C38)))</formula>
    </cfRule>
  </conditionalFormatting>
  <conditionalFormatting sqref="C44:C47">
    <cfRule type="expression" dxfId="17" priority="58">
      <formula>AND(COUNTIF(E44:H44,"&lt;&gt;" &amp; "")&gt;0,NOT(ISBLANK(C44)))</formula>
    </cfRule>
    <cfRule type="expression" dxfId="16" priority="57">
      <formula>COUNTIF(E44:H44,"&lt;&gt;" &amp; "")&gt;0</formula>
    </cfRule>
  </conditionalFormatting>
  <conditionalFormatting sqref="C50:C53">
    <cfRule type="expression" dxfId="15" priority="65">
      <formula>COUNTIF(E50:H50,"&lt;&gt;" &amp; "")&gt;0</formula>
    </cfRule>
    <cfRule type="expression" dxfId="14" priority="66">
      <formula>AND(COUNTIF(E50:H50,"&lt;&gt;" &amp; "")&gt;0,NOT(ISBLANK(C50)))</formula>
    </cfRule>
  </conditionalFormatting>
  <conditionalFormatting sqref="C56:C59">
    <cfRule type="expression" dxfId="13" priority="73">
      <formula>COUNTIF(E56:H56,"&lt;&gt;" &amp; "")&gt;0</formula>
    </cfRule>
    <cfRule type="expression" dxfId="12" priority="74">
      <formula>AND(COUNTIF(E56:H56,"&lt;&gt;" &amp; "")&gt;0,NOT(ISBLANK(C56)))</formula>
    </cfRule>
  </conditionalFormatting>
  <conditionalFormatting sqref="C62:C65">
    <cfRule type="expression" dxfId="11" priority="81">
      <formula>COUNTIF(E62:H62,"&lt;&gt;" &amp; "")&gt;0</formula>
    </cfRule>
    <cfRule type="expression" dxfId="10" priority="82">
      <formula>AND(COUNTIF(E62:H62,"&lt;&gt;" &amp; "")&gt;0,NOT(ISBLANK(C62)))</formula>
    </cfRule>
  </conditionalFormatting>
  <conditionalFormatting sqref="C68:C71">
    <cfRule type="expression" dxfId="9" priority="89">
      <formula>COUNTIF(E68:H68,"&lt;&gt;" &amp; "")&gt;0</formula>
    </cfRule>
    <cfRule type="expression" dxfId="8" priority="90">
      <formula>AND(COUNTIF(E68:H68,"&lt;&gt;" &amp; "")&gt;0,NOT(ISBLANK(C68)))</formula>
    </cfRule>
  </conditionalFormatting>
  <conditionalFormatting sqref="C74:C77">
    <cfRule type="expression" dxfId="7" priority="98">
      <formula>AND(COUNTIF(E74:H74,"&lt;&gt;" &amp; "")&gt;0,NOT(ISBLANK(C74)))</formula>
    </cfRule>
    <cfRule type="expression" dxfId="6" priority="97">
      <formula>COUNTIF(E74:H74,"&lt;&gt;" &amp; "")&gt;0</formula>
    </cfRule>
  </conditionalFormatting>
  <conditionalFormatting sqref="C80:C83">
    <cfRule type="expression" dxfId="5" priority="105">
      <formula>COUNTIF(E80:H80,"&lt;&gt;" &amp; "")&gt;0</formula>
    </cfRule>
    <cfRule type="expression" dxfId="4" priority="106">
      <formula>AND(COUNTIF(E80:H80,"&lt;&gt;" &amp; "")&gt;0,NOT(ISBLANK(C80)))</formula>
    </cfRule>
  </conditionalFormatting>
  <conditionalFormatting sqref="C86:C89">
    <cfRule type="expression" dxfId="3" priority="113">
      <formula>COUNTIF(E86:H86,"&lt;&gt;" &amp; "")&gt;0</formula>
    </cfRule>
    <cfRule type="expression" dxfId="2" priority="114">
      <formula>AND(COUNTIF(E86:H86,"&lt;&gt;" &amp; "")&gt;0,NOT(ISBLANK(C86)))</formula>
    </cfRule>
  </conditionalFormatting>
  <conditionalFormatting sqref="C92:C95">
    <cfRule type="expression" dxfId="1" priority="122">
      <formula>AND(COUNTIF(E92:H92,"&lt;&gt;" &amp; "")&gt;0,NOT(ISBLANK(C92)))</formula>
    </cfRule>
    <cfRule type="expression" dxfId="0" priority="121">
      <formula>COUNTIF(E92:H92,"&lt;&gt;" &amp; "")&gt;0</formula>
    </cfRule>
  </conditionalFormatting>
  <dataValidations count="3">
    <dataValidation type="list" showInputMessage="1" showErrorMessage="1" sqref="B62:B65 B56:B59 B50:B53 B44:B47 B38:B41 B32:B35 B26:B29 B20:B23 B14:B17 B8:B11 B2:B5" xr:uid="{00000000-0002-0000-0100-000000000000}">
      <formula1>"Number"</formula1>
    </dataValidation>
    <dataValidation type="list" showInputMessage="1" showErrorMessage="1" sqref="B74:B77" xr:uid="{00000000-0002-0000-0100-000002000000}">
      <formula1>"Duration"</formula1>
    </dataValidation>
    <dataValidation type="list" showInputMessage="1" showErrorMessage="1" sqref="B80:B83 B86:B89 B92:B95 B68:B71" xr:uid="{89F4A58D-06E9-864E-8BE3-E54130B46C18}">
      <formula1>"Rate (per year)"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Definitions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 Abeysuriya</cp:lastModifiedBy>
  <dcterms:created xsi:type="dcterms:W3CDTF">2018-09-11T13:26:15Z</dcterms:created>
  <dcterms:modified xsi:type="dcterms:W3CDTF">2024-02-05T04:19:21Z</dcterms:modified>
  <cp:category>atomica:databook</cp:category>
</cp:coreProperties>
</file>