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esh.abeysuriya/projects/atomica/tests/"/>
    </mc:Choice>
  </mc:AlternateContent>
  <xr:revisionPtr revIDLastSave="0" documentId="13_ncr:1_{49F03353-2C2F-A04C-8F8F-808F1854939E}" xr6:coauthVersionLast="47" xr6:coauthVersionMax="47" xr10:uidLastSave="{00000000-0000-0000-0000-000000000000}"/>
  <bookViews>
    <workbookView xWindow="1500" yWindow="2580" windowWidth="20920" windowHeight="12680" activeTab="1" xr2:uid="{00000000-000D-0000-FFFF-FFFF00000000}"/>
  </bookViews>
  <sheets>
    <sheet name="Population Definitions" sheetId="1" r:id="rId1"/>
    <sheet name="State Variables" sheetId="2" r:id="rId2"/>
    <sheet name="Parameters" sheetId="3" r:id="rId3"/>
    <sheet name="Transf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4" l="1"/>
  <c r="C26" i="4"/>
  <c r="B26" i="4"/>
  <c r="A26" i="4"/>
  <c r="H25" i="4"/>
  <c r="C25" i="4"/>
  <c r="B25" i="4"/>
  <c r="A25" i="4"/>
  <c r="H24" i="4"/>
  <c r="C24" i="4"/>
  <c r="B24" i="4"/>
  <c r="A24" i="4"/>
  <c r="H23" i="4"/>
  <c r="C23" i="4"/>
  <c r="B23" i="4"/>
  <c r="A23" i="4"/>
  <c r="H22" i="4"/>
  <c r="C22" i="4"/>
  <c r="B22" i="4"/>
  <c r="A22" i="4"/>
  <c r="H21" i="4"/>
  <c r="C21" i="4"/>
  <c r="B21" i="4"/>
  <c r="A21" i="4"/>
  <c r="H20" i="4"/>
  <c r="C20" i="4"/>
  <c r="B20" i="4"/>
  <c r="A20" i="4"/>
  <c r="H19" i="4"/>
  <c r="C19" i="4"/>
  <c r="B19" i="4"/>
  <c r="A19" i="4"/>
  <c r="H18" i="4"/>
  <c r="C18" i="4"/>
  <c r="B18" i="4"/>
  <c r="A18" i="4"/>
  <c r="H17" i="4"/>
  <c r="C17" i="4"/>
  <c r="B17" i="4"/>
  <c r="A17" i="4"/>
  <c r="H16" i="4"/>
  <c r="C16" i="4"/>
  <c r="B16" i="4"/>
  <c r="A16" i="4"/>
  <c r="H15" i="4"/>
  <c r="C15" i="4"/>
  <c r="B15" i="4"/>
  <c r="A15" i="4"/>
  <c r="H14" i="4"/>
  <c r="C14" i="4"/>
  <c r="B14" i="4"/>
  <c r="A14" i="4"/>
  <c r="H13" i="4"/>
  <c r="C13" i="4"/>
  <c r="B13" i="4"/>
  <c r="A13" i="4"/>
  <c r="H12" i="4"/>
  <c r="C12" i="4"/>
  <c r="B12" i="4"/>
  <c r="A12" i="4"/>
  <c r="H11" i="4"/>
  <c r="C11" i="4"/>
  <c r="B11" i="4"/>
  <c r="A11" i="4"/>
  <c r="A8" i="4"/>
  <c r="A7" i="4"/>
  <c r="A6" i="4"/>
  <c r="A5" i="4"/>
  <c r="E4" i="4"/>
  <c r="D4" i="4"/>
  <c r="C4" i="4"/>
  <c r="B4" i="4"/>
  <c r="A26" i="3"/>
  <c r="A25" i="3"/>
  <c r="A24" i="3"/>
  <c r="A23" i="3"/>
  <c r="A20" i="3"/>
  <c r="A19" i="3"/>
  <c r="A18" i="3"/>
  <c r="A17" i="3"/>
  <c r="A14" i="3"/>
  <c r="A13" i="3"/>
  <c r="A12" i="3"/>
  <c r="A11" i="3"/>
  <c r="A5" i="3"/>
  <c r="A4" i="3"/>
  <c r="A3" i="3"/>
  <c r="A2" i="3"/>
  <c r="A8" i="2"/>
  <c r="A7" i="2"/>
  <c r="A6" i="2"/>
  <c r="A5" i="2"/>
</calcChain>
</file>

<file path=xl/sharedStrings.xml><?xml version="1.0" encoding="utf-8"?>
<sst xmlns="http://schemas.openxmlformats.org/spreadsheetml/2006/main" count="144" uniqueCount="41">
  <si>
    <t>Abbreviation</t>
  </si>
  <si>
    <t>Full Name</t>
  </si>
  <si>
    <t>Population type</t>
  </si>
  <si>
    <t>pop_0</t>
  </si>
  <si>
    <t>Population 0</t>
  </si>
  <si>
    <t>default</t>
  </si>
  <si>
    <t>pop_1</t>
  </si>
  <si>
    <t>Population 1</t>
  </si>
  <si>
    <t>pop_2</t>
  </si>
  <si>
    <t>Population 2</t>
  </si>
  <si>
    <t>pop_3</t>
  </si>
  <si>
    <t>Population 3</t>
  </si>
  <si>
    <t>Susceptible</t>
  </si>
  <si>
    <t>Provenance</t>
  </si>
  <si>
    <t>Units</t>
  </si>
  <si>
    <t>Uncertainty</t>
  </si>
  <si>
    <t>Number</t>
  </si>
  <si>
    <t>Total number of entities</t>
  </si>
  <si>
    <t>Prevalence</t>
  </si>
  <si>
    <t>Fraction</t>
  </si>
  <si>
    <t>Transmission probability per contact</t>
  </si>
  <si>
    <t>Constant</t>
  </si>
  <si>
    <t>Framework-supplied default</t>
  </si>
  <si>
    <t>Probability</t>
  </si>
  <si>
    <t>OR</t>
  </si>
  <si>
    <t>Number of contacts annually</t>
  </si>
  <si>
    <t>N.A.</t>
  </si>
  <si>
    <t>Average duration of infections (years)</t>
  </si>
  <si>
    <t>Duration (years)</t>
  </si>
  <si>
    <t>Death rate for infected people</t>
  </si>
  <si>
    <t>Rate (per year)</t>
  </si>
  <si>
    <t>Death rate for susceptible people</t>
  </si>
  <si>
    <t>transfer_0</t>
  </si>
  <si>
    <t>Transfer 0</t>
  </si>
  <si>
    <t>From population type</t>
  </si>
  <si>
    <t>To population type</t>
  </si>
  <si>
    <t>N</t>
  </si>
  <si>
    <t>From population</t>
  </si>
  <si>
    <t>To population</t>
  </si>
  <si>
    <t>all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</si>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</sst>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</cellXfs>
  <cellStyles count="1">
    <cellStyle name="Normal" xfId="0" builtinId="0"/>
  </cellStyles>
  <dxfs count="38"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FFFFFF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>
          <bgColor rgb="FF98E0FA"/>
        </patternFill>
      </fill>
    </dxf>
    <dxf>
      <fill>
        <patternFill>
          <bgColor rgb="FFFFA5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C5"/>
  <sheetViews>
    <sheetView workbookViewId="0">
      <selection activeCell="B4" sqref="B4"/>
    </sheetView>
  </sheetViews>
  <sheetFormatPr baseColWidth="10" defaultColWidth="8.83203125" defaultRowHeight="15" x14ac:dyDescent="0.2"/>
  <cols>
    <col min="1" max="2" width="14.83203125" customWidth="1"/>
    <col min="3" max="3" width="18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6</v>
      </c>
      <c r="B3" s="2" t="s">
        <v>7</v>
      </c>
      <c r="C3" s="3" t="s">
        <v>5</v>
      </c>
    </row>
    <row r="4" spans="1:3" x14ac:dyDescent="0.2">
      <c r="A4" s="2" t="s">
        <v>8</v>
      </c>
      <c r="B4" s="2" t="s">
        <v>9</v>
      </c>
      <c r="C4" s="3" t="s">
        <v>5</v>
      </c>
    </row>
    <row r="5" spans="1:3" x14ac:dyDescent="0.2">
      <c r="A5" s="2" t="s">
        <v>10</v>
      </c>
      <c r="B5" s="2" t="s">
        <v>11</v>
      </c>
      <c r="C5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G12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28.1640625" customWidth="1"/>
    <col min="2" max="2" width="12.6640625" customWidth="1"/>
    <col min="3" max="3" width="10.5" customWidth="1"/>
    <col min="4" max="4" width="13.83203125" customWidth="1"/>
    <col min="5" max="7" width="9.5" customWidth="1"/>
  </cols>
  <sheetData>
    <row r="1" spans="1:7" x14ac:dyDescent="0.2">
      <c r="A1" s="1" t="s">
        <v>12</v>
      </c>
      <c r="B1" s="1" t="s">
        <v>13</v>
      </c>
      <c r="C1" s="1" t="s">
        <v>14</v>
      </c>
      <c r="D1" s="1" t="s">
        <v>15</v>
      </c>
      <c r="E1" s="1">
        <v>2020</v>
      </c>
      <c r="F1" s="1">
        <v>2021</v>
      </c>
      <c r="G1" s="1">
        <v>2022</v>
      </c>
    </row>
    <row r="2" spans="1:7" x14ac:dyDescent="0.2">
      <c r="A2" s="1" t="s">
        <v>39</v>
      </c>
      <c r="C2" t="s">
        <v>16</v>
      </c>
      <c r="D2" s="3"/>
      <c r="E2" s="2">
        <v>100</v>
      </c>
      <c r="F2" s="2"/>
      <c r="G2" s="2"/>
    </row>
    <row r="4" spans="1:7" x14ac:dyDescent="0.2">
      <c r="A4" s="1" t="s">
        <v>17</v>
      </c>
      <c r="B4" s="1" t="s">
        <v>13</v>
      </c>
      <c r="C4" s="1" t="s">
        <v>14</v>
      </c>
      <c r="D4" s="1" t="s">
        <v>15</v>
      </c>
      <c r="E4" s="1">
        <v>2020</v>
      </c>
      <c r="F4" s="1">
        <v>2021</v>
      </c>
      <c r="G4" s="1">
        <v>2022</v>
      </c>
    </row>
    <row r="5" spans="1:7" x14ac:dyDescent="0.2">
      <c r="A5" s="1" t="str">
        <f>'Population Definitions'!$A$2</f>
        <v>pop_0</v>
      </c>
      <c r="C5" t="s">
        <v>16</v>
      </c>
      <c r="D5" s="3"/>
      <c r="E5" s="2">
        <v>200</v>
      </c>
      <c r="F5" s="2"/>
      <c r="G5" s="2"/>
    </row>
    <row r="6" spans="1:7" x14ac:dyDescent="0.2">
      <c r="A6" s="1" t="str">
        <f>'Population Definitions'!$A$3</f>
        <v>pop_1</v>
      </c>
      <c r="C6" t="s">
        <v>16</v>
      </c>
      <c r="D6" s="3"/>
      <c r="E6" s="2">
        <v>300</v>
      </c>
      <c r="F6" s="2"/>
      <c r="G6" s="2"/>
    </row>
    <row r="7" spans="1:7" x14ac:dyDescent="0.2">
      <c r="A7" s="1" t="str">
        <f>'Population Definitions'!$A$4</f>
        <v>pop_2</v>
      </c>
      <c r="C7" t="s">
        <v>16</v>
      </c>
      <c r="D7" s="3"/>
      <c r="E7" s="2">
        <v>400</v>
      </c>
      <c r="F7" s="2"/>
      <c r="G7" s="2"/>
    </row>
    <row r="8" spans="1:7" x14ac:dyDescent="0.2">
      <c r="A8" s="1" t="str">
        <f>'Population Definitions'!$A$5</f>
        <v>pop_3</v>
      </c>
      <c r="C8" t="s">
        <v>16</v>
      </c>
      <c r="D8" s="3"/>
      <c r="E8" s="2">
        <v>500</v>
      </c>
      <c r="F8" s="2"/>
      <c r="G8" s="2"/>
    </row>
    <row r="10" spans="1:7" x14ac:dyDescent="0.2">
      <c r="A10" s="1" t="s">
        <v>18</v>
      </c>
      <c r="B10" s="1" t="s">
        <v>13</v>
      </c>
      <c r="C10" s="1" t="s">
        <v>14</v>
      </c>
      <c r="D10" s="1" t="s">
        <v>15</v>
      </c>
      <c r="E10" s="1">
        <v>2020</v>
      </c>
      <c r="F10" s="1">
        <v>2021</v>
      </c>
      <c r="G10" s="1">
        <v>2022</v>
      </c>
    </row>
    <row r="11" spans="1:7" x14ac:dyDescent="0.2">
      <c r="A11" s="1" t="s">
        <v>40</v>
      </c>
      <c r="C11" t="s">
        <v>19</v>
      </c>
      <c r="D11" s="3"/>
      <c r="E11" s="2">
        <v>0.5</v>
      </c>
      <c r="F11" s="2"/>
      <c r="G11" s="2"/>
    </row>
    <row r="12" spans="1:7" x14ac:dyDescent="0.2">
      <c r="A12" s="1" t="s">
        <v>6</v>
      </c>
      <c r="C12" t="s">
        <v>19</v>
      </c>
      <c r="D12" s="3"/>
      <c r="E12" s="6">
        <v>0.1</v>
      </c>
      <c r="F12" s="2"/>
      <c r="G12" s="2"/>
    </row>
  </sheetData>
  <dataValidations count="2">
    <dataValidation type="list" allowBlank="1" showInputMessage="1" showErrorMessage="1" sqref="C5:C8 C2" xr:uid="{00000000-0002-0000-0100-000000000000}">
      <formula1>"Number"</formula1>
    </dataValidation>
    <dataValidation type="list" allowBlank="1" showInputMessage="1" showErrorMessage="1" sqref="C11" xr:uid="{00000000-0002-0000-0100-000008000000}">
      <formula1>"Fraction"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08080"/>
  </sheetPr>
  <dimension ref="A1:I26"/>
  <sheetViews>
    <sheetView workbookViewId="0">
      <selection activeCell="J8" sqref="J8"/>
    </sheetView>
  </sheetViews>
  <sheetFormatPr baseColWidth="10" defaultColWidth="8.83203125" defaultRowHeight="15" x14ac:dyDescent="0.2"/>
  <cols>
    <col min="1" max="1" width="43.5" customWidth="1"/>
    <col min="2" max="2" width="30.33203125" customWidth="1"/>
    <col min="3" max="3" width="19.33203125" customWidth="1"/>
    <col min="4" max="4" width="13.83203125" customWidth="1"/>
    <col min="5" max="5" width="10.5" customWidth="1"/>
    <col min="6" max="6" width="3.83203125" customWidth="1"/>
    <col min="7" max="9" width="9.5" customWidth="1"/>
  </cols>
  <sheetData>
    <row r="1" spans="1:9" x14ac:dyDescent="0.2">
      <c r="A1" s="1" t="s">
        <v>20</v>
      </c>
      <c r="B1" s="1" t="s">
        <v>13</v>
      </c>
      <c r="C1" s="1" t="s">
        <v>14</v>
      </c>
      <c r="D1" s="1" t="s">
        <v>15</v>
      </c>
      <c r="E1" s="1" t="s">
        <v>21</v>
      </c>
      <c r="F1" s="1"/>
      <c r="G1" s="1">
        <v>2020</v>
      </c>
      <c r="H1" s="1">
        <v>2021</v>
      </c>
      <c r="I1" s="1">
        <v>2022</v>
      </c>
    </row>
    <row r="2" spans="1:9" x14ac:dyDescent="0.2">
      <c r="A2" s="1" t="str">
        <f>'Population Definitions'!$A$2</f>
        <v>pop_0</v>
      </c>
      <c r="B2" t="s">
        <v>22</v>
      </c>
      <c r="C2" t="s">
        <v>23</v>
      </c>
      <c r="D2" s="3"/>
      <c r="E2" s="3">
        <v>8.0000000000000004E-4</v>
      </c>
      <c r="F2" s="4" t="s">
        <v>24</v>
      </c>
      <c r="G2" s="3"/>
      <c r="H2" s="3"/>
      <c r="I2" s="3"/>
    </row>
    <row r="3" spans="1:9" x14ac:dyDescent="0.2">
      <c r="A3" s="1" t="str">
        <f>'Population Definitions'!$A$3</f>
        <v>pop_1</v>
      </c>
      <c r="B3" t="s">
        <v>22</v>
      </c>
      <c r="C3" t="s">
        <v>23</v>
      </c>
      <c r="D3" s="3"/>
      <c r="E3" s="3">
        <v>8.0000000000000004E-4</v>
      </c>
      <c r="F3" s="4" t="s">
        <v>24</v>
      </c>
      <c r="G3" s="3"/>
      <c r="H3" s="3"/>
      <c r="I3" s="3"/>
    </row>
    <row r="4" spans="1:9" x14ac:dyDescent="0.2">
      <c r="A4" s="1" t="str">
        <f>'Population Definitions'!$A$4</f>
        <v>pop_2</v>
      </c>
      <c r="B4" t="s">
        <v>22</v>
      </c>
      <c r="C4" t="s">
        <v>23</v>
      </c>
      <c r="D4" s="3"/>
      <c r="E4" s="3">
        <v>8.0000000000000004E-4</v>
      </c>
      <c r="F4" s="4" t="s">
        <v>24</v>
      </c>
      <c r="G4" s="3"/>
      <c r="H4" s="3"/>
      <c r="I4" s="3"/>
    </row>
    <row r="5" spans="1:9" x14ac:dyDescent="0.2">
      <c r="A5" s="1" t="str">
        <f>'Population Definitions'!$A$5</f>
        <v>pop_3</v>
      </c>
      <c r="B5" t="s">
        <v>22</v>
      </c>
      <c r="C5" t="s">
        <v>23</v>
      </c>
      <c r="D5" s="3"/>
      <c r="E5" s="3">
        <v>8.0000000000000004E-4</v>
      </c>
      <c r="F5" s="4" t="s">
        <v>24</v>
      </c>
      <c r="G5" s="3"/>
      <c r="H5" s="3"/>
      <c r="I5" s="3"/>
    </row>
    <row r="7" spans="1:9" x14ac:dyDescent="0.2">
      <c r="A7" s="1" t="s">
        <v>25</v>
      </c>
      <c r="B7" s="1" t="s">
        <v>13</v>
      </c>
      <c r="C7" s="1" t="s">
        <v>14</v>
      </c>
      <c r="D7" s="1" t="s">
        <v>15</v>
      </c>
      <c r="E7" s="1" t="s">
        <v>21</v>
      </c>
      <c r="F7" s="1"/>
      <c r="G7" s="1">
        <v>2020</v>
      </c>
      <c r="H7" s="1">
        <v>2021</v>
      </c>
      <c r="I7" s="1">
        <v>2022</v>
      </c>
    </row>
    <row r="8" spans="1:9" x14ac:dyDescent="0.2">
      <c r="A8" s="1" t="s">
        <v>39</v>
      </c>
      <c r="B8" t="s">
        <v>22</v>
      </c>
      <c r="C8" t="s">
        <v>26</v>
      </c>
      <c r="D8" s="3"/>
      <c r="E8" s="3">
        <v>80</v>
      </c>
      <c r="F8" s="4" t="s">
        <v>24</v>
      </c>
      <c r="G8" s="3"/>
      <c r="H8" s="3"/>
      <c r="I8" s="3"/>
    </row>
    <row r="10" spans="1:9" x14ac:dyDescent="0.2">
      <c r="A10" s="1" t="s">
        <v>27</v>
      </c>
      <c r="B10" s="1" t="s">
        <v>13</v>
      </c>
      <c r="C10" s="1" t="s">
        <v>14</v>
      </c>
      <c r="D10" s="1" t="s">
        <v>15</v>
      </c>
      <c r="E10" s="1" t="s">
        <v>21</v>
      </c>
      <c r="F10" s="1"/>
      <c r="G10" s="1">
        <v>2020</v>
      </c>
      <c r="H10" s="1">
        <v>2021</v>
      </c>
      <c r="I10" s="1">
        <v>2022</v>
      </c>
    </row>
    <row r="11" spans="1:9" x14ac:dyDescent="0.2">
      <c r="A11" s="1" t="str">
        <f>'Population Definitions'!$A$2</f>
        <v>pop_0</v>
      </c>
      <c r="B11" t="s">
        <v>22</v>
      </c>
      <c r="C11" t="s">
        <v>28</v>
      </c>
      <c r="D11" s="3"/>
      <c r="E11" s="3">
        <v>0.5</v>
      </c>
      <c r="F11" s="4" t="s">
        <v>24</v>
      </c>
      <c r="G11" s="3"/>
      <c r="H11" s="3"/>
      <c r="I11" s="3"/>
    </row>
    <row r="12" spans="1:9" x14ac:dyDescent="0.2">
      <c r="A12" s="1" t="str">
        <f>'Population Definitions'!$A$3</f>
        <v>pop_1</v>
      </c>
      <c r="B12" t="s">
        <v>22</v>
      </c>
      <c r="C12" t="s">
        <v>28</v>
      </c>
      <c r="D12" s="3"/>
      <c r="E12" s="3">
        <v>0.5</v>
      </c>
      <c r="F12" s="4" t="s">
        <v>24</v>
      </c>
      <c r="G12" s="3"/>
      <c r="H12" s="3"/>
      <c r="I12" s="3"/>
    </row>
    <row r="13" spans="1:9" x14ac:dyDescent="0.2">
      <c r="A13" s="1" t="str">
        <f>'Population Definitions'!$A$4</f>
        <v>pop_2</v>
      </c>
      <c r="B13" t="s">
        <v>22</v>
      </c>
      <c r="C13" t="s">
        <v>28</v>
      </c>
      <c r="D13" s="3"/>
      <c r="E13" s="3">
        <v>0.5</v>
      </c>
      <c r="F13" s="4" t="s">
        <v>24</v>
      </c>
      <c r="G13" s="3"/>
      <c r="H13" s="3"/>
      <c r="I13" s="3"/>
    </row>
    <row r="14" spans="1:9" x14ac:dyDescent="0.2">
      <c r="A14" s="1" t="str">
        <f>'Population Definitions'!$A$5</f>
        <v>pop_3</v>
      </c>
      <c r="B14" t="s">
        <v>22</v>
      </c>
      <c r="C14" t="s">
        <v>28</v>
      </c>
      <c r="D14" s="3"/>
      <c r="E14" s="3">
        <v>0.5</v>
      </c>
      <c r="F14" s="4" t="s">
        <v>24</v>
      </c>
      <c r="G14" s="3"/>
      <c r="H14" s="3"/>
      <c r="I14" s="3"/>
    </row>
    <row r="16" spans="1:9" x14ac:dyDescent="0.2">
      <c r="A16" s="1" t="s">
        <v>29</v>
      </c>
      <c r="B16" s="1" t="s">
        <v>13</v>
      </c>
      <c r="C16" s="1" t="s">
        <v>14</v>
      </c>
      <c r="D16" s="1" t="s">
        <v>15</v>
      </c>
      <c r="E16" s="1" t="s">
        <v>21</v>
      </c>
      <c r="F16" s="1"/>
      <c r="G16" s="1">
        <v>2020</v>
      </c>
      <c r="H16" s="1">
        <v>2021</v>
      </c>
      <c r="I16" s="1">
        <v>2022</v>
      </c>
    </row>
    <row r="17" spans="1:9" x14ac:dyDescent="0.2">
      <c r="A17" s="1" t="str">
        <f>'Population Definitions'!$A$2</f>
        <v>pop_0</v>
      </c>
      <c r="B17" t="s">
        <v>22</v>
      </c>
      <c r="C17" t="s">
        <v>30</v>
      </c>
      <c r="D17" s="3"/>
      <c r="E17" s="3">
        <v>1.6E-2</v>
      </c>
      <c r="F17" s="4" t="s">
        <v>24</v>
      </c>
      <c r="G17" s="3"/>
      <c r="H17" s="3"/>
      <c r="I17" s="3"/>
    </row>
    <row r="18" spans="1:9" x14ac:dyDescent="0.2">
      <c r="A18" s="1" t="str">
        <f>'Population Definitions'!$A$3</f>
        <v>pop_1</v>
      </c>
      <c r="B18" t="s">
        <v>22</v>
      </c>
      <c r="C18" t="s">
        <v>30</v>
      </c>
      <c r="D18" s="3"/>
      <c r="E18" s="3">
        <v>1.6E-2</v>
      </c>
      <c r="F18" s="4" t="s">
        <v>24</v>
      </c>
      <c r="G18" s="3"/>
      <c r="H18" s="3"/>
      <c r="I18" s="3"/>
    </row>
    <row r="19" spans="1:9" x14ac:dyDescent="0.2">
      <c r="A19" s="1" t="str">
        <f>'Population Definitions'!$A$4</f>
        <v>pop_2</v>
      </c>
      <c r="B19" t="s">
        <v>22</v>
      </c>
      <c r="C19" t="s">
        <v>30</v>
      </c>
      <c r="D19" s="3"/>
      <c r="E19" s="3">
        <v>1.6E-2</v>
      </c>
      <c r="F19" s="4" t="s">
        <v>24</v>
      </c>
      <c r="G19" s="3"/>
      <c r="H19" s="3"/>
      <c r="I19" s="3"/>
    </row>
    <row r="20" spans="1:9" x14ac:dyDescent="0.2">
      <c r="A20" s="1" t="str">
        <f>'Population Definitions'!$A$5</f>
        <v>pop_3</v>
      </c>
      <c r="B20" t="s">
        <v>22</v>
      </c>
      <c r="C20" t="s">
        <v>30</v>
      </c>
      <c r="D20" s="3"/>
      <c r="E20" s="3">
        <v>1.6E-2</v>
      </c>
      <c r="F20" s="4" t="s">
        <v>24</v>
      </c>
      <c r="G20" s="3"/>
      <c r="H20" s="3"/>
      <c r="I20" s="3"/>
    </row>
    <row r="22" spans="1:9" x14ac:dyDescent="0.2">
      <c r="A22" s="1" t="s">
        <v>31</v>
      </c>
      <c r="B22" s="1" t="s">
        <v>13</v>
      </c>
      <c r="C22" s="1" t="s">
        <v>14</v>
      </c>
      <c r="D22" s="1" t="s">
        <v>15</v>
      </c>
      <c r="E22" s="1" t="s">
        <v>21</v>
      </c>
      <c r="F22" s="1"/>
      <c r="G22" s="1">
        <v>2020</v>
      </c>
      <c r="H22" s="1">
        <v>2021</v>
      </c>
      <c r="I22" s="1">
        <v>2022</v>
      </c>
    </row>
    <row r="23" spans="1:9" x14ac:dyDescent="0.2">
      <c r="A23" s="1" t="str">
        <f>'Population Definitions'!$A$2</f>
        <v>pop_0</v>
      </c>
      <c r="B23" t="s">
        <v>22</v>
      </c>
      <c r="C23" t="s">
        <v>30</v>
      </c>
      <c r="D23" s="3"/>
      <c r="E23" s="3">
        <v>8.0000000000000002E-3</v>
      </c>
      <c r="F23" s="4" t="s">
        <v>24</v>
      </c>
      <c r="G23" s="3"/>
      <c r="H23" s="3"/>
      <c r="I23" s="3"/>
    </row>
    <row r="24" spans="1:9" x14ac:dyDescent="0.2">
      <c r="A24" s="1" t="str">
        <f>'Population Definitions'!$A$3</f>
        <v>pop_1</v>
      </c>
      <c r="B24" t="s">
        <v>22</v>
      </c>
      <c r="C24" t="s">
        <v>30</v>
      </c>
      <c r="D24" s="3"/>
      <c r="E24" s="3">
        <v>8.0000000000000002E-3</v>
      </c>
      <c r="F24" s="4" t="s">
        <v>24</v>
      </c>
      <c r="G24" s="3"/>
      <c r="H24" s="3"/>
      <c r="I24" s="3"/>
    </row>
    <row r="25" spans="1:9" x14ac:dyDescent="0.2">
      <c r="A25" s="1" t="str">
        <f>'Population Definitions'!$A$4</f>
        <v>pop_2</v>
      </c>
      <c r="B25" t="s">
        <v>22</v>
      </c>
      <c r="C25" t="s">
        <v>30</v>
      </c>
      <c r="D25" s="3"/>
      <c r="E25" s="3">
        <v>8.0000000000000002E-3</v>
      </c>
      <c r="F25" s="4" t="s">
        <v>24</v>
      </c>
      <c r="G25" s="3"/>
      <c r="H25" s="3"/>
      <c r="I25" s="3"/>
    </row>
    <row r="26" spans="1:9" x14ac:dyDescent="0.2">
      <c r="A26" s="1" t="str">
        <f>'Population Definitions'!$A$5</f>
        <v>pop_3</v>
      </c>
      <c r="B26" t="s">
        <v>22</v>
      </c>
      <c r="C26" t="s">
        <v>30</v>
      </c>
      <c r="D26" s="3"/>
      <c r="E26" s="3">
        <v>8.0000000000000002E-3</v>
      </c>
      <c r="F26" s="4" t="s">
        <v>24</v>
      </c>
      <c r="G26" s="3"/>
      <c r="H26" s="3"/>
      <c r="I26" s="3"/>
    </row>
  </sheetData>
  <conditionalFormatting sqref="E2:E5 E8">
    <cfRule type="expression" dxfId="37" priority="1">
      <formula>COUNTIF(G2:I2,"&lt;&gt;" &amp; "")&gt;0</formula>
    </cfRule>
    <cfRule type="expression" dxfId="36" priority="2">
      <formula>AND(COUNTIF(G2:I2,"&lt;&gt;" &amp; "")&gt;0,NOT(ISBLANK(E2)))</formula>
    </cfRule>
  </conditionalFormatting>
  <conditionalFormatting sqref="E11:E14">
    <cfRule type="expression" dxfId="35" priority="17">
      <formula>COUNTIF(G11:I11,"&lt;&gt;" &amp; "")&gt;0</formula>
    </cfRule>
    <cfRule type="expression" dxfId="34" priority="18">
      <formula>AND(COUNTIF(G11:I11,"&lt;&gt;" &amp; "")&gt;0,NOT(ISBLANK(E11)))</formula>
    </cfRule>
  </conditionalFormatting>
  <conditionalFormatting sqref="E17:E20">
    <cfRule type="expression" dxfId="33" priority="25">
      <formula>COUNTIF(G17:I17,"&lt;&gt;" &amp; "")&gt;0</formula>
    </cfRule>
    <cfRule type="expression" dxfId="32" priority="26">
      <formula>AND(COUNTIF(G17:I17,"&lt;&gt;" &amp; "")&gt;0,NOT(ISBLANK(E17)))</formula>
    </cfRule>
  </conditionalFormatting>
  <conditionalFormatting sqref="E23:E26">
    <cfRule type="expression" dxfId="31" priority="33">
      <formula>COUNTIF(G23:I23,"&lt;&gt;" &amp; "")&gt;0</formula>
    </cfRule>
    <cfRule type="expression" dxfId="30" priority="34">
      <formula>AND(COUNTIF(G23:I23,"&lt;&gt;" &amp; "")&gt;0,NOT(ISBLANK(E23)))</formula>
    </cfRule>
  </conditionalFormatting>
  <dataValidations count="4">
    <dataValidation type="list" allowBlank="1" showInputMessage="1" showErrorMessage="1" sqref="C2:C5" xr:uid="{00000000-0002-0000-0200-000000000000}">
      <formula1>"Probability"</formula1>
    </dataValidation>
    <dataValidation type="list" allowBlank="1" showInputMessage="1" showErrorMessage="1" sqref="C8" xr:uid="{00000000-0002-0000-0200-000004000000}">
      <formula1>"N.A."</formula1>
    </dataValidation>
    <dataValidation type="list" allowBlank="1" showInputMessage="1" showErrorMessage="1" sqref="C11:C14" xr:uid="{00000000-0002-0000-0200-000008000000}">
      <formula1>"Duration (years)"</formula1>
    </dataValidation>
    <dataValidation type="list" allowBlank="1" showInputMessage="1" showErrorMessage="1" sqref="C23:C26 C17:C20" xr:uid="{00000000-0002-0000-0200-00000C000000}">
      <formula1>"Rate (per year)"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08080"/>
  </sheetPr>
  <dimension ref="A1:K26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8.33203125" customWidth="1"/>
    <col min="2" max="2" width="12.6640625" customWidth="1"/>
    <col min="3" max="3" width="23.6640625" customWidth="1"/>
    <col min="4" max="4" width="21.5" customWidth="1"/>
    <col min="5" max="5" width="7.33203125" customWidth="1"/>
    <col min="6" max="6" width="13.83203125" customWidth="1"/>
    <col min="7" max="7" width="10.5" customWidth="1"/>
    <col min="8" max="8" width="5" customWidth="1"/>
    <col min="9" max="11" width="9.5" customWidth="1"/>
  </cols>
  <sheetData>
    <row r="1" spans="1:11" x14ac:dyDescent="0.2">
      <c r="A1" s="1" t="s">
        <v>0</v>
      </c>
      <c r="B1" s="1" t="s">
        <v>1</v>
      </c>
      <c r="C1" s="1" t="s">
        <v>34</v>
      </c>
      <c r="D1" s="1" t="s">
        <v>35</v>
      </c>
    </row>
    <row r="2" spans="1:11" x14ac:dyDescent="0.2">
      <c r="A2" t="s">
        <v>32</v>
      </c>
      <c r="B2" t="s">
        <v>33</v>
      </c>
      <c r="C2" t="s">
        <v>5</v>
      </c>
      <c r="D2" t="s">
        <v>5</v>
      </c>
    </row>
    <row r="4" spans="1:11" x14ac:dyDescent="0.2">
      <c r="B4" s="1" t="str">
        <f>'Population Definitions'!$A$2</f>
        <v>pop_0</v>
      </c>
      <c r="C4" s="1" t="str">
        <f>'Population Definitions'!$A$3</f>
        <v>pop_1</v>
      </c>
      <c r="D4" s="1" t="str">
        <f>'Population Definitions'!$A$4</f>
        <v>pop_2</v>
      </c>
      <c r="E4" s="1" t="str">
        <f>'Population Definitions'!$A$5</f>
        <v>pop_3</v>
      </c>
    </row>
    <row r="5" spans="1:11" x14ac:dyDescent="0.2">
      <c r="A5" s="1" t="str">
        <f>'Population Definitions'!$A$2</f>
        <v>pop_0</v>
      </c>
      <c r="B5" s="4" t="s">
        <v>26</v>
      </c>
      <c r="C5" s="5" t="s">
        <v>36</v>
      </c>
      <c r="D5" s="5" t="s">
        <v>36</v>
      </c>
      <c r="E5" s="5" t="s">
        <v>36</v>
      </c>
    </row>
    <row r="6" spans="1:11" x14ac:dyDescent="0.2">
      <c r="A6" s="1" t="str">
        <f>'Population Definitions'!$A$3</f>
        <v>pop_1</v>
      </c>
      <c r="B6" s="5" t="s">
        <v>36</v>
      </c>
      <c r="C6" s="4" t="s">
        <v>26</v>
      </c>
      <c r="D6" s="5" t="s">
        <v>36</v>
      </c>
      <c r="E6" s="5" t="s">
        <v>36</v>
      </c>
    </row>
    <row r="7" spans="1:11" x14ac:dyDescent="0.2">
      <c r="A7" s="1" t="str">
        <f>'Population Definitions'!$A$4</f>
        <v>pop_2</v>
      </c>
      <c r="B7" s="5" t="s">
        <v>36</v>
      </c>
      <c r="C7" s="5" t="s">
        <v>36</v>
      </c>
      <c r="D7" s="4" t="s">
        <v>26</v>
      </c>
      <c r="E7" s="5" t="s">
        <v>36</v>
      </c>
    </row>
    <row r="8" spans="1:11" x14ac:dyDescent="0.2">
      <c r="A8" s="1" t="str">
        <f>'Population Definitions'!$A$5</f>
        <v>pop_3</v>
      </c>
      <c r="B8" s="5" t="s">
        <v>36</v>
      </c>
      <c r="C8" s="5" t="s">
        <v>36</v>
      </c>
      <c r="D8" s="5" t="s">
        <v>36</v>
      </c>
      <c r="E8" s="4" t="s">
        <v>26</v>
      </c>
    </row>
    <row r="10" spans="1:11" x14ac:dyDescent="0.2">
      <c r="A10" s="1" t="s">
        <v>37</v>
      </c>
      <c r="B10" s="1"/>
      <c r="C10" s="1" t="s">
        <v>38</v>
      </c>
      <c r="D10" s="1" t="s">
        <v>13</v>
      </c>
      <c r="E10" s="1" t="s">
        <v>14</v>
      </c>
      <c r="F10" s="1" t="s">
        <v>15</v>
      </c>
      <c r="G10" s="1" t="s">
        <v>21</v>
      </c>
      <c r="H10" s="1"/>
      <c r="I10" s="1">
        <v>2020</v>
      </c>
      <c r="J10" s="1">
        <v>2021</v>
      </c>
      <c r="K10" s="1">
        <v>2022</v>
      </c>
    </row>
    <row r="11" spans="1:11" x14ac:dyDescent="0.2">
      <c r="A11" s="1" t="str">
        <f>IF($B$5="Y",'Population Definitions'!$A$2,"...")</f>
        <v>...</v>
      </c>
      <c r="B11" s="4" t="str">
        <f>IF($B$5="Y","---&gt;","...")</f>
        <v>...</v>
      </c>
      <c r="C11" s="1" t="str">
        <f>IF($B$5="Y",'Population Definitions'!$A$2,"...")</f>
        <v>...</v>
      </c>
      <c r="E11" s="2"/>
      <c r="F11" s="3"/>
      <c r="G11" s="2"/>
      <c r="H11" s="4" t="str">
        <f>IF($B$5="Y","OR","...")</f>
        <v>...</v>
      </c>
      <c r="I11" s="2"/>
      <c r="J11" s="2"/>
      <c r="K11" s="2"/>
    </row>
    <row r="12" spans="1:11" x14ac:dyDescent="0.2">
      <c r="A12" s="1" t="str">
        <f>IF($C$5="Y",'Population Definitions'!$A$2,"...")</f>
        <v>...</v>
      </c>
      <c r="B12" s="4" t="str">
        <f>IF($C$5="Y","---&gt;","...")</f>
        <v>...</v>
      </c>
      <c r="C12" s="1" t="str">
        <f>IF($C$5="Y",'Population Definitions'!$A$3,"...")</f>
        <v>...</v>
      </c>
      <c r="E12" s="2"/>
      <c r="F12" s="3"/>
      <c r="G12" s="2"/>
      <c r="H12" s="4" t="str">
        <f>IF($C$5="Y","OR","...")</f>
        <v>...</v>
      </c>
      <c r="I12" s="2"/>
      <c r="J12" s="2"/>
      <c r="K12" s="2"/>
    </row>
    <row r="13" spans="1:11" x14ac:dyDescent="0.2">
      <c r="A13" s="1" t="str">
        <f>IF($D$5="Y",'Population Definitions'!$A$2,"...")</f>
        <v>...</v>
      </c>
      <c r="B13" s="4" t="str">
        <f>IF($D$5="Y","---&gt;","...")</f>
        <v>...</v>
      </c>
      <c r="C13" s="1" t="str">
        <f>IF($D$5="Y",'Population Definitions'!$A$4,"...")</f>
        <v>...</v>
      </c>
      <c r="E13" s="2"/>
      <c r="F13" s="3"/>
      <c r="G13" s="2"/>
      <c r="H13" s="4" t="str">
        <f>IF($D$5="Y","OR","...")</f>
        <v>...</v>
      </c>
      <c r="I13" s="2"/>
      <c r="J13" s="2"/>
      <c r="K13" s="2"/>
    </row>
    <row r="14" spans="1:11" x14ac:dyDescent="0.2">
      <c r="A14" s="1" t="str">
        <f>IF($E$5="Y",'Population Definitions'!$A$2,"...")</f>
        <v>...</v>
      </c>
      <c r="B14" s="4" t="str">
        <f>IF($E$5="Y","---&gt;","...")</f>
        <v>...</v>
      </c>
      <c r="C14" s="1" t="str">
        <f>IF($E$5="Y",'Population Definitions'!$A$5,"...")</f>
        <v>...</v>
      </c>
      <c r="E14" s="2"/>
      <c r="F14" s="3"/>
      <c r="G14" s="2"/>
      <c r="H14" s="4" t="str">
        <f>IF($E$5="Y","OR","...")</f>
        <v>...</v>
      </c>
      <c r="I14" s="2"/>
      <c r="J14" s="2"/>
      <c r="K14" s="2"/>
    </row>
    <row r="15" spans="1:11" x14ac:dyDescent="0.2">
      <c r="A15" s="1" t="str">
        <f>IF($B$6="Y",'Population Definitions'!$A$3,"...")</f>
        <v>...</v>
      </c>
      <c r="B15" s="4" t="str">
        <f>IF($B$6="Y","---&gt;","...")</f>
        <v>...</v>
      </c>
      <c r="C15" s="1" t="str">
        <f>IF($B$6="Y",'Population Definitions'!$A$2,"...")</f>
        <v>...</v>
      </c>
      <c r="E15" s="2"/>
      <c r="F15" s="3"/>
      <c r="G15" s="2"/>
      <c r="H15" s="4" t="str">
        <f>IF($B$6="Y","OR","...")</f>
        <v>...</v>
      </c>
      <c r="I15" s="2"/>
      <c r="J15" s="2"/>
      <c r="K15" s="2"/>
    </row>
    <row r="16" spans="1:11" x14ac:dyDescent="0.2">
      <c r="A16" s="1" t="str">
        <f>IF($C$6="Y",'Population Definitions'!$A$3,"...")</f>
        <v>...</v>
      </c>
      <c r="B16" s="4" t="str">
        <f>IF($C$6="Y","---&gt;","...")</f>
        <v>...</v>
      </c>
      <c r="C16" s="1" t="str">
        <f>IF($C$6="Y",'Population Definitions'!$A$3,"...")</f>
        <v>...</v>
      </c>
      <c r="E16" s="2"/>
      <c r="F16" s="3"/>
      <c r="G16" s="2"/>
      <c r="H16" s="4" t="str">
        <f>IF($C$6="Y","OR","...")</f>
        <v>...</v>
      </c>
      <c r="I16" s="2"/>
      <c r="J16" s="2"/>
      <c r="K16" s="2"/>
    </row>
    <row r="17" spans="1:11" x14ac:dyDescent="0.2">
      <c r="A17" s="1" t="str">
        <f>IF($D$6="Y",'Population Definitions'!$A$3,"...")</f>
        <v>...</v>
      </c>
      <c r="B17" s="4" t="str">
        <f>IF($D$6="Y","---&gt;","...")</f>
        <v>...</v>
      </c>
      <c r="C17" s="1" t="str">
        <f>IF($D$6="Y",'Population Definitions'!$A$4,"...")</f>
        <v>...</v>
      </c>
      <c r="E17" s="2"/>
      <c r="F17" s="3"/>
      <c r="G17" s="2"/>
      <c r="H17" s="4" t="str">
        <f>IF($D$6="Y","OR","...")</f>
        <v>...</v>
      </c>
      <c r="I17" s="2"/>
      <c r="J17" s="2"/>
      <c r="K17" s="2"/>
    </row>
    <row r="18" spans="1:11" x14ac:dyDescent="0.2">
      <c r="A18" s="1" t="str">
        <f>IF($E$6="Y",'Population Definitions'!$A$3,"...")</f>
        <v>...</v>
      </c>
      <c r="B18" s="4" t="str">
        <f>IF($E$6="Y","---&gt;","...")</f>
        <v>...</v>
      </c>
      <c r="C18" s="1" t="str">
        <f>IF($E$6="Y",'Population Definitions'!$A$5,"...")</f>
        <v>...</v>
      </c>
      <c r="E18" s="2"/>
      <c r="F18" s="3"/>
      <c r="G18" s="2"/>
      <c r="H18" s="4" t="str">
        <f>IF($E$6="Y","OR","...")</f>
        <v>...</v>
      </c>
      <c r="I18" s="2"/>
      <c r="J18" s="2"/>
      <c r="K18" s="2"/>
    </row>
    <row r="19" spans="1:11" x14ac:dyDescent="0.2">
      <c r="A19" s="1" t="str">
        <f>IF($B$7="Y",'Population Definitions'!$A$4,"...")</f>
        <v>...</v>
      </c>
      <c r="B19" s="4" t="str">
        <f>IF($B$7="Y","---&gt;","...")</f>
        <v>...</v>
      </c>
      <c r="C19" s="1" t="str">
        <f>IF($B$7="Y",'Population Definitions'!$A$2,"...")</f>
        <v>...</v>
      </c>
      <c r="E19" s="2"/>
      <c r="F19" s="3"/>
      <c r="G19" s="2"/>
      <c r="H19" s="4" t="str">
        <f>IF($B$7="Y","OR","...")</f>
        <v>...</v>
      </c>
      <c r="I19" s="2"/>
      <c r="J19" s="2"/>
      <c r="K19" s="2"/>
    </row>
    <row r="20" spans="1:11" x14ac:dyDescent="0.2">
      <c r="A20" s="1" t="str">
        <f>IF($C$7="Y",'Population Definitions'!$A$4,"...")</f>
        <v>...</v>
      </c>
      <c r="B20" s="4" t="str">
        <f>IF($C$7="Y","---&gt;","...")</f>
        <v>...</v>
      </c>
      <c r="C20" s="1" t="str">
        <f>IF($C$7="Y",'Population Definitions'!$A$3,"...")</f>
        <v>...</v>
      </c>
      <c r="E20" s="2"/>
      <c r="F20" s="3"/>
      <c r="G20" s="2"/>
      <c r="H20" s="4" t="str">
        <f>IF($C$7="Y","OR","...")</f>
        <v>...</v>
      </c>
      <c r="I20" s="2"/>
      <c r="J20" s="2"/>
      <c r="K20" s="2"/>
    </row>
    <row r="21" spans="1:11" x14ac:dyDescent="0.2">
      <c r="A21" s="1" t="str">
        <f>IF($D$7="Y",'Population Definitions'!$A$4,"...")</f>
        <v>...</v>
      </c>
      <c r="B21" s="4" t="str">
        <f>IF($D$7="Y","---&gt;","...")</f>
        <v>...</v>
      </c>
      <c r="C21" s="1" t="str">
        <f>IF($D$7="Y",'Population Definitions'!$A$4,"...")</f>
        <v>...</v>
      </c>
      <c r="E21" s="2"/>
      <c r="F21" s="3"/>
      <c r="G21" s="2"/>
      <c r="H21" s="4" t="str">
        <f>IF($D$7="Y","OR","...")</f>
        <v>...</v>
      </c>
      <c r="I21" s="2"/>
      <c r="J21" s="2"/>
      <c r="K21" s="2"/>
    </row>
    <row r="22" spans="1:11" x14ac:dyDescent="0.2">
      <c r="A22" s="1" t="str">
        <f>IF($E$7="Y",'Population Definitions'!$A$4,"...")</f>
        <v>...</v>
      </c>
      <c r="B22" s="4" t="str">
        <f>IF($E$7="Y","---&gt;","...")</f>
        <v>...</v>
      </c>
      <c r="C22" s="1" t="str">
        <f>IF($E$7="Y",'Population Definitions'!$A$5,"...")</f>
        <v>...</v>
      </c>
      <c r="E22" s="2"/>
      <c r="F22" s="3"/>
      <c r="G22" s="2"/>
      <c r="H22" s="4" t="str">
        <f>IF($E$7="Y","OR","...")</f>
        <v>...</v>
      </c>
      <c r="I22" s="2"/>
      <c r="J22" s="2"/>
      <c r="K22" s="2"/>
    </row>
    <row r="23" spans="1:11" x14ac:dyDescent="0.2">
      <c r="A23" s="1" t="str">
        <f>IF($B$8="Y",'Population Definitions'!$A$5,"...")</f>
        <v>...</v>
      </c>
      <c r="B23" s="4" t="str">
        <f>IF($B$8="Y","---&gt;","...")</f>
        <v>...</v>
      </c>
      <c r="C23" s="1" t="str">
        <f>IF($B$8="Y",'Population Definitions'!$A$2,"...")</f>
        <v>...</v>
      </c>
      <c r="E23" s="2"/>
      <c r="F23" s="3"/>
      <c r="G23" s="2"/>
      <c r="H23" s="4" t="str">
        <f>IF($B$8="Y","OR","...")</f>
        <v>...</v>
      </c>
      <c r="I23" s="2"/>
      <c r="J23" s="2"/>
      <c r="K23" s="2"/>
    </row>
    <row r="24" spans="1:11" x14ac:dyDescent="0.2">
      <c r="A24" s="1" t="str">
        <f>IF($C$8="Y",'Population Definitions'!$A$5,"...")</f>
        <v>...</v>
      </c>
      <c r="B24" s="4" t="str">
        <f>IF($C$8="Y","---&gt;","...")</f>
        <v>...</v>
      </c>
      <c r="C24" s="1" t="str">
        <f>IF($C$8="Y",'Population Definitions'!$A$3,"...")</f>
        <v>...</v>
      </c>
      <c r="E24" s="2"/>
      <c r="F24" s="3"/>
      <c r="G24" s="2"/>
      <c r="H24" s="4" t="str">
        <f>IF($C$8="Y","OR","...")</f>
        <v>...</v>
      </c>
      <c r="I24" s="2"/>
      <c r="J24" s="2"/>
      <c r="K24" s="2"/>
    </row>
    <row r="25" spans="1:11" x14ac:dyDescent="0.2">
      <c r="A25" s="1" t="str">
        <f>IF($D$8="Y",'Population Definitions'!$A$5,"...")</f>
        <v>...</v>
      </c>
      <c r="B25" s="4" t="str">
        <f>IF($D$8="Y","---&gt;","...")</f>
        <v>...</v>
      </c>
      <c r="C25" s="1" t="str">
        <f>IF($D$8="Y",'Population Definitions'!$A$4,"...")</f>
        <v>...</v>
      </c>
      <c r="E25" s="2"/>
      <c r="F25" s="3"/>
      <c r="G25" s="2"/>
      <c r="H25" s="4" t="str">
        <f>IF($D$8="Y","OR","...")</f>
        <v>...</v>
      </c>
      <c r="I25" s="2"/>
      <c r="J25" s="2"/>
      <c r="K25" s="2"/>
    </row>
    <row r="26" spans="1:11" x14ac:dyDescent="0.2">
      <c r="A26" s="1" t="str">
        <f>IF($E$8="Y",'Population Definitions'!$A$5,"...")</f>
        <v>...</v>
      </c>
      <c r="B26" s="4" t="str">
        <f>IF($E$8="Y","---&gt;","...")</f>
        <v>...</v>
      </c>
      <c r="C26" s="1" t="str">
        <f>IF($E$8="Y",'Population Definitions'!$A$5,"...")</f>
        <v>...</v>
      </c>
      <c r="E26" s="2"/>
      <c r="F26" s="3"/>
      <c r="G26" s="2"/>
      <c r="H26" s="4" t="str">
        <f>IF($E$8="Y","OR","...")</f>
        <v>...</v>
      </c>
      <c r="I26" s="2"/>
      <c r="J26" s="2"/>
      <c r="K26" s="2"/>
    </row>
  </sheetData>
  <conditionalFormatting sqref="B6:B8">
    <cfRule type="cellIs" dxfId="29" priority="7" operator="equal">
      <formula>"Y"</formula>
    </cfRule>
    <cfRule type="cellIs" dxfId="28" priority="8" operator="equal">
      <formula>"N"</formula>
    </cfRule>
  </conditionalFormatting>
  <conditionalFormatting sqref="C5">
    <cfRule type="cellIs" dxfId="27" priority="1" operator="equal">
      <formula>"Y"</formula>
    </cfRule>
    <cfRule type="cellIs" dxfId="26" priority="2" operator="equal">
      <formula>"N"</formula>
    </cfRule>
  </conditionalFormatting>
  <conditionalFormatting sqref="C7:C8">
    <cfRule type="cellIs" dxfId="25" priority="15" operator="equal">
      <formula>"Y"</formula>
    </cfRule>
    <cfRule type="cellIs" dxfId="24" priority="16" operator="equal">
      <formula>"N"</formula>
    </cfRule>
  </conditionalFormatting>
  <conditionalFormatting sqref="D5:D6">
    <cfRule type="cellIs" dxfId="23" priority="3" operator="equal">
      <formula>"Y"</formula>
    </cfRule>
    <cfRule type="cellIs" dxfId="22" priority="4" operator="equal">
      <formula>"N"</formula>
    </cfRule>
  </conditionalFormatting>
  <conditionalFormatting sqref="D8">
    <cfRule type="cellIs" dxfId="21" priority="23" operator="equal">
      <formula>"Y"</formula>
    </cfRule>
    <cfRule type="cellIs" dxfId="20" priority="24" operator="equal">
      <formula>"N"</formula>
    </cfRule>
  </conditionalFormatting>
  <conditionalFormatting sqref="D11:K11">
    <cfRule type="expression" dxfId="19" priority="27">
      <formula>$B$5&lt;&gt;"Y"</formula>
    </cfRule>
  </conditionalFormatting>
  <conditionalFormatting sqref="D12:K12">
    <cfRule type="expression" dxfId="18" priority="30">
      <formula>$C$5&lt;&gt;"Y"</formula>
    </cfRule>
  </conditionalFormatting>
  <conditionalFormatting sqref="D13:K13">
    <cfRule type="expression" dxfId="17" priority="33">
      <formula>$D$5&lt;&gt;"Y"</formula>
    </cfRule>
  </conditionalFormatting>
  <conditionalFormatting sqref="D14:K14">
    <cfRule type="expression" dxfId="16" priority="36">
      <formula>$E$5&lt;&gt;"Y"</formula>
    </cfRule>
  </conditionalFormatting>
  <conditionalFormatting sqref="D15:K15">
    <cfRule type="expression" dxfId="15" priority="39">
      <formula>$B$6&lt;&gt;"Y"</formula>
    </cfRule>
  </conditionalFormatting>
  <conditionalFormatting sqref="D16:K16">
    <cfRule type="expression" dxfId="14" priority="42">
      <formula>$C$6&lt;&gt;"Y"</formula>
    </cfRule>
  </conditionalFormatting>
  <conditionalFormatting sqref="D17:K17">
    <cfRule type="expression" dxfId="13" priority="45">
      <formula>$D$6&lt;&gt;"Y"</formula>
    </cfRule>
  </conditionalFormatting>
  <conditionalFormatting sqref="D18:K18">
    <cfRule type="expression" dxfId="12" priority="48">
      <formula>$E$6&lt;&gt;"Y"</formula>
    </cfRule>
  </conditionalFormatting>
  <conditionalFormatting sqref="D19:K19">
    <cfRule type="expression" dxfId="11" priority="51">
      <formula>$B$7&lt;&gt;"Y"</formula>
    </cfRule>
  </conditionalFormatting>
  <conditionalFormatting sqref="D20:K20">
    <cfRule type="expression" dxfId="10" priority="54">
      <formula>$C$7&lt;&gt;"Y"</formula>
    </cfRule>
  </conditionalFormatting>
  <conditionalFormatting sqref="D21:K21">
    <cfRule type="expression" dxfId="9" priority="57">
      <formula>$D$7&lt;&gt;"Y"</formula>
    </cfRule>
  </conditionalFormatting>
  <conditionalFormatting sqref="D22:K22">
    <cfRule type="expression" dxfId="8" priority="60">
      <formula>$E$7&lt;&gt;"Y"</formula>
    </cfRule>
  </conditionalFormatting>
  <conditionalFormatting sqref="D23:K23">
    <cfRule type="expression" dxfId="7" priority="63">
      <formula>$B$8&lt;&gt;"Y"</formula>
    </cfRule>
  </conditionalFormatting>
  <conditionalFormatting sqref="D24:K24">
    <cfRule type="expression" dxfId="6" priority="66">
      <formula>$C$8&lt;&gt;"Y"</formula>
    </cfRule>
  </conditionalFormatting>
  <conditionalFormatting sqref="D25:K25">
    <cfRule type="expression" dxfId="5" priority="69">
      <formula>$D$8&lt;&gt;"Y"</formula>
    </cfRule>
  </conditionalFormatting>
  <conditionalFormatting sqref="D26:K26">
    <cfRule type="expression" dxfId="4" priority="72">
      <formula>$E$8&lt;&gt;"Y"</formula>
    </cfRule>
  </conditionalFormatting>
  <conditionalFormatting sqref="E5:E7">
    <cfRule type="cellIs" dxfId="3" priority="5" operator="equal">
      <formula>"Y"</formula>
    </cfRule>
    <cfRule type="cellIs" dxfId="2" priority="6" operator="equal">
      <formula>"N"</formula>
    </cfRule>
  </conditionalFormatting>
  <conditionalFormatting sqref="G11:G26">
    <cfRule type="expression" dxfId="1" priority="25">
      <formula>COUNTIF(I11:K11,"&lt;&gt;" &amp; "")&gt;0</formula>
    </cfRule>
    <cfRule type="expression" dxfId="0" priority="26">
      <formula>AND(COUNTIF(I11:K11,"&lt;&gt;" &amp; "")&gt;0,NOT(ISBLANK(G11)))</formula>
    </cfRule>
  </conditionalFormatting>
  <dataValidations count="3">
    <dataValidation type="list" allowBlank="1" showInputMessage="1" showErrorMessage="1" sqref="B5 E8 D7 C6" xr:uid="{00000000-0002-0000-0300-000000000000}">
      <formula1>"N.A."</formula1>
    </dataValidation>
    <dataValidation type="list" allowBlank="1" showInputMessage="1" showErrorMessage="1" sqref="D8 E7 C7:C8 D6:E6 B6:B8 C5:E5" xr:uid="{00000000-0002-0000-0300-000001000000}">
      <formula1>"Y,N"</formula1>
    </dataValidation>
    <dataValidation type="list" allowBlank="1" showInputMessage="1" showErrorMessage="1" sqref="E11:E26" xr:uid="{00000000-0002-0000-0300-000010000000}">
      <formula1>"Number (years),Rate (per year),Duration (years)"</formula1>
    </dataValidation>
  </dataValidations>
  <hyperlinks>
    <hyperlink ref="C5" location="Transfers!B12" display="N" xr:uid="{00000000-0004-0000-0300-000000000000}"/>
    <hyperlink ref="D5" location="Transfers!B13" display="N" xr:uid="{00000000-0004-0000-0300-000001000000}"/>
    <hyperlink ref="E5" location="Transfers!B14" display="N" xr:uid="{00000000-0004-0000-0300-000002000000}"/>
    <hyperlink ref="B6" location="Transfers!B15" display="N" xr:uid="{00000000-0004-0000-0300-000003000000}"/>
    <hyperlink ref="D6" location="Transfers!B17" display="N" xr:uid="{00000000-0004-0000-0300-000004000000}"/>
    <hyperlink ref="E6" location="Transfers!B18" display="N" xr:uid="{00000000-0004-0000-0300-000005000000}"/>
    <hyperlink ref="B7" location="Transfers!B19" display="N" xr:uid="{00000000-0004-0000-0300-000006000000}"/>
    <hyperlink ref="C7" location="Transfers!B20" display="N" xr:uid="{00000000-0004-0000-0300-000007000000}"/>
    <hyperlink ref="E7" location="Transfers!B22" display="N" xr:uid="{00000000-0004-0000-0300-000008000000}"/>
    <hyperlink ref="B8" location="Transfers!B23" display="N" xr:uid="{00000000-0004-0000-0300-000009000000}"/>
    <hyperlink ref="C8" location="Transfers!B24" display="N" xr:uid="{00000000-0004-0000-0300-00000A000000}"/>
    <hyperlink ref="D8" location="Transfers!B25" display="N" xr:uid="{00000000-0004-0000-0300-00000B000000}"/>
    <hyperlink ref="B12" location="Transfers!$C$5" display="Transfers!$C$5" xr:uid="{00000000-0004-0000-0300-00000C000000}"/>
    <hyperlink ref="B13" location="Transfers!$D$5" display="Transfers!$D$5" xr:uid="{00000000-0004-0000-0300-00000D000000}"/>
    <hyperlink ref="B14" location="Transfers!$E$5" display="Transfers!$E$5" xr:uid="{00000000-0004-0000-0300-00000E000000}"/>
    <hyperlink ref="B15" location="Transfers!$B$6" display="Transfers!$B$6" xr:uid="{00000000-0004-0000-0300-00000F000000}"/>
    <hyperlink ref="B17" location="Transfers!$D$6" display="Transfers!$D$6" xr:uid="{00000000-0004-0000-0300-000010000000}"/>
    <hyperlink ref="B18" location="Transfers!$E$6" display="Transfers!$E$6" xr:uid="{00000000-0004-0000-0300-000011000000}"/>
    <hyperlink ref="B19" location="Transfers!$B$7" display="Transfers!$B$7" xr:uid="{00000000-0004-0000-0300-000012000000}"/>
    <hyperlink ref="B20" location="Transfers!$C$7" display="Transfers!$C$7" xr:uid="{00000000-0004-0000-0300-000013000000}"/>
    <hyperlink ref="B22" location="Transfers!$E$7" display="Transfers!$E$7" xr:uid="{00000000-0004-0000-0300-000014000000}"/>
    <hyperlink ref="B23" location="Transfers!$B$8" display="Transfers!$B$8" xr:uid="{00000000-0004-0000-0300-000015000000}"/>
    <hyperlink ref="B24" location="Transfers!$C$8" display="Transfers!$C$8" xr:uid="{00000000-0004-0000-0300-000016000000}"/>
    <hyperlink ref="B25" location="Transfers!$D$8" display="Transfers!$D$8" xr:uid="{00000000-0004-0000-03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State Variables</vt:lpstr>
      <vt:lpstr>Parameters</vt:lpstr>
      <vt:lpstr>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 Abeysuriya</cp:lastModifiedBy>
  <dcterms:created xsi:type="dcterms:W3CDTF">2023-12-02T16:14:02Z</dcterms:created>
  <dcterms:modified xsi:type="dcterms:W3CDTF">2023-12-03T05:22:35Z</dcterms:modified>
  <cp:category>atomica:databook</cp:category>
</cp:coreProperties>
</file>