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atomica/tests/frameworks/"/>
    </mc:Choice>
  </mc:AlternateContent>
  <bookViews>
    <workbookView xWindow="240" yWindow="460" windowWidth="28560" windowHeight="16640" activeTab="2"/>
  </bookViews>
  <sheets>
    <sheet name="Compartments" sheetId="2" r:id="rId1"/>
    <sheet name="Transitions" sheetId="3" r:id="rId2"/>
    <sheet name="Characteristics" sheetId="4" r:id="rId3"/>
    <sheet name="Parameters" sheetId="5" r:id="rId4"/>
    <sheet name="Program Types" sheetId="7"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2" i="7" l="1"/>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D5" i="7"/>
  <c r="C5" i="7"/>
  <c r="D4" i="7"/>
  <c r="C4" i="7"/>
  <c r="D3" i="7"/>
  <c r="C3" i="7"/>
  <c r="D2" i="7"/>
  <c r="C2" i="7"/>
  <c r="E1" i="3"/>
  <c r="D1" i="3"/>
  <c r="C1" i="3"/>
  <c r="B1" i="3"/>
  <c r="A5" i="3"/>
  <c r="A4" i="3"/>
  <c r="A3" i="3"/>
  <c r="A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G1" authorId="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E1" authorId="0">
      <text>
        <r>
          <rPr>
            <sz val="8"/>
            <color indexed="81"/>
            <rFont val="Tahoma"/>
            <family val="2"/>
          </rPr>
          <t>This column defines a 'links' attribute for a 'par' item.</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column defines a 'name' attribute for a 'progtype' item.</t>
        </r>
      </text>
    </comment>
    <comment ref="B1" authorId="0">
      <text>
        <r>
          <rPr>
            <sz val="8"/>
            <color indexed="81"/>
            <rFont val="Tahoma"/>
            <family val="2"/>
          </rPr>
          <t>This column defines a 'label' attribute for a 'progtype' item.</t>
        </r>
      </text>
    </comment>
    <comment ref="C1" authorId="0">
      <text>
        <r>
          <rPr>
            <sz val="8"/>
            <color indexed="81"/>
            <rFont val="Tahoma"/>
            <family val="2"/>
          </rPr>
          <t>This column defines a 'name' attribute for a 'progatt' item.</t>
        </r>
      </text>
    </comment>
    <comment ref="D1" authorId="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<sst xmlns="http://schemas.openxmlformats.org/spreadsheetml/2006/main" count="111" uniqueCount="75">
  <si>
    <t>Display Name</t>
  </si>
  <si>
    <t>Code Name</t>
  </si>
  <si>
    <t>Is Source</t>
  </si>
  <si>
    <t>Is Sink</t>
  </si>
  <si>
    <t>Is Junction</t>
  </si>
  <si>
    <t>n</t>
  </si>
  <si>
    <t>Components</t>
  </si>
  <si>
    <t>y</t>
  </si>
  <si>
    <t>Format</t>
  </si>
  <si>
    <t>Duration</t>
  </si>
  <si>
    <t>Probability</t>
  </si>
  <si>
    <t>Number</t>
  </si>
  <si>
    <t>Entry Point</t>
  </si>
  <si>
    <t>Denominator</t>
  </si>
  <si>
    <t>Databook Order</t>
  </si>
  <si>
    <t>Default Value</t>
  </si>
  <si>
    <t>Susceptible</t>
  </si>
  <si>
    <t>Infected</t>
  </si>
  <si>
    <t>Recovered</t>
  </si>
  <si>
    <t>Dead</t>
  </si>
  <si>
    <t>sus</t>
  </si>
  <si>
    <t>inf</t>
  </si>
  <si>
    <t>rec</t>
  </si>
  <si>
    <t>dead</t>
  </si>
  <si>
    <t>foi</t>
  </si>
  <si>
    <t>Number ever infected</t>
  </si>
  <si>
    <t>inf, rec</t>
  </si>
  <si>
    <t>Number infected or susceptible</t>
  </si>
  <si>
    <t>ch_infsus</t>
  </si>
  <si>
    <t>ch_infrec</t>
  </si>
  <si>
    <t>ch_newinf</t>
  </si>
  <si>
    <t>inf, sus</t>
  </si>
  <si>
    <t>sus, rec</t>
  </si>
  <si>
    <t>Number not at risk of infection</t>
  </si>
  <si>
    <t>Proportion ever infected</t>
  </si>
  <si>
    <t>Proportion infected or susceptible</t>
  </si>
  <si>
    <t>Proportion not at risk of infection</t>
  </si>
  <si>
    <t>sus, inf, rec</t>
  </si>
  <si>
    <t>susdeath</t>
  </si>
  <si>
    <t>infdeath</t>
  </si>
  <si>
    <t>recrate</t>
  </si>
  <si>
    <t>Par Links</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</si>
  <si>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</si>
  <si>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</si>
  <si>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</si>
  <si>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</si>
  <si>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</si>
  <si>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</si>
  <si>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</si>
  <si>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</si>
  <si>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</si>
  <si>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</si>
  <si>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</si>
  <si>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</si>
  <si>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</si>
  <si>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</si>
  <si>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</si>
  <si>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</si>
  <si>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Death rate for infected people</t>
  </si>
  <si>
    <t>Death rate for susceptible people</t>
  </si>
  <si>
    <t>Average duration of infections (years)</t>
  </si>
  <si>
    <t>contacts</t>
  </si>
  <si>
    <t>Number of contacts annually</t>
  </si>
  <si>
    <t>initprev</t>
  </si>
  <si>
    <t>Initial prevalence</t>
  </si>
  <si>
    <t>transpercontact</t>
  </si>
  <si>
    <t>Transmission probability per contact</t>
  </si>
  <si>
    <t>Force of infection</t>
  </si>
  <si>
    <t>(1 - (1-initprev*transpercontact)**floor(contacts)*(1-initprev*transpercontact*(contacts-floor(contacts))))*(1-susdeath)</t>
  </si>
  <si>
    <t>By</t>
  </si>
  <si>
    <t>pop</t>
  </si>
  <si>
    <t>tot</t>
  </si>
  <si>
    <t>ch_propinfrec</t>
  </si>
  <si>
    <t>ch_propinfsus</t>
  </si>
  <si>
    <t>ch_propnewinf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</si>
</sst>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1" x14ac:knownFonts="1">
    <font>
      <sz val="11"/>
      <color theme="1"/>
      <name val="Calibri"/>
      <family val="2"/>
      <scheme val="minor"/>
    </font>
    <font>
      <sz val="12"/>
      <color theme="1"/>
      <name val="Calibri"/>
      <family val="2"/>
      <scheme val="minor"/>
    </font>
    <font>
      <sz val="8"/>
      <color indexed="81"/>
      <name val="Tahoma"/>
      <family val="2"/>
    </font>
    <font>
      <b/>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rgb="FF000000"/>
      <name val="Calibri"/>
      <family val="2"/>
      <charset val="1"/>
    </font>
    <font>
      <sz val="10"/>
      <name val="Arial"/>
      <family val="2"/>
      <charset val="1"/>
    </font>
    <font>
      <sz val="11"/>
      <color indexed="8"/>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4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7" fillId="0" borderId="0" applyBorder="0" applyProtection="0"/>
    <xf numFmtId="164" fontId="7" fillId="0" borderId="0" applyBorder="0" applyProtection="0"/>
    <xf numFmtId="43" fontId="6" fillId="0" borderId="0" applyFont="0" applyFill="0" applyBorder="0" applyAlignment="0" applyProtection="0"/>
    <xf numFmtId="43"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4" fontId="7" fillId="0" borderId="0" applyBorder="0" applyProtection="0"/>
    <xf numFmtId="43" fontId="6" fillId="0" borderId="0" applyFont="0" applyFill="0" applyBorder="0" applyAlignment="0" applyProtection="0"/>
    <xf numFmtId="164" fontId="7" fillId="0" borderId="0" applyBorder="0" applyProtection="0"/>
    <xf numFmtId="9" fontId="7" fillId="0" borderId="0" applyBorder="0" applyProtection="0"/>
    <xf numFmtId="9" fontId="7" fillId="0" borderId="0" applyBorder="0" applyProtection="0"/>
    <xf numFmtId="9" fontId="7"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8" fillId="0" borderId="0"/>
    <xf numFmtId="0" fontId="8" fillId="0" borderId="0"/>
    <xf numFmtId="0" fontId="1" fillId="0" borderId="0"/>
    <xf numFmtId="0" fontId="7" fillId="0" borderId="0"/>
    <xf numFmtId="0" fontId="7" fillId="0" borderId="0"/>
    <xf numFmtId="0" fontId="9" fillId="0" borderId="0"/>
    <xf numFmtId="0" fontId="6" fillId="0" borderId="0"/>
    <xf numFmtId="0" fontId="6" fillId="0" borderId="0"/>
    <xf numFmtId="0" fontId="8" fillId="0" borderId="0"/>
    <xf numFmtId="0" fontId="8" fillId="0" borderId="0"/>
    <xf numFmtId="0" fontId="8" fillId="0" borderId="0"/>
    <xf numFmtId="0" fontId="7" fillId="0" borderId="0"/>
    <xf numFmtId="0" fontId="6" fillId="0" borderId="0"/>
    <xf numFmtId="0" fontId="6" fillId="0" borderId="0"/>
    <xf numFmtId="0" fontId="6" fillId="0" borderId="0"/>
    <xf numFmtId="9" fontId="7" fillId="0" borderId="0" applyBorder="0" applyProtection="0"/>
    <xf numFmtId="9" fontId="7" fillId="0" borderId="0" applyBorder="0" applyProtection="0"/>
    <xf numFmtId="9" fontId="6" fillId="0" borderId="0" applyFont="0" applyFill="0" applyBorder="0" applyAlignment="0" applyProtection="0"/>
    <xf numFmtId="9" fontId="6" fillId="0" borderId="0" applyFont="0" applyFill="0" applyBorder="0" applyAlignment="0" applyProtection="0"/>
    <xf numFmtId="9" fontId="7" fillId="0" borderId="0" applyBorder="0" applyProtection="0"/>
    <xf numFmtId="9" fontId="7" fillId="0" borderId="0" applyBorder="0" applyProtection="0"/>
  </cellStyleXfs>
  <cellXfs count="11">
    <xf numFmtId="0" fontId="0" fillId="0" borderId="0" xfId="0"/>
    <xf numFmtId="0" fontId="3" fillId="0" borderId="0" xfId="0" applyFont="1" applyAlignment="1">
      <alignment horizontal="center"/>
    </xf>
    <xf numFmtId="0" fontId="0" fillId="0" borderId="0" xfId="0" applyAlignment="1">
      <alignment horizontal="center"/>
    </xf>
    <xf numFmtId="9" fontId="0" fillId="0" borderId="0" xfId="0" applyNumberFormat="1"/>
    <xf numFmtId="0" fontId="0" fillId="0" borderId="0" xfId="0" applyFill="1" applyAlignment="1">
      <alignment horizontal="left"/>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left" vertical="center"/>
    </xf>
    <xf numFmtId="0" fontId="10" fillId="0" borderId="0" xfId="0" applyFont="1"/>
    <xf numFmtId="10" fontId="0" fillId="0" borderId="0" xfId="0" applyNumberFormat="1"/>
    <xf numFmtId="0" fontId="3" fillId="0" borderId="0" xfId="0" applyFont="1"/>
  </cellXfs>
  <cellStyles count="140">
    <cellStyle name="Comma 2" xfId="9"/>
    <cellStyle name="Comma 2 2" xfId="10"/>
    <cellStyle name="Comma 2 3" xfId="11"/>
    <cellStyle name="Comma 2 4" xfId="12"/>
    <cellStyle name="Comma 3" xfId="13"/>
    <cellStyle name="Comma 3 2" xfId="14"/>
    <cellStyle name="Comma 4" xfId="15"/>
    <cellStyle name="Comma 5" xfId="16"/>
    <cellStyle name="Comma 6" xfId="17"/>
    <cellStyle name="Explanatory Text 2" xfId="18"/>
    <cellStyle name="Explanatory Text 3" xfId="19"/>
    <cellStyle name="Explanatory Text 4" xfId="20"/>
    <cellStyle name="Followed Hyperlink" xfId="2" builtinId="9" hidden="1"/>
    <cellStyle name="Followed Hyperlink" xfId="4" builtinId="9" hidden="1"/>
    <cellStyle name="Followed Hyperlink" xfId="6" builtinId="9" hidden="1"/>
    <cellStyle name="Followed Hyperlink" xfId="8" builtinId="9" hidden="1"/>
    <cellStyle name="Followed Hyperlink 10" xfId="21"/>
    <cellStyle name="Followed Hyperlink 11" xfId="22"/>
    <cellStyle name="Followed Hyperlink 12" xfId="23"/>
    <cellStyle name="Followed Hyperlink 13" xfId="24"/>
    <cellStyle name="Followed Hyperlink 14" xfId="25"/>
    <cellStyle name="Followed Hyperlink 15" xfId="26"/>
    <cellStyle name="Followed Hyperlink 16" xfId="27"/>
    <cellStyle name="Followed Hyperlink 17" xfId="28"/>
    <cellStyle name="Followed Hyperlink 18" xfId="29"/>
    <cellStyle name="Followed Hyperlink 19" xfId="30"/>
    <cellStyle name="Followed Hyperlink 2" xfId="31"/>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42"/>
    <cellStyle name="Followed Hyperlink 30" xfId="43"/>
    <cellStyle name="Followed Hyperlink 31" xfId="44"/>
    <cellStyle name="Followed Hyperlink 32" xfId="45"/>
    <cellStyle name="Followed Hyperlink 33" xfId="46"/>
    <cellStyle name="Followed Hyperlink 34" xfId="47"/>
    <cellStyle name="Followed Hyperlink 35" xfId="48"/>
    <cellStyle name="Followed Hyperlink 36" xfId="49"/>
    <cellStyle name="Followed Hyperlink 37" xfId="50"/>
    <cellStyle name="Followed Hyperlink 38" xfId="51"/>
    <cellStyle name="Followed Hyperlink 39" xfId="52"/>
    <cellStyle name="Followed Hyperlink 4" xfId="53"/>
    <cellStyle name="Followed Hyperlink 40" xfId="54"/>
    <cellStyle name="Followed Hyperlink 41" xfId="55"/>
    <cellStyle name="Followed Hyperlink 42" xfId="56"/>
    <cellStyle name="Followed Hyperlink 43" xfId="57"/>
    <cellStyle name="Followed Hyperlink 44" xfId="58"/>
    <cellStyle name="Followed Hyperlink 45" xfId="59"/>
    <cellStyle name="Followed Hyperlink 46" xfId="60"/>
    <cellStyle name="Followed Hyperlink 47" xfId="61"/>
    <cellStyle name="Followed Hyperlink 48" xfId="62"/>
    <cellStyle name="Followed Hyperlink 49" xfId="63"/>
    <cellStyle name="Followed Hyperlink 5" xfId="64"/>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75"/>
    <cellStyle name="Followed Hyperlink 60" xfId="76"/>
    <cellStyle name="Followed Hyperlink 61" xfId="77"/>
    <cellStyle name="Followed Hyperlink 62" xfId="78"/>
    <cellStyle name="Followed Hyperlink 63" xfId="79"/>
    <cellStyle name="Followed Hyperlink 64" xfId="80"/>
    <cellStyle name="Followed Hyperlink 65" xfId="81"/>
    <cellStyle name="Followed Hyperlink 66" xfId="82"/>
    <cellStyle name="Followed Hyperlink 67" xfId="83"/>
    <cellStyle name="Followed Hyperlink 68" xfId="84"/>
    <cellStyle name="Followed Hyperlink 69" xfId="85"/>
    <cellStyle name="Followed Hyperlink 7" xfId="86"/>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97"/>
    <cellStyle name="Followed Hyperlink 80" xfId="98"/>
    <cellStyle name="Followed Hyperlink 81" xfId="99"/>
    <cellStyle name="Followed Hyperlink 82" xfId="100"/>
    <cellStyle name="Followed Hyperlink 83" xfId="101"/>
    <cellStyle name="Followed Hyperlink 84" xfId="102"/>
    <cellStyle name="Followed Hyperlink 85" xfId="103"/>
    <cellStyle name="Followed Hyperlink 86" xfId="104"/>
    <cellStyle name="Followed Hyperlink 87" xfId="105"/>
    <cellStyle name="Followed Hyperlink 88" xfId="106"/>
    <cellStyle name="Followed Hyperlink 89" xfId="107"/>
    <cellStyle name="Followed Hyperlink 9" xfId="108"/>
    <cellStyle name="Followed Hyperlink 90" xfId="109"/>
    <cellStyle name="Followed Hyperlink 91" xfId="110"/>
    <cellStyle name="Followed Hyperlink 92" xfId="111"/>
    <cellStyle name="Followed Hyperlink 93" xfId="112"/>
    <cellStyle name="Followed Hyperlink 94" xfId="113"/>
    <cellStyle name="Followed Hyperlink 95" xfId="114"/>
    <cellStyle name="Followed Hyperlink 96" xfId="115"/>
    <cellStyle name="Followed Hyperlink 97" xfId="116"/>
    <cellStyle name="Followed Hyperlink 98" xfId="117"/>
    <cellStyle name="Hyperlink" xfId="1" builtinId="8" hidden="1"/>
    <cellStyle name="Hyperlink" xfId="3" builtinId="8" hidden="1"/>
    <cellStyle name="Hyperlink" xfId="5" builtinId="8" hidden="1"/>
    <cellStyle name="Hyperlink" xfId="7" builtinId="8" hidden="1"/>
    <cellStyle name="Normal" xfId="0" builtinId="0"/>
    <cellStyle name="Normal 10" xfId="118"/>
    <cellStyle name="Normal 2" xfId="119"/>
    <cellStyle name="Normal 2 2" xfId="120"/>
    <cellStyle name="Normal 2 3" xfId="121"/>
    <cellStyle name="Normal 3" xfId="122"/>
    <cellStyle name="Normal 3 2" xfId="123"/>
    <cellStyle name="Normal 3 3" xfId="124"/>
    <cellStyle name="Normal 4" xfId="125"/>
    <cellStyle name="Normal 4 2" xfId="126"/>
    <cellStyle name="Normal 5" xfId="127"/>
    <cellStyle name="Normal 5 2" xfId="128"/>
    <cellStyle name="Normal 5 2 2" xfId="129"/>
    <cellStyle name="Normal 6" xfId="130"/>
    <cellStyle name="Normal 7" xfId="131"/>
    <cellStyle name="Normal 8" xfId="132"/>
    <cellStyle name="Normal 9" xfId="133"/>
    <cellStyle name="Percent 2" xfId="134"/>
    <cellStyle name="Percent 2 2" xfId="135"/>
    <cellStyle name="Percent 2 3" xfId="136"/>
    <cellStyle name="Percent 2 4" xfId="137"/>
    <cellStyle name="Percent 3" xfId="138"/>
    <cellStyle name="Percent 4" xfId="1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zoomScale="169" zoomScaleNormal="127" workbookViewId="0">
      <selection sqref="A1:E5"/>
    </sheetView>
  </sheetViews>
  <sheetFormatPr baseColWidth="10" defaultColWidth="8.83203125" defaultRowHeight="15" x14ac:dyDescent="0.2"/>
  <cols>
    <col min="1" max="1" width="15.6640625" customWidth="1"/>
    <col min="2" max="2" width="31.83203125" bestFit="1" customWidth="1"/>
    <col min="3" max="5" width="15.6640625" customWidth="1"/>
  </cols>
  <sheetData>
    <row r="1" spans="1:5" x14ac:dyDescent="0.2">
      <c r="A1" s="6" t="s">
        <v>1</v>
      </c>
      <c r="B1" s="6" t="s">
        <v>0</v>
      </c>
      <c r="C1" s="6" t="s">
        <v>2</v>
      </c>
      <c r="D1" s="6" t="s">
        <v>3</v>
      </c>
      <c r="E1" s="6" t="s">
        <v>4</v>
      </c>
    </row>
    <row r="2" spans="1:5" x14ac:dyDescent="0.2">
      <c r="A2" s="5" t="s">
        <v>20</v>
      </c>
      <c r="B2" s="5" t="s">
        <v>16</v>
      </c>
      <c r="C2" s="5" t="s">
        <v>7</v>
      </c>
      <c r="D2" s="5" t="s">
        <v>5</v>
      </c>
      <c r="E2" s="5" t="s">
        <v>5</v>
      </c>
    </row>
    <row r="3" spans="1:5" x14ac:dyDescent="0.2">
      <c r="A3" s="5" t="s">
        <v>21</v>
      </c>
      <c r="B3" s="5" t="s">
        <v>17</v>
      </c>
      <c r="C3" s="5" t="s">
        <v>5</v>
      </c>
      <c r="D3" s="5" t="s">
        <v>5</v>
      </c>
      <c r="E3" s="5" t="s">
        <v>5</v>
      </c>
    </row>
    <row r="4" spans="1:5" x14ac:dyDescent="0.2">
      <c r="A4" s="5" t="s">
        <v>22</v>
      </c>
      <c r="B4" s="5" t="s">
        <v>18</v>
      </c>
      <c r="C4" s="5" t="s">
        <v>5</v>
      </c>
      <c r="D4" s="5" t="s">
        <v>5</v>
      </c>
      <c r="E4" s="5" t="s">
        <v>5</v>
      </c>
    </row>
    <row r="5" spans="1:5" x14ac:dyDescent="0.2">
      <c r="A5" s="5" t="s">
        <v>23</v>
      </c>
      <c r="B5" s="5" t="s">
        <v>19</v>
      </c>
      <c r="C5" s="5" t="s">
        <v>5</v>
      </c>
      <c r="D5" s="5" t="s">
        <v>7</v>
      </c>
      <c r="E5" s="5" t="s">
        <v>5</v>
      </c>
    </row>
    <row r="6" spans="1:5" x14ac:dyDescent="0.2">
      <c r="A6" s="2"/>
      <c r="B6" s="2"/>
      <c r="C6" s="2"/>
      <c r="D6" s="2"/>
      <c r="E6" s="2"/>
    </row>
    <row r="7" spans="1:5" x14ac:dyDescent="0.2">
      <c r="A7" s="2"/>
      <c r="B7" s="2"/>
      <c r="C7" s="2"/>
      <c r="D7" s="2"/>
      <c r="E7" s="2"/>
    </row>
  </sheetData>
  <dataValidations count="1">
    <dataValidation type="list" allowBlank="1" showInputMessage="1" showErrorMessage="1" sqref="C2:E7">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71" zoomScaleNormal="224" workbookViewId="0">
      <selection activeCell="E4" sqref="E4"/>
    </sheetView>
  </sheetViews>
  <sheetFormatPr baseColWidth="10" defaultColWidth="8.83203125" defaultRowHeight="15" x14ac:dyDescent="0.2"/>
  <cols>
    <col min="1" max="1" width="11.33203125" bestFit="1" customWidth="1"/>
    <col min="2" max="2" width="6.83203125" bestFit="1" customWidth="1"/>
    <col min="3" max="3" width="11.33203125" bestFit="1" customWidth="1"/>
    <col min="4" max="4" width="7.5" bestFit="1" customWidth="1"/>
    <col min="5" max="5" width="9.33203125" bestFit="1" customWidth="1"/>
    <col min="6" max="6" width="9.6640625" bestFit="1" customWidth="1"/>
    <col min="7" max="7" width="11" bestFit="1" customWidth="1"/>
  </cols>
  <sheetData>
    <row r="1" spans="1:7" x14ac:dyDescent="0.2">
      <c r="B1" s="1" t="str">
        <f>Compartments!A2</f>
        <v>sus</v>
      </c>
      <c r="C1" s="1" t="str">
        <f>Compartments!A3</f>
        <v>inf</v>
      </c>
      <c r="D1" s="1" t="str">
        <f>Compartments!A4</f>
        <v>rec</v>
      </c>
      <c r="E1" s="1" t="str">
        <f>Compartments!A5</f>
        <v>dead</v>
      </c>
      <c r="F1" s="1"/>
      <c r="G1" s="1"/>
    </row>
    <row r="2" spans="1:7" x14ac:dyDescent="0.2">
      <c r="A2" s="1" t="str">
        <f>Compartments!A2</f>
        <v>sus</v>
      </c>
      <c r="C2" t="s">
        <v>24</v>
      </c>
      <c r="E2" t="s">
        <v>38</v>
      </c>
    </row>
    <row r="3" spans="1:7" x14ac:dyDescent="0.2">
      <c r="A3" s="1" t="str">
        <f>Compartments!A3</f>
        <v>inf</v>
      </c>
      <c r="D3" t="s">
        <v>40</v>
      </c>
      <c r="E3" t="s">
        <v>39</v>
      </c>
    </row>
    <row r="4" spans="1:7" x14ac:dyDescent="0.2">
      <c r="A4" s="1" t="str">
        <f>Compartments!A4</f>
        <v>rec</v>
      </c>
      <c r="E4" t="s">
        <v>38</v>
      </c>
    </row>
    <row r="5" spans="1:7" x14ac:dyDescent="0.2">
      <c r="A5" s="1" t="str">
        <f>Compartments!A5</f>
        <v>dead</v>
      </c>
    </row>
    <row r="6" spans="1:7" x14ac:dyDescent="0.2">
      <c r="A6" s="1"/>
    </row>
    <row r="7" spans="1:7" x14ac:dyDescent="0.2">
      <c r="A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
  <sheetViews>
    <sheetView tabSelected="1" zoomScale="189" workbookViewId="0">
      <selection activeCell="A8" sqref="A8"/>
    </sheetView>
  </sheetViews>
  <sheetFormatPr baseColWidth="10" defaultColWidth="8.83203125" defaultRowHeight="15" x14ac:dyDescent="0.2"/>
  <cols>
    <col min="1" max="1" width="20.6640625" customWidth="1"/>
    <col min="2" max="2" width="28" bestFit="1" customWidth="1"/>
    <col min="3" max="3" width="20.6640625" customWidth="1"/>
    <col min="5" max="5" width="11.1640625" bestFit="1" customWidth="1"/>
    <col min="6" max="6" width="13.33203125" bestFit="1" customWidth="1"/>
    <col min="7" max="7" width="11.5" bestFit="1" customWidth="1"/>
  </cols>
  <sheetData>
    <row r="1" spans="1:7" x14ac:dyDescent="0.2">
      <c r="A1" s="6" t="s">
        <v>1</v>
      </c>
      <c r="B1" s="6" t="s">
        <v>0</v>
      </c>
      <c r="C1" s="6" t="s">
        <v>6</v>
      </c>
      <c r="D1" s="7" t="s">
        <v>12</v>
      </c>
      <c r="E1" s="6" t="s">
        <v>13</v>
      </c>
      <c r="F1" s="7" t="s">
        <v>14</v>
      </c>
      <c r="G1" s="1" t="s">
        <v>15</v>
      </c>
    </row>
    <row r="2" spans="1:7" x14ac:dyDescent="0.2">
      <c r="A2" s="5" t="s">
        <v>29</v>
      </c>
      <c r="B2" s="5" t="s">
        <v>25</v>
      </c>
      <c r="C2" s="5" t="s">
        <v>26</v>
      </c>
      <c r="D2" s="5"/>
      <c r="E2" s="5"/>
      <c r="F2" s="5"/>
    </row>
    <row r="3" spans="1:7" x14ac:dyDescent="0.2">
      <c r="A3" s="5" t="s">
        <v>28</v>
      </c>
      <c r="B3" s="5" t="s">
        <v>27</v>
      </c>
      <c r="C3" s="5" t="s">
        <v>31</v>
      </c>
      <c r="D3" s="5"/>
      <c r="E3" s="5"/>
      <c r="F3" s="5"/>
    </row>
    <row r="4" spans="1:7" x14ac:dyDescent="0.2">
      <c r="A4" s="5" t="s">
        <v>30</v>
      </c>
      <c r="B4" s="5" t="s">
        <v>33</v>
      </c>
      <c r="C4" s="5" t="s">
        <v>32</v>
      </c>
      <c r="D4" s="5"/>
      <c r="E4" s="5"/>
      <c r="F4" s="5"/>
    </row>
    <row r="5" spans="1:7" x14ac:dyDescent="0.2">
      <c r="A5" s="5" t="s">
        <v>72</v>
      </c>
      <c r="B5" s="5" t="s">
        <v>34</v>
      </c>
      <c r="C5" s="5" t="s">
        <v>26</v>
      </c>
      <c r="D5" s="5"/>
      <c r="E5" s="5" t="s">
        <v>37</v>
      </c>
      <c r="F5" s="5"/>
    </row>
    <row r="6" spans="1:7" x14ac:dyDescent="0.2">
      <c r="A6" s="5" t="s">
        <v>73</v>
      </c>
      <c r="B6" s="5" t="s">
        <v>35</v>
      </c>
      <c r="C6" s="5" t="s">
        <v>31</v>
      </c>
      <c r="D6" s="5"/>
      <c r="E6" s="5" t="s">
        <v>37</v>
      </c>
      <c r="F6" s="5"/>
    </row>
    <row r="7" spans="1:7" x14ac:dyDescent="0.2">
      <c r="A7" s="5" t="s">
        <v>74</v>
      </c>
      <c r="B7" s="5" t="s">
        <v>36</v>
      </c>
      <c r="C7" s="5" t="s">
        <v>32</v>
      </c>
      <c r="D7" s="5"/>
      <c r="E7" s="5" t="s">
        <v>37</v>
      </c>
      <c r="F7" s="5"/>
    </row>
    <row r="8" spans="1:7" x14ac:dyDescent="0.2">
      <c r="A8" s="5"/>
      <c r="B8" s="5"/>
      <c r="C8" s="5"/>
      <c r="D8" s="5"/>
      <c r="E8" s="5"/>
      <c r="F8" s="5"/>
    </row>
    <row r="9" spans="1:7" x14ac:dyDescent="0.2">
      <c r="A9" s="5"/>
      <c r="B9" s="5"/>
      <c r="C9" s="5"/>
      <c r="D9" s="5"/>
      <c r="E9" s="5"/>
      <c r="F9" s="5"/>
    </row>
    <row r="10" spans="1:7" x14ac:dyDescent="0.2">
      <c r="A10" s="2"/>
      <c r="B10" s="2"/>
      <c r="C10" s="2"/>
      <c r="E10" s="2"/>
    </row>
    <row r="11" spans="1:7" x14ac:dyDescent="0.2">
      <c r="A11" s="2"/>
      <c r="B11" s="2"/>
      <c r="C11" s="2"/>
      <c r="D11" s="2"/>
      <c r="E11" s="2"/>
    </row>
    <row r="12" spans="1:7" x14ac:dyDescent="0.2">
      <c r="A12" s="2"/>
      <c r="B12" s="2"/>
      <c r="C12" s="2"/>
      <c r="D12" s="2"/>
      <c r="E12" s="2"/>
    </row>
    <row r="13" spans="1:7" x14ac:dyDescent="0.2">
      <c r="A13" s="2"/>
      <c r="B13" s="2"/>
      <c r="C13" s="2"/>
      <c r="D13" s="2"/>
      <c r="E13" s="2"/>
    </row>
    <row r="15" spans="1:7" x14ac:dyDescent="0.2">
      <c r="B15" s="2"/>
    </row>
    <row r="16" spans="1:7" x14ac:dyDescent="0.2">
      <c r="B16" s="2"/>
    </row>
    <row r="17" spans="2:2" x14ac:dyDescent="0.2">
      <c r="B17" s="2"/>
    </row>
    <row r="18" spans="2:2" x14ac:dyDescent="0.2">
      <c r="B18" s="2"/>
    </row>
    <row r="19" spans="2:2" x14ac:dyDescent="0.2">
      <c r="B19" s="2"/>
    </row>
    <row r="20" spans="2:2" x14ac:dyDescent="0.2">
      <c r="B20"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6"/>
  <sheetViews>
    <sheetView zoomScale="160" workbookViewId="0">
      <selection activeCell="F2" sqref="F2"/>
    </sheetView>
  </sheetViews>
  <sheetFormatPr baseColWidth="10" defaultColWidth="8.83203125" defaultRowHeight="15" x14ac:dyDescent="0.2"/>
  <cols>
    <col min="1" max="1" width="11.1640625" bestFit="1" customWidth="1"/>
    <col min="2" max="2" width="36.6640625" bestFit="1" customWidth="1"/>
    <col min="3" max="3" width="9.1640625" bestFit="1" customWidth="1"/>
    <col min="4" max="4" width="11.6640625" bestFit="1" customWidth="1"/>
  </cols>
  <sheetData>
    <row r="1" spans="1:6" x14ac:dyDescent="0.2">
      <c r="A1" s="6" t="s">
        <v>1</v>
      </c>
      <c r="B1" s="6" t="s">
        <v>0</v>
      </c>
      <c r="C1" s="7" t="s">
        <v>8</v>
      </c>
      <c r="D1" s="7" t="s">
        <v>15</v>
      </c>
      <c r="E1" s="1" t="s">
        <v>41</v>
      </c>
      <c r="F1" s="10" t="s">
        <v>69</v>
      </c>
    </row>
    <row r="2" spans="1:6" x14ac:dyDescent="0.2">
      <c r="A2" s="5" t="s">
        <v>63</v>
      </c>
      <c r="B2" s="4" t="s">
        <v>64</v>
      </c>
      <c r="C2" t="s">
        <v>10</v>
      </c>
      <c r="D2" s="9">
        <v>5.0000000000000001E-3</v>
      </c>
      <c r="E2" s="8"/>
      <c r="F2" t="s">
        <v>70</v>
      </c>
    </row>
    <row r="3" spans="1:6" x14ac:dyDescent="0.2">
      <c r="A3" s="5" t="s">
        <v>65</v>
      </c>
      <c r="B3" s="4" t="s">
        <v>66</v>
      </c>
      <c r="C3" t="s">
        <v>10</v>
      </c>
      <c r="D3" s="9">
        <v>8.0000000000000004E-4</v>
      </c>
      <c r="E3" s="8"/>
      <c r="F3" t="s">
        <v>71</v>
      </c>
    </row>
    <row r="4" spans="1:6" x14ac:dyDescent="0.2">
      <c r="A4" s="5" t="s">
        <v>61</v>
      </c>
      <c r="B4" s="4" t="s">
        <v>62</v>
      </c>
      <c r="C4" t="s">
        <v>11</v>
      </c>
      <c r="D4">
        <v>80</v>
      </c>
      <c r="E4" s="8"/>
      <c r="F4" s="8" t="s">
        <v>70</v>
      </c>
    </row>
    <row r="5" spans="1:6" x14ac:dyDescent="0.2">
      <c r="A5" s="5" t="s">
        <v>24</v>
      </c>
      <c r="B5" s="4" t="s">
        <v>67</v>
      </c>
      <c r="C5" t="s">
        <v>10</v>
      </c>
      <c r="E5" s="8" t="s">
        <v>68</v>
      </c>
      <c r="F5" s="8" t="s">
        <v>70</v>
      </c>
    </row>
    <row r="6" spans="1:6" x14ac:dyDescent="0.2">
      <c r="A6" s="5" t="s">
        <v>40</v>
      </c>
      <c r="B6" s="4" t="s">
        <v>60</v>
      </c>
      <c r="C6" t="s">
        <v>9</v>
      </c>
      <c r="D6">
        <v>0.5</v>
      </c>
      <c r="E6" s="8"/>
      <c r="F6" s="8" t="s">
        <v>71</v>
      </c>
    </row>
    <row r="7" spans="1:6" x14ac:dyDescent="0.2">
      <c r="A7" s="5" t="s">
        <v>39</v>
      </c>
      <c r="B7" s="4" t="s">
        <v>58</v>
      </c>
      <c r="C7" t="s">
        <v>10</v>
      </c>
      <c r="D7" s="3">
        <v>1.6E-2</v>
      </c>
      <c r="E7" s="8"/>
      <c r="F7" s="8" t="s">
        <v>70</v>
      </c>
    </row>
    <row r="8" spans="1:6" x14ac:dyDescent="0.2">
      <c r="A8" s="5" t="s">
        <v>38</v>
      </c>
      <c r="B8" s="4" t="s">
        <v>59</v>
      </c>
      <c r="C8" t="s">
        <v>10</v>
      </c>
      <c r="D8" s="3">
        <v>8.0000000000000002E-3</v>
      </c>
      <c r="E8" s="8"/>
      <c r="F8" s="8" t="s">
        <v>70</v>
      </c>
    </row>
    <row r="9" spans="1:6" x14ac:dyDescent="0.2">
      <c r="A9" s="2"/>
      <c r="B9" s="2"/>
    </row>
    <row r="10" spans="1:6" x14ac:dyDescent="0.2">
      <c r="A10" s="2"/>
      <c r="B10" s="2"/>
    </row>
    <row r="11" spans="1:6" x14ac:dyDescent="0.2">
      <c r="A11" s="2"/>
      <c r="B11" s="2"/>
    </row>
    <row r="12" spans="1:6" x14ac:dyDescent="0.2">
      <c r="A12" s="2"/>
      <c r="B12" s="2"/>
    </row>
    <row r="13" spans="1:6" x14ac:dyDescent="0.2">
      <c r="A13" s="2"/>
      <c r="B13" s="2"/>
    </row>
    <row r="14" spans="1:6" x14ac:dyDescent="0.2">
      <c r="A14" s="2"/>
      <c r="B14" s="2"/>
    </row>
    <row r="15" spans="1:6" x14ac:dyDescent="0.2">
      <c r="A15" s="2"/>
      <c r="B15" s="2"/>
    </row>
    <row r="16" spans="1:6" x14ac:dyDescent="0.2">
      <c r="A16" s="2"/>
      <c r="B16"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2"/>
  <sheetViews>
    <sheetView workbookViewId="0">
      <selection sqref="A1:D22"/>
    </sheetView>
  </sheetViews>
  <sheetFormatPr baseColWidth="10" defaultRowHeight="15" x14ac:dyDescent="0.2"/>
  <sheetData>
    <row r="1" spans="1:4" x14ac:dyDescent="0.2">
      <c r="A1" s="1" t="s">
        <v>1</v>
      </c>
      <c r="B1" s="1" t="s">
        <v>0</v>
      </c>
      <c r="C1" s="1" t="s">
        <v>42</v>
      </c>
      <c r="D1" s="1" t="s">
        <v>43</v>
      </c>
    </row>
    <row r="2" spans="1:4" x14ac:dyDescent="0.2">
      <c r="A2" s="2" t="s">
        <v>44</v>
      </c>
      <c r="B2" s="2" t="s">
        <v>45</v>
      </c>
      <c r="C2" s="2" t="str">
        <f>CONCATENATE(A2,"_att_0")</f>
        <v>progtype_0_att_0</v>
      </c>
      <c r="D2" s="2" t="str">
        <f>CONCATENATE(B2," - Attribute 0")</f>
        <v>Program Type 0 - Attribute 0</v>
      </c>
    </row>
    <row r="3" spans="1:4" x14ac:dyDescent="0.2">
      <c r="C3" s="2" t="str">
        <f>CONCATENATE(A2,"_att_1")</f>
        <v>progtype_0_att_1</v>
      </c>
      <c r="D3" s="2" t="str">
        <f>CONCATENATE(B2," - Attribute 1")</f>
        <v>Program Type 0 - Attribute 1</v>
      </c>
    </row>
    <row r="4" spans="1:4" x14ac:dyDescent="0.2">
      <c r="C4" s="2" t="str">
        <f>CONCATENATE(A2,"_att_2")</f>
        <v>progtype_0_att_2</v>
      </c>
      <c r="D4" s="2" t="str">
        <f>CONCATENATE(B2," - Attribute 2")</f>
        <v>Program Type 0 - Attribute 2</v>
      </c>
    </row>
    <row r="5" spans="1:4" x14ac:dyDescent="0.2">
      <c r="A5" s="2" t="s">
        <v>46</v>
      </c>
      <c r="B5" s="2" t="s">
        <v>47</v>
      </c>
      <c r="C5" s="2" t="str">
        <f>CONCATENATE(A5,"_att_0")</f>
        <v>progtype_1_att_0</v>
      </c>
      <c r="D5" s="2" t="str">
        <f>CONCATENATE(B5," - Attribute 0")</f>
        <v>Program Type 1 - Attribute 0</v>
      </c>
    </row>
    <row r="6" spans="1:4" x14ac:dyDescent="0.2">
      <c r="C6" s="2" t="str">
        <f>CONCATENATE(A5,"_att_1")</f>
        <v>progtype_1_att_1</v>
      </c>
      <c r="D6" s="2" t="str">
        <f>CONCATENATE(B5," - Attribute 1")</f>
        <v>Program Type 1 - Attribute 1</v>
      </c>
    </row>
    <row r="7" spans="1:4" x14ac:dyDescent="0.2">
      <c r="C7" s="2" t="str">
        <f>CONCATENATE(A5,"_att_2")</f>
        <v>progtype_1_att_2</v>
      </c>
      <c r="D7" s="2" t="str">
        <f>CONCATENATE(B5," - Attribute 2")</f>
        <v>Program Type 1 - Attribute 2</v>
      </c>
    </row>
    <row r="8" spans="1:4" x14ac:dyDescent="0.2">
      <c r="A8" s="2" t="s">
        <v>48</v>
      </c>
      <c r="B8" s="2" t="s">
        <v>49</v>
      </c>
      <c r="C8" s="2" t="str">
        <f>CONCATENATE(A8,"_att_0")</f>
        <v>progtype_2_att_0</v>
      </c>
      <c r="D8" s="2" t="str">
        <f>CONCATENATE(B8," - Attribute 0")</f>
        <v>Program Type 2 - Attribute 0</v>
      </c>
    </row>
    <row r="9" spans="1:4" x14ac:dyDescent="0.2">
      <c r="C9" s="2" t="str">
        <f>CONCATENATE(A8,"_att_1")</f>
        <v>progtype_2_att_1</v>
      </c>
      <c r="D9" s="2" t="str">
        <f>CONCATENATE(B8," - Attribute 1")</f>
        <v>Program Type 2 - Attribute 1</v>
      </c>
    </row>
    <row r="10" spans="1:4" x14ac:dyDescent="0.2">
      <c r="C10" s="2" t="str">
        <f>CONCATENATE(A8,"_att_2")</f>
        <v>progtype_2_att_2</v>
      </c>
      <c r="D10" s="2" t="str">
        <f>CONCATENATE(B8," - Attribute 2")</f>
        <v>Program Type 2 - Attribute 2</v>
      </c>
    </row>
    <row r="11" spans="1:4" x14ac:dyDescent="0.2">
      <c r="A11" s="2" t="s">
        <v>50</v>
      </c>
      <c r="B11" s="2" t="s">
        <v>51</v>
      </c>
      <c r="C11" s="2" t="str">
        <f>CONCATENATE(A11,"_att_0")</f>
        <v>progtype_3_att_0</v>
      </c>
      <c r="D11" s="2" t="str">
        <f>CONCATENATE(B11," - Attribute 0")</f>
        <v>Program Type 3 - Attribute 0</v>
      </c>
    </row>
    <row r="12" spans="1:4" x14ac:dyDescent="0.2">
      <c r="C12" s="2" t="str">
        <f>CONCATENATE(A11,"_att_1")</f>
        <v>progtype_3_att_1</v>
      </c>
      <c r="D12" s="2" t="str">
        <f>CONCATENATE(B11," - Attribute 1")</f>
        <v>Program Type 3 - Attribute 1</v>
      </c>
    </row>
    <row r="13" spans="1:4" x14ac:dyDescent="0.2">
      <c r="C13" s="2" t="str">
        <f>CONCATENATE(A11,"_att_2")</f>
        <v>progtype_3_att_2</v>
      </c>
      <c r="D13" s="2" t="str">
        <f>CONCATENATE(B11," - Attribute 2")</f>
        <v>Program Type 3 - Attribute 2</v>
      </c>
    </row>
    <row r="14" spans="1:4" x14ac:dyDescent="0.2">
      <c r="A14" s="2" t="s">
        <v>52</v>
      </c>
      <c r="B14" s="2" t="s">
        <v>53</v>
      </c>
      <c r="C14" s="2" t="str">
        <f>CONCATENATE(A14,"_att_0")</f>
        <v>progtype_4_att_0</v>
      </c>
      <c r="D14" s="2" t="str">
        <f>CONCATENATE(B14," - Attribute 0")</f>
        <v>Program Type 4 - Attribute 0</v>
      </c>
    </row>
    <row r="15" spans="1:4" x14ac:dyDescent="0.2">
      <c r="C15" s="2" t="str">
        <f>CONCATENATE(A14,"_att_1")</f>
        <v>progtype_4_att_1</v>
      </c>
      <c r="D15" s="2" t="str">
        <f>CONCATENATE(B14," - Attribute 1")</f>
        <v>Program Type 4 - Attribute 1</v>
      </c>
    </row>
    <row r="16" spans="1:4" x14ac:dyDescent="0.2">
      <c r="C16" s="2" t="str">
        <f>CONCATENATE(A14,"_att_2")</f>
        <v>progtype_4_att_2</v>
      </c>
      <c r="D16" s="2" t="str">
        <f>CONCATENATE(B14," - Attribute 2")</f>
        <v>Program Type 4 - Attribute 2</v>
      </c>
    </row>
    <row r="17" spans="1:4" x14ac:dyDescent="0.2">
      <c r="A17" s="2" t="s">
        <v>54</v>
      </c>
      <c r="B17" s="2" t="s">
        <v>55</v>
      </c>
      <c r="C17" s="2" t="str">
        <f>CONCATENATE(A17,"_att_0")</f>
        <v>progtype_5_att_0</v>
      </c>
      <c r="D17" s="2" t="str">
        <f>CONCATENATE(B17," - Attribute 0")</f>
        <v>Program Type 5 - Attribute 0</v>
      </c>
    </row>
    <row r="18" spans="1:4" x14ac:dyDescent="0.2">
      <c r="C18" s="2" t="str">
        <f>CONCATENATE(A17,"_att_1")</f>
        <v>progtype_5_att_1</v>
      </c>
      <c r="D18" s="2" t="str">
        <f>CONCATENATE(B17," - Attribute 1")</f>
        <v>Program Type 5 - Attribute 1</v>
      </c>
    </row>
    <row r="19" spans="1:4" x14ac:dyDescent="0.2">
      <c r="C19" s="2" t="str">
        <f>CONCATENATE(A17,"_att_2")</f>
        <v>progtype_5_att_2</v>
      </c>
      <c r="D19" s="2" t="str">
        <f>CONCATENATE(B17," - Attribute 2")</f>
        <v>Program Type 5 - Attribute 2</v>
      </c>
    </row>
    <row r="20" spans="1:4" x14ac:dyDescent="0.2">
      <c r="A20" s="2" t="s">
        <v>56</v>
      </c>
      <c r="B20" s="2" t="s">
        <v>57</v>
      </c>
      <c r="C20" s="2" t="str">
        <f>CONCATENATE(A20,"_att_0")</f>
        <v>progtype_6_att_0</v>
      </c>
      <c r="D20" s="2" t="str">
        <f>CONCATENATE(B20," - Attribute 0")</f>
        <v>Program Type 6 - Attribute 0</v>
      </c>
    </row>
    <row r="21" spans="1:4" x14ac:dyDescent="0.2">
      <c r="C21" s="2" t="str">
        <f>CONCATENATE(A20,"_att_1")</f>
        <v>progtype_6_att_1</v>
      </c>
      <c r="D21" s="2" t="str">
        <f>CONCATENATE(B20," - Attribute 1")</f>
        <v>Program Type 6 - Attribute 1</v>
      </c>
    </row>
    <row r="22" spans="1:4" x14ac:dyDescent="0.2">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2018-02-28T07:26:06Z</dcterms:created>
  <dcterms:modified xsi:type="dcterms:W3CDTF">2018-03-27T15:41:32Z</dcterms:modified>
</cp:coreProperties>
</file>