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40974B73-12AB-AB44-B65F-866384A38F9D}" xr6:coauthVersionLast="34" xr6:coauthVersionMax="34" xr10:uidLastSave="{00000000-0000-0000-0000-000000000000}"/>
  <bookViews>
    <workbookView xWindow="240" yWindow="460" windowWidth="22480" windowHeight="1472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E11" i="2" l="1"/>
  <c r="E5" i="2"/>
  <c r="B43" i="2"/>
  <c r="B42" i="2"/>
  <c r="B41" i="2"/>
  <c r="N2" i="3" l="1"/>
  <c r="M2" i="3"/>
  <c r="L2" i="3"/>
  <c r="K2" i="3"/>
  <c r="J2" i="3"/>
  <c r="I2" i="3"/>
  <c r="H2" i="3"/>
  <c r="B40" i="2"/>
  <c r="B39" i="2"/>
  <c r="B37" i="2"/>
  <c r="B36" i="2"/>
  <c r="B35" i="2"/>
  <c r="B34" i="2"/>
  <c r="B33" i="2"/>
  <c r="B31" i="2"/>
  <c r="B30" i="2"/>
  <c r="B29" i="2"/>
  <c r="B28" i="2"/>
  <c r="B27" i="2"/>
  <c r="B25" i="2"/>
  <c r="B24" i="2"/>
  <c r="B23" i="2"/>
  <c r="B22" i="2"/>
  <c r="B21" i="2"/>
  <c r="B19" i="2"/>
  <c r="B18" i="2"/>
  <c r="B17" i="2"/>
  <c r="B16" i="2"/>
  <c r="B15" i="2"/>
  <c r="B13" i="2"/>
  <c r="B12" i="2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<sst xmlns="http://schemas.openxmlformats.org/spreadsheetml/2006/main" count="129" uniqueCount="43">
  <si>
    <t>Targeted to (populations)</t>
  </si>
  <si>
    <t>Targeted to (compartments)</t>
  </si>
  <si>
    <t>Short name</t>
  </si>
  <si>
    <t>Long name</t>
  </si>
  <si>
    <t>Females</t>
  </si>
  <si>
    <t>Males</t>
  </si>
  <si>
    <t>undx</t>
  </si>
  <si>
    <t>dx</t>
  </si>
  <si>
    <t>linked</t>
  </si>
  <si>
    <t>tx</t>
  </si>
  <si>
    <t>lost</t>
  </si>
  <si>
    <t>vs</t>
  </si>
  <si>
    <t>Program 1</t>
  </si>
  <si>
    <t>Program 2</t>
  </si>
  <si>
    <t>Program 3</t>
  </si>
  <si>
    <t>Program 4</t>
  </si>
  <si>
    <t>Program 5</t>
  </si>
  <si>
    <t>Program 6</t>
  </si>
  <si>
    <t>Program 7</t>
  </si>
  <si>
    <t>Assumption</t>
  </si>
  <si>
    <t>Total spend</t>
  </si>
  <si>
    <t>OR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</si>
  <si>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</si>
  <si>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</si>
  <si>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</si>
  <si>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</si>
  <si>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</si>
  <si>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if none of the programs listed here are targeting this parameter</t>
  </si>
  <si>
    <t>Testing - clinics</t>
  </si>
  <si>
    <t>Testing - outreach</t>
  </si>
  <si>
    <t>Diagnosis rate</t>
  </si>
  <si>
    <t>Initiation rate</t>
  </si>
  <si>
    <t>Loss-to-follow-up rate</t>
  </si>
  <si>
    <t>Treatment failure rate</t>
  </si>
  <si>
    <t>Average time taken to be linked to care (years)</t>
  </si>
  <si>
    <t>Same-day initiation counselling</t>
  </si>
  <si>
    <t>Classic initiation counselling</t>
  </si>
  <si>
    <t>Client tracing</t>
  </si>
  <si>
    <t>Whatsapp adherence support</t>
  </si>
  <si>
    <t>Advanced adherence support</t>
  </si>
  <si>
    <t>Coverage interation</t>
  </si>
  <si>
    <t>Impact interaction</t>
  </si>
  <si>
    <t>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</si>
</sst>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9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opLeftCell="B1" workbookViewId="0">
      <selection activeCell="I17" sqref="I17"/>
    </sheetView>
  </sheetViews>
  <sheetFormatPr baseColWidth="10" defaultColWidth="8.83203125" defaultRowHeight="15" x14ac:dyDescent="0.2"/>
  <cols>
    <col min="3" max="3" width="25.83203125" bestFit="1" customWidth="1"/>
    <col min="4" max="4" width="40.6640625" customWidth="1"/>
    <col min="5" max="5" width="1.83203125" customWidth="1"/>
    <col min="6" max="6" width="9.1640625" bestFit="1" customWidth="1"/>
    <col min="7" max="7" width="12.6640625" customWidth="1"/>
    <col min="8" max="8" width="1.83203125" customWidth="1"/>
    <col min="9" max="9" width="16.6640625" customWidth="1"/>
    <col min="10" max="10" width="12.6640625" customWidth="1"/>
  </cols>
  <sheetData>
    <row r="1" spans="1:14" x14ac:dyDescent="0.2">
      <c r="A1" s="1"/>
      <c r="F1" s="8" t="s">
        <v>0</v>
      </c>
      <c r="I1" s="8" t="s">
        <v>1</v>
      </c>
    </row>
    <row r="2" spans="1:14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</row>
    <row r="3" spans="1:14" x14ac:dyDescent="0.2">
      <c r="B3" s="4">
        <v>1</v>
      </c>
      <c r="C3" s="5" t="s">
        <v>28</v>
      </c>
      <c r="D3" s="5" t="s">
        <v>12</v>
      </c>
      <c r="E3" s="3"/>
      <c r="F3" s="5">
        <v>1</v>
      </c>
      <c r="G3" s="5">
        <v>1</v>
      </c>
      <c r="I3" s="5">
        <v>1</v>
      </c>
      <c r="J3" s="5"/>
      <c r="K3" s="5"/>
      <c r="L3" s="5"/>
      <c r="M3" s="5"/>
      <c r="N3" s="5"/>
    </row>
    <row r="4" spans="1:14" x14ac:dyDescent="0.2">
      <c r="B4" s="4">
        <v>2</v>
      </c>
      <c r="C4" s="5" t="s">
        <v>29</v>
      </c>
      <c r="D4" s="5" t="s">
        <v>13</v>
      </c>
      <c r="E4" s="3"/>
      <c r="F4" s="5">
        <v>1</v>
      </c>
      <c r="G4" s="5">
        <v>1</v>
      </c>
      <c r="I4" s="5">
        <v>1</v>
      </c>
      <c r="J4" s="5"/>
      <c r="K4" s="5"/>
      <c r="L4" s="5"/>
      <c r="M4" s="5"/>
      <c r="N4" s="5"/>
    </row>
    <row r="5" spans="1:14" x14ac:dyDescent="0.2">
      <c r="B5" s="4">
        <v>3</v>
      </c>
      <c r="C5" s="5" t="s">
        <v>35</v>
      </c>
      <c r="D5" s="5" t="s">
        <v>14</v>
      </c>
      <c r="E5" s="3"/>
      <c r="F5" s="5">
        <v>1</v>
      </c>
      <c r="G5" s="5">
        <v>1</v>
      </c>
      <c r="I5" s="5"/>
      <c r="J5" s="5"/>
      <c r="K5" s="5">
        <v>1</v>
      </c>
      <c r="L5" s="5"/>
      <c r="M5" s="5"/>
      <c r="N5" s="5"/>
    </row>
    <row r="6" spans="1:14" x14ac:dyDescent="0.2">
      <c r="B6" s="4">
        <v>4</v>
      </c>
      <c r="C6" s="5" t="s">
        <v>36</v>
      </c>
      <c r="D6" s="5" t="s">
        <v>15</v>
      </c>
      <c r="E6" s="3"/>
      <c r="F6" s="5">
        <v>1</v>
      </c>
      <c r="G6" s="5">
        <v>1</v>
      </c>
      <c r="I6" s="5"/>
      <c r="J6" s="5"/>
      <c r="K6" s="5">
        <v>1</v>
      </c>
      <c r="L6" s="5"/>
      <c r="M6" s="5"/>
      <c r="N6" s="5"/>
    </row>
    <row r="7" spans="1:14" x14ac:dyDescent="0.2">
      <c r="B7" s="4">
        <v>5</v>
      </c>
      <c r="C7" s="5" t="s">
        <v>37</v>
      </c>
      <c r="D7" s="5" t="s">
        <v>16</v>
      </c>
      <c r="E7" s="3"/>
      <c r="F7" s="5"/>
      <c r="G7" s="5"/>
      <c r="I7" s="5"/>
      <c r="J7" s="5"/>
      <c r="K7" s="5"/>
      <c r="L7" s="5"/>
      <c r="M7" s="5">
        <v>1</v>
      </c>
      <c r="N7" s="5"/>
    </row>
    <row r="8" spans="1:14" x14ac:dyDescent="0.2">
      <c r="B8" s="4">
        <v>6</v>
      </c>
      <c r="C8" s="5" t="s">
        <v>39</v>
      </c>
      <c r="D8" s="5" t="s">
        <v>17</v>
      </c>
      <c r="E8" s="3"/>
      <c r="F8" s="5"/>
      <c r="G8" s="5"/>
      <c r="I8" s="5"/>
      <c r="J8" s="5"/>
      <c r="K8" s="5"/>
      <c r="L8" s="5">
        <v>1</v>
      </c>
      <c r="M8" s="5"/>
      <c r="N8" s="5">
        <v>1</v>
      </c>
    </row>
    <row r="9" spans="1:14" x14ac:dyDescent="0.2">
      <c r="B9" s="4">
        <v>7</v>
      </c>
      <c r="C9" s="5" t="s">
        <v>38</v>
      </c>
      <c r="D9" s="5" t="s">
        <v>18</v>
      </c>
      <c r="E9" s="3"/>
      <c r="F9" s="5"/>
      <c r="G9" s="5"/>
      <c r="I9" s="5"/>
      <c r="J9" s="5"/>
      <c r="K9" s="5"/>
      <c r="L9" s="5">
        <v>1</v>
      </c>
      <c r="M9" s="5"/>
      <c r="N9" s="5">
        <v>1</v>
      </c>
    </row>
    <row r="10" spans="1:14" x14ac:dyDescent="0.2">
      <c r="E10" s="3"/>
    </row>
    <row r="11" spans="1:14" x14ac:dyDescent="0.2">
      <c r="E11" s="3"/>
    </row>
    <row r="12" spans="1:14" x14ac:dyDescent="0.2">
      <c r="E12" s="3"/>
    </row>
    <row r="13" spans="1:14" x14ac:dyDescent="0.2">
      <c r="E13" s="3"/>
    </row>
    <row r="14" spans="1:14" x14ac:dyDescent="0.2">
      <c r="E14" s="3"/>
    </row>
    <row r="15" spans="1:14" x14ac:dyDescent="0.2">
      <c r="E15" s="3"/>
    </row>
    <row r="16" spans="1:14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opLeftCell="A13" workbookViewId="0">
      <selection activeCell="B4" sqref="B4"/>
    </sheetView>
  </sheetViews>
  <sheetFormatPr baseColWidth="10" defaultColWidth="8.83203125" defaultRowHeight="15" x14ac:dyDescent="0.2"/>
  <cols>
    <col min="2" max="2" width="25.5" bestFit="1" customWidth="1"/>
    <col min="3" max="3" width="20.6640625" customWidth="1"/>
    <col min="5" max="5" width="15" bestFit="1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19</v>
      </c>
    </row>
    <row r="3" spans="1:9" x14ac:dyDescent="0.2">
      <c r="B3" s="4" t="str">
        <f>'Program targeting'!$C$3</f>
        <v>Testing - clinics</v>
      </c>
      <c r="C3" s="4" t="s">
        <v>20</v>
      </c>
      <c r="D3" s="7"/>
      <c r="E3" s="10">
        <v>15000000</v>
      </c>
      <c r="F3" s="7"/>
      <c r="G3" s="7"/>
      <c r="H3" s="2" t="s">
        <v>21</v>
      </c>
      <c r="I3" s="7"/>
    </row>
    <row r="4" spans="1:9" x14ac:dyDescent="0.2">
      <c r="B4" s="4" t="str">
        <f>'Program targeting'!$C$3</f>
        <v>Testing - clinics</v>
      </c>
      <c r="C4" s="4" t="s">
        <v>22</v>
      </c>
      <c r="D4" s="5"/>
      <c r="E4" s="5"/>
      <c r="F4" s="5"/>
      <c r="G4" s="5"/>
      <c r="H4" s="2" t="s">
        <v>21</v>
      </c>
      <c r="I4" s="5"/>
    </row>
    <row r="5" spans="1:9" x14ac:dyDescent="0.2">
      <c r="B5" s="4" t="str">
        <f>'Program targeting'!$C$3</f>
        <v>Testing - clinics</v>
      </c>
      <c r="C5" s="4" t="s">
        <v>23</v>
      </c>
      <c r="D5" s="5"/>
      <c r="E5" s="11">
        <f>5/0.05</f>
        <v>100</v>
      </c>
      <c r="F5" s="5"/>
      <c r="G5" s="5"/>
      <c r="H5" s="2" t="s">
        <v>21</v>
      </c>
      <c r="I5" s="5"/>
    </row>
    <row r="6" spans="1:9" x14ac:dyDescent="0.2">
      <c r="B6" s="4" t="str">
        <f>'Program targeting'!$C$3</f>
        <v>Testing - clinics</v>
      </c>
      <c r="C6" s="4" t="s">
        <v>24</v>
      </c>
      <c r="D6" s="5"/>
      <c r="E6" s="5"/>
      <c r="F6" s="5"/>
      <c r="G6" s="5"/>
      <c r="H6" s="2" t="s">
        <v>21</v>
      </c>
      <c r="I6" s="5"/>
    </row>
    <row r="7" spans="1:9" x14ac:dyDescent="0.2">
      <c r="B7" s="4" t="str">
        <f>'Program targeting'!$C$3</f>
        <v>Testing - clinics</v>
      </c>
      <c r="C7" s="4" t="s">
        <v>25</v>
      </c>
      <c r="D7" s="7"/>
      <c r="E7" s="7"/>
      <c r="F7" s="7"/>
      <c r="G7" s="7"/>
      <c r="H7" s="2" t="s">
        <v>21</v>
      </c>
      <c r="I7" s="7"/>
    </row>
    <row r="8" spans="1:9" x14ac:dyDescent="0.2">
      <c r="E8" s="12"/>
    </row>
    <row r="9" spans="1:9" x14ac:dyDescent="0.2">
      <c r="B9" s="4" t="str">
        <f>'Program targeting'!$C$4</f>
        <v>Testing - outreach</v>
      </c>
      <c r="C9" s="4" t="s">
        <v>20</v>
      </c>
      <c r="D9" s="5"/>
      <c r="E9" s="10">
        <v>6000000</v>
      </c>
      <c r="F9" s="5"/>
      <c r="G9" s="5"/>
      <c r="H9" s="2" t="s">
        <v>21</v>
      </c>
      <c r="I9" s="5"/>
    </row>
    <row r="10" spans="1:9" x14ac:dyDescent="0.2">
      <c r="B10" s="4" t="str">
        <f>'Program targeting'!$C$4</f>
        <v>Testing - outreach</v>
      </c>
      <c r="C10" s="4" t="s">
        <v>22</v>
      </c>
      <c r="D10" s="5"/>
      <c r="E10" s="5"/>
      <c r="F10" s="5"/>
      <c r="G10" s="5"/>
      <c r="H10" s="2" t="s">
        <v>21</v>
      </c>
      <c r="I10" s="5"/>
    </row>
    <row r="11" spans="1:9" x14ac:dyDescent="0.2">
      <c r="B11" s="4" t="str">
        <f>'Program targeting'!$C$4</f>
        <v>Testing - outreach</v>
      </c>
      <c r="C11" s="4" t="s">
        <v>23</v>
      </c>
      <c r="D11" s="5"/>
      <c r="E11" s="11">
        <f>15/0.15</f>
        <v>100</v>
      </c>
      <c r="F11" s="5"/>
      <c r="G11" s="5"/>
      <c r="H11" s="2" t="s">
        <v>21</v>
      </c>
      <c r="I11" s="5"/>
    </row>
    <row r="12" spans="1:9" x14ac:dyDescent="0.2">
      <c r="B12" s="4" t="str">
        <f>'Program targeting'!$C$4</f>
        <v>Testing - outreach</v>
      </c>
      <c r="C12" s="4" t="s">
        <v>24</v>
      </c>
      <c r="D12" s="7"/>
      <c r="E12" s="7"/>
      <c r="F12" s="7"/>
      <c r="G12" s="7"/>
      <c r="H12" s="2" t="s">
        <v>21</v>
      </c>
      <c r="I12" s="7"/>
    </row>
    <row r="13" spans="1:9" x14ac:dyDescent="0.2">
      <c r="B13" s="4" t="str">
        <f>'Program targeting'!$C$4</f>
        <v>Testing - outreach</v>
      </c>
      <c r="C13" s="4" t="s">
        <v>25</v>
      </c>
      <c r="D13" s="5"/>
      <c r="E13" s="5"/>
      <c r="F13" s="5"/>
      <c r="G13" s="5"/>
      <c r="H13" s="2" t="s">
        <v>21</v>
      </c>
      <c r="I13" s="5"/>
    </row>
    <row r="14" spans="1:9" x14ac:dyDescent="0.2">
      <c r="E14" s="12"/>
    </row>
    <row r="15" spans="1:9" x14ac:dyDescent="0.2">
      <c r="B15" s="4" t="str">
        <f>'Program targeting'!$C$5</f>
        <v>Same-day initiation counselling</v>
      </c>
      <c r="C15" s="4" t="s">
        <v>20</v>
      </c>
      <c r="D15" s="5"/>
      <c r="E15" s="10">
        <v>60000000</v>
      </c>
      <c r="F15" s="5"/>
      <c r="G15" s="5"/>
      <c r="H15" s="2" t="s">
        <v>21</v>
      </c>
      <c r="I15" s="5"/>
    </row>
    <row r="16" spans="1:9" x14ac:dyDescent="0.2">
      <c r="B16" s="4" t="str">
        <f>'Program targeting'!$C$5</f>
        <v>Same-day initiation counselling</v>
      </c>
      <c r="C16" s="4" t="s">
        <v>22</v>
      </c>
      <c r="D16" s="5"/>
      <c r="E16" s="5"/>
      <c r="F16" s="5"/>
      <c r="G16" s="5"/>
      <c r="H16" s="2" t="s">
        <v>21</v>
      </c>
      <c r="I16" s="5"/>
    </row>
    <row r="17" spans="2:9" x14ac:dyDescent="0.2">
      <c r="B17" s="4" t="str">
        <f>'Program targeting'!$C$5</f>
        <v>Same-day initiation counselling</v>
      </c>
      <c r="C17" s="4" t="s">
        <v>23</v>
      </c>
      <c r="D17" s="7"/>
      <c r="E17" s="11">
        <v>200</v>
      </c>
      <c r="F17" s="7"/>
      <c r="G17" s="7"/>
      <c r="H17" s="2" t="s">
        <v>21</v>
      </c>
      <c r="I17" s="7"/>
    </row>
    <row r="18" spans="2:9" x14ac:dyDescent="0.2">
      <c r="B18" s="4" t="str">
        <f>'Program targeting'!$C$5</f>
        <v>Same-day initiation counselling</v>
      </c>
      <c r="C18" s="4" t="s">
        <v>24</v>
      </c>
      <c r="D18" s="5"/>
      <c r="E18" s="5"/>
      <c r="F18" s="5"/>
      <c r="G18" s="5"/>
      <c r="H18" s="2" t="s">
        <v>21</v>
      </c>
      <c r="I18" s="5"/>
    </row>
    <row r="19" spans="2:9" x14ac:dyDescent="0.2">
      <c r="B19" s="4" t="str">
        <f>'Program targeting'!$C$5</f>
        <v>Same-day initiation counselling</v>
      </c>
      <c r="C19" s="4" t="s">
        <v>25</v>
      </c>
      <c r="D19" s="5"/>
      <c r="E19" s="5"/>
      <c r="F19" s="5"/>
      <c r="G19" s="5"/>
      <c r="H19" s="2" t="s">
        <v>21</v>
      </c>
      <c r="I19" s="5"/>
    </row>
    <row r="20" spans="2:9" x14ac:dyDescent="0.2">
      <c r="E20" s="12"/>
    </row>
    <row r="21" spans="2:9" x14ac:dyDescent="0.2">
      <c r="B21" s="4" t="str">
        <f>'Program targeting'!$C$6</f>
        <v>Classic initiation counselling</v>
      </c>
      <c r="C21" s="4" t="s">
        <v>20</v>
      </c>
      <c r="D21" s="5"/>
      <c r="E21" s="10">
        <v>45000000</v>
      </c>
      <c r="F21" s="5"/>
      <c r="G21" s="5"/>
      <c r="H21" s="2" t="s">
        <v>21</v>
      </c>
      <c r="I21" s="5"/>
    </row>
    <row r="22" spans="2:9" x14ac:dyDescent="0.2">
      <c r="B22" s="4" t="str">
        <f>'Program targeting'!$C$6</f>
        <v>Classic initiation counselling</v>
      </c>
      <c r="C22" s="4" t="s">
        <v>22</v>
      </c>
      <c r="D22" s="7"/>
      <c r="E22" s="5"/>
      <c r="F22" s="7"/>
      <c r="G22" s="7"/>
      <c r="H22" s="2" t="s">
        <v>21</v>
      </c>
      <c r="I22" s="7"/>
    </row>
    <row r="23" spans="2:9" x14ac:dyDescent="0.2">
      <c r="B23" s="4" t="str">
        <f>'Program targeting'!$C$6</f>
        <v>Classic initiation counselling</v>
      </c>
      <c r="C23" s="4" t="s">
        <v>23</v>
      </c>
      <c r="D23" s="5"/>
      <c r="E23" s="11">
        <v>300</v>
      </c>
      <c r="F23" s="5"/>
      <c r="G23" s="5"/>
      <c r="H23" s="2" t="s">
        <v>21</v>
      </c>
      <c r="I23" s="5"/>
    </row>
    <row r="24" spans="2:9" x14ac:dyDescent="0.2">
      <c r="B24" s="4" t="str">
        <f>'Program targeting'!$C$6</f>
        <v>Classic initiation counselling</v>
      </c>
      <c r="C24" s="4" t="s">
        <v>24</v>
      </c>
      <c r="D24" s="5"/>
      <c r="E24" s="5"/>
      <c r="F24" s="5"/>
      <c r="G24" s="5"/>
      <c r="H24" s="2" t="s">
        <v>21</v>
      </c>
      <c r="I24" s="5"/>
    </row>
    <row r="25" spans="2:9" x14ac:dyDescent="0.2">
      <c r="B25" s="4" t="str">
        <f>'Program targeting'!$C$6</f>
        <v>Classic initiation counselling</v>
      </c>
      <c r="C25" s="4" t="s">
        <v>25</v>
      </c>
      <c r="D25" s="5"/>
      <c r="E25" s="5"/>
      <c r="F25" s="5"/>
      <c r="G25" s="5"/>
      <c r="H25" s="2" t="s">
        <v>21</v>
      </c>
      <c r="I25" s="5"/>
    </row>
    <row r="26" spans="2:9" x14ac:dyDescent="0.2">
      <c r="E26" s="12"/>
    </row>
    <row r="27" spans="2:9" x14ac:dyDescent="0.2">
      <c r="B27" s="4" t="str">
        <f>'Program targeting'!$C$7</f>
        <v>Client tracing</v>
      </c>
      <c r="C27" s="4" t="s">
        <v>20</v>
      </c>
      <c r="D27" s="7"/>
      <c r="E27" s="10">
        <v>600000</v>
      </c>
      <c r="F27" s="7"/>
      <c r="G27" s="7"/>
      <c r="H27" s="2" t="s">
        <v>21</v>
      </c>
      <c r="I27" s="7"/>
    </row>
    <row r="28" spans="2:9" x14ac:dyDescent="0.2">
      <c r="B28" s="4" t="str">
        <f>'Program targeting'!$C$7</f>
        <v>Client tracing</v>
      </c>
      <c r="C28" s="4" t="s">
        <v>22</v>
      </c>
      <c r="D28" s="5"/>
      <c r="E28" s="5"/>
      <c r="F28" s="5"/>
      <c r="G28" s="5"/>
      <c r="H28" s="2" t="s">
        <v>21</v>
      </c>
      <c r="I28" s="5"/>
    </row>
    <row r="29" spans="2:9" x14ac:dyDescent="0.2">
      <c r="B29" s="4" t="str">
        <f>'Program targeting'!$C$7</f>
        <v>Client tracing</v>
      </c>
      <c r="C29" s="4" t="s">
        <v>23</v>
      </c>
      <c r="D29" s="5"/>
      <c r="E29" s="11">
        <v>60</v>
      </c>
      <c r="F29" s="5"/>
      <c r="G29" s="5"/>
      <c r="H29" s="2" t="s">
        <v>21</v>
      </c>
      <c r="I29" s="5"/>
    </row>
    <row r="30" spans="2:9" x14ac:dyDescent="0.2">
      <c r="B30" s="4" t="str">
        <f>'Program targeting'!$C$7</f>
        <v>Client tracing</v>
      </c>
      <c r="C30" s="4" t="s">
        <v>24</v>
      </c>
      <c r="D30" s="5"/>
      <c r="E30" s="5"/>
      <c r="F30" s="5"/>
      <c r="G30" s="5"/>
      <c r="H30" s="2" t="s">
        <v>21</v>
      </c>
      <c r="I30" s="5"/>
    </row>
    <row r="31" spans="2:9" x14ac:dyDescent="0.2">
      <c r="B31" s="4" t="str">
        <f>'Program targeting'!$C$7</f>
        <v>Client tracing</v>
      </c>
      <c r="C31" s="4" t="s">
        <v>25</v>
      </c>
      <c r="D31" s="7"/>
      <c r="E31" s="5"/>
      <c r="F31" s="7"/>
      <c r="G31" s="7"/>
      <c r="H31" s="2" t="s">
        <v>21</v>
      </c>
      <c r="I31" s="7"/>
    </row>
    <row r="32" spans="2:9" x14ac:dyDescent="0.2">
      <c r="E32" s="12"/>
    </row>
    <row r="33" spans="2:9" x14ac:dyDescent="0.2">
      <c r="B33" s="4" t="str">
        <f>'Program targeting'!$C$8</f>
        <v>Advanced adherence support</v>
      </c>
      <c r="C33" s="4" t="s">
        <v>20</v>
      </c>
      <c r="D33" s="5"/>
      <c r="E33" s="10">
        <v>600000</v>
      </c>
      <c r="F33" s="5"/>
      <c r="G33" s="5"/>
      <c r="H33" s="2" t="s">
        <v>21</v>
      </c>
      <c r="I33" s="5"/>
    </row>
    <row r="34" spans="2:9" x14ac:dyDescent="0.2">
      <c r="B34" s="4" t="str">
        <f>'Program targeting'!$C$8</f>
        <v>Advanced adherence support</v>
      </c>
      <c r="C34" s="4" t="s">
        <v>22</v>
      </c>
      <c r="D34" s="5"/>
      <c r="E34" s="5"/>
      <c r="F34" s="5"/>
      <c r="G34" s="5"/>
      <c r="H34" s="2" t="s">
        <v>21</v>
      </c>
      <c r="I34" s="5"/>
    </row>
    <row r="35" spans="2:9" x14ac:dyDescent="0.2">
      <c r="B35" s="4" t="str">
        <f>'Program targeting'!$C$8</f>
        <v>Advanced adherence support</v>
      </c>
      <c r="C35" s="4" t="s">
        <v>23</v>
      </c>
      <c r="D35" s="5"/>
      <c r="E35" s="11">
        <v>150</v>
      </c>
      <c r="F35" s="5"/>
      <c r="G35" s="5"/>
      <c r="H35" s="2" t="s">
        <v>21</v>
      </c>
      <c r="I35" s="5"/>
    </row>
    <row r="36" spans="2:9" x14ac:dyDescent="0.2">
      <c r="B36" s="4" t="str">
        <f>'Program targeting'!$C$8</f>
        <v>Advanced adherence support</v>
      </c>
      <c r="C36" s="4" t="s">
        <v>24</v>
      </c>
      <c r="D36" s="7"/>
      <c r="E36" s="5"/>
      <c r="F36" s="7"/>
      <c r="G36" s="7"/>
      <c r="H36" s="2" t="s">
        <v>21</v>
      </c>
      <c r="I36" s="7"/>
    </row>
    <row r="37" spans="2:9" x14ac:dyDescent="0.2">
      <c r="B37" s="4" t="str">
        <f>'Program targeting'!$C$8</f>
        <v>Advanced adherence support</v>
      </c>
      <c r="C37" s="4" t="s">
        <v>25</v>
      </c>
      <c r="D37" s="5"/>
      <c r="E37" s="5"/>
      <c r="F37" s="5"/>
      <c r="G37" s="5"/>
      <c r="H37" s="2" t="s">
        <v>21</v>
      </c>
      <c r="I37" s="5"/>
    </row>
    <row r="38" spans="2:9" x14ac:dyDescent="0.2">
      <c r="E38" s="12"/>
    </row>
    <row r="39" spans="2:9" x14ac:dyDescent="0.2">
      <c r="B39" s="4" t="str">
        <f>'Program targeting'!$C$9</f>
        <v>Whatsapp adherence support</v>
      </c>
      <c r="C39" s="4" t="s">
        <v>20</v>
      </c>
      <c r="D39" s="5"/>
      <c r="E39" s="10">
        <v>10000</v>
      </c>
      <c r="F39" s="5"/>
      <c r="G39" s="5"/>
      <c r="H39" s="2" t="s">
        <v>21</v>
      </c>
      <c r="I39" s="5"/>
    </row>
    <row r="40" spans="2:9" x14ac:dyDescent="0.2">
      <c r="B40" s="4" t="str">
        <f>'Program targeting'!$C$9</f>
        <v>Whatsapp adherence support</v>
      </c>
      <c r="C40" s="4" t="s">
        <v>22</v>
      </c>
      <c r="D40" s="5"/>
      <c r="E40" s="5"/>
      <c r="F40" s="5"/>
      <c r="G40" s="5"/>
      <c r="H40" s="2" t="s">
        <v>21</v>
      </c>
      <c r="I40" s="5"/>
    </row>
    <row r="41" spans="2:9" x14ac:dyDescent="0.2">
      <c r="B41" s="4" t="str">
        <f>'Program targeting'!$C$9</f>
        <v>Whatsapp adherence support</v>
      </c>
      <c r="C41" s="4" t="s">
        <v>23</v>
      </c>
      <c r="D41" s="5"/>
      <c r="E41" s="11">
        <v>0.05</v>
      </c>
      <c r="F41" s="5"/>
      <c r="G41" s="5"/>
      <c r="H41" s="2" t="s">
        <v>21</v>
      </c>
      <c r="I41" s="5"/>
    </row>
    <row r="42" spans="2:9" x14ac:dyDescent="0.2">
      <c r="B42" s="4" t="str">
        <f>'Program targeting'!$C$9</f>
        <v>Whatsapp adherence support</v>
      </c>
      <c r="C42" s="4" t="s">
        <v>24</v>
      </c>
      <c r="D42" s="7"/>
      <c r="E42" s="5"/>
      <c r="F42" s="7"/>
      <c r="G42" s="7"/>
      <c r="H42" s="2" t="s">
        <v>21</v>
      </c>
      <c r="I42" s="7"/>
    </row>
    <row r="43" spans="2:9" x14ac:dyDescent="0.2">
      <c r="B43" s="4" t="str">
        <f>'Program targeting'!$C$9</f>
        <v>Whatsapp adherence support</v>
      </c>
      <c r="C43" s="4" t="s">
        <v>25</v>
      </c>
      <c r="D43" s="5"/>
      <c r="E43" s="5"/>
      <c r="F43" s="5"/>
      <c r="G43" s="5"/>
      <c r="H43" s="2" t="s">
        <v>21</v>
      </c>
      <c r="I43" s="5"/>
    </row>
    <row r="44" spans="2:9" x14ac:dyDescent="0.2">
      <c r="E4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abSelected="1" zoomScale="86" workbookViewId="0">
      <selection activeCell="E13" sqref="E13"/>
    </sheetView>
  </sheetViews>
  <sheetFormatPr baseColWidth="10" defaultColWidth="8.83203125" defaultRowHeight="15" x14ac:dyDescent="0.2"/>
  <cols>
    <col min="2" max="2" width="37.5" bestFit="1" customWidth="1"/>
    <col min="3" max="6" width="12.6640625" customWidth="1"/>
    <col min="7" max="7" width="2.6640625" customWidth="1"/>
  </cols>
  <sheetData>
    <row r="1" spans="1:14" x14ac:dyDescent="0.2">
      <c r="A1" s="1"/>
      <c r="H1" s="8" t="s">
        <v>26</v>
      </c>
    </row>
    <row r="2" spans="1:14" ht="90" x14ac:dyDescent="0.2">
      <c r="D2" s="3" t="s">
        <v>27</v>
      </c>
      <c r="E2" s="6" t="s">
        <v>40</v>
      </c>
      <c r="F2" s="6" t="s">
        <v>41</v>
      </c>
      <c r="H2" s="6" t="str">
        <f>'Program targeting'!$C$3</f>
        <v>Testing - clinics</v>
      </c>
      <c r="I2" s="6" t="str">
        <f>'Program targeting'!$C$4</f>
        <v>Testing - outreach</v>
      </c>
      <c r="J2" s="6" t="str">
        <f>'Program targeting'!$C$5</f>
        <v>Same-day initiation counselling</v>
      </c>
      <c r="K2" s="6" t="str">
        <f>'Program targeting'!$C$6</f>
        <v>Classic initiation counselling</v>
      </c>
      <c r="L2" s="6" t="str">
        <f>'Program targeting'!$C$7</f>
        <v>Client tracing</v>
      </c>
      <c r="M2" s="6" t="str">
        <f>'Program targeting'!$C$8</f>
        <v>Advanced adherence support</v>
      </c>
      <c r="N2" s="6" t="str">
        <f>'Program targeting'!$C$9</f>
        <v>Whatsapp adherence support</v>
      </c>
    </row>
    <row r="3" spans="1:14" x14ac:dyDescent="0.2">
      <c r="B3" s="2" t="s">
        <v>30</v>
      </c>
      <c r="C3" s="4" t="s">
        <v>4</v>
      </c>
      <c r="D3" s="5">
        <v>0</v>
      </c>
      <c r="E3" s="5" t="s">
        <v>42</v>
      </c>
      <c r="F3" s="5"/>
      <c r="G3" s="2"/>
      <c r="H3" s="9">
        <v>1</v>
      </c>
      <c r="I3" s="9">
        <v>1</v>
      </c>
      <c r="J3" s="5"/>
      <c r="K3" s="5"/>
      <c r="L3" s="5"/>
      <c r="M3" s="5"/>
      <c r="N3" s="5"/>
    </row>
    <row r="4" spans="1:14" x14ac:dyDescent="0.2">
      <c r="B4" s="2" t="s">
        <v>30</v>
      </c>
      <c r="C4" s="4" t="s">
        <v>5</v>
      </c>
      <c r="D4" s="5">
        <v>0</v>
      </c>
      <c r="E4" s="5" t="s">
        <v>42</v>
      </c>
      <c r="F4" s="5"/>
      <c r="G4" s="2"/>
      <c r="H4" s="5"/>
      <c r="I4" s="5"/>
      <c r="J4" s="5"/>
      <c r="K4" s="5"/>
      <c r="L4" s="5"/>
      <c r="M4" s="5"/>
      <c r="N4" s="5"/>
    </row>
    <row r="5" spans="1:14" x14ac:dyDescent="0.2">
      <c r="B5" s="1"/>
    </row>
    <row r="6" spans="1:14" x14ac:dyDescent="0.2">
      <c r="B6" s="2" t="s">
        <v>31</v>
      </c>
      <c r="C6" s="4" t="s">
        <v>4</v>
      </c>
      <c r="D6" s="5">
        <v>0</v>
      </c>
      <c r="E6" s="5" t="s">
        <v>42</v>
      </c>
      <c r="F6" s="5"/>
      <c r="G6" s="2"/>
      <c r="H6" s="5"/>
      <c r="I6" s="5"/>
      <c r="J6" s="9">
        <v>0.98</v>
      </c>
      <c r="K6" s="9">
        <v>0.92</v>
      </c>
      <c r="L6" s="5"/>
      <c r="M6" s="5"/>
      <c r="N6" s="5"/>
    </row>
    <row r="7" spans="1:14" x14ac:dyDescent="0.2">
      <c r="B7" s="2" t="s">
        <v>31</v>
      </c>
      <c r="C7" s="4" t="s">
        <v>5</v>
      </c>
      <c r="D7" s="5">
        <v>0</v>
      </c>
      <c r="E7" s="5" t="s">
        <v>42</v>
      </c>
      <c r="F7" s="5"/>
      <c r="G7" s="2"/>
      <c r="H7" s="5"/>
      <c r="I7" s="5"/>
      <c r="J7" s="5"/>
      <c r="K7" s="5"/>
      <c r="L7" s="5"/>
      <c r="M7" s="5"/>
      <c r="N7" s="5"/>
    </row>
    <row r="8" spans="1:14" x14ac:dyDescent="0.2">
      <c r="B8" s="1"/>
    </row>
    <row r="9" spans="1:14" x14ac:dyDescent="0.2">
      <c r="B9" s="2" t="s">
        <v>32</v>
      </c>
      <c r="C9" s="4" t="s">
        <v>4</v>
      </c>
      <c r="D9" s="9">
        <v>0.5</v>
      </c>
      <c r="E9" s="5" t="s">
        <v>42</v>
      </c>
      <c r="F9" s="5"/>
      <c r="G9" s="2"/>
      <c r="H9" s="5"/>
      <c r="I9" s="5"/>
      <c r="J9" s="5"/>
      <c r="K9" s="5"/>
      <c r="L9" s="5"/>
      <c r="M9" s="9">
        <v>0.1</v>
      </c>
      <c r="N9" s="9">
        <v>0.2</v>
      </c>
    </row>
    <row r="10" spans="1:14" x14ac:dyDescent="0.2">
      <c r="B10" s="2" t="s">
        <v>32</v>
      </c>
      <c r="C10" s="4" t="s">
        <v>5</v>
      </c>
      <c r="D10" s="9">
        <v>0.7</v>
      </c>
      <c r="E10" s="5" t="s">
        <v>42</v>
      </c>
      <c r="F10" s="5"/>
      <c r="G10" s="2"/>
      <c r="H10" s="5"/>
      <c r="I10" s="5"/>
      <c r="J10" s="5"/>
      <c r="K10" s="5"/>
      <c r="L10" s="5"/>
      <c r="M10" s="9">
        <v>0.15</v>
      </c>
      <c r="N10" s="9">
        <v>0.25</v>
      </c>
    </row>
    <row r="11" spans="1:14" x14ac:dyDescent="0.2">
      <c r="B11" s="1"/>
    </row>
    <row r="12" spans="1:14" x14ac:dyDescent="0.2">
      <c r="B12" s="2" t="s">
        <v>33</v>
      </c>
      <c r="C12" s="4" t="s">
        <v>4</v>
      </c>
      <c r="D12" s="9">
        <v>0.3</v>
      </c>
      <c r="E12" s="5" t="s">
        <v>42</v>
      </c>
      <c r="F12" s="5"/>
      <c r="G12" s="2"/>
      <c r="H12" s="5"/>
      <c r="I12" s="5"/>
      <c r="J12" s="5"/>
      <c r="K12" s="5"/>
      <c r="L12" s="5"/>
      <c r="M12" s="9">
        <v>0.1</v>
      </c>
      <c r="N12" s="9">
        <v>0.15</v>
      </c>
    </row>
    <row r="13" spans="1:14" x14ac:dyDescent="0.2">
      <c r="B13" s="2" t="s">
        <v>33</v>
      </c>
      <c r="C13" s="4" t="s">
        <v>5</v>
      </c>
      <c r="D13" s="9">
        <v>0.4</v>
      </c>
      <c r="E13" s="5" t="s">
        <v>42</v>
      </c>
      <c r="F13" s="5"/>
      <c r="G13" s="2"/>
      <c r="H13" s="5"/>
      <c r="I13" s="5"/>
      <c r="J13" s="5"/>
      <c r="K13" s="5"/>
      <c r="L13" s="5"/>
      <c r="M13" s="9">
        <v>0.15</v>
      </c>
      <c r="N13" s="9">
        <v>0.2</v>
      </c>
    </row>
    <row r="15" spans="1:14" x14ac:dyDescent="0.2">
      <c r="B15" s="2" t="s">
        <v>34</v>
      </c>
      <c r="C15" s="4" t="s">
        <v>4</v>
      </c>
      <c r="D15" s="5">
        <v>1.5</v>
      </c>
      <c r="E15" s="5"/>
      <c r="F15" s="5"/>
      <c r="G15" s="2"/>
      <c r="H15" s="5">
        <v>0.5</v>
      </c>
      <c r="I15" s="5">
        <v>0.3</v>
      </c>
      <c r="J15" s="5"/>
      <c r="K15" s="5"/>
      <c r="L15" s="5">
        <v>0.2</v>
      </c>
      <c r="M15" s="5"/>
      <c r="N15" s="5"/>
    </row>
    <row r="16" spans="1:14" x14ac:dyDescent="0.2">
      <c r="B16" s="2" t="s">
        <v>34</v>
      </c>
      <c r="C16" s="4" t="s">
        <v>5</v>
      </c>
      <c r="D16" s="5">
        <v>2.2000000000000002</v>
      </c>
      <c r="E16" s="5"/>
      <c r="F16" s="5"/>
      <c r="G16" s="2"/>
      <c r="H16" s="5">
        <v>0.6</v>
      </c>
      <c r="I16" s="5">
        <v>0.4</v>
      </c>
      <c r="J16" s="5"/>
      <c r="K16" s="5"/>
      <c r="L16" s="5">
        <v>0.3</v>
      </c>
      <c r="M16" s="5"/>
      <c r="N16" s="5"/>
    </row>
    <row r="29" spans="4:6" x14ac:dyDescent="0.2">
      <c r="D29" s="6"/>
      <c r="E29" s="6"/>
      <c r="F29" s="6"/>
    </row>
  </sheetData>
  <dataValidations count="2">
    <dataValidation type="list" allowBlank="1" showInputMessage="1" showErrorMessage="1" sqref="E3:E4 E6:E7 E9:E10 E12:E13 E15:E16" xr:uid="{4A8B5354-CAD5-744E-9FC8-B5F175C8B756}">
      <formula1>"Random,Additive,Nested"</formula1>
    </dataValidation>
    <dataValidation type="list" allowBlank="1" showInputMessage="1" showErrorMessage="1" sqref="F3:F4 F6:F7 F9:F10 F12:F13 F15:F16" xr:uid="{FAE4AD39-1193-014C-BB4F-3B30EDC43545}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2018-08-07T08:48:04Z</dcterms:created>
  <dcterms:modified xsi:type="dcterms:W3CDTF">2018-08-14T20:24:33Z</dcterms:modified>
</cp:coreProperties>
</file>