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mc:AlternateContent xmlns:mc="http://schemas.openxmlformats.org/markup-compatibility/2006">
    <mc:Choice Requires="x15">
      <x15ac:absPath xmlns:x15ac="http://schemas.microsoft.com/office/spreadsheetml/2010/11/ac" url="/Users/robynstuart/Documents/git/optimacore/tests/frameworks/"/>
    </mc:Choice>
  </mc:AlternateContent>
  <bookViews>
    <workbookView xWindow="240" yWindow="460" windowWidth="28560" windowHeight="16640" activeTab="3"/>
  </bookViews>
  <sheets>
    <sheet name="Population Attributes" sheetId="1" r:id="rId1"/>
    <sheet name="Compartments" sheetId="2" r:id="rId2"/>
    <sheet name="Transitions" sheetId="3" r:id="rId3"/>
    <sheet name="Characteristics" sheetId="4" r:id="rId4"/>
    <sheet name="Parameters" sheetId="5" r:id="rId5"/>
    <sheet name="Program Types" sheetId="6"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22" i="6" l="1"/>
  <c r="C22" i="6"/>
  <c r="D21" i="6"/>
  <c r="C21" i="6"/>
  <c r="D20" i="6"/>
  <c r="C20" i="6"/>
  <c r="D19" i="6"/>
  <c r="C19" i="6"/>
  <c r="D18" i="6"/>
  <c r="C18" i="6"/>
  <c r="D17" i="6"/>
  <c r="C17" i="6"/>
  <c r="D16" i="6"/>
  <c r="C16" i="6"/>
  <c r="D15" i="6"/>
  <c r="C15" i="6"/>
  <c r="D14" i="6"/>
  <c r="C14" i="6"/>
  <c r="D13" i="6"/>
  <c r="C13" i="6"/>
  <c r="D12" i="6"/>
  <c r="C12" i="6"/>
  <c r="D11" i="6"/>
  <c r="C11" i="6"/>
  <c r="D10" i="6"/>
  <c r="C10" i="6"/>
  <c r="D9" i="6"/>
  <c r="C9" i="6"/>
  <c r="D8" i="6"/>
  <c r="C8" i="6"/>
  <c r="D7" i="6"/>
  <c r="C7" i="6"/>
  <c r="D6" i="6"/>
  <c r="C6" i="6"/>
  <c r="D5" i="6"/>
  <c r="C5" i="6"/>
  <c r="D4" i="6"/>
  <c r="C4" i="6"/>
  <c r="D3" i="6"/>
  <c r="C3" i="6"/>
  <c r="D2" i="6"/>
  <c r="C2" i="6"/>
  <c r="D13" i="1"/>
  <c r="C13" i="1"/>
  <c r="D12" i="1"/>
  <c r="C12" i="1"/>
  <c r="D11" i="1"/>
  <c r="C11" i="1"/>
  <c r="D10" i="1"/>
  <c r="C10" i="1"/>
  <c r="D9" i="1"/>
  <c r="C9" i="1"/>
  <c r="D8" i="1"/>
  <c r="C8" i="1"/>
  <c r="D7" i="1"/>
  <c r="C7" i="1"/>
  <c r="D6" i="1"/>
  <c r="C6" i="1"/>
  <c r="D5" i="1"/>
  <c r="C5" i="1"/>
  <c r="D4" i="1"/>
  <c r="C4" i="1"/>
  <c r="D3" i="1"/>
  <c r="C3" i="1"/>
  <c r="D2" i="1"/>
  <c r="C2" i="1"/>
</calcChain>
</file>

<file path=xl/comments1.xml><?xml version="1.0" encoding="utf-8"?>
<comments xmlns="http://schemas.openxmlformats.org/spreadsheetml/2006/main">
  <authors>
    <author/>
  </authors>
  <commentList>
    <comment ref="A1" authorId="0">
      <text>
        <r>
          <rPr>
            <sz val="8"/>
            <color indexed="81"/>
            <rFont val="Tahoma"/>
            <family val="2"/>
          </rPr>
          <t>This column is for the 'display name' of a relevant attribute for
populations within the model, such as 'Species', 'Sex',
'Coinfection Status', etc.
This classification should be distinct from any states of primary focus
within a population 'cascade' network.
Note: A display name is a representative label that users interface
with (e.g. in databooks and plots).
It should be in title or sentence case.</t>
        </r>
      </text>
    </comment>
    <comment ref="B1" authorId="0">
      <text>
        <r>
          <rPr>
            <sz val="8"/>
            <color indexed="81"/>
            <rFont val="Tahoma"/>
            <family val="2"/>
          </rPr>
          <t>This column is for the 'code name' of a relevant attribute for
populations within the model, such as 'c_spec', 'c_sex', 'c_coinf',
etc.
This classification should be distinct from any states of primary focus
within a population 'cascade' network.
Note: A code name is a representative key that developers interface
with (e.g. in scripts and the codebase).
It should be in lower case without spaces.</t>
        </r>
      </text>
    </comment>
    <comment ref="C1" authorId="0">
      <text>
        <r>
          <rPr>
            <sz val="8"/>
            <color indexed="81"/>
            <rFont val="Tahoma"/>
            <family val="2"/>
          </rPr>
          <t>This column is for the 'display name' of one option that a population
attribute defined in previous columns can be.
If no attribute was named on the same row, this option belongs
to the classification defined in the nearest row above.
Examples include 'Human' or 'Mosquito' for species, 'Male' or 'Female'
for sex, 'HIV-infected' or 'HIV-uninfected' for coinfection status,
etc.
There is no restriction on the number of options per attribute.
Note: A display name is a representative label that users interface
with (e.g. in databooks and plots).
It should be in title or sentence case.</t>
        </r>
      </text>
    </comment>
    <comment ref="D1" authorId="0">
      <text>
        <r>
          <rPr>
            <sz val="8"/>
            <color indexed="81"/>
            <rFont val="Tahoma"/>
            <family val="2"/>
          </rPr>
          <t>This column is for the 'code name' of one option that a population
attribute defined in previous columns can be.
If no attribute was named on the same row, this option belongs
to the classification defined in the nearest row above.
Examples include 'spec_hum' or 'spec_mos' for species, 'sex_m' or
'sex_f' for sex, 'hiv_inf' or 'hiv_uninf' for coinfection status, etc.
There is no restriction on the number of options per attribute.
Note: A code name is a representative key that developers interface
with (e.g. in scripts and the codebase).
It should be in lower case without spaces.</t>
        </r>
      </text>
    </comment>
  </commentList>
</comments>
</file>

<file path=xl/comments2.xml><?xml version="1.0" encoding="utf-8"?>
<comments xmlns="http://schemas.openxmlformats.org/spreadsheetml/2006/main">
  <authors>
    <author/>
  </authors>
  <commentList>
    <comment ref="A1" authorId="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B1" authorId="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C1" authorId="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List>
</comments>
</file>

<file path=xl/comments3.xml><?xml version="1.0" encoding="utf-8"?>
<comments xmlns="http://schemas.openxmlformats.org/spreadsheetml/2006/main">
  <authors>
    <author/>
  </authors>
  <commentList>
    <comment ref="A1" authorId="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B1" authorId="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C1" authorId="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List>
</comments>
</file>

<file path=xl/comments4.xml><?xml version="1.0" encoding="utf-8"?>
<comments xmlns="http://schemas.openxmlformats.org/spreadsheetml/2006/main">
  <authors>
    <author/>
  </authors>
  <commentList>
    <comment ref="A1" authorId="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B1" authorId="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List>
</comments>
</file>

<file path=xl/comments5.xml><?xml version="1.0" encoding="utf-8"?>
<comments xmlns="http://schemas.openxmlformats.org/spreadsheetml/2006/main">
  <authors>
    <author/>
  </authors>
  <commentList>
    <comment ref="A1" authorId="0">
      <text>
        <r>
          <rPr>
            <sz val="8"/>
            <color indexed="81"/>
            <rFont val="Tahoma"/>
            <family val="2"/>
          </rPr>
          <t>This column defines a 'label' attribute for a 'progtype' item.</t>
        </r>
      </text>
    </comment>
    <comment ref="B1" authorId="0">
      <text>
        <r>
          <rPr>
            <sz val="8"/>
            <color indexed="81"/>
            <rFont val="Tahoma"/>
            <family val="2"/>
          </rPr>
          <t>This column defines a 'name' attribute for a 'progtype' item.</t>
        </r>
      </text>
    </comment>
    <comment ref="C1" authorId="0">
      <text>
        <r>
          <rPr>
            <sz val="8"/>
            <color indexed="81"/>
            <rFont val="Tahoma"/>
            <family val="2"/>
          </rPr>
          <t>This column defines a 'label' attribute for a 'progatt' item.</t>
        </r>
      </text>
    </comment>
    <comment ref="D1" authorId="0">
      <text>
        <r>
          <rPr>
            <sz val="8"/>
            <color indexed="81"/>
            <rFont val="Tahoma"/>
            <family val="2"/>
          </rPr>
          <t>This column defines a 'name' attribute for a 'progatt' item.</t>
        </r>
      </text>
    </comment>
  </commentList>
</comments>
</file>

<file path=xl/sharedStrings.xml><?xml version="1.0" encoding="utf-8"?>
<sst xmlns="http://schemas.openxmlformats.org/spreadsheetml/2006/main" count="139" uniqueCount="80">
  <si>
    <t>Attribute Display Name</t>
  </si>
  <si>
    <t>Attribute Code Name</t>
  </si>
  <si>
    <t>Option Display Name</t>
  </si>
  <si>
    <t>Option Code Name</t>
  </si>
  <si>
    <t>Attribute 0</t>
  </si>
  <si>
    <t>att_0</t>
  </si>
  <si>
    <t>Attribute 1</t>
  </si>
  <si>
    <t>att_1</t>
  </si>
  <si>
    <t>Attribute 2</t>
  </si>
  <si>
    <t>att_2</t>
  </si>
  <si>
    <t>Attribute 3</t>
  </si>
  <si>
    <t>att_3</t>
  </si>
  <si>
    <t>Display Name</t>
  </si>
  <si>
    <t>Code Name</t>
  </si>
  <si>
    <t>Is Source</t>
  </si>
  <si>
    <t>Is Sink</t>
  </si>
  <si>
    <t>Is Junction</t>
  </si>
  <si>
    <t>n</t>
  </si>
  <si>
    <t>Components</t>
  </si>
  <si>
    <t>Program Type 0</t>
  </si>
  <si>
    <t>progtype_0</t>
  </si>
  <si>
    <t>Program Type 1</t>
  </si>
  <si>
    <t>progtype_1</t>
  </si>
  <si>
    <t>Program Type 2</t>
  </si>
  <si>
    <t>progtype_2</t>
  </si>
  <si>
    <t>Program Type 3</t>
  </si>
  <si>
    <t>progtype_3</t>
  </si>
  <si>
    <t>Program Type 4</t>
  </si>
  <si>
    <t>progtype_4</t>
  </si>
  <si>
    <t>Program Type 5</t>
  </si>
  <si>
    <t>progtype_5</t>
  </si>
  <si>
    <t>Program Type 6</t>
  </si>
  <si>
    <t>progtype_6</t>
  </si>
  <si>
    <t>Glucose controlled</t>
  </si>
  <si>
    <t>Monitored not controlled</t>
  </si>
  <si>
    <t>Linked not monitored</t>
  </si>
  <si>
    <t>Registered not linked</t>
  </si>
  <si>
    <t>Estimated not registered</t>
  </si>
  <si>
    <t>est</t>
  </si>
  <si>
    <t>link</t>
  </si>
  <si>
    <t>mon</t>
  </si>
  <si>
    <t>cont</t>
  </si>
  <si>
    <t>reg</t>
  </si>
  <si>
    <t>At risk</t>
  </si>
  <si>
    <t>risk</t>
  </si>
  <si>
    <t>y</t>
  </si>
  <si>
    <t>dead</t>
  </si>
  <si>
    <t>Dead from T2DM</t>
  </si>
  <si>
    <t>acq</t>
  </si>
  <si>
    <t>screen</t>
  </si>
  <si>
    <t>referral</t>
  </si>
  <si>
    <t>gluc_cont</t>
  </si>
  <si>
    <t>hba1c_test</t>
  </si>
  <si>
    <t>Monitored</t>
  </si>
  <si>
    <t>ch_mon</t>
  </si>
  <si>
    <t>uncont_dead</t>
  </si>
  <si>
    <t>cont_dead</t>
  </si>
  <si>
    <t>cont, mon</t>
  </si>
  <si>
    <t>Linked to care</t>
  </si>
  <si>
    <t>ch_link</t>
  </si>
  <si>
    <t>ch_mon, link</t>
  </si>
  <si>
    <t>Registered</t>
  </si>
  <si>
    <t>ch_reg</t>
  </si>
  <si>
    <t>ch_link, reg</t>
  </si>
  <si>
    <t>Estimated</t>
  </si>
  <si>
    <t>ch_est</t>
  </si>
  <si>
    <t>ch_reg, est</t>
  </si>
  <si>
    <t>Death rate (HbA1C&gt;7%)</t>
  </si>
  <si>
    <t>Death rate (HbA1C&lt;7%)</t>
  </si>
  <si>
    <t>Function</t>
  </si>
  <si>
    <t>Format</t>
  </si>
  <si>
    <t>Duration</t>
  </si>
  <si>
    <t>Probability</t>
  </si>
  <si>
    <t>Average time taken to be linked to care (years)</t>
  </si>
  <si>
    <t>Percentage of population screened for T2DM in the last 12 months</t>
  </si>
  <si>
    <t>Number of people acquiring T2DM in the last 12 months</t>
  </si>
  <si>
    <t>Number</t>
  </si>
  <si>
    <t>HbA1C monitoring (number monitored/year)</t>
  </si>
  <si>
    <t>Average time taken to achieve glucose control following linkage to care (years)</t>
  </si>
  <si>
    <t>Entry Point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</si>
</sst>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8"/>
      <color indexed="81"/>
      <name val="Tahoma"/>
      <family val="2"/>
    </font>
    <font>
      <b/>
      <sz val="11"/>
      <color theme="1"/>
      <name val="Calibri"/>
      <family val="2"/>
      <scheme val="minor"/>
    </font>
    <font>
      <u/>
      <sz val="11"/>
      <color theme="10"/>
      <name val="Calibri"/>
      <family val="2"/>
      <scheme val="minor"/>
    </font>
    <font>
      <u/>
      <sz val="11"/>
      <color theme="11"/>
      <name val="Calibri"/>
      <family val="2"/>
      <scheme val="minor"/>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5">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vertical="center"/>
    </xf>
    <xf numFmtId="0" fontId="0" fillId="2" borderId="0" xfId="0" applyFill="1" applyAlignment="1">
      <alignment horizont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3"/>
  <sheetViews>
    <sheetView zoomScale="171" zoomScaleNormal="171" workbookViewId="0">
      <selection activeCell="G21" sqref="G21"/>
    </sheetView>
  </sheetViews>
  <sheetFormatPr baseColWidth="10" defaultColWidth="8.83203125" defaultRowHeight="15" x14ac:dyDescent="0.2"/>
  <cols>
    <col min="1" max="4" width="20.6640625" customWidth="1"/>
  </cols>
  <sheetData>
    <row r="1" spans="1:4" x14ac:dyDescent="0.2">
      <c r="A1" s="1" t="s">
        <v>0</v>
      </c>
      <c r="B1" s="1" t="s">
        <v>1</v>
      </c>
      <c r="C1" s="1" t="s">
        <v>2</v>
      </c>
      <c r="D1" s="1" t="s">
        <v>3</v>
      </c>
    </row>
    <row r="2" spans="1:4" x14ac:dyDescent="0.2">
      <c r="A2" s="2" t="s">
        <v>4</v>
      </c>
      <c r="B2" s="2" t="s">
        <v>5</v>
      </c>
      <c r="C2" s="2" t="str">
        <f>CONCATENATE(A2," - Option 0")</f>
        <v>Attribute 0 - Option 0</v>
      </c>
      <c r="D2" s="2" t="str">
        <f>CONCATENATE(B2,"_opt_0")</f>
        <v>att_0_opt_0</v>
      </c>
    </row>
    <row r="3" spans="1:4" x14ac:dyDescent="0.2">
      <c r="C3" s="2" t="str">
        <f>CONCATENATE(A2," - Option 1")</f>
        <v>Attribute 0 - Option 1</v>
      </c>
      <c r="D3" s="2" t="str">
        <f>CONCATENATE(B2,"_opt_1")</f>
        <v>att_0_opt_1</v>
      </c>
    </row>
    <row r="4" spans="1:4" x14ac:dyDescent="0.2">
      <c r="C4" s="2" t="str">
        <f>CONCATENATE(A2," - Option 2")</f>
        <v>Attribute 0 - Option 2</v>
      </c>
      <c r="D4" s="2" t="str">
        <f>CONCATENATE(B2,"_opt_2")</f>
        <v>att_0_opt_2</v>
      </c>
    </row>
    <row r="5" spans="1:4" x14ac:dyDescent="0.2">
      <c r="A5" s="2" t="s">
        <v>6</v>
      </c>
      <c r="B5" s="2" t="s">
        <v>7</v>
      </c>
      <c r="C5" s="2" t="str">
        <f>CONCATENATE(A5," - Option 0")</f>
        <v>Attribute 1 - Option 0</v>
      </c>
      <c r="D5" s="2" t="str">
        <f>CONCATENATE(B5,"_opt_0")</f>
        <v>att_1_opt_0</v>
      </c>
    </row>
    <row r="6" spans="1:4" x14ac:dyDescent="0.2">
      <c r="C6" s="2" t="str">
        <f>CONCATENATE(A5," - Option 1")</f>
        <v>Attribute 1 - Option 1</v>
      </c>
      <c r="D6" s="2" t="str">
        <f>CONCATENATE(B5,"_opt_1")</f>
        <v>att_1_opt_1</v>
      </c>
    </row>
    <row r="7" spans="1:4" x14ac:dyDescent="0.2">
      <c r="C7" s="2" t="str">
        <f>CONCATENATE(A5," - Option 2")</f>
        <v>Attribute 1 - Option 2</v>
      </c>
      <c r="D7" s="2" t="str">
        <f>CONCATENATE(B5,"_opt_2")</f>
        <v>att_1_opt_2</v>
      </c>
    </row>
    <row r="8" spans="1:4" x14ac:dyDescent="0.2">
      <c r="A8" s="2" t="s">
        <v>8</v>
      </c>
      <c r="B8" s="2" t="s">
        <v>9</v>
      </c>
      <c r="C8" s="2" t="str">
        <f>CONCATENATE(A8," - Option 0")</f>
        <v>Attribute 2 - Option 0</v>
      </c>
      <c r="D8" s="2" t="str">
        <f>CONCATENATE(B8,"_opt_0")</f>
        <v>att_2_opt_0</v>
      </c>
    </row>
    <row r="9" spans="1:4" x14ac:dyDescent="0.2">
      <c r="C9" s="2" t="str">
        <f>CONCATENATE(A8," - Option 1")</f>
        <v>Attribute 2 - Option 1</v>
      </c>
      <c r="D9" s="2" t="str">
        <f>CONCATENATE(B8,"_opt_1")</f>
        <v>att_2_opt_1</v>
      </c>
    </row>
    <row r="10" spans="1:4" x14ac:dyDescent="0.2">
      <c r="C10" s="2" t="str">
        <f>CONCATENATE(A8," - Option 2")</f>
        <v>Attribute 2 - Option 2</v>
      </c>
      <c r="D10" s="2" t="str">
        <f>CONCATENATE(B8,"_opt_2")</f>
        <v>att_2_opt_2</v>
      </c>
    </row>
    <row r="11" spans="1:4" x14ac:dyDescent="0.2">
      <c r="A11" s="2" t="s">
        <v>10</v>
      </c>
      <c r="B11" s="2" t="s">
        <v>11</v>
      </c>
      <c r="C11" s="2" t="str">
        <f>CONCATENATE(A11," - Option 0")</f>
        <v>Attribute 3 - Option 0</v>
      </c>
      <c r="D11" s="2" t="str">
        <f>CONCATENATE(B11,"_opt_0")</f>
        <v>att_3_opt_0</v>
      </c>
    </row>
    <row r="12" spans="1:4" x14ac:dyDescent="0.2">
      <c r="C12" s="2" t="str">
        <f>CONCATENATE(A11," - Option 1")</f>
        <v>Attribute 3 - Option 1</v>
      </c>
      <c r="D12" s="2" t="str">
        <f>CONCATENATE(B11,"_opt_1")</f>
        <v>att_3_opt_1</v>
      </c>
    </row>
    <row r="13" spans="1:4" x14ac:dyDescent="0.2">
      <c r="C13" s="2" t="str">
        <f>CONCATENATE(A11," - Option 2")</f>
        <v>Attribute 3 - Option 2</v>
      </c>
      <c r="D13" s="2" t="str">
        <f>CONCATENATE(B11,"_opt_2")</f>
        <v>att_3_opt_2</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8"/>
  <sheetViews>
    <sheetView zoomScale="169" zoomScaleNormal="127" workbookViewId="0">
      <selection activeCell="B5" sqref="B5"/>
    </sheetView>
  </sheetViews>
  <sheetFormatPr baseColWidth="10" defaultColWidth="8.83203125" defaultRowHeight="15" x14ac:dyDescent="0.2"/>
  <cols>
    <col min="1" max="1" width="20.1640625" bestFit="1" customWidth="1"/>
    <col min="2" max="5" width="15.6640625" customWidth="1"/>
  </cols>
  <sheetData>
    <row r="1" spans="1:5" x14ac:dyDescent="0.2">
      <c r="A1" s="1" t="s">
        <v>12</v>
      </c>
      <c r="B1" s="1" t="s">
        <v>13</v>
      </c>
      <c r="C1" s="1" t="s">
        <v>14</v>
      </c>
      <c r="D1" s="1" t="s">
        <v>15</v>
      </c>
      <c r="E1" s="1" t="s">
        <v>16</v>
      </c>
    </row>
    <row r="2" spans="1:5" x14ac:dyDescent="0.2">
      <c r="A2" s="2" t="s">
        <v>43</v>
      </c>
      <c r="B2" s="2" t="s">
        <v>44</v>
      </c>
      <c r="C2" s="2" t="s">
        <v>45</v>
      </c>
      <c r="D2" s="2" t="s">
        <v>17</v>
      </c>
      <c r="E2" s="2" t="s">
        <v>17</v>
      </c>
    </row>
    <row r="3" spans="1:5" x14ac:dyDescent="0.2">
      <c r="A3" s="2" t="s">
        <v>37</v>
      </c>
      <c r="B3" s="2" t="s">
        <v>38</v>
      </c>
      <c r="C3" s="2" t="s">
        <v>17</v>
      </c>
      <c r="D3" s="2" t="s">
        <v>17</v>
      </c>
      <c r="E3" s="2" t="s">
        <v>17</v>
      </c>
    </row>
    <row r="4" spans="1:5" x14ac:dyDescent="0.2">
      <c r="A4" s="2" t="s">
        <v>36</v>
      </c>
      <c r="B4" s="2" t="s">
        <v>42</v>
      </c>
      <c r="C4" s="2" t="s">
        <v>17</v>
      </c>
      <c r="D4" s="2" t="s">
        <v>17</v>
      </c>
      <c r="E4" s="2" t="s">
        <v>17</v>
      </c>
    </row>
    <row r="5" spans="1:5" x14ac:dyDescent="0.2">
      <c r="A5" s="2" t="s">
        <v>35</v>
      </c>
      <c r="B5" s="2" t="s">
        <v>39</v>
      </c>
      <c r="C5" s="2" t="s">
        <v>17</v>
      </c>
      <c r="D5" s="2" t="s">
        <v>17</v>
      </c>
      <c r="E5" s="2" t="s">
        <v>17</v>
      </c>
    </row>
    <row r="6" spans="1:5" x14ac:dyDescent="0.2">
      <c r="A6" s="2" t="s">
        <v>34</v>
      </c>
      <c r="B6" s="2" t="s">
        <v>40</v>
      </c>
      <c r="C6" s="2" t="s">
        <v>17</v>
      </c>
      <c r="D6" s="2" t="s">
        <v>17</v>
      </c>
      <c r="E6" s="2" t="s">
        <v>17</v>
      </c>
    </row>
    <row r="7" spans="1:5" x14ac:dyDescent="0.2">
      <c r="A7" s="2" t="s">
        <v>33</v>
      </c>
      <c r="B7" s="2" t="s">
        <v>41</v>
      </c>
      <c r="C7" s="2" t="s">
        <v>17</v>
      </c>
      <c r="D7" s="2" t="s">
        <v>17</v>
      </c>
      <c r="E7" s="2" t="s">
        <v>17</v>
      </c>
    </row>
    <row r="8" spans="1:5" x14ac:dyDescent="0.2">
      <c r="A8" s="2" t="s">
        <v>47</v>
      </c>
      <c r="B8" s="2" t="s">
        <v>46</v>
      </c>
      <c r="C8" s="2" t="s">
        <v>17</v>
      </c>
      <c r="D8" s="2" t="s">
        <v>45</v>
      </c>
      <c r="E8" s="2" t="s">
        <v>17</v>
      </c>
    </row>
  </sheetData>
  <dataValidations count="1">
    <dataValidation type="list" allowBlank="1" showInputMessage="1" showErrorMessage="1" sqref="C2:E8">
      <formula1>"n,y"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zoomScale="224" zoomScaleNormal="224" workbookViewId="0">
      <selection activeCell="E4" sqref="E4"/>
    </sheetView>
  </sheetViews>
  <sheetFormatPr baseColWidth="10" defaultColWidth="8.83203125" defaultRowHeight="15" x14ac:dyDescent="0.2"/>
  <cols>
    <col min="8" max="8" width="10.33203125" bestFit="1" customWidth="1"/>
  </cols>
  <sheetData>
    <row r="1" spans="1:8" x14ac:dyDescent="0.2">
      <c r="B1" s="2" t="s">
        <v>44</v>
      </c>
      <c r="C1" s="2" t="s">
        <v>38</v>
      </c>
      <c r="D1" s="2" t="s">
        <v>42</v>
      </c>
      <c r="E1" s="2" t="s">
        <v>39</v>
      </c>
      <c r="F1" s="2" t="s">
        <v>40</v>
      </c>
      <c r="G1" s="2" t="s">
        <v>41</v>
      </c>
      <c r="H1" s="2" t="s">
        <v>46</v>
      </c>
    </row>
    <row r="2" spans="1:8" x14ac:dyDescent="0.2">
      <c r="A2" s="2" t="s">
        <v>44</v>
      </c>
      <c r="C2" t="s">
        <v>48</v>
      </c>
    </row>
    <row r="3" spans="1:8" x14ac:dyDescent="0.2">
      <c r="A3" s="2" t="s">
        <v>38</v>
      </c>
      <c r="D3" t="s">
        <v>49</v>
      </c>
      <c r="H3" t="s">
        <v>55</v>
      </c>
    </row>
    <row r="4" spans="1:8" x14ac:dyDescent="0.2">
      <c r="A4" s="2" t="s">
        <v>42</v>
      </c>
      <c r="E4" t="s">
        <v>50</v>
      </c>
      <c r="H4" t="s">
        <v>55</v>
      </c>
    </row>
    <row r="5" spans="1:8" x14ac:dyDescent="0.2">
      <c r="A5" s="2" t="s">
        <v>39</v>
      </c>
      <c r="F5" t="s">
        <v>52</v>
      </c>
      <c r="H5" t="s">
        <v>55</v>
      </c>
    </row>
    <row r="6" spans="1:8" x14ac:dyDescent="0.2">
      <c r="A6" s="2" t="s">
        <v>40</v>
      </c>
      <c r="G6" t="s">
        <v>51</v>
      </c>
      <c r="H6" t="s">
        <v>55</v>
      </c>
    </row>
    <row r="7" spans="1:8" x14ac:dyDescent="0.2">
      <c r="A7" s="2" t="s">
        <v>41</v>
      </c>
      <c r="H7" t="s">
        <v>56</v>
      </c>
    </row>
    <row r="8" spans="1:8" x14ac:dyDescent="0.2">
      <c r="A8" s="2" t="s">
        <v>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1"/>
  <sheetViews>
    <sheetView tabSelected="1" zoomScale="183" workbookViewId="0">
      <selection activeCell="D3" sqref="D3"/>
    </sheetView>
  </sheetViews>
  <sheetFormatPr baseColWidth="10" defaultColWidth="8.83203125" defaultRowHeight="15" x14ac:dyDescent="0.2"/>
  <cols>
    <col min="1" max="3" width="20.6640625" customWidth="1"/>
  </cols>
  <sheetData>
    <row r="1" spans="1:4" x14ac:dyDescent="0.2">
      <c r="A1" s="1" t="s">
        <v>12</v>
      </c>
      <c r="B1" s="1" t="s">
        <v>13</v>
      </c>
      <c r="C1" s="1" t="s">
        <v>18</v>
      </c>
      <c r="D1" s="3" t="s">
        <v>79</v>
      </c>
    </row>
    <row r="2" spans="1:4" x14ac:dyDescent="0.2">
      <c r="A2" s="2" t="s">
        <v>53</v>
      </c>
      <c r="B2" s="2" t="s">
        <v>54</v>
      </c>
      <c r="C2" s="2" t="s">
        <v>57</v>
      </c>
      <c r="D2" s="2" t="s">
        <v>40</v>
      </c>
    </row>
    <row r="3" spans="1:4" x14ac:dyDescent="0.2">
      <c r="A3" s="2" t="s">
        <v>58</v>
      </c>
      <c r="B3" s="2" t="s">
        <v>59</v>
      </c>
      <c r="C3" s="2" t="s">
        <v>60</v>
      </c>
      <c r="D3" s="2" t="s">
        <v>39</v>
      </c>
    </row>
    <row r="4" spans="1:4" x14ac:dyDescent="0.2">
      <c r="A4" s="2" t="s">
        <v>61</v>
      </c>
      <c r="B4" s="2" t="s">
        <v>62</v>
      </c>
      <c r="C4" s="2" t="s">
        <v>63</v>
      </c>
      <c r="D4" s="2" t="s">
        <v>42</v>
      </c>
    </row>
    <row r="5" spans="1:4" x14ac:dyDescent="0.2">
      <c r="A5" s="2" t="s">
        <v>64</v>
      </c>
      <c r="B5" s="2" t="s">
        <v>65</v>
      </c>
      <c r="C5" s="2" t="s">
        <v>66</v>
      </c>
      <c r="D5" s="2" t="s">
        <v>38</v>
      </c>
    </row>
    <row r="6" spans="1:4" x14ac:dyDescent="0.2">
      <c r="A6" s="2"/>
      <c r="B6" s="2"/>
      <c r="C6" s="2"/>
    </row>
    <row r="7" spans="1:4" x14ac:dyDescent="0.2">
      <c r="A7" s="2"/>
      <c r="B7" s="2"/>
      <c r="C7" s="2"/>
    </row>
    <row r="8" spans="1:4" x14ac:dyDescent="0.2">
      <c r="A8" s="2"/>
      <c r="B8" s="2"/>
      <c r="C8" s="2"/>
    </row>
    <row r="9" spans="1:4" x14ac:dyDescent="0.2">
      <c r="A9" s="2"/>
      <c r="B9" s="2"/>
      <c r="C9" s="2"/>
    </row>
    <row r="10" spans="1:4" x14ac:dyDescent="0.2">
      <c r="A10" s="2"/>
      <c r="B10" s="2"/>
      <c r="C10" s="2"/>
    </row>
    <row r="11" spans="1:4" x14ac:dyDescent="0.2">
      <c r="A11" s="2"/>
      <c r="B11" s="2"/>
      <c r="C11" s="2"/>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6"/>
  <sheetViews>
    <sheetView zoomScale="160" workbookViewId="0">
      <selection activeCell="B12" sqref="B12"/>
    </sheetView>
  </sheetViews>
  <sheetFormatPr baseColWidth="10" defaultColWidth="8.83203125" defaultRowHeight="15" x14ac:dyDescent="0.2"/>
  <cols>
    <col min="1" max="1" width="60.83203125" bestFit="1" customWidth="1"/>
    <col min="2" max="2" width="20.6640625" customWidth="1"/>
    <col min="3" max="3" width="17" bestFit="1" customWidth="1"/>
  </cols>
  <sheetData>
    <row r="1" spans="1:4" x14ac:dyDescent="0.2">
      <c r="A1" s="1" t="s">
        <v>12</v>
      </c>
      <c r="B1" s="1" t="s">
        <v>13</v>
      </c>
      <c r="C1" s="3" t="s">
        <v>69</v>
      </c>
      <c r="D1" s="3" t="s">
        <v>70</v>
      </c>
    </row>
    <row r="2" spans="1:4" x14ac:dyDescent="0.2">
      <c r="A2" s="4" t="s">
        <v>75</v>
      </c>
      <c r="B2" s="2" t="s">
        <v>48</v>
      </c>
      <c r="D2" t="s">
        <v>76</v>
      </c>
    </row>
    <row r="3" spans="1:4" x14ac:dyDescent="0.2">
      <c r="A3" s="4" t="s">
        <v>74</v>
      </c>
      <c r="B3" s="2" t="s">
        <v>49</v>
      </c>
      <c r="D3" t="s">
        <v>72</v>
      </c>
    </row>
    <row r="4" spans="1:4" x14ac:dyDescent="0.2">
      <c r="A4" s="4" t="s">
        <v>73</v>
      </c>
      <c r="B4" s="2" t="s">
        <v>50</v>
      </c>
      <c r="D4" t="s">
        <v>71</v>
      </c>
    </row>
    <row r="5" spans="1:4" x14ac:dyDescent="0.2">
      <c r="A5" s="4" t="s">
        <v>77</v>
      </c>
      <c r="B5" s="2" t="s">
        <v>52</v>
      </c>
      <c r="D5" t="s">
        <v>76</v>
      </c>
    </row>
    <row r="6" spans="1:4" x14ac:dyDescent="0.2">
      <c r="A6" s="4" t="s">
        <v>78</v>
      </c>
      <c r="B6" s="2" t="s">
        <v>51</v>
      </c>
      <c r="D6" t="s">
        <v>71</v>
      </c>
    </row>
    <row r="7" spans="1:4" x14ac:dyDescent="0.2">
      <c r="A7" s="4" t="s">
        <v>67</v>
      </c>
      <c r="B7" s="2" t="s">
        <v>55</v>
      </c>
      <c r="D7" t="s">
        <v>72</v>
      </c>
    </row>
    <row r="8" spans="1:4" x14ac:dyDescent="0.2">
      <c r="A8" s="4" t="s">
        <v>68</v>
      </c>
      <c r="B8" s="2" t="s">
        <v>56</v>
      </c>
      <c r="D8" t="s">
        <v>72</v>
      </c>
    </row>
    <row r="9" spans="1:4" x14ac:dyDescent="0.2">
      <c r="A9" s="2"/>
      <c r="B9" s="2"/>
    </row>
    <row r="10" spans="1:4" x14ac:dyDescent="0.2">
      <c r="A10" s="2"/>
      <c r="B10" s="2"/>
    </row>
    <row r="11" spans="1:4" x14ac:dyDescent="0.2">
      <c r="A11" s="2"/>
      <c r="B11" s="2"/>
    </row>
    <row r="12" spans="1:4" x14ac:dyDescent="0.2">
      <c r="A12" s="2"/>
      <c r="B12" s="2"/>
    </row>
    <row r="13" spans="1:4" x14ac:dyDescent="0.2">
      <c r="A13" s="2"/>
      <c r="B13" s="2"/>
    </row>
    <row r="14" spans="1:4" x14ac:dyDescent="0.2">
      <c r="A14" s="2"/>
      <c r="B14" s="2"/>
    </row>
    <row r="15" spans="1:4" x14ac:dyDescent="0.2">
      <c r="A15" s="2"/>
      <c r="B15" s="2"/>
    </row>
    <row r="16" spans="1:4" x14ac:dyDescent="0.2">
      <c r="A16" s="2"/>
      <c r="B16"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2"/>
  <sheetViews>
    <sheetView workbookViewId="0"/>
  </sheetViews>
  <sheetFormatPr baseColWidth="10" defaultColWidth="8.83203125" defaultRowHeight="15" x14ac:dyDescent="0.2"/>
  <cols>
    <col min="1" max="2" width="20.6640625" customWidth="1"/>
    <col min="3" max="3" width="25.6640625" customWidth="1"/>
    <col min="4" max="4" width="20.6640625" customWidth="1"/>
  </cols>
  <sheetData>
    <row r="1" spans="1:4" x14ac:dyDescent="0.2">
      <c r="A1" s="1" t="s">
        <v>12</v>
      </c>
      <c r="B1" s="1" t="s">
        <v>13</v>
      </c>
      <c r="C1" s="1" t="s">
        <v>0</v>
      </c>
      <c r="D1" s="1" t="s">
        <v>1</v>
      </c>
    </row>
    <row r="2" spans="1:4" x14ac:dyDescent="0.2">
      <c r="A2" s="2" t="s">
        <v>19</v>
      </c>
      <c r="B2" s="2" t="s">
        <v>20</v>
      </c>
      <c r="C2" s="2" t="str">
        <f>CONCATENATE(A2," - Attribute 0")</f>
        <v>Program Type 0 - Attribute 0</v>
      </c>
      <c r="D2" s="2" t="str">
        <f>CONCATENATE(B2,"_att_0")</f>
        <v>progtype_0_att_0</v>
      </c>
    </row>
    <row r="3" spans="1:4" x14ac:dyDescent="0.2">
      <c r="C3" s="2" t="str">
        <f>CONCATENATE(A2," - Attribute 1")</f>
        <v>Program Type 0 - Attribute 1</v>
      </c>
      <c r="D3" s="2" t="str">
        <f>CONCATENATE(B2,"_att_1")</f>
        <v>progtype_0_att_1</v>
      </c>
    </row>
    <row r="4" spans="1:4" x14ac:dyDescent="0.2">
      <c r="C4" s="2" t="str">
        <f>CONCATENATE(A2," - Attribute 2")</f>
        <v>Program Type 0 - Attribute 2</v>
      </c>
      <c r="D4" s="2" t="str">
        <f>CONCATENATE(B2,"_att_2")</f>
        <v>progtype_0_att_2</v>
      </c>
    </row>
    <row r="5" spans="1:4" x14ac:dyDescent="0.2">
      <c r="A5" s="2" t="s">
        <v>21</v>
      </c>
      <c r="B5" s="2" t="s">
        <v>22</v>
      </c>
      <c r="C5" s="2" t="str">
        <f>CONCATENATE(A5," - Attribute 0")</f>
        <v>Program Type 1 - Attribute 0</v>
      </c>
      <c r="D5" s="2" t="str">
        <f>CONCATENATE(B5,"_att_0")</f>
        <v>progtype_1_att_0</v>
      </c>
    </row>
    <row r="6" spans="1:4" x14ac:dyDescent="0.2">
      <c r="C6" s="2" t="str">
        <f>CONCATENATE(A5," - Attribute 1")</f>
        <v>Program Type 1 - Attribute 1</v>
      </c>
      <c r="D6" s="2" t="str">
        <f>CONCATENATE(B5,"_att_1")</f>
        <v>progtype_1_att_1</v>
      </c>
    </row>
    <row r="7" spans="1:4" x14ac:dyDescent="0.2">
      <c r="C7" s="2" t="str">
        <f>CONCATENATE(A5," - Attribute 2")</f>
        <v>Program Type 1 - Attribute 2</v>
      </c>
      <c r="D7" s="2" t="str">
        <f>CONCATENATE(B5,"_att_2")</f>
        <v>progtype_1_att_2</v>
      </c>
    </row>
    <row r="8" spans="1:4" x14ac:dyDescent="0.2">
      <c r="A8" s="2" t="s">
        <v>23</v>
      </c>
      <c r="B8" s="2" t="s">
        <v>24</v>
      </c>
      <c r="C8" s="2" t="str">
        <f>CONCATENATE(A8," - Attribute 0")</f>
        <v>Program Type 2 - Attribute 0</v>
      </c>
      <c r="D8" s="2" t="str">
        <f>CONCATENATE(B8,"_att_0")</f>
        <v>progtype_2_att_0</v>
      </c>
    </row>
    <row r="9" spans="1:4" x14ac:dyDescent="0.2">
      <c r="C9" s="2" t="str">
        <f>CONCATENATE(A8," - Attribute 1")</f>
        <v>Program Type 2 - Attribute 1</v>
      </c>
      <c r="D9" s="2" t="str">
        <f>CONCATENATE(B8,"_att_1")</f>
        <v>progtype_2_att_1</v>
      </c>
    </row>
    <row r="10" spans="1:4" x14ac:dyDescent="0.2">
      <c r="C10" s="2" t="str">
        <f>CONCATENATE(A8," - Attribute 2")</f>
        <v>Program Type 2 - Attribute 2</v>
      </c>
      <c r="D10" s="2" t="str">
        <f>CONCATENATE(B8,"_att_2")</f>
        <v>progtype_2_att_2</v>
      </c>
    </row>
    <row r="11" spans="1:4" x14ac:dyDescent="0.2">
      <c r="A11" s="2" t="s">
        <v>25</v>
      </c>
      <c r="B11" s="2" t="s">
        <v>26</v>
      </c>
      <c r="C11" s="2" t="str">
        <f>CONCATENATE(A11," - Attribute 0")</f>
        <v>Program Type 3 - Attribute 0</v>
      </c>
      <c r="D11" s="2" t="str">
        <f>CONCATENATE(B11,"_att_0")</f>
        <v>progtype_3_att_0</v>
      </c>
    </row>
    <row r="12" spans="1:4" x14ac:dyDescent="0.2">
      <c r="C12" s="2" t="str">
        <f>CONCATENATE(A11," - Attribute 1")</f>
        <v>Program Type 3 - Attribute 1</v>
      </c>
      <c r="D12" s="2" t="str">
        <f>CONCATENATE(B11,"_att_1")</f>
        <v>progtype_3_att_1</v>
      </c>
    </row>
    <row r="13" spans="1:4" x14ac:dyDescent="0.2">
      <c r="C13" s="2" t="str">
        <f>CONCATENATE(A11," - Attribute 2")</f>
        <v>Program Type 3 - Attribute 2</v>
      </c>
      <c r="D13" s="2" t="str">
        <f>CONCATENATE(B11,"_att_2")</f>
        <v>progtype_3_att_2</v>
      </c>
    </row>
    <row r="14" spans="1:4" x14ac:dyDescent="0.2">
      <c r="A14" s="2" t="s">
        <v>27</v>
      </c>
      <c r="B14" s="2" t="s">
        <v>28</v>
      </c>
      <c r="C14" s="2" t="str">
        <f>CONCATENATE(A14," - Attribute 0")</f>
        <v>Program Type 4 - Attribute 0</v>
      </c>
      <c r="D14" s="2" t="str">
        <f>CONCATENATE(B14,"_att_0")</f>
        <v>progtype_4_att_0</v>
      </c>
    </row>
    <row r="15" spans="1:4" x14ac:dyDescent="0.2">
      <c r="C15" s="2" t="str">
        <f>CONCATENATE(A14," - Attribute 1")</f>
        <v>Program Type 4 - Attribute 1</v>
      </c>
      <c r="D15" s="2" t="str">
        <f>CONCATENATE(B14,"_att_1")</f>
        <v>progtype_4_att_1</v>
      </c>
    </row>
    <row r="16" spans="1:4" x14ac:dyDescent="0.2">
      <c r="C16" s="2" t="str">
        <f>CONCATENATE(A14," - Attribute 2")</f>
        <v>Program Type 4 - Attribute 2</v>
      </c>
      <c r="D16" s="2" t="str">
        <f>CONCATENATE(B14,"_att_2")</f>
        <v>progtype_4_att_2</v>
      </c>
    </row>
    <row r="17" spans="1:4" x14ac:dyDescent="0.2">
      <c r="A17" s="2" t="s">
        <v>29</v>
      </c>
      <c r="B17" s="2" t="s">
        <v>30</v>
      </c>
      <c r="C17" s="2" t="str">
        <f>CONCATENATE(A17," - Attribute 0")</f>
        <v>Program Type 5 - Attribute 0</v>
      </c>
      <c r="D17" s="2" t="str">
        <f>CONCATENATE(B17,"_att_0")</f>
        <v>progtype_5_att_0</v>
      </c>
    </row>
    <row r="18" spans="1:4" x14ac:dyDescent="0.2">
      <c r="C18" s="2" t="str">
        <f>CONCATENATE(A17," - Attribute 1")</f>
        <v>Program Type 5 - Attribute 1</v>
      </c>
      <c r="D18" s="2" t="str">
        <f>CONCATENATE(B17,"_att_1")</f>
        <v>progtype_5_att_1</v>
      </c>
    </row>
    <row r="19" spans="1:4" x14ac:dyDescent="0.2">
      <c r="C19" s="2" t="str">
        <f>CONCATENATE(A17," - Attribute 2")</f>
        <v>Program Type 5 - Attribute 2</v>
      </c>
      <c r="D19" s="2" t="str">
        <f>CONCATENATE(B17,"_att_2")</f>
        <v>progtype_5_att_2</v>
      </c>
    </row>
    <row r="20" spans="1:4" x14ac:dyDescent="0.2">
      <c r="A20" s="2" t="s">
        <v>31</v>
      </c>
      <c r="B20" s="2" t="s">
        <v>32</v>
      </c>
      <c r="C20" s="2" t="str">
        <f>CONCATENATE(A20," - Attribute 0")</f>
        <v>Program Type 6 - Attribute 0</v>
      </c>
      <c r="D20" s="2" t="str">
        <f>CONCATENATE(B20,"_att_0")</f>
        <v>progtype_6_att_0</v>
      </c>
    </row>
    <row r="21" spans="1:4" x14ac:dyDescent="0.2">
      <c r="C21" s="2" t="str">
        <f>CONCATENATE(A20," - Attribute 1")</f>
        <v>Program Type 6 - Attribute 1</v>
      </c>
      <c r="D21" s="2" t="str">
        <f>CONCATENATE(B20,"_att_1")</f>
        <v>progtype_6_att_1</v>
      </c>
    </row>
    <row r="22" spans="1:4" x14ac:dyDescent="0.2">
      <c r="C22" s="2" t="str">
        <f>CONCATENATE(A20," - Attribute 2")</f>
        <v>Program Type 6 - Attribute 2</v>
      </c>
      <c r="D22" s="2" t="str">
        <f>CONCATENATE(B20,"_att_2")</f>
        <v>progtype_6_att_2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Population Attributes</vt:lpstr>
      <vt:lpstr>Compartments</vt:lpstr>
      <vt:lpstr>Transitions</vt:lpstr>
      <vt:lpstr>Characteristics</vt:lpstr>
      <vt:lpstr>Parameters</vt:lpstr>
      <vt:lpstr>Program Types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2018-02-28T07:26:06Z</dcterms:created>
  <dcterms:modified xsi:type="dcterms:W3CDTF">2018-02-28T08:33:04Z</dcterms:modified>
</cp:coreProperties>
</file>