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tomica\atomica\library\"/>
    </mc:Choice>
  </mc:AlternateContent>
  <bookViews>
    <workbookView xWindow="240" yWindow="15" windowWidth="16095" windowHeight="9660" firstSheet="6" activeTab="7"/>
  </bookViews>
  <sheets>
    <sheet name="Population Definitions" sheetId="1" r:id="rId1"/>
    <sheet name="Demographics" sheetId="2" r:id="rId2"/>
    <sheet name="Notifications" sheetId="3" r:id="rId3"/>
    <sheet name="Treatment outcomes" sheetId="4" r:id="rId4"/>
    <sheet name="Latent treatment" sheetId="5" r:id="rId5"/>
    <sheet name="Initialization estimates" sheetId="6" r:id="rId6"/>
    <sheet name="New infections proportions" sheetId="7" r:id="rId7"/>
    <sheet name="Optional data" sheetId="8" r:id="rId8"/>
    <sheet name="Infection susceptibility" sheetId="9" r:id="rId9"/>
    <sheet name="Untreated TB progression rates" sheetId="10" r:id="rId10"/>
    <sheet name="DALYs" sheetId="13" r:id="rId11"/>
    <sheet name="Interactions" sheetId="11" r:id="rId12"/>
    <sheet name="Transfers" sheetId="12" r:id="rId13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6" i="8" l="1"/>
  <c r="A258" i="8"/>
  <c r="A257" i="8"/>
  <c r="A256" i="8"/>
  <c r="A255" i="8"/>
  <c r="A254" i="8"/>
  <c r="A251" i="8"/>
  <c r="A250" i="8"/>
  <c r="A249" i="8"/>
  <c r="A248" i="8"/>
  <c r="A247" i="8"/>
  <c r="A244" i="8"/>
  <c r="A243" i="8"/>
  <c r="A242" i="8"/>
  <c r="A241" i="8"/>
  <c r="A240" i="8"/>
  <c r="A237" i="8"/>
  <c r="A236" i="8"/>
  <c r="A235" i="8"/>
  <c r="A234" i="8"/>
  <c r="A233" i="8"/>
  <c r="A230" i="8"/>
  <c r="A229" i="8"/>
  <c r="A228" i="8"/>
  <c r="A227" i="8"/>
  <c r="A223" i="8"/>
  <c r="A222" i="8"/>
  <c r="A221" i="8"/>
  <c r="A220" i="8"/>
  <c r="A219" i="8"/>
  <c r="A216" i="8"/>
  <c r="A215" i="8"/>
  <c r="A214" i="8"/>
  <c r="A213" i="8"/>
  <c r="A212" i="8"/>
  <c r="C13" i="13"/>
  <c r="C10" i="13"/>
  <c r="C11" i="13"/>
  <c r="C12" i="13"/>
  <c r="C14" i="13"/>
  <c r="A14" i="13"/>
  <c r="A13" i="13"/>
  <c r="A12" i="13"/>
  <c r="A11" i="13"/>
  <c r="A10" i="13"/>
  <c r="A6" i="13"/>
  <c r="A5" i="13"/>
  <c r="A4" i="13"/>
  <c r="A3" i="13"/>
  <c r="A2" i="13"/>
  <c r="F73" i="12"/>
  <c r="C73" i="12"/>
  <c r="B73" i="12"/>
  <c r="A73" i="12"/>
  <c r="F72" i="12"/>
  <c r="C72" i="12"/>
  <c r="B72" i="12"/>
  <c r="A72" i="12"/>
  <c r="F71" i="12"/>
  <c r="C71" i="12"/>
  <c r="B71" i="12"/>
  <c r="A71" i="12"/>
  <c r="F70" i="12"/>
  <c r="C70" i="12"/>
  <c r="B70" i="12"/>
  <c r="A70" i="12"/>
  <c r="F69" i="12"/>
  <c r="C69" i="12"/>
  <c r="B69" i="12"/>
  <c r="A69" i="12"/>
  <c r="F68" i="12"/>
  <c r="C68" i="12"/>
  <c r="B68" i="12"/>
  <c r="A68" i="12"/>
  <c r="F67" i="12"/>
  <c r="C67" i="12"/>
  <c r="B67" i="12"/>
  <c r="A67" i="12"/>
  <c r="F66" i="12"/>
  <c r="C66" i="12"/>
  <c r="B66" i="12"/>
  <c r="A66" i="12"/>
  <c r="F65" i="12"/>
  <c r="C65" i="12"/>
  <c r="B65" i="12"/>
  <c r="A65" i="12"/>
  <c r="F64" i="12"/>
  <c r="C64" i="12"/>
  <c r="B64" i="12"/>
  <c r="A64" i="12"/>
  <c r="F63" i="12"/>
  <c r="C63" i="12"/>
  <c r="B63" i="12"/>
  <c r="A63" i="12"/>
  <c r="F62" i="12"/>
  <c r="C62" i="12"/>
  <c r="B62" i="12"/>
  <c r="A62" i="12"/>
  <c r="F61" i="12"/>
  <c r="C61" i="12"/>
  <c r="B61" i="12"/>
  <c r="A61" i="12"/>
  <c r="F60" i="12"/>
  <c r="C60" i="12"/>
  <c r="B60" i="12"/>
  <c r="A60" i="12"/>
  <c r="F59" i="12"/>
  <c r="C59" i="12"/>
  <c r="B59" i="12"/>
  <c r="A59" i="12"/>
  <c r="F58" i="12"/>
  <c r="C58" i="12"/>
  <c r="B58" i="12"/>
  <c r="A58" i="12"/>
  <c r="F57" i="12"/>
  <c r="C57" i="12"/>
  <c r="B57" i="12"/>
  <c r="A57" i="12"/>
  <c r="F56" i="12"/>
  <c r="C56" i="12"/>
  <c r="B56" i="12"/>
  <c r="A56" i="12"/>
  <c r="F55" i="12"/>
  <c r="C55" i="12"/>
  <c r="B55" i="12"/>
  <c r="A55" i="12"/>
  <c r="F54" i="12"/>
  <c r="C54" i="12"/>
  <c r="B54" i="12"/>
  <c r="A54" i="12"/>
  <c r="F53" i="12"/>
  <c r="C53" i="12"/>
  <c r="B53" i="12"/>
  <c r="A53" i="12"/>
  <c r="F52" i="12"/>
  <c r="C52" i="12"/>
  <c r="B52" i="12"/>
  <c r="A52" i="12"/>
  <c r="F51" i="12"/>
  <c r="C51" i="12"/>
  <c r="B51" i="12"/>
  <c r="A51" i="12"/>
  <c r="F50" i="12"/>
  <c r="C50" i="12"/>
  <c r="B50" i="12"/>
  <c r="A50" i="12"/>
  <c r="F49" i="12"/>
  <c r="C49" i="12"/>
  <c r="B49" i="12"/>
  <c r="A49" i="12"/>
  <c r="A46" i="12"/>
  <c r="A45" i="12"/>
  <c r="A44" i="12"/>
  <c r="A43" i="12"/>
  <c r="A42" i="12"/>
  <c r="F41" i="12"/>
  <c r="E41" i="12"/>
  <c r="D41" i="12"/>
  <c r="C41" i="12"/>
  <c r="B41" i="12"/>
  <c r="F36" i="12"/>
  <c r="C36" i="12"/>
  <c r="B36" i="12"/>
  <c r="A36" i="12"/>
  <c r="F35" i="12"/>
  <c r="C35" i="12"/>
  <c r="B35" i="12"/>
  <c r="A35" i="12"/>
  <c r="F34" i="12"/>
  <c r="C34" i="12"/>
  <c r="B34" i="12"/>
  <c r="A34" i="12"/>
  <c r="F33" i="12"/>
  <c r="C33" i="12"/>
  <c r="B33" i="12"/>
  <c r="A33" i="12"/>
  <c r="F32" i="12"/>
  <c r="C32" i="12"/>
  <c r="B32" i="12"/>
  <c r="A32" i="12"/>
  <c r="F31" i="12"/>
  <c r="C31" i="12"/>
  <c r="B31" i="12"/>
  <c r="A31" i="12"/>
  <c r="F30" i="12"/>
  <c r="C30" i="12"/>
  <c r="B30" i="12"/>
  <c r="A30" i="12"/>
  <c r="F29" i="12"/>
  <c r="C29" i="12"/>
  <c r="B29" i="12"/>
  <c r="A29" i="12"/>
  <c r="F28" i="12"/>
  <c r="C28" i="12"/>
  <c r="B28" i="12"/>
  <c r="A28" i="12"/>
  <c r="F27" i="12"/>
  <c r="C27" i="12"/>
  <c r="B27" i="12"/>
  <c r="A27" i="12"/>
  <c r="F26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F12" i="12"/>
  <c r="C12" i="12"/>
  <c r="B12" i="12"/>
  <c r="A12" i="12"/>
  <c r="A9" i="12"/>
  <c r="A8" i="12"/>
  <c r="A7" i="12"/>
  <c r="A6" i="12"/>
  <c r="A5" i="12"/>
  <c r="F4" i="12"/>
  <c r="E4" i="12"/>
  <c r="D4" i="12"/>
  <c r="C4" i="12"/>
  <c r="B4" i="12"/>
  <c r="F36" i="11"/>
  <c r="C36" i="11"/>
  <c r="B36" i="11"/>
  <c r="A36" i="11"/>
  <c r="F35" i="11"/>
  <c r="C35" i="11"/>
  <c r="B35" i="11"/>
  <c r="A35" i="11"/>
  <c r="F34" i="11"/>
  <c r="C34" i="11"/>
  <c r="B34" i="11"/>
  <c r="A34" i="11"/>
  <c r="F33" i="11"/>
  <c r="C33" i="11"/>
  <c r="B33" i="11"/>
  <c r="A33" i="11"/>
  <c r="F32" i="11"/>
  <c r="C32" i="11"/>
  <c r="B32" i="11"/>
  <c r="A32" i="11"/>
  <c r="F31" i="11"/>
  <c r="C31" i="11"/>
  <c r="B31" i="11"/>
  <c r="A31" i="11"/>
  <c r="F30" i="11"/>
  <c r="C30" i="11"/>
  <c r="B30" i="11"/>
  <c r="A30" i="11"/>
  <c r="F29" i="11"/>
  <c r="C29" i="11"/>
  <c r="B29" i="11"/>
  <c r="A29" i="11"/>
  <c r="F28" i="11"/>
  <c r="C28" i="11"/>
  <c r="B28" i="11"/>
  <c r="A28" i="11"/>
  <c r="F27" i="11"/>
  <c r="C27" i="11"/>
  <c r="B27" i="11"/>
  <c r="A27" i="11"/>
  <c r="F26" i="11"/>
  <c r="C26" i="11"/>
  <c r="B26" i="11"/>
  <c r="A26" i="11"/>
  <c r="F25" i="11"/>
  <c r="C25" i="11"/>
  <c r="B25" i="11"/>
  <c r="A25" i="11"/>
  <c r="F24" i="11"/>
  <c r="C24" i="11"/>
  <c r="B24" i="11"/>
  <c r="A24" i="11"/>
  <c r="F23" i="11"/>
  <c r="C23" i="11"/>
  <c r="B23" i="11"/>
  <c r="A23" i="11"/>
  <c r="F22" i="11"/>
  <c r="C22" i="11"/>
  <c r="B22" i="11"/>
  <c r="A22" i="11"/>
  <c r="F21" i="11"/>
  <c r="C21" i="11"/>
  <c r="B21" i="11"/>
  <c r="A21" i="11"/>
  <c r="F20" i="11"/>
  <c r="C20" i="11"/>
  <c r="B20" i="11"/>
  <c r="A20" i="11"/>
  <c r="F19" i="11"/>
  <c r="C19" i="11"/>
  <c r="B19" i="11"/>
  <c r="A19" i="11"/>
  <c r="F18" i="11"/>
  <c r="C18" i="11"/>
  <c r="B18" i="11"/>
  <c r="A18" i="11"/>
  <c r="F17" i="11"/>
  <c r="C17" i="11"/>
  <c r="B17" i="11"/>
  <c r="A17" i="11"/>
  <c r="F16" i="11"/>
  <c r="C16" i="11"/>
  <c r="B16" i="11"/>
  <c r="A16" i="11"/>
  <c r="F15" i="11"/>
  <c r="C15" i="11"/>
  <c r="B15" i="11"/>
  <c r="A15" i="11"/>
  <c r="F14" i="11"/>
  <c r="C14" i="11"/>
  <c r="B14" i="11"/>
  <c r="A14" i="11"/>
  <c r="F13" i="11"/>
  <c r="C13" i="11"/>
  <c r="B13" i="11"/>
  <c r="A13" i="11"/>
  <c r="F12" i="11"/>
  <c r="C12" i="11"/>
  <c r="B12" i="11"/>
  <c r="A12" i="11"/>
  <c r="A9" i="11"/>
  <c r="A8" i="11"/>
  <c r="A7" i="11"/>
  <c r="A6" i="11"/>
  <c r="A5" i="11"/>
  <c r="F4" i="11"/>
  <c r="E4" i="11"/>
  <c r="D4" i="11"/>
  <c r="C4" i="11"/>
  <c r="B4" i="11"/>
  <c r="A118" i="10"/>
  <c r="A117" i="10"/>
  <c r="A116" i="10"/>
  <c r="A115" i="10"/>
  <c r="A114" i="10"/>
  <c r="A111" i="10"/>
  <c r="A110" i="10"/>
  <c r="A109" i="10"/>
  <c r="A108" i="10"/>
  <c r="A107" i="10"/>
  <c r="A104" i="10"/>
  <c r="A103" i="10"/>
  <c r="A102" i="10"/>
  <c r="A101" i="10"/>
  <c r="A100" i="10"/>
  <c r="A97" i="10"/>
  <c r="A96" i="10"/>
  <c r="A95" i="10"/>
  <c r="A94" i="10"/>
  <c r="A93" i="10"/>
  <c r="A90" i="10"/>
  <c r="A89" i="10"/>
  <c r="A88" i="10"/>
  <c r="A87" i="10"/>
  <c r="A86" i="10"/>
  <c r="A83" i="10"/>
  <c r="A82" i="10"/>
  <c r="A81" i="10"/>
  <c r="A80" i="10"/>
  <c r="A79" i="10"/>
  <c r="A76" i="10"/>
  <c r="A75" i="10"/>
  <c r="A74" i="10"/>
  <c r="A73" i="10"/>
  <c r="A72" i="10"/>
  <c r="A69" i="10"/>
  <c r="A68" i="10"/>
  <c r="A67" i="10"/>
  <c r="A66" i="10"/>
  <c r="A65" i="10"/>
  <c r="A62" i="10"/>
  <c r="A61" i="10"/>
  <c r="A60" i="10"/>
  <c r="A59" i="10"/>
  <c r="A58" i="10"/>
  <c r="A55" i="10"/>
  <c r="A54" i="10"/>
  <c r="A53" i="10"/>
  <c r="A52" i="10"/>
  <c r="A51" i="10"/>
  <c r="A48" i="10"/>
  <c r="A47" i="10"/>
  <c r="A46" i="10"/>
  <c r="A45" i="10"/>
  <c r="A44" i="10"/>
  <c r="A41" i="10"/>
  <c r="A40" i="10"/>
  <c r="A39" i="10"/>
  <c r="A38" i="10"/>
  <c r="A37" i="10"/>
  <c r="A34" i="10"/>
  <c r="A33" i="10"/>
  <c r="A32" i="10"/>
  <c r="A31" i="10"/>
  <c r="A30" i="10"/>
  <c r="A27" i="10"/>
  <c r="A26" i="10"/>
  <c r="A25" i="10"/>
  <c r="A24" i="10"/>
  <c r="A23" i="10"/>
  <c r="A20" i="10"/>
  <c r="A19" i="10"/>
  <c r="A18" i="10"/>
  <c r="A17" i="10"/>
  <c r="A16" i="10"/>
  <c r="A13" i="10"/>
  <c r="A12" i="10"/>
  <c r="A11" i="10"/>
  <c r="A10" i="10"/>
  <c r="A9" i="10"/>
  <c r="A6" i="10"/>
  <c r="A5" i="10"/>
  <c r="A4" i="10"/>
  <c r="A3" i="10"/>
  <c r="A2" i="10"/>
  <c r="A48" i="9"/>
  <c r="A47" i="9"/>
  <c r="A46" i="9"/>
  <c r="A45" i="9"/>
  <c r="A44" i="9"/>
  <c r="A41" i="9"/>
  <c r="A40" i="9"/>
  <c r="A39" i="9"/>
  <c r="A38" i="9"/>
  <c r="A37" i="9"/>
  <c r="A34" i="9"/>
  <c r="A33" i="9"/>
  <c r="A32" i="9"/>
  <c r="A31" i="9"/>
  <c r="A30" i="9"/>
  <c r="A27" i="9"/>
  <c r="A26" i="9"/>
  <c r="A25" i="9"/>
  <c r="A24" i="9"/>
  <c r="A23" i="9"/>
  <c r="A20" i="9"/>
  <c r="A19" i="9"/>
  <c r="A18" i="9"/>
  <c r="A17" i="9"/>
  <c r="A16" i="9"/>
  <c r="A13" i="9"/>
  <c r="A12" i="9"/>
  <c r="A11" i="9"/>
  <c r="A10" i="9"/>
  <c r="A9" i="9"/>
  <c r="A6" i="9"/>
  <c r="A5" i="9"/>
  <c r="A4" i="9"/>
  <c r="A3" i="9"/>
  <c r="A2" i="9"/>
  <c r="A209" i="8"/>
  <c r="A208" i="8"/>
  <c r="A207" i="8"/>
  <c r="A206" i="8"/>
  <c r="A205" i="8"/>
  <c r="A202" i="8"/>
  <c r="A201" i="8"/>
  <c r="A200" i="8"/>
  <c r="A199" i="8"/>
  <c r="A198" i="8"/>
  <c r="A195" i="8"/>
  <c r="A194" i="8"/>
  <c r="A193" i="8"/>
  <c r="A192" i="8"/>
  <c r="A191" i="8"/>
  <c r="A188" i="8"/>
  <c r="A187" i="8"/>
  <c r="A186" i="8"/>
  <c r="A185" i="8"/>
  <c r="A184" i="8"/>
  <c r="A181" i="8"/>
  <c r="A180" i="8"/>
  <c r="A179" i="8"/>
  <c r="A178" i="8"/>
  <c r="A177" i="8"/>
  <c r="A174" i="8"/>
  <c r="A173" i="8"/>
  <c r="A172" i="8"/>
  <c r="A171" i="8"/>
  <c r="A170" i="8"/>
  <c r="A167" i="8"/>
  <c r="A166" i="8"/>
  <c r="A165" i="8"/>
  <c r="A164" i="8"/>
  <c r="A163" i="8"/>
  <c r="A160" i="8"/>
  <c r="A159" i="8"/>
  <c r="A158" i="8"/>
  <c r="A157" i="8"/>
  <c r="A156" i="8"/>
  <c r="A153" i="8"/>
  <c r="A152" i="8"/>
  <c r="A151" i="8"/>
  <c r="A150" i="8"/>
  <c r="A149" i="8"/>
  <c r="A146" i="8"/>
  <c r="A145" i="8"/>
  <c r="A144" i="8"/>
  <c r="A143" i="8"/>
  <c r="A142" i="8"/>
  <c r="A139" i="8"/>
  <c r="A138" i="8"/>
  <c r="A137" i="8"/>
  <c r="A136" i="8"/>
  <c r="A135" i="8"/>
  <c r="A132" i="8"/>
  <c r="A131" i="8"/>
  <c r="A130" i="8"/>
  <c r="A129" i="8"/>
  <c r="A128" i="8"/>
  <c r="A125" i="8"/>
  <c r="A124" i="8"/>
  <c r="A123" i="8"/>
  <c r="A122" i="8"/>
  <c r="A121" i="8"/>
  <c r="A118" i="8"/>
  <c r="A117" i="8"/>
  <c r="A116" i="8"/>
  <c r="A115" i="8"/>
  <c r="A114" i="8"/>
  <c r="A111" i="8"/>
  <c r="A110" i="8"/>
  <c r="A109" i="8"/>
  <c r="A108" i="8"/>
  <c r="A107" i="8"/>
  <c r="A104" i="8"/>
  <c r="A103" i="8"/>
  <c r="A102" i="8"/>
  <c r="A101" i="8"/>
  <c r="A100" i="8"/>
  <c r="A97" i="8"/>
  <c r="A96" i="8"/>
  <c r="A95" i="8"/>
  <c r="A94" i="8"/>
  <c r="A93" i="8"/>
  <c r="A90" i="8"/>
  <c r="A89" i="8"/>
  <c r="A88" i="8"/>
  <c r="A87" i="8"/>
  <c r="A86" i="8"/>
  <c r="A83" i="8"/>
  <c r="A82" i="8"/>
  <c r="A81" i="8"/>
  <c r="A80" i="8"/>
  <c r="A79" i="8"/>
  <c r="A76" i="8"/>
  <c r="A75" i="8"/>
  <c r="A74" i="8"/>
  <c r="A73" i="8"/>
  <c r="A72" i="8"/>
  <c r="A69" i="8"/>
  <c r="A68" i="8"/>
  <c r="A67" i="8"/>
  <c r="A66" i="8"/>
  <c r="A65" i="8"/>
  <c r="A62" i="8"/>
  <c r="A61" i="8"/>
  <c r="A60" i="8"/>
  <c r="A59" i="8"/>
  <c r="A58" i="8"/>
  <c r="A55" i="8"/>
  <c r="A54" i="8"/>
  <c r="A53" i="8"/>
  <c r="A52" i="8"/>
  <c r="A51" i="8"/>
  <c r="A48" i="8"/>
  <c r="A47" i="8"/>
  <c r="A46" i="8"/>
  <c r="A45" i="8"/>
  <c r="A44" i="8"/>
  <c r="A41" i="8"/>
  <c r="A40" i="8"/>
  <c r="A39" i="8"/>
  <c r="A38" i="8"/>
  <c r="A37" i="8"/>
  <c r="A34" i="8"/>
  <c r="A33" i="8"/>
  <c r="A32" i="8"/>
  <c r="A31" i="8"/>
  <c r="A30" i="8"/>
  <c r="A27" i="8"/>
  <c r="A26" i="8"/>
  <c r="A25" i="8"/>
  <c r="A24" i="8"/>
  <c r="A23" i="8"/>
  <c r="A20" i="8"/>
  <c r="A19" i="8"/>
  <c r="A18" i="8"/>
  <c r="A17" i="8"/>
  <c r="A16" i="8"/>
  <c r="A13" i="8"/>
  <c r="A12" i="8"/>
  <c r="A11" i="8"/>
  <c r="A10" i="8"/>
  <c r="A9" i="8"/>
  <c r="A6" i="8"/>
  <c r="A5" i="8"/>
  <c r="A4" i="8"/>
  <c r="A3" i="8"/>
  <c r="A2" i="8"/>
  <c r="A55" i="7"/>
  <c r="A54" i="7"/>
  <c r="A53" i="7"/>
  <c r="A52" i="7"/>
  <c r="A51" i="7"/>
  <c r="A48" i="7"/>
  <c r="A47" i="7"/>
  <c r="A46" i="7"/>
  <c r="A45" i="7"/>
  <c r="A44" i="7"/>
  <c r="A41" i="7"/>
  <c r="A40" i="7"/>
  <c r="A39" i="7"/>
  <c r="A38" i="7"/>
  <c r="A37" i="7"/>
  <c r="A34" i="7"/>
  <c r="A33" i="7"/>
  <c r="A32" i="7"/>
  <c r="A31" i="7"/>
  <c r="A30" i="7"/>
  <c r="A27" i="7"/>
  <c r="A26" i="7"/>
  <c r="A25" i="7"/>
  <c r="A24" i="7"/>
  <c r="A23" i="7"/>
  <c r="A20" i="7"/>
  <c r="A19" i="7"/>
  <c r="A18" i="7"/>
  <c r="A17" i="7"/>
  <c r="A16" i="7"/>
  <c r="A13" i="7"/>
  <c r="A12" i="7"/>
  <c r="A11" i="7"/>
  <c r="A10" i="7"/>
  <c r="A9" i="7"/>
  <c r="A6" i="7"/>
  <c r="A5" i="7"/>
  <c r="A4" i="7"/>
  <c r="A3" i="7"/>
  <c r="A2" i="7"/>
  <c r="A62" i="6"/>
  <c r="A61" i="6"/>
  <c r="A60" i="6"/>
  <c r="A59" i="6"/>
  <c r="A58" i="6"/>
  <c r="A55" i="6"/>
  <c r="A54" i="6"/>
  <c r="A53" i="6"/>
  <c r="A52" i="6"/>
  <c r="A51" i="6"/>
  <c r="A48" i="6"/>
  <c r="A47" i="6"/>
  <c r="A46" i="6"/>
  <c r="A45" i="6"/>
  <c r="A44" i="6"/>
  <c r="A41" i="6"/>
  <c r="A40" i="6"/>
  <c r="A39" i="6"/>
  <c r="A38" i="6"/>
  <c r="A37" i="6"/>
  <c r="A34" i="6"/>
  <c r="A33" i="6"/>
  <c r="A32" i="6"/>
  <c r="A31" i="6"/>
  <c r="A30" i="6"/>
  <c r="A27" i="6"/>
  <c r="A26" i="6"/>
  <c r="A25" i="6"/>
  <c r="A24" i="6"/>
  <c r="A23" i="6"/>
  <c r="A20" i="6"/>
  <c r="A19" i="6"/>
  <c r="A18" i="6"/>
  <c r="A17" i="6"/>
  <c r="A16" i="6"/>
  <c r="A13" i="6"/>
  <c r="A12" i="6"/>
  <c r="A11" i="6"/>
  <c r="A10" i="6"/>
  <c r="A9" i="6"/>
  <c r="A6" i="6"/>
  <c r="A5" i="6"/>
  <c r="A4" i="6"/>
  <c r="A3" i="6"/>
  <c r="A2" i="6"/>
  <c r="A41" i="5"/>
  <c r="A40" i="5"/>
  <c r="A39" i="5"/>
  <c r="A38" i="5"/>
  <c r="A37" i="5"/>
  <c r="A34" i="5"/>
  <c r="A33" i="5"/>
  <c r="A32" i="5"/>
  <c r="A31" i="5"/>
  <c r="A30" i="5"/>
  <c r="A27" i="5"/>
  <c r="A26" i="5"/>
  <c r="A25" i="5"/>
  <c r="A24" i="5"/>
  <c r="A23" i="5"/>
  <c r="A20" i="5"/>
  <c r="A19" i="5"/>
  <c r="A18" i="5"/>
  <c r="A17" i="5"/>
  <c r="A16" i="5"/>
  <c r="A13" i="5"/>
  <c r="A12" i="5"/>
  <c r="A11" i="5"/>
  <c r="A10" i="5"/>
  <c r="A9" i="5"/>
  <c r="A6" i="5"/>
  <c r="A5" i="5"/>
  <c r="A4" i="5"/>
  <c r="A3" i="5"/>
  <c r="A2" i="5"/>
  <c r="A118" i="4"/>
  <c r="A117" i="4"/>
  <c r="A116" i="4"/>
  <c r="A115" i="4"/>
  <c r="A114" i="4"/>
  <c r="A111" i="4"/>
  <c r="A110" i="4"/>
  <c r="A109" i="4"/>
  <c r="A108" i="4"/>
  <c r="A107" i="4"/>
  <c r="A104" i="4"/>
  <c r="A103" i="4"/>
  <c r="A102" i="4"/>
  <c r="A101" i="4"/>
  <c r="A100" i="4"/>
  <c r="A97" i="4"/>
  <c r="A96" i="4"/>
  <c r="A95" i="4"/>
  <c r="A94" i="4"/>
  <c r="A93" i="4"/>
  <c r="A90" i="4"/>
  <c r="A89" i="4"/>
  <c r="A88" i="4"/>
  <c r="A87" i="4"/>
  <c r="A86" i="4"/>
  <c r="A83" i="4"/>
  <c r="A82" i="4"/>
  <c r="A81" i="4"/>
  <c r="A80" i="4"/>
  <c r="A79" i="4"/>
  <c r="A76" i="4"/>
  <c r="A75" i="4"/>
  <c r="A74" i="4"/>
  <c r="A73" i="4"/>
  <c r="A72" i="4"/>
  <c r="A69" i="4"/>
  <c r="A68" i="4"/>
  <c r="A67" i="4"/>
  <c r="A66" i="4"/>
  <c r="A65" i="4"/>
  <c r="A62" i="4"/>
  <c r="A61" i="4"/>
  <c r="A60" i="4"/>
  <c r="A59" i="4"/>
  <c r="A58" i="4"/>
  <c r="A55" i="4"/>
  <c r="A54" i="4"/>
  <c r="A53" i="4"/>
  <c r="A52" i="4"/>
  <c r="A51" i="4"/>
  <c r="A48" i="4"/>
  <c r="A47" i="4"/>
  <c r="A46" i="4"/>
  <c r="A45" i="4"/>
  <c r="A44" i="4"/>
  <c r="A41" i="4"/>
  <c r="A40" i="4"/>
  <c r="A39" i="4"/>
  <c r="A38" i="4"/>
  <c r="A37" i="4"/>
  <c r="A34" i="4"/>
  <c r="A33" i="4"/>
  <c r="A32" i="4"/>
  <c r="A31" i="4"/>
  <c r="A30" i="4"/>
  <c r="A27" i="4"/>
  <c r="A26" i="4"/>
  <c r="A25" i="4"/>
  <c r="A24" i="4"/>
  <c r="A23" i="4"/>
  <c r="A20" i="4"/>
  <c r="A19" i="4"/>
  <c r="A18" i="4"/>
  <c r="A17" i="4"/>
  <c r="A16" i="4"/>
  <c r="A13" i="4"/>
  <c r="A12" i="4"/>
  <c r="A11" i="4"/>
  <c r="A10" i="4"/>
  <c r="A9" i="4"/>
  <c r="A6" i="4"/>
  <c r="A5" i="4"/>
  <c r="A4" i="4"/>
  <c r="A3" i="4"/>
  <c r="A2" i="4"/>
  <c r="A62" i="3"/>
  <c r="A61" i="3"/>
  <c r="A60" i="3"/>
  <c r="A59" i="3"/>
  <c r="A58" i="3"/>
  <c r="A55" i="3"/>
  <c r="A54" i="3"/>
  <c r="A53" i="3"/>
  <c r="A52" i="3"/>
  <c r="A51" i="3"/>
  <c r="A48" i="3"/>
  <c r="A47" i="3"/>
  <c r="A46" i="3"/>
  <c r="A45" i="3"/>
  <c r="A44" i="3"/>
  <c r="A41" i="3"/>
  <c r="A40" i="3"/>
  <c r="A39" i="3"/>
  <c r="A38" i="3"/>
  <c r="A37" i="3"/>
  <c r="A34" i="3"/>
  <c r="A33" i="3"/>
  <c r="A32" i="3"/>
  <c r="A31" i="3"/>
  <c r="A30" i="3"/>
  <c r="A27" i="3"/>
  <c r="A26" i="3"/>
  <c r="A25" i="3"/>
  <c r="A24" i="3"/>
  <c r="A23" i="3"/>
  <c r="A20" i="3"/>
  <c r="A19" i="3"/>
  <c r="A18" i="3"/>
  <c r="A17" i="3"/>
  <c r="A16" i="3"/>
  <c r="A13" i="3"/>
  <c r="A12" i="3"/>
  <c r="A11" i="3"/>
  <c r="A10" i="3"/>
  <c r="A9" i="3"/>
  <c r="A6" i="3"/>
  <c r="A5" i="3"/>
  <c r="A4" i="3"/>
  <c r="A3" i="3"/>
  <c r="A2" i="3"/>
  <c r="A48" i="2"/>
  <c r="A47" i="2"/>
  <c r="A46" i="2"/>
  <c r="A45" i="2"/>
  <c r="A44" i="2"/>
  <c r="A41" i="2"/>
  <c r="A40" i="2"/>
  <c r="A39" i="2"/>
  <c r="A38" i="2"/>
  <c r="A37" i="2"/>
  <c r="A34" i="2"/>
  <c r="A33" i="2"/>
  <c r="A32" i="2"/>
  <c r="A31" i="2"/>
  <c r="A30" i="2"/>
  <c r="A27" i="2"/>
  <c r="A26" i="2"/>
  <c r="A25" i="2"/>
  <c r="A24" i="2"/>
  <c r="A23" i="2"/>
  <c r="A20" i="2"/>
  <c r="A19" i="2"/>
  <c r="A18" i="2"/>
  <c r="A17" i="2"/>
  <c r="A16" i="2"/>
  <c r="A13" i="2"/>
  <c r="A12" i="2"/>
  <c r="A11" i="2"/>
  <c r="A10" i="2"/>
  <c r="A9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<sst xmlns="http://schemas.openxmlformats.org/spreadsheetml/2006/main" count="1697" uniqueCount="151">
  <si>
    <t>Abbreviation</t>
  </si>
  <si>
    <t>Full Name</t>
  </si>
  <si>
    <t>0-4</t>
  </si>
  <si>
    <t>Children 0-4</t>
  </si>
  <si>
    <t>5-14</t>
  </si>
  <si>
    <t>Children 5-14</t>
  </si>
  <si>
    <t>15-64</t>
  </si>
  <si>
    <t>Adults 15-64</t>
  </si>
  <si>
    <t>65+</t>
  </si>
  <si>
    <t>Adults 65+</t>
  </si>
  <si>
    <t>Prisoners</t>
  </si>
  <si>
    <t>Population size</t>
  </si>
  <si>
    <t>Units</t>
  </si>
  <si>
    <t>Constant</t>
  </si>
  <si>
    <t>Number</t>
  </si>
  <si>
    <t>OR</t>
  </si>
  <si>
    <t>Number of births</t>
  </si>
  <si>
    <t>Non-TB deaths</t>
  </si>
  <si>
    <t>Probability</t>
  </si>
  <si>
    <t>Number of new immigrants</t>
  </si>
  <si>
    <t>Number of departing emigrants</t>
  </si>
  <si>
    <t>Proportion of new immigrants with LTBI</t>
  </si>
  <si>
    <t>Proportion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</si>
  <si>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</si>
  <si>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</si>
  <si>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</si>
  <si>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</si>
  <si>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</si>
  <si>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</si>
  <si>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</si>
  <si>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DS treatment number of initiations</t>
  </si>
  <si>
    <t>MDR treatment number of initiations</t>
  </si>
  <si>
    <t>XDR treatment number of initiations</t>
  </si>
  <si>
    <t>DS treatment average duration of completed treatment</t>
  </si>
  <si>
    <t>days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</si>
  <si>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</si>
  <si>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</si>
  <si>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</si>
  <si>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</si>
  <si>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</si>
  <si>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</si>
  <si>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</si>
  <si>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</si>
  <si>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</si>
  <si>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</si>
  <si>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</si>
  <si>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</si>
  <si>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</si>
  <si>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</si>
  <si>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</si>
  <si>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</si>
  <si>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Number of vaccinations administered</t>
  </si>
  <si>
    <t>LTBI treatment initiations through mass screening</t>
  </si>
  <si>
    <t>LTBI treatment initiations through contact tracing</t>
  </si>
  <si>
    <t>LTBI treatment average duration of full course</t>
  </si>
  <si>
    <t>LTBI treatment proportion of lost to follow up</t>
  </si>
  <si>
    <t>LTBI treatment proportion of successful completions</t>
  </si>
  <si>
    <t>Initialization population size</t>
  </si>
  <si>
    <t>Initialization proportion of the population with active TB</t>
  </si>
  <si>
    <t>Initialization proportion of the population with latent TB</t>
  </si>
  <si>
    <t>Initialization proportion of latent TB cases that are early latent</t>
  </si>
  <si>
    <t>Initialization proportion of latent TB cases that are on treatment</t>
  </si>
  <si>
    <t>Initialization proportion of active TB cases that are diagnosed</t>
  </si>
  <si>
    <t>Initialization proportion of diagnosed TB cases that are on treatment</t>
  </si>
  <si>
    <t>Initialization proportion of the population that have previously been vaccinated</t>
  </si>
  <si>
    <t>Initialization proportion of the population that have previously been infected with TB</t>
  </si>
  <si>
    <t>New active infections: proportion of population that are SP</t>
  </si>
  <si>
    <t>New active infections: proportion of population that are SN</t>
  </si>
  <si>
    <t>New SP infections: proportion of population that are SP-DS</t>
  </si>
  <si>
    <t>New SP infections: proportion of population that are SP-MDR</t>
  </si>
  <si>
    <t>New SP infections: proportion of population that are SP-XDR</t>
  </si>
  <si>
    <t>New SN infections: proportion of population that are SN-DS</t>
  </si>
  <si>
    <t>New SN infections: proportion of population that are SN-MDR</t>
  </si>
  <si>
    <t>New SN infections: proportion of population that are SN-XDR</t>
  </si>
  <si>
    <t>Latent TB infections on treatment</t>
  </si>
  <si>
    <t>Suspected diagnosis restricted latent infections</t>
  </si>
  <si>
    <t>Suspected undiagnosed latent infections</t>
  </si>
  <si>
    <t>Suspected early latent infections</t>
  </si>
  <si>
    <t>Suspected late latent infections</t>
  </si>
  <si>
    <t>Suspected latent infections</t>
  </si>
  <si>
    <t>Known SP-DS infections</t>
  </si>
  <si>
    <t>Known SP-MDR infections</t>
  </si>
  <si>
    <t>Known SP-XDR infections</t>
  </si>
  <si>
    <t>Known SN-DS infections</t>
  </si>
  <si>
    <t>Known SN-MDR infections</t>
  </si>
  <si>
    <t>Known SN-XDR infections</t>
  </si>
  <si>
    <t>Suspected SP-DS infections</t>
  </si>
  <si>
    <t>Suspected SP-MD infections</t>
  </si>
  <si>
    <t>Suspected SP-XDR infections</t>
  </si>
  <si>
    <t>Suspected SN-DS infections</t>
  </si>
  <si>
    <t>Suspected SN-MDR infections</t>
  </si>
  <si>
    <t>Suspected SN-XDR infections</t>
  </si>
  <si>
    <t>Suspected SP infections</t>
  </si>
  <si>
    <t>Suspected SN infections</t>
  </si>
  <si>
    <t>Estimated number of people with active TB</t>
  </si>
  <si>
    <t>Suspected DR prevalence</t>
  </si>
  <si>
    <t>Fraction</t>
  </si>
  <si>
    <t>Suspected active TB prevalence</t>
  </si>
  <si>
    <t>Suspected undiagnosed DS infections</t>
  </si>
  <si>
    <t>Suspected undiagnosed MDR infections</t>
  </si>
  <si>
    <t>Suspected undiagnosed XDR infections</t>
  </si>
  <si>
    <t>DS cases on treatment</t>
  </si>
  <si>
    <t>MDR cases on treatment</t>
  </si>
  <si>
    <t>XDR cases on treatment</t>
  </si>
  <si>
    <t>Number of living people that have recovered from active TB in the previous 2 years</t>
  </si>
  <si>
    <t>Infection vulnerability factor (relative population susceptibility)</t>
  </si>
  <si>
    <t>N.A.</t>
  </si>
  <si>
    <t>Infection vulnerability factor (vaccinated versus susceptible)</t>
  </si>
  <si>
    <t>Infection vulnerability factor (recovered versus susceptible)</t>
  </si>
  <si>
    <t>SP-DS infectiousness</t>
  </si>
  <si>
    <t>Relative infectiousness (SN versus SP)</t>
  </si>
  <si>
    <t>Relative infectiousness (MDR versus DS)</t>
  </si>
  <si>
    <t>Relative infectiousness (XDR versus DS)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</si>
  <si>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</si>
  <si>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</si>
  <si>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</si>
  <si>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</si>
  <si>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Full recovery rate for completed treatment (active) cases</t>
  </si>
  <si>
    <t>SP-DS natural recovery rate</t>
  </si>
  <si>
    <t>SP-MDR natural recovery rate</t>
  </si>
  <si>
    <t>SP-XDR natural recovery rate</t>
  </si>
  <si>
    <t>SN-DS natural recovery rate</t>
  </si>
  <si>
    <t>SN-MDR natural recovery rate</t>
  </si>
  <si>
    <t>SN-XDR natural recovery rate</t>
  </si>
  <si>
    <t>SP-DS death rate (untreated)</t>
  </si>
  <si>
    <t>SP-MDR death rate (untreated)</t>
  </si>
  <si>
    <t>SP-XDR death rate (untreated)</t>
  </si>
  <si>
    <t>SN-DS death rate (untreated)</t>
  </si>
  <si>
    <t>SN-MDR death rate (untreated)</t>
  </si>
  <si>
    <t>SN-XDR death rate (untreated)</t>
  </si>
  <si>
    <t>w_ctc</t>
  </si>
  <si>
    <t>Preference weighting for one population interacting with another</t>
  </si>
  <si>
    <t>Y</t>
  </si>
  <si>
    <t>N</t>
  </si>
  <si>
    <t>age</t>
  </si>
  <si>
    <t>Aging</t>
  </si>
  <si>
    <t>...</t>
  </si>
  <si>
    <t>inc</t>
  </si>
  <si>
    <t>Incarceration</t>
  </si>
  <si>
    <t>years</t>
  </si>
  <si>
    <t>Estimated number of years of life remaining</t>
  </si>
  <si>
    <t>#ignore</t>
  </si>
  <si>
    <t>Life expectancy (years)</t>
  </si>
  <si>
    <t>Disutility weight for active TB</t>
  </si>
  <si>
    <t>Estimated number of total TB-related deaths (low)</t>
  </si>
  <si>
    <t>Estimated number of total TB-related deaths (high)</t>
  </si>
  <si>
    <t>Estimated number of total TB-related deaths (best)</t>
  </si>
  <si>
    <t>Estimated TB incidence (best)</t>
  </si>
  <si>
    <t>Estimated TB incidence (low)</t>
  </si>
  <si>
    <t>Estimated TB incidence (high)</t>
  </si>
  <si>
    <t>WHO diagnosis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</si>
</sst>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  <xf numFmtId="1" fontId="2" fillId="3" borderId="2" xfId="0" applyNumberFormat="1" applyFont="1" applyFill="1" applyBorder="1"/>
  </cellXfs>
  <cellStyles count="1">
    <cellStyle name="Normal" xfId="0" builtinId="0"/>
  </cellStyles>
  <dxfs count="172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6"/>
  <sheetViews>
    <sheetView workbookViewId="0">
      <selection activeCell="C4" sqref="C4"/>
    </sheetView>
  </sheetViews>
  <sheetFormatPr defaultRowHeight="15" x14ac:dyDescent="0.25"/>
  <cols>
    <col min="1" max="1" width="14.85546875" customWidth="1"/>
    <col min="2" max="2" width="16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18"/>
  <sheetViews>
    <sheetView topLeftCell="A16" workbookViewId="0">
      <selection activeCell="C23" sqref="C23:C27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113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106</v>
      </c>
      <c r="C2" s="4">
        <v>0.2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106</v>
      </c>
      <c r="C3" s="4">
        <v>0.2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106</v>
      </c>
      <c r="C4" s="4">
        <v>0.2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106</v>
      </c>
      <c r="C5" s="4">
        <v>0.2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106</v>
      </c>
      <c r="C6" s="4">
        <v>0.2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114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106</v>
      </c>
      <c r="C9" s="4">
        <v>3.0000000000000001E-3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106</v>
      </c>
      <c r="C10" s="4">
        <v>3.0000000000000001E-3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106</v>
      </c>
      <c r="C11" s="4">
        <v>3.0000000000000001E-3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106</v>
      </c>
      <c r="C12" s="4">
        <v>3.0000000000000001E-3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106</v>
      </c>
      <c r="C13" s="4">
        <v>3.0000000000000001E-3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115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106</v>
      </c>
      <c r="C16" s="4">
        <v>0.17699999999999999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106</v>
      </c>
      <c r="C17" s="4">
        <v>0.17699999999999999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106</v>
      </c>
      <c r="C18" s="4">
        <v>0.17699999999999999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106</v>
      </c>
      <c r="C19" s="4">
        <v>0.17699999999999999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106</v>
      </c>
      <c r="C20" s="4">
        <v>0.17699999999999999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116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18</v>
      </c>
      <c r="C23" s="4">
        <v>0.25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18</v>
      </c>
      <c r="C24" s="4">
        <v>0.25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18</v>
      </c>
      <c r="C25" s="4">
        <v>0.25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18</v>
      </c>
      <c r="C26" s="4">
        <v>0.25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18</v>
      </c>
      <c r="C27" s="4">
        <v>0.25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117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18</v>
      </c>
      <c r="C30" s="4">
        <v>0.5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18</v>
      </c>
      <c r="C31" s="4">
        <v>0.5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18</v>
      </c>
      <c r="C32" s="4">
        <v>0.5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18</v>
      </c>
      <c r="C33" s="4">
        <v>0.5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18</v>
      </c>
      <c r="C34" s="4">
        <v>0.5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118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18</v>
      </c>
      <c r="C37" s="4">
        <v>0.03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18</v>
      </c>
      <c r="C38" s="4">
        <v>0.03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18</v>
      </c>
      <c r="C39" s="4">
        <v>0.03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18</v>
      </c>
      <c r="C40" s="4">
        <v>0.03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18</v>
      </c>
      <c r="C41" s="4">
        <v>0.03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119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18</v>
      </c>
      <c r="C44" s="4">
        <v>0.03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18</v>
      </c>
      <c r="C45" s="4">
        <v>0.03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18</v>
      </c>
      <c r="C46" s="4">
        <v>0.03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18</v>
      </c>
      <c r="C47" s="4">
        <v>0.03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18</v>
      </c>
      <c r="C48" s="4">
        <v>0.03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120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18</v>
      </c>
      <c r="C51" s="4">
        <v>0.03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18</v>
      </c>
      <c r="C52" s="4">
        <v>0.03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18</v>
      </c>
      <c r="C53" s="4">
        <v>0.03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18</v>
      </c>
      <c r="C54" s="4">
        <v>0.03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18</v>
      </c>
      <c r="C55" s="4">
        <v>0.03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121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18</v>
      </c>
      <c r="C58" s="4">
        <v>0.16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18</v>
      </c>
      <c r="C59" s="4">
        <v>0.16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18</v>
      </c>
      <c r="C60" s="4">
        <v>0.16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18</v>
      </c>
      <c r="C61" s="4">
        <v>0.16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18</v>
      </c>
      <c r="C62" s="4">
        <v>0.16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122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18</v>
      </c>
      <c r="C65" s="4">
        <v>0.16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18</v>
      </c>
      <c r="C66" s="4">
        <v>0.16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18</v>
      </c>
      <c r="C67" s="4">
        <v>0.16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18</v>
      </c>
      <c r="C68" s="4">
        <v>0.16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18</v>
      </c>
      <c r="C69" s="4">
        <v>0.16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123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18</v>
      </c>
      <c r="C72" s="4">
        <v>0.16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18</v>
      </c>
      <c r="C73" s="4">
        <v>0.16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18</v>
      </c>
      <c r="C74" s="4">
        <v>0.16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18</v>
      </c>
      <c r="C75" s="4">
        <v>0.16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18</v>
      </c>
      <c r="C76" s="4">
        <v>0.16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124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18</v>
      </c>
      <c r="C79" s="4">
        <v>0.12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18</v>
      </c>
      <c r="C80" s="4">
        <v>0.12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18</v>
      </c>
      <c r="C81" s="4">
        <v>0.12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18</v>
      </c>
      <c r="C82" s="4">
        <v>0.12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18</v>
      </c>
      <c r="C83" s="4">
        <v>0.12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125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18</v>
      </c>
      <c r="C86" s="4">
        <v>0.12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18</v>
      </c>
      <c r="C87" s="4">
        <v>0.12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18</v>
      </c>
      <c r="C88" s="4">
        <v>0.12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18</v>
      </c>
      <c r="C89" s="4">
        <v>0.12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18</v>
      </c>
      <c r="C90" s="4">
        <v>0.12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126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18</v>
      </c>
      <c r="C93" s="4">
        <v>0.12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18</v>
      </c>
      <c r="C94" s="4">
        <v>0.12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18</v>
      </c>
      <c r="C95" s="4">
        <v>0.12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18</v>
      </c>
      <c r="C96" s="4">
        <v>0.12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18</v>
      </c>
      <c r="C97" s="4">
        <v>0.12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127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18</v>
      </c>
      <c r="C100" s="4">
        <v>0.02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18</v>
      </c>
      <c r="C101" s="4">
        <v>0.02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18</v>
      </c>
      <c r="C102" s="4">
        <v>0.02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18</v>
      </c>
      <c r="C103" s="4">
        <v>0.02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18</v>
      </c>
      <c r="C104" s="4">
        <v>0.02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128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18</v>
      </c>
      <c r="C107" s="4">
        <v>0.02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18</v>
      </c>
      <c r="C108" s="4">
        <v>0.02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18</v>
      </c>
      <c r="C109" s="4">
        <v>0.02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18</v>
      </c>
      <c r="C110" s="4">
        <v>0.02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18</v>
      </c>
      <c r="C111" s="4">
        <v>0.02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129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18</v>
      </c>
      <c r="C114" s="4">
        <v>0.02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18</v>
      </c>
      <c r="C115" s="4">
        <v>0.02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18</v>
      </c>
      <c r="C116" s="4">
        <v>0.02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18</v>
      </c>
      <c r="C117" s="4">
        <v>0.02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18</v>
      </c>
      <c r="C118" s="4">
        <v>0.02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805" priority="23">
      <formula>COUNTIF(E10:V10,"&lt;&gt;" &amp; "")&gt;0</formula>
    </cfRule>
    <cfRule type="expression" dxfId="804" priority="24">
      <formula>AND(COUNTIF(E10:V10,"&lt;&gt;" &amp; "")&gt;0,NOT(ISBLANK(C10)))</formula>
    </cfRule>
  </conditionalFormatting>
  <conditionalFormatting sqref="C100">
    <cfRule type="expression" dxfId="803" priority="151">
      <formula>COUNTIF(E100:V100,"&lt;&gt;" &amp; "")&gt;0</formula>
    </cfRule>
    <cfRule type="expression" dxfId="802" priority="152">
      <formula>AND(COUNTIF(E100:V100,"&lt;&gt;" &amp; "")&gt;0,NOT(ISBLANK(C100)))</formula>
    </cfRule>
  </conditionalFormatting>
  <conditionalFormatting sqref="C101">
    <cfRule type="expression" dxfId="801" priority="153">
      <formula>COUNTIF(E101:V101,"&lt;&gt;" &amp; "")&gt;0</formula>
    </cfRule>
    <cfRule type="expression" dxfId="800" priority="154">
      <formula>AND(COUNTIF(E101:V101,"&lt;&gt;" &amp; "")&gt;0,NOT(ISBLANK(C101)))</formula>
    </cfRule>
  </conditionalFormatting>
  <conditionalFormatting sqref="C102">
    <cfRule type="expression" dxfId="799" priority="155">
      <formula>COUNTIF(E102:V102,"&lt;&gt;" &amp; "")&gt;0</formula>
    </cfRule>
    <cfRule type="expression" dxfId="798" priority="156">
      <formula>AND(COUNTIF(E102:V102,"&lt;&gt;" &amp; "")&gt;0,NOT(ISBLANK(C102)))</formula>
    </cfRule>
  </conditionalFormatting>
  <conditionalFormatting sqref="C103">
    <cfRule type="expression" dxfId="797" priority="157">
      <formula>COUNTIF(E103:V103,"&lt;&gt;" &amp; "")&gt;0</formula>
    </cfRule>
    <cfRule type="expression" dxfId="796" priority="158">
      <formula>AND(COUNTIF(E103:V103,"&lt;&gt;" &amp; "")&gt;0,NOT(ISBLANK(C103)))</formula>
    </cfRule>
  </conditionalFormatting>
  <conditionalFormatting sqref="C104">
    <cfRule type="expression" dxfId="795" priority="159">
      <formula>COUNTIF(E104:V104,"&lt;&gt;" &amp; "")&gt;0</formula>
    </cfRule>
    <cfRule type="expression" dxfId="794" priority="160">
      <formula>AND(COUNTIF(E104:V104,"&lt;&gt;" &amp; "")&gt;0,NOT(ISBLANK(C104)))</formula>
    </cfRule>
  </conditionalFormatting>
  <conditionalFormatting sqref="C107">
    <cfRule type="expression" dxfId="793" priority="161">
      <formula>COUNTIF(E107:V107,"&lt;&gt;" &amp; "")&gt;0</formula>
    </cfRule>
    <cfRule type="expression" dxfId="792" priority="162">
      <formula>AND(COUNTIF(E107:V107,"&lt;&gt;" &amp; "")&gt;0,NOT(ISBLANK(C107)))</formula>
    </cfRule>
  </conditionalFormatting>
  <conditionalFormatting sqref="C108">
    <cfRule type="expression" dxfId="791" priority="163">
      <formula>COUNTIF(E108:V108,"&lt;&gt;" &amp; "")&gt;0</formula>
    </cfRule>
    <cfRule type="expression" dxfId="790" priority="164">
      <formula>AND(COUNTIF(E108:V108,"&lt;&gt;" &amp; "")&gt;0,NOT(ISBLANK(C108)))</formula>
    </cfRule>
  </conditionalFormatting>
  <conditionalFormatting sqref="C109">
    <cfRule type="expression" dxfId="789" priority="165">
      <formula>COUNTIF(E109:V109,"&lt;&gt;" &amp; "")&gt;0</formula>
    </cfRule>
    <cfRule type="expression" dxfId="788" priority="166">
      <formula>AND(COUNTIF(E109:V109,"&lt;&gt;" &amp; "")&gt;0,NOT(ISBLANK(C109)))</formula>
    </cfRule>
  </conditionalFormatting>
  <conditionalFormatting sqref="C11">
    <cfRule type="expression" dxfId="787" priority="25">
      <formula>COUNTIF(E11:V11,"&lt;&gt;" &amp; "")&gt;0</formula>
    </cfRule>
    <cfRule type="expression" dxfId="786" priority="26">
      <formula>AND(COUNTIF(E11:V11,"&lt;&gt;" &amp; "")&gt;0,NOT(ISBLANK(C11)))</formula>
    </cfRule>
  </conditionalFormatting>
  <conditionalFormatting sqref="C110">
    <cfRule type="expression" dxfId="785" priority="167">
      <formula>COUNTIF(E110:V110,"&lt;&gt;" &amp; "")&gt;0</formula>
    </cfRule>
    <cfRule type="expression" dxfId="784" priority="168">
      <formula>AND(COUNTIF(E110:V110,"&lt;&gt;" &amp; "")&gt;0,NOT(ISBLANK(C110)))</formula>
    </cfRule>
  </conditionalFormatting>
  <conditionalFormatting sqref="C111">
    <cfRule type="expression" dxfId="783" priority="169">
      <formula>COUNTIF(E111:V111,"&lt;&gt;" &amp; "")&gt;0</formula>
    </cfRule>
    <cfRule type="expression" dxfId="782" priority="170">
      <formula>AND(COUNTIF(E111:V111,"&lt;&gt;" &amp; "")&gt;0,NOT(ISBLANK(C111)))</formula>
    </cfRule>
  </conditionalFormatting>
  <conditionalFormatting sqref="C114">
    <cfRule type="expression" dxfId="781" priority="171">
      <formula>COUNTIF(E114:V114,"&lt;&gt;" &amp; "")&gt;0</formula>
    </cfRule>
    <cfRule type="expression" dxfId="780" priority="172">
      <formula>AND(COUNTIF(E114:V114,"&lt;&gt;" &amp; "")&gt;0,NOT(ISBLANK(C114)))</formula>
    </cfRule>
  </conditionalFormatting>
  <conditionalFormatting sqref="C115">
    <cfRule type="expression" dxfId="779" priority="173">
      <formula>COUNTIF(E115:V115,"&lt;&gt;" &amp; "")&gt;0</formula>
    </cfRule>
    <cfRule type="expression" dxfId="778" priority="174">
      <formula>AND(COUNTIF(E115:V115,"&lt;&gt;" &amp; "")&gt;0,NOT(ISBLANK(C115)))</formula>
    </cfRule>
  </conditionalFormatting>
  <conditionalFormatting sqref="C116">
    <cfRule type="expression" dxfId="777" priority="175">
      <formula>COUNTIF(E116:V116,"&lt;&gt;" &amp; "")&gt;0</formula>
    </cfRule>
    <cfRule type="expression" dxfId="776" priority="176">
      <formula>AND(COUNTIF(E116:V116,"&lt;&gt;" &amp; "")&gt;0,NOT(ISBLANK(C116)))</formula>
    </cfRule>
  </conditionalFormatting>
  <conditionalFormatting sqref="C117">
    <cfRule type="expression" dxfId="775" priority="177">
      <formula>COUNTIF(E117:V117,"&lt;&gt;" &amp; "")&gt;0</formula>
    </cfRule>
    <cfRule type="expression" dxfId="774" priority="178">
      <formula>AND(COUNTIF(E117:V117,"&lt;&gt;" &amp; "")&gt;0,NOT(ISBLANK(C117)))</formula>
    </cfRule>
  </conditionalFormatting>
  <conditionalFormatting sqref="C118">
    <cfRule type="expression" dxfId="773" priority="179">
      <formula>COUNTIF(E118:V118,"&lt;&gt;" &amp; "")&gt;0</formula>
    </cfRule>
    <cfRule type="expression" dxfId="772" priority="180">
      <formula>AND(COUNTIF(E118:V118,"&lt;&gt;" &amp; "")&gt;0,NOT(ISBLANK(C118)))</formula>
    </cfRule>
  </conditionalFormatting>
  <conditionalFormatting sqref="C12">
    <cfRule type="expression" dxfId="771" priority="27">
      <formula>COUNTIF(E12:V12,"&lt;&gt;" &amp; "")&gt;0</formula>
    </cfRule>
    <cfRule type="expression" dxfId="770" priority="28">
      <formula>AND(COUNTIF(E12:V12,"&lt;&gt;" &amp; "")&gt;0,NOT(ISBLANK(C12)))</formula>
    </cfRule>
  </conditionalFormatting>
  <conditionalFormatting sqref="C13">
    <cfRule type="expression" dxfId="769" priority="29">
      <formula>COUNTIF(E13:V13,"&lt;&gt;" &amp; "")&gt;0</formula>
    </cfRule>
    <cfRule type="expression" dxfId="768" priority="30">
      <formula>AND(COUNTIF(E13:V13,"&lt;&gt;" &amp; "")&gt;0,NOT(ISBLANK(C13)))</formula>
    </cfRule>
  </conditionalFormatting>
  <conditionalFormatting sqref="C16">
    <cfRule type="expression" dxfId="767" priority="31">
      <formula>COUNTIF(E16:V16,"&lt;&gt;" &amp; "")&gt;0</formula>
    </cfRule>
    <cfRule type="expression" dxfId="766" priority="32">
      <formula>AND(COUNTIF(E16:V16,"&lt;&gt;" &amp; "")&gt;0,NOT(ISBLANK(C16)))</formula>
    </cfRule>
  </conditionalFormatting>
  <conditionalFormatting sqref="C17">
    <cfRule type="expression" dxfId="765" priority="33">
      <formula>COUNTIF(E17:V17,"&lt;&gt;" &amp; "")&gt;0</formula>
    </cfRule>
    <cfRule type="expression" dxfId="764" priority="34">
      <formula>AND(COUNTIF(E17:V17,"&lt;&gt;" &amp; "")&gt;0,NOT(ISBLANK(C17)))</formula>
    </cfRule>
  </conditionalFormatting>
  <conditionalFormatting sqref="C18">
    <cfRule type="expression" dxfId="763" priority="35">
      <formula>COUNTIF(E18:V18,"&lt;&gt;" &amp; "")&gt;0</formula>
    </cfRule>
    <cfRule type="expression" dxfId="762" priority="36">
      <formula>AND(COUNTIF(E18:V18,"&lt;&gt;" &amp; "")&gt;0,NOT(ISBLANK(C18)))</formula>
    </cfRule>
  </conditionalFormatting>
  <conditionalFormatting sqref="C19">
    <cfRule type="expression" dxfId="761" priority="37">
      <formula>COUNTIF(E19:V19,"&lt;&gt;" &amp; "")&gt;0</formula>
    </cfRule>
    <cfRule type="expression" dxfId="760" priority="38">
      <formula>AND(COUNTIF(E19:V19,"&lt;&gt;" &amp; "")&gt;0,NOT(ISBLANK(C19)))</formula>
    </cfRule>
  </conditionalFormatting>
  <conditionalFormatting sqref="C2">
    <cfRule type="expression" dxfId="759" priority="11">
      <formula>COUNTIF(E2:V2,"&lt;&gt;" &amp; "")&gt;0</formula>
    </cfRule>
    <cfRule type="expression" dxfId="758" priority="12">
      <formula>AND(COUNTIF(E2:V2,"&lt;&gt;" &amp; "")&gt;0,NOT(ISBLANK(C2)))</formula>
    </cfRule>
  </conditionalFormatting>
  <conditionalFormatting sqref="C20">
    <cfRule type="expression" dxfId="757" priority="39">
      <formula>COUNTIF(E20:V20,"&lt;&gt;" &amp; "")&gt;0</formula>
    </cfRule>
    <cfRule type="expression" dxfId="756" priority="40">
      <formula>AND(COUNTIF(E20:V20,"&lt;&gt;" &amp; "")&gt;0,NOT(ISBLANK(C20)))</formula>
    </cfRule>
  </conditionalFormatting>
  <conditionalFormatting sqref="C23:C27">
    <cfRule type="expression" dxfId="755" priority="41">
      <formula>COUNTIF(E23:V23,"&lt;&gt;" &amp; "")&gt;0</formula>
    </cfRule>
    <cfRule type="expression" dxfId="754" priority="42">
      <formula>AND(COUNTIF(E23:V23,"&lt;&gt;" &amp; "")&gt;0,NOT(ISBLANK(C23)))</formula>
    </cfRule>
  </conditionalFormatting>
  <conditionalFormatting sqref="C3">
    <cfRule type="expression" dxfId="753" priority="13">
      <formula>COUNTIF(E3:V3,"&lt;&gt;" &amp; "")&gt;0</formula>
    </cfRule>
    <cfRule type="expression" dxfId="752" priority="14">
      <formula>AND(COUNTIF(E3:V3,"&lt;&gt;" &amp; "")&gt;0,NOT(ISBLANK(C3)))</formula>
    </cfRule>
  </conditionalFormatting>
  <conditionalFormatting sqref="C30">
    <cfRule type="expression" dxfId="751" priority="51">
      <formula>COUNTIF(E30:V30,"&lt;&gt;" &amp; "")&gt;0</formula>
    </cfRule>
    <cfRule type="expression" dxfId="750" priority="52">
      <formula>AND(COUNTIF(E30:V30,"&lt;&gt;" &amp; "")&gt;0,NOT(ISBLANK(C30)))</formula>
    </cfRule>
  </conditionalFormatting>
  <conditionalFormatting sqref="C31">
    <cfRule type="expression" dxfId="749" priority="53">
      <formula>COUNTIF(E31:V31,"&lt;&gt;" &amp; "")&gt;0</formula>
    </cfRule>
    <cfRule type="expression" dxfId="748" priority="54">
      <formula>AND(COUNTIF(E31:V31,"&lt;&gt;" &amp; "")&gt;0,NOT(ISBLANK(C31)))</formula>
    </cfRule>
  </conditionalFormatting>
  <conditionalFormatting sqref="C32">
    <cfRule type="expression" dxfId="747" priority="55">
      <formula>COUNTIF(E32:V32,"&lt;&gt;" &amp; "")&gt;0</formula>
    </cfRule>
    <cfRule type="expression" dxfId="746" priority="56">
      <formula>AND(COUNTIF(E32:V32,"&lt;&gt;" &amp; "")&gt;0,NOT(ISBLANK(C32)))</formula>
    </cfRule>
  </conditionalFormatting>
  <conditionalFormatting sqref="C33">
    <cfRule type="expression" dxfId="745" priority="57">
      <formula>COUNTIF(E33:V33,"&lt;&gt;" &amp; "")&gt;0</formula>
    </cfRule>
    <cfRule type="expression" dxfId="744" priority="58">
      <formula>AND(COUNTIF(E33:V33,"&lt;&gt;" &amp; "")&gt;0,NOT(ISBLANK(C33)))</formula>
    </cfRule>
  </conditionalFormatting>
  <conditionalFormatting sqref="C34">
    <cfRule type="expression" dxfId="743" priority="59">
      <formula>COUNTIF(E34:V34,"&lt;&gt;" &amp; "")&gt;0</formula>
    </cfRule>
    <cfRule type="expression" dxfId="742" priority="60">
      <formula>AND(COUNTIF(E34:V34,"&lt;&gt;" &amp; "")&gt;0,NOT(ISBLANK(C34)))</formula>
    </cfRule>
  </conditionalFormatting>
  <conditionalFormatting sqref="C37">
    <cfRule type="expression" dxfId="741" priority="61">
      <formula>COUNTIF(E37:V37,"&lt;&gt;" &amp; "")&gt;0</formula>
    </cfRule>
    <cfRule type="expression" dxfId="740" priority="62">
      <formula>AND(COUNTIF(E37:V37,"&lt;&gt;" &amp; "")&gt;0,NOT(ISBLANK(C37)))</formula>
    </cfRule>
  </conditionalFormatting>
  <conditionalFormatting sqref="C38">
    <cfRule type="expression" dxfId="739" priority="63">
      <formula>COUNTIF(E38:V38,"&lt;&gt;" &amp; "")&gt;0</formula>
    </cfRule>
    <cfRule type="expression" dxfId="738" priority="64">
      <formula>AND(COUNTIF(E38:V38,"&lt;&gt;" &amp; "")&gt;0,NOT(ISBLANK(C38)))</formula>
    </cfRule>
  </conditionalFormatting>
  <conditionalFormatting sqref="C39">
    <cfRule type="expression" dxfId="737" priority="65">
      <formula>COUNTIF(E39:V39,"&lt;&gt;" &amp; "")&gt;0</formula>
    </cfRule>
    <cfRule type="expression" dxfId="736" priority="66">
      <formula>AND(COUNTIF(E39:V39,"&lt;&gt;" &amp; "")&gt;0,NOT(ISBLANK(C39)))</formula>
    </cfRule>
  </conditionalFormatting>
  <conditionalFormatting sqref="C4">
    <cfRule type="expression" dxfId="735" priority="15">
      <formula>COUNTIF(E4:V4,"&lt;&gt;" &amp; "")&gt;0</formula>
    </cfRule>
    <cfRule type="expression" dxfId="734" priority="16">
      <formula>AND(COUNTIF(E4:V4,"&lt;&gt;" &amp; "")&gt;0,NOT(ISBLANK(C4)))</formula>
    </cfRule>
  </conditionalFormatting>
  <conditionalFormatting sqref="C40">
    <cfRule type="expression" dxfId="733" priority="67">
      <formula>COUNTIF(E40:V40,"&lt;&gt;" &amp; "")&gt;0</formula>
    </cfRule>
    <cfRule type="expression" dxfId="732" priority="68">
      <formula>AND(COUNTIF(E40:V40,"&lt;&gt;" &amp; "")&gt;0,NOT(ISBLANK(C40)))</formula>
    </cfRule>
  </conditionalFormatting>
  <conditionalFormatting sqref="C41">
    <cfRule type="expression" dxfId="731" priority="69">
      <formula>COUNTIF(E41:V41,"&lt;&gt;" &amp; "")&gt;0</formula>
    </cfRule>
    <cfRule type="expression" dxfId="730" priority="70">
      <formula>AND(COUNTIF(E41:V41,"&lt;&gt;" &amp; "")&gt;0,NOT(ISBLANK(C41)))</formula>
    </cfRule>
  </conditionalFormatting>
  <conditionalFormatting sqref="C44">
    <cfRule type="expression" dxfId="729" priority="71">
      <formula>COUNTIF(E44:V44,"&lt;&gt;" &amp; "")&gt;0</formula>
    </cfRule>
    <cfRule type="expression" dxfId="728" priority="72">
      <formula>AND(COUNTIF(E44:V44,"&lt;&gt;" &amp; "")&gt;0,NOT(ISBLANK(C44)))</formula>
    </cfRule>
  </conditionalFormatting>
  <conditionalFormatting sqref="C45">
    <cfRule type="expression" dxfId="727" priority="73">
      <formula>COUNTIF(E45:V45,"&lt;&gt;" &amp; "")&gt;0</formula>
    </cfRule>
    <cfRule type="expression" dxfId="726" priority="74">
      <formula>AND(COUNTIF(E45:V45,"&lt;&gt;" &amp; "")&gt;0,NOT(ISBLANK(C45)))</formula>
    </cfRule>
  </conditionalFormatting>
  <conditionalFormatting sqref="C46">
    <cfRule type="expression" dxfId="725" priority="75">
      <formula>COUNTIF(E46:V46,"&lt;&gt;" &amp; "")&gt;0</formula>
    </cfRule>
    <cfRule type="expression" dxfId="724" priority="76">
      <formula>AND(COUNTIF(E46:V46,"&lt;&gt;" &amp; "")&gt;0,NOT(ISBLANK(C46)))</formula>
    </cfRule>
  </conditionalFormatting>
  <conditionalFormatting sqref="C47">
    <cfRule type="expression" dxfId="723" priority="77">
      <formula>COUNTIF(E47:V47,"&lt;&gt;" &amp; "")&gt;0</formula>
    </cfRule>
    <cfRule type="expression" dxfId="722" priority="78">
      <formula>AND(COUNTIF(E47:V47,"&lt;&gt;" &amp; "")&gt;0,NOT(ISBLANK(C47)))</formula>
    </cfRule>
  </conditionalFormatting>
  <conditionalFormatting sqref="C48">
    <cfRule type="expression" dxfId="721" priority="79">
      <formula>COUNTIF(E48:V48,"&lt;&gt;" &amp; "")&gt;0</formula>
    </cfRule>
    <cfRule type="expression" dxfId="720" priority="80">
      <formula>AND(COUNTIF(E48:V48,"&lt;&gt;" &amp; "")&gt;0,NOT(ISBLANK(C48)))</formula>
    </cfRule>
  </conditionalFormatting>
  <conditionalFormatting sqref="C5">
    <cfRule type="expression" dxfId="719" priority="17">
      <formula>COUNTIF(E5:V5,"&lt;&gt;" &amp; "")&gt;0</formula>
    </cfRule>
    <cfRule type="expression" dxfId="718" priority="18">
      <formula>AND(COUNTIF(E5:V5,"&lt;&gt;" &amp; "")&gt;0,NOT(ISBLANK(C5)))</formula>
    </cfRule>
  </conditionalFormatting>
  <conditionalFormatting sqref="C51">
    <cfRule type="expression" dxfId="717" priority="81">
      <formula>COUNTIF(E51:V51,"&lt;&gt;" &amp; "")&gt;0</formula>
    </cfRule>
    <cfRule type="expression" dxfId="716" priority="82">
      <formula>AND(COUNTIF(E51:V51,"&lt;&gt;" &amp; "")&gt;0,NOT(ISBLANK(C51)))</formula>
    </cfRule>
  </conditionalFormatting>
  <conditionalFormatting sqref="C52">
    <cfRule type="expression" dxfId="715" priority="83">
      <formula>COUNTIF(E52:V52,"&lt;&gt;" &amp; "")&gt;0</formula>
    </cfRule>
    <cfRule type="expression" dxfId="714" priority="84">
      <formula>AND(COUNTIF(E52:V52,"&lt;&gt;" &amp; "")&gt;0,NOT(ISBLANK(C52)))</formula>
    </cfRule>
  </conditionalFormatting>
  <conditionalFormatting sqref="C53">
    <cfRule type="expression" dxfId="713" priority="85">
      <formula>COUNTIF(E53:V53,"&lt;&gt;" &amp; "")&gt;0</formula>
    </cfRule>
    <cfRule type="expression" dxfId="712" priority="86">
      <formula>AND(COUNTIF(E53:V53,"&lt;&gt;" &amp; "")&gt;0,NOT(ISBLANK(C53)))</formula>
    </cfRule>
  </conditionalFormatting>
  <conditionalFormatting sqref="C54">
    <cfRule type="expression" dxfId="711" priority="87">
      <formula>COUNTIF(E54:V54,"&lt;&gt;" &amp; "")&gt;0</formula>
    </cfRule>
    <cfRule type="expression" dxfId="710" priority="88">
      <formula>AND(COUNTIF(E54:V54,"&lt;&gt;" &amp; "")&gt;0,NOT(ISBLANK(C54)))</formula>
    </cfRule>
  </conditionalFormatting>
  <conditionalFormatting sqref="C55">
    <cfRule type="expression" dxfId="709" priority="89">
      <formula>COUNTIF(E55:V55,"&lt;&gt;" &amp; "")&gt;0</formula>
    </cfRule>
    <cfRule type="expression" dxfId="708" priority="90">
      <formula>AND(COUNTIF(E55:V55,"&lt;&gt;" &amp; "")&gt;0,NOT(ISBLANK(C55)))</formula>
    </cfRule>
  </conditionalFormatting>
  <conditionalFormatting sqref="C58">
    <cfRule type="expression" dxfId="707" priority="91">
      <formula>COUNTIF(E58:V58,"&lt;&gt;" &amp; "")&gt;0</formula>
    </cfRule>
    <cfRule type="expression" dxfId="706" priority="92">
      <formula>AND(COUNTIF(E58:V58,"&lt;&gt;" &amp; "")&gt;0,NOT(ISBLANK(C58)))</formula>
    </cfRule>
  </conditionalFormatting>
  <conditionalFormatting sqref="C59">
    <cfRule type="expression" dxfId="705" priority="93">
      <formula>COUNTIF(E59:V59,"&lt;&gt;" &amp; "")&gt;0</formula>
    </cfRule>
    <cfRule type="expression" dxfId="704" priority="94">
      <formula>AND(COUNTIF(E59:V59,"&lt;&gt;" &amp; "")&gt;0,NOT(ISBLANK(C59)))</formula>
    </cfRule>
  </conditionalFormatting>
  <conditionalFormatting sqref="C6">
    <cfRule type="expression" dxfId="703" priority="19">
      <formula>COUNTIF(E6:V6,"&lt;&gt;" &amp; "")&gt;0</formula>
    </cfRule>
    <cfRule type="expression" dxfId="702" priority="20">
      <formula>AND(COUNTIF(E6:V6,"&lt;&gt;" &amp; "")&gt;0,NOT(ISBLANK(C6)))</formula>
    </cfRule>
  </conditionalFormatting>
  <conditionalFormatting sqref="C60">
    <cfRule type="expression" dxfId="701" priority="95">
      <formula>COUNTIF(E60:V60,"&lt;&gt;" &amp; "")&gt;0</formula>
    </cfRule>
    <cfRule type="expression" dxfId="700" priority="96">
      <formula>AND(COUNTIF(E60:V60,"&lt;&gt;" &amp; "")&gt;0,NOT(ISBLANK(C60)))</formula>
    </cfRule>
  </conditionalFormatting>
  <conditionalFormatting sqref="C61">
    <cfRule type="expression" dxfId="699" priority="97">
      <formula>COUNTIF(E61:V61,"&lt;&gt;" &amp; "")&gt;0</formula>
    </cfRule>
    <cfRule type="expression" dxfId="698" priority="98">
      <formula>AND(COUNTIF(E61:V61,"&lt;&gt;" &amp; "")&gt;0,NOT(ISBLANK(C61)))</formula>
    </cfRule>
  </conditionalFormatting>
  <conditionalFormatting sqref="C62">
    <cfRule type="expression" dxfId="697" priority="99">
      <formula>COUNTIF(E62:V62,"&lt;&gt;" &amp; "")&gt;0</formula>
    </cfRule>
    <cfRule type="expression" dxfId="696" priority="100">
      <formula>AND(COUNTIF(E62:V62,"&lt;&gt;" &amp; "")&gt;0,NOT(ISBLANK(C62)))</formula>
    </cfRule>
  </conditionalFormatting>
  <conditionalFormatting sqref="C65">
    <cfRule type="expression" dxfId="695" priority="101">
      <formula>COUNTIF(E65:V65,"&lt;&gt;" &amp; "")&gt;0</formula>
    </cfRule>
    <cfRule type="expression" dxfId="694" priority="102">
      <formula>AND(COUNTIF(E65:V65,"&lt;&gt;" &amp; "")&gt;0,NOT(ISBLANK(C65)))</formula>
    </cfRule>
  </conditionalFormatting>
  <conditionalFormatting sqref="C66">
    <cfRule type="expression" dxfId="693" priority="103">
      <formula>COUNTIF(E66:V66,"&lt;&gt;" &amp; "")&gt;0</formula>
    </cfRule>
    <cfRule type="expression" dxfId="692" priority="104">
      <formula>AND(COUNTIF(E66:V66,"&lt;&gt;" &amp; "")&gt;0,NOT(ISBLANK(C66)))</formula>
    </cfRule>
  </conditionalFormatting>
  <conditionalFormatting sqref="C67">
    <cfRule type="expression" dxfId="691" priority="105">
      <formula>COUNTIF(E67:V67,"&lt;&gt;" &amp; "")&gt;0</formula>
    </cfRule>
    <cfRule type="expression" dxfId="690" priority="106">
      <formula>AND(COUNTIF(E67:V67,"&lt;&gt;" &amp; "")&gt;0,NOT(ISBLANK(C67)))</formula>
    </cfRule>
  </conditionalFormatting>
  <conditionalFormatting sqref="C68">
    <cfRule type="expression" dxfId="689" priority="107">
      <formula>COUNTIF(E68:V68,"&lt;&gt;" &amp; "")&gt;0</formula>
    </cfRule>
    <cfRule type="expression" dxfId="688" priority="108">
      <formula>AND(COUNTIF(E68:V68,"&lt;&gt;" &amp; "")&gt;0,NOT(ISBLANK(C68)))</formula>
    </cfRule>
  </conditionalFormatting>
  <conditionalFormatting sqref="C69">
    <cfRule type="expression" dxfId="687" priority="109">
      <formula>COUNTIF(E69:V69,"&lt;&gt;" &amp; "")&gt;0</formula>
    </cfRule>
    <cfRule type="expression" dxfId="686" priority="110">
      <formula>AND(COUNTIF(E69:V69,"&lt;&gt;" &amp; "")&gt;0,NOT(ISBLANK(C69)))</formula>
    </cfRule>
  </conditionalFormatting>
  <conditionalFormatting sqref="C72">
    <cfRule type="expression" dxfId="685" priority="111">
      <formula>COUNTIF(E72:V72,"&lt;&gt;" &amp; "")&gt;0</formula>
    </cfRule>
    <cfRule type="expression" dxfId="684" priority="112">
      <formula>AND(COUNTIF(E72:V72,"&lt;&gt;" &amp; "")&gt;0,NOT(ISBLANK(C72)))</formula>
    </cfRule>
  </conditionalFormatting>
  <conditionalFormatting sqref="C73">
    <cfRule type="expression" dxfId="683" priority="113">
      <formula>COUNTIF(E73:V73,"&lt;&gt;" &amp; "")&gt;0</formula>
    </cfRule>
    <cfRule type="expression" dxfId="682" priority="114">
      <formula>AND(COUNTIF(E73:V73,"&lt;&gt;" &amp; "")&gt;0,NOT(ISBLANK(C73)))</formula>
    </cfRule>
  </conditionalFormatting>
  <conditionalFormatting sqref="C74">
    <cfRule type="expression" dxfId="681" priority="115">
      <formula>COUNTIF(E74:V74,"&lt;&gt;" &amp; "")&gt;0</formula>
    </cfRule>
    <cfRule type="expression" dxfId="680" priority="116">
      <formula>AND(COUNTIF(E74:V74,"&lt;&gt;" &amp; "")&gt;0,NOT(ISBLANK(C74)))</formula>
    </cfRule>
  </conditionalFormatting>
  <conditionalFormatting sqref="C75">
    <cfRule type="expression" dxfId="679" priority="117">
      <formula>COUNTIF(E75:V75,"&lt;&gt;" &amp; "")&gt;0</formula>
    </cfRule>
    <cfRule type="expression" dxfId="678" priority="118">
      <formula>AND(COUNTIF(E75:V75,"&lt;&gt;" &amp; "")&gt;0,NOT(ISBLANK(C75)))</formula>
    </cfRule>
  </conditionalFormatting>
  <conditionalFormatting sqref="C76">
    <cfRule type="expression" dxfId="677" priority="119">
      <formula>COUNTIF(E76:V76,"&lt;&gt;" &amp; "")&gt;0</formula>
    </cfRule>
    <cfRule type="expression" dxfId="676" priority="120">
      <formula>AND(COUNTIF(E76:V76,"&lt;&gt;" &amp; "")&gt;0,NOT(ISBLANK(C76)))</formula>
    </cfRule>
  </conditionalFormatting>
  <conditionalFormatting sqref="C79">
    <cfRule type="expression" dxfId="675" priority="121">
      <formula>COUNTIF(E79:V79,"&lt;&gt;" &amp; "")&gt;0</formula>
    </cfRule>
    <cfRule type="expression" dxfId="674" priority="122">
      <formula>AND(COUNTIF(E79:V79,"&lt;&gt;" &amp; "")&gt;0,NOT(ISBLANK(C79)))</formula>
    </cfRule>
  </conditionalFormatting>
  <conditionalFormatting sqref="C80">
    <cfRule type="expression" dxfId="673" priority="123">
      <formula>COUNTIF(E80:V80,"&lt;&gt;" &amp; "")&gt;0</formula>
    </cfRule>
    <cfRule type="expression" dxfId="672" priority="124">
      <formula>AND(COUNTIF(E80:V80,"&lt;&gt;" &amp; "")&gt;0,NOT(ISBLANK(C80)))</formula>
    </cfRule>
  </conditionalFormatting>
  <conditionalFormatting sqref="C81">
    <cfRule type="expression" dxfId="671" priority="125">
      <formula>COUNTIF(E81:V81,"&lt;&gt;" &amp; "")&gt;0</formula>
    </cfRule>
    <cfRule type="expression" dxfId="670" priority="126">
      <formula>AND(COUNTIF(E81:V81,"&lt;&gt;" &amp; "")&gt;0,NOT(ISBLANK(C81)))</formula>
    </cfRule>
  </conditionalFormatting>
  <conditionalFormatting sqref="C82">
    <cfRule type="expression" dxfId="669" priority="127">
      <formula>COUNTIF(E82:V82,"&lt;&gt;" &amp; "")&gt;0</formula>
    </cfRule>
    <cfRule type="expression" dxfId="668" priority="128">
      <formula>AND(COUNTIF(E82:V82,"&lt;&gt;" &amp; "")&gt;0,NOT(ISBLANK(C82)))</formula>
    </cfRule>
  </conditionalFormatting>
  <conditionalFormatting sqref="C83">
    <cfRule type="expression" dxfId="667" priority="129">
      <formula>COUNTIF(E83:V83,"&lt;&gt;" &amp; "")&gt;0</formula>
    </cfRule>
    <cfRule type="expression" dxfId="666" priority="130">
      <formula>AND(COUNTIF(E83:V83,"&lt;&gt;" &amp; "")&gt;0,NOT(ISBLANK(C83)))</formula>
    </cfRule>
  </conditionalFormatting>
  <conditionalFormatting sqref="C86">
    <cfRule type="expression" dxfId="665" priority="131">
      <formula>COUNTIF(E86:V86,"&lt;&gt;" &amp; "")&gt;0</formula>
    </cfRule>
    <cfRule type="expression" dxfId="664" priority="132">
      <formula>AND(COUNTIF(E86:V86,"&lt;&gt;" &amp; "")&gt;0,NOT(ISBLANK(C86)))</formula>
    </cfRule>
  </conditionalFormatting>
  <conditionalFormatting sqref="C87">
    <cfRule type="expression" dxfId="663" priority="133">
      <formula>COUNTIF(E87:V87,"&lt;&gt;" &amp; "")&gt;0</formula>
    </cfRule>
    <cfRule type="expression" dxfId="662" priority="134">
      <formula>AND(COUNTIF(E87:V87,"&lt;&gt;" &amp; "")&gt;0,NOT(ISBLANK(C87)))</formula>
    </cfRule>
  </conditionalFormatting>
  <conditionalFormatting sqref="C88">
    <cfRule type="expression" dxfId="661" priority="135">
      <formula>COUNTIF(E88:V88,"&lt;&gt;" &amp; "")&gt;0</formula>
    </cfRule>
    <cfRule type="expression" dxfId="660" priority="136">
      <formula>AND(COUNTIF(E88:V88,"&lt;&gt;" &amp; "")&gt;0,NOT(ISBLANK(C88)))</formula>
    </cfRule>
  </conditionalFormatting>
  <conditionalFormatting sqref="C89">
    <cfRule type="expression" dxfId="659" priority="137">
      <formula>COUNTIF(E89:V89,"&lt;&gt;" &amp; "")&gt;0</formula>
    </cfRule>
    <cfRule type="expression" dxfId="658" priority="138">
      <formula>AND(COUNTIF(E89:V89,"&lt;&gt;" &amp; "")&gt;0,NOT(ISBLANK(C89)))</formula>
    </cfRule>
  </conditionalFormatting>
  <conditionalFormatting sqref="C9">
    <cfRule type="expression" dxfId="657" priority="21">
      <formula>COUNTIF(E9:V9,"&lt;&gt;" &amp; "")&gt;0</formula>
    </cfRule>
    <cfRule type="expression" dxfId="656" priority="22">
      <formula>AND(COUNTIF(E9:V9,"&lt;&gt;" &amp; "")&gt;0,NOT(ISBLANK(C9)))</formula>
    </cfRule>
  </conditionalFormatting>
  <conditionalFormatting sqref="C90">
    <cfRule type="expression" dxfId="655" priority="139">
      <formula>COUNTIF(E90:V90,"&lt;&gt;" &amp; "")&gt;0</formula>
    </cfRule>
    <cfRule type="expression" dxfId="654" priority="140">
      <formula>AND(COUNTIF(E90:V90,"&lt;&gt;" &amp; "")&gt;0,NOT(ISBLANK(C90)))</formula>
    </cfRule>
  </conditionalFormatting>
  <conditionalFormatting sqref="C93">
    <cfRule type="expression" dxfId="653" priority="141">
      <formula>COUNTIF(E93:V93,"&lt;&gt;" &amp; "")&gt;0</formula>
    </cfRule>
    <cfRule type="expression" dxfId="652" priority="142">
      <formula>AND(COUNTIF(E93:V93,"&lt;&gt;" &amp; "")&gt;0,NOT(ISBLANK(C93)))</formula>
    </cfRule>
  </conditionalFormatting>
  <conditionalFormatting sqref="C94">
    <cfRule type="expression" dxfId="651" priority="143">
      <formula>COUNTIF(E94:V94,"&lt;&gt;" &amp; "")&gt;0</formula>
    </cfRule>
    <cfRule type="expression" dxfId="650" priority="144">
      <formula>AND(COUNTIF(E94:V94,"&lt;&gt;" &amp; "")&gt;0,NOT(ISBLANK(C94)))</formula>
    </cfRule>
  </conditionalFormatting>
  <conditionalFormatting sqref="C95">
    <cfRule type="expression" dxfId="649" priority="145">
      <formula>COUNTIF(E95:V95,"&lt;&gt;" &amp; "")&gt;0</formula>
    </cfRule>
    <cfRule type="expression" dxfId="648" priority="146">
      <formula>AND(COUNTIF(E95:V95,"&lt;&gt;" &amp; "")&gt;0,NOT(ISBLANK(C95)))</formula>
    </cfRule>
  </conditionalFormatting>
  <conditionalFormatting sqref="C96">
    <cfRule type="expression" dxfId="647" priority="147">
      <formula>COUNTIF(E96:V96,"&lt;&gt;" &amp; "")&gt;0</formula>
    </cfRule>
    <cfRule type="expression" dxfId="646" priority="148">
      <formula>AND(COUNTIF(E96:V96,"&lt;&gt;" &amp; "")&gt;0,NOT(ISBLANK(C96)))</formula>
    </cfRule>
  </conditionalFormatting>
  <conditionalFormatting sqref="C97">
    <cfRule type="expression" dxfId="645" priority="149">
      <formula>COUNTIF(E97:V97,"&lt;&gt;" &amp; "")&gt;0</formula>
    </cfRule>
    <cfRule type="expression" dxfId="644" priority="150">
      <formula>AND(COUNTIF(E97:V97,"&lt;&gt;" &amp; "")&gt;0,NOT(ISBLANK(C97)))</formula>
    </cfRule>
  </conditionalFormatting>
  <dataValidations count="1">
    <dataValidation type="list" showInputMessage="1" showErrorMessage="1" sqref="B114:B118 B107:B111 B100:B104 B93:B97 B86:B90 B79:B83 B72:B76 B65:B69 B58:B62 B51:B55 B44:B48 B37:B41 B30:B34 B23:B27">
      <formula1>"Probability"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4"/>
  <sheetViews>
    <sheetView workbookViewId="0">
      <selection activeCell="C28" sqref="C28"/>
    </sheetView>
  </sheetViews>
  <sheetFormatPr defaultRowHeight="15" x14ac:dyDescent="0.25"/>
  <cols>
    <col min="1" max="1" width="48" bestFit="1" customWidth="1"/>
    <col min="2" max="2" width="25.85546875" customWidth="1"/>
    <col min="3" max="3" width="10.5703125" customWidth="1"/>
    <col min="4" max="4" width="3.85546875" customWidth="1"/>
  </cols>
  <sheetData>
    <row r="1" spans="1:22" x14ac:dyDescent="0.25">
      <c r="A1" s="1" t="s">
        <v>143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106</v>
      </c>
      <c r="C2" s="4">
        <v>1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106</v>
      </c>
      <c r="C3" s="4">
        <v>1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106</v>
      </c>
      <c r="C4" s="4">
        <v>1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106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106</v>
      </c>
      <c r="C6" s="4">
        <v>1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t="s">
        <v>141</v>
      </c>
      <c r="B8" t="s">
        <v>142</v>
      </c>
      <c r="C8">
        <v>80</v>
      </c>
    </row>
    <row r="9" spans="1:22" x14ac:dyDescent="0.25">
      <c r="A9" s="1" t="s">
        <v>140</v>
      </c>
      <c r="B9" s="1" t="s">
        <v>12</v>
      </c>
      <c r="C9" s="1" t="s">
        <v>13</v>
      </c>
      <c r="D9" s="1"/>
      <c r="E9" s="1">
        <v>2000</v>
      </c>
      <c r="F9" s="1">
        <v>2001</v>
      </c>
      <c r="G9" s="1">
        <v>2002</v>
      </c>
      <c r="H9" s="1">
        <v>2003</v>
      </c>
      <c r="I9" s="1">
        <v>2004</v>
      </c>
      <c r="J9" s="1">
        <v>2005</v>
      </c>
      <c r="K9" s="1">
        <v>2006</v>
      </c>
      <c r="L9" s="1">
        <v>2007</v>
      </c>
      <c r="M9" s="1">
        <v>2008</v>
      </c>
      <c r="N9" s="1">
        <v>2009</v>
      </c>
      <c r="O9" s="1">
        <v>2010</v>
      </c>
      <c r="P9" s="1">
        <v>2011</v>
      </c>
      <c r="Q9" s="1">
        <v>2012</v>
      </c>
      <c r="R9" s="1">
        <v>2013</v>
      </c>
      <c r="S9" s="1">
        <v>2014</v>
      </c>
      <c r="T9" s="1">
        <v>2015</v>
      </c>
      <c r="U9" s="1">
        <v>2016</v>
      </c>
      <c r="V9" s="1">
        <v>2017</v>
      </c>
    </row>
    <row r="10" spans="1:22" x14ac:dyDescent="0.25">
      <c r="A10" s="1" t="str">
        <f>'Population Definitions'!$A$2</f>
        <v>0-4</v>
      </c>
      <c r="B10" t="s">
        <v>139</v>
      </c>
      <c r="C10" s="4">
        <f>C8-AVERAGE(0,4)</f>
        <v>78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Definitions'!$A$3</f>
        <v>5-14</v>
      </c>
      <c r="B11" t="s">
        <v>139</v>
      </c>
      <c r="C11" s="4">
        <f>C8-AVERAGE(5,14)</f>
        <v>70.5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Definitions'!$A$4</f>
        <v>15-64</v>
      </c>
      <c r="B12" t="s">
        <v>139</v>
      </c>
      <c r="C12" s="4">
        <f>C8-AVERAGE(15,64)</f>
        <v>40.5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Definitions'!$A$5</f>
        <v>65+</v>
      </c>
      <c r="B13" t="s">
        <v>139</v>
      </c>
      <c r="C13" s="4">
        <f>65+(C8-65)/2</f>
        <v>72.5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s="1" t="str">
        <f>'Population Definitions'!$B$6</f>
        <v>Prisoners</v>
      </c>
      <c r="B14" t="s">
        <v>139</v>
      </c>
      <c r="C14" s="4">
        <f>C8-AVERAGE(15,64)</f>
        <v>40.5</v>
      </c>
      <c r="D14" s="3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</sheetData>
  <conditionalFormatting sqref="C4">
    <cfRule type="expression" dxfId="643" priority="5">
      <formula>COUNTIF(E4:V4,"&lt;&gt;" &amp; "")&gt;0</formula>
    </cfRule>
    <cfRule type="expression" dxfId="642" priority="6">
      <formula>AND(COUNTIF(E4:V4,"&lt;&gt;" &amp; "")&gt;0,NOT(ISBLANK(C4)))</formula>
    </cfRule>
  </conditionalFormatting>
  <conditionalFormatting sqref="C3">
    <cfRule type="expression" dxfId="641" priority="3">
      <formula>COUNTIF(E3:V3,"&lt;&gt;" &amp; "")&gt;0</formula>
    </cfRule>
    <cfRule type="expression" dxfId="640" priority="4">
      <formula>AND(COUNTIF(E3:V3,"&lt;&gt;" &amp; "")&gt;0,NOT(ISBLANK(C3)))</formula>
    </cfRule>
  </conditionalFormatting>
  <conditionalFormatting sqref="C2">
    <cfRule type="expression" dxfId="639" priority="1">
      <formula>COUNTIF(E2:V2,"&lt;&gt;" &amp; "")&gt;0</formula>
    </cfRule>
    <cfRule type="expression" dxfId="638" priority="2">
      <formula>AND(COUNTIF(E2:V2,"&lt;&gt;" &amp; "")&gt;0,NOT(ISBLANK(C2)))</formula>
    </cfRule>
  </conditionalFormatting>
  <conditionalFormatting sqref="C10">
    <cfRule type="expression" dxfId="637" priority="21">
      <formula>COUNTIF(E10:V10,"&lt;&gt;" &amp; "")&gt;0</formula>
    </cfRule>
    <cfRule type="expression" dxfId="636" priority="22">
      <formula>AND(COUNTIF(E10:V10,"&lt;&gt;" &amp; "")&gt;0,NOT(ISBLANK(C10)))</formula>
    </cfRule>
  </conditionalFormatting>
  <conditionalFormatting sqref="C11:C14">
    <cfRule type="expression" dxfId="635" priority="23">
      <formula>COUNTIF(E11:V11,"&lt;&gt;" &amp; "")&gt;0</formula>
    </cfRule>
    <cfRule type="expression" dxfId="634" priority="24">
      <formula>AND(COUNTIF(E11:V11,"&lt;&gt;" &amp; "")&gt;0,NOT(ISBLANK(C11)))</formula>
    </cfRule>
  </conditionalFormatting>
  <conditionalFormatting sqref="C5">
    <cfRule type="expression" dxfId="633" priority="7">
      <formula>COUNTIF(E5:V5,"&lt;&gt;" &amp; "")&gt;0</formula>
    </cfRule>
    <cfRule type="expression" dxfId="632" priority="8">
      <formula>AND(COUNTIF(E5:V5,"&lt;&gt;" &amp; "")&gt;0,NOT(ISBLANK(C5)))</formula>
    </cfRule>
  </conditionalFormatting>
  <conditionalFormatting sqref="C6">
    <cfRule type="expression" dxfId="631" priority="9">
      <formula>COUNTIF(E6:V6,"&lt;&gt;" &amp; "")&gt;0</formula>
    </cfRule>
    <cfRule type="expression" dxfId="630" priority="10">
      <formula>AND(COUNTIF(E6:V6,"&lt;&gt;" &amp; "")&gt;0,NOT(ISBLANK(C6)))</formula>
    </cfRule>
  </conditionalFormatting>
  <dataValidations count="2">
    <dataValidation type="list" allowBlank="1" showInputMessage="1" showErrorMessage="1" sqref="B10:B14">
      <formula1>"years"</formula1>
    </dataValidation>
    <dataValidation type="list" allowBlank="1" showInputMessage="1" showErrorMessage="1" sqref="B2:B6">
      <formula1>"N.A."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36"/>
  <sheetViews>
    <sheetView workbookViewId="0">
      <selection activeCell="M37" sqref="M37"/>
    </sheetView>
  </sheetViews>
  <sheetFormatPr defaultRowHeight="15" x14ac:dyDescent="0.25"/>
  <cols>
    <col min="1" max="1" width="14.85546875" customWidth="1"/>
    <col min="2" max="3" width="11.57031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130</v>
      </c>
      <c r="B2" t="s">
        <v>131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5" t="s">
        <v>132</v>
      </c>
      <c r="C5" s="5" t="s">
        <v>132</v>
      </c>
      <c r="D5" s="5" t="s">
        <v>132</v>
      </c>
      <c r="E5" s="5" t="s">
        <v>132</v>
      </c>
      <c r="F5" s="5" t="s">
        <v>133</v>
      </c>
    </row>
    <row r="6" spans="1:24" x14ac:dyDescent="0.25">
      <c r="A6" s="1" t="str">
        <f>'Population Definitions'!$A$3</f>
        <v>5-14</v>
      </c>
      <c r="B6" s="5" t="s">
        <v>132</v>
      </c>
      <c r="C6" s="5" t="s">
        <v>132</v>
      </c>
      <c r="D6" s="5" t="s">
        <v>132</v>
      </c>
      <c r="E6" s="5" t="s">
        <v>132</v>
      </c>
      <c r="F6" s="5" t="s">
        <v>133</v>
      </c>
    </row>
    <row r="7" spans="1:24" x14ac:dyDescent="0.25">
      <c r="A7" s="1" t="str">
        <f>'Population Definitions'!$A$4</f>
        <v>15-64</v>
      </c>
      <c r="B7" s="5" t="s">
        <v>132</v>
      </c>
      <c r="C7" s="5" t="s">
        <v>132</v>
      </c>
      <c r="D7" s="5" t="s">
        <v>132</v>
      </c>
      <c r="E7" s="5" t="s">
        <v>132</v>
      </c>
      <c r="F7" s="5" t="s">
        <v>133</v>
      </c>
    </row>
    <row r="8" spans="1:24" x14ac:dyDescent="0.25">
      <c r="A8" s="1" t="str">
        <f>'Population Definitions'!$A$5</f>
        <v>65+</v>
      </c>
      <c r="B8" s="5" t="s">
        <v>132</v>
      </c>
      <c r="C8" s="5" t="s">
        <v>132</v>
      </c>
      <c r="D8" s="5" t="s">
        <v>132</v>
      </c>
      <c r="E8" s="5" t="s">
        <v>132</v>
      </c>
      <c r="F8" s="5" t="s">
        <v>133</v>
      </c>
    </row>
    <row r="9" spans="1:24" x14ac:dyDescent="0.25">
      <c r="A9" s="1" t="str">
        <f>'Population Definitions'!$B$6</f>
        <v>Prisoners</v>
      </c>
      <c r="B9" s="5" t="s">
        <v>133</v>
      </c>
      <c r="C9" s="5" t="s">
        <v>133</v>
      </c>
      <c r="D9" s="5" t="s">
        <v>133</v>
      </c>
      <c r="E9" s="5" t="s">
        <v>133</v>
      </c>
      <c r="F9" s="5" t="s">
        <v>132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0-4</v>
      </c>
      <c r="B12" s="3" t="str">
        <f>IF($B$5="Y","---&gt;","...")</f>
        <v>---&gt;</v>
      </c>
      <c r="C12" s="1" t="str">
        <f>IF($B$5="Y",'Population Definitions'!$A$2,"...")</f>
        <v>0-4</v>
      </c>
      <c r="D12" t="s">
        <v>106</v>
      </c>
      <c r="E12" s="4">
        <v>1</v>
      </c>
      <c r="F12" s="3" t="str">
        <f>IF($B$5="Y","OR","...")</f>
        <v>OR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106</v>
      </c>
      <c r="E13" s="4">
        <v>1</v>
      </c>
      <c r="F13" s="3" t="str">
        <f>IF($C$5="Y","OR","...")</f>
        <v>OR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1" t="str">
        <f>IF($D$5="Y",'Population Definitions'!$A$2,"...")</f>
        <v>0-4</v>
      </c>
      <c r="B14" s="3" t="str">
        <f>IF($D$5="Y","---&gt;","...")</f>
        <v>---&gt;</v>
      </c>
      <c r="C14" s="1" t="str">
        <f>IF($D$5="Y",'Population Definitions'!$A$4,"...")</f>
        <v>15-64</v>
      </c>
      <c r="D14" t="s">
        <v>106</v>
      </c>
      <c r="E14" s="4">
        <v>1</v>
      </c>
      <c r="F14" s="3" t="str">
        <f>IF($D$5="Y","OR","...")</f>
        <v>OR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1" t="str">
        <f>IF($E$5="Y",'Population Definitions'!$A$2,"...")</f>
        <v>0-4</v>
      </c>
      <c r="B15" s="3" t="str">
        <f>IF($E$5="Y","---&gt;","...")</f>
        <v>---&gt;</v>
      </c>
      <c r="C15" s="1" t="str">
        <f>IF($E$5="Y",'Population Definitions'!$A$5,"...")</f>
        <v>65+</v>
      </c>
      <c r="D15" t="s">
        <v>106</v>
      </c>
      <c r="E15" s="4">
        <v>1</v>
      </c>
      <c r="F15" s="3" t="str">
        <f>IF($E$5="Y","OR","...")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D16" t="s">
        <v>106</v>
      </c>
      <c r="E16" s="4"/>
      <c r="F16" s="3" t="str">
        <f>IF($F$5="Y","OR","...")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1" t="str">
        <f>IF($B$6="Y",'Population Definitions'!$A$3,"...")</f>
        <v>5-14</v>
      </c>
      <c r="B17" s="3" t="str">
        <f>IF($B$6="Y","---&gt;","...")</f>
        <v>---&gt;</v>
      </c>
      <c r="C17" s="1" t="str">
        <f>IF($B$6="Y",'Population Definitions'!$A$2,"...")</f>
        <v>0-4</v>
      </c>
      <c r="D17" t="s">
        <v>106</v>
      </c>
      <c r="E17" s="4">
        <v>1</v>
      </c>
      <c r="F17" s="3" t="str">
        <f>IF($B$6="Y","OR","...")</f>
        <v>OR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1" t="str">
        <f>IF($C$6="Y",'Population Definitions'!$A$3,"...")</f>
        <v>5-14</v>
      </c>
      <c r="B18" s="3" t="str">
        <f>IF($C$6="Y","---&gt;","...")</f>
        <v>---&gt;</v>
      </c>
      <c r="C18" s="1" t="str">
        <f>IF($C$6="Y",'Population Definitions'!$A$3,"...")</f>
        <v>5-14</v>
      </c>
      <c r="D18" t="s">
        <v>106</v>
      </c>
      <c r="E18" s="4">
        <v>1</v>
      </c>
      <c r="F18" s="3" t="str">
        <f>IF($C$6="Y","OR","...")</f>
        <v>OR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106</v>
      </c>
      <c r="E19" s="4">
        <v>1</v>
      </c>
      <c r="F19" s="3" t="str">
        <f>IF($D$6="Y","OR","...")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1" t="str">
        <f>IF($E$6="Y",'Population Definitions'!$A$3,"...")</f>
        <v>5-14</v>
      </c>
      <c r="B20" s="3" t="str">
        <f>IF($E$6="Y","---&gt;","...")</f>
        <v>---&gt;</v>
      </c>
      <c r="C20" s="1" t="str">
        <f>IF($E$6="Y",'Population Definitions'!$A$5,"...")</f>
        <v>65+</v>
      </c>
      <c r="D20" t="s">
        <v>106</v>
      </c>
      <c r="E20" s="4">
        <v>1</v>
      </c>
      <c r="F20" s="3" t="str">
        <f>IF($E$6="Y","OR","...")</f>
        <v>OR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D21" t="s">
        <v>106</v>
      </c>
      <c r="E21" s="4"/>
      <c r="F21" s="3" t="str">
        <f>IF($F$6="Y","OR","...")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" t="str">
        <f>IF($B$7="Y",'Population Definitions'!$A$4,"...")</f>
        <v>15-64</v>
      </c>
      <c r="B22" s="3" t="str">
        <f>IF($B$7="Y","---&gt;","...")</f>
        <v>---&gt;</v>
      </c>
      <c r="C22" s="1" t="str">
        <f>IF($B$7="Y",'Population Definitions'!$A$2,"...")</f>
        <v>0-4</v>
      </c>
      <c r="D22" t="s">
        <v>106</v>
      </c>
      <c r="E22" s="4">
        <v>1</v>
      </c>
      <c r="F22" s="3" t="str">
        <f>IF($B$7="Y","OR","...")</f>
        <v>OR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" t="str">
        <f>IF($C$7="Y",'Population Definitions'!$A$4,"...")</f>
        <v>15-64</v>
      </c>
      <c r="B23" s="3" t="str">
        <f>IF($C$7="Y","---&gt;","...")</f>
        <v>---&gt;</v>
      </c>
      <c r="C23" s="1" t="str">
        <f>IF($C$7="Y",'Population Definitions'!$A$3,"...")</f>
        <v>5-14</v>
      </c>
      <c r="D23" t="s">
        <v>106</v>
      </c>
      <c r="E23" s="4">
        <v>1</v>
      </c>
      <c r="F23" s="3" t="str">
        <f>IF($C$7="Y","OR","...")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" t="str">
        <f>IF($D$7="Y",'Population Definitions'!$A$4,"...")</f>
        <v>15-64</v>
      </c>
      <c r="B24" s="3" t="str">
        <f>IF($D$7="Y","---&gt;","...")</f>
        <v>---&gt;</v>
      </c>
      <c r="C24" s="1" t="str">
        <f>IF($D$7="Y",'Population Definitions'!$A$4,"...")</f>
        <v>15-64</v>
      </c>
      <c r="D24" t="s">
        <v>106</v>
      </c>
      <c r="E24" s="4">
        <v>1</v>
      </c>
      <c r="F24" s="3" t="str">
        <f>IF($D$7="Y","OR","...")</f>
        <v>OR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106</v>
      </c>
      <c r="E25" s="4">
        <v>1</v>
      </c>
      <c r="F25" s="3" t="str">
        <f>IF($E$7="Y","OR","...")</f>
        <v>OR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D26" t="s">
        <v>106</v>
      </c>
      <c r="E26" s="4"/>
      <c r="F26" s="3" t="str">
        <f>IF($F$7="Y","OR","...")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" t="str">
        <f>IF($B$8="Y",'Population Definitions'!$A$5,"...")</f>
        <v>65+</v>
      </c>
      <c r="B27" s="3" t="str">
        <f>IF($B$8="Y","---&gt;","...")</f>
        <v>---&gt;</v>
      </c>
      <c r="C27" s="1" t="str">
        <f>IF($B$8="Y",'Population Definitions'!$A$2,"...")</f>
        <v>0-4</v>
      </c>
      <c r="D27" t="s">
        <v>106</v>
      </c>
      <c r="E27" s="4">
        <v>1</v>
      </c>
      <c r="F27" s="3" t="str">
        <f>IF($B$8="Y","OR","...")</f>
        <v>OR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" t="str">
        <f>IF($C$8="Y",'Population Definitions'!$A$5,"...")</f>
        <v>65+</v>
      </c>
      <c r="B28" s="3" t="str">
        <f>IF($C$8="Y","---&gt;","...")</f>
        <v>---&gt;</v>
      </c>
      <c r="C28" s="1" t="str">
        <f>IF($C$8="Y",'Population Definitions'!$A$3,"...")</f>
        <v>5-14</v>
      </c>
      <c r="D28" t="s">
        <v>106</v>
      </c>
      <c r="E28" s="4">
        <v>1</v>
      </c>
      <c r="F28" s="3" t="str">
        <f>IF($C$8="Y","OR","...")</f>
        <v>OR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" t="str">
        <f>IF($D$8="Y",'Population Definitions'!$A$5,"...")</f>
        <v>65+</v>
      </c>
      <c r="B29" s="3" t="str">
        <f>IF($D$8="Y","---&gt;","...")</f>
        <v>---&gt;</v>
      </c>
      <c r="C29" s="1" t="str">
        <f>IF($D$8="Y",'Population Definitions'!$A$4,"...")</f>
        <v>15-64</v>
      </c>
      <c r="D29" t="s">
        <v>106</v>
      </c>
      <c r="E29" s="4">
        <v>1</v>
      </c>
      <c r="F29" s="3" t="str">
        <f>IF($D$8="Y","OR","...")</f>
        <v>OR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" t="str">
        <f>IF($E$8="Y",'Population Definitions'!$A$5,"...")</f>
        <v>65+</v>
      </c>
      <c r="B30" s="3" t="str">
        <f>IF($E$8="Y","---&gt;","...")</f>
        <v>---&gt;</v>
      </c>
      <c r="C30" s="1" t="str">
        <f>IF($E$8="Y",'Population Definitions'!$A$5,"...")</f>
        <v>65+</v>
      </c>
      <c r="D30" t="s">
        <v>106</v>
      </c>
      <c r="E30" s="4">
        <v>1</v>
      </c>
      <c r="F30" s="3" t="str">
        <f>IF($E$8="Y","OR","...")</f>
        <v>OR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D31" t="s">
        <v>106</v>
      </c>
      <c r="E31" s="4"/>
      <c r="F31" s="3" t="str">
        <f>IF($F$8="Y","OR","...")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D32" t="s">
        <v>106</v>
      </c>
      <c r="E32" s="4"/>
      <c r="F32" s="3" t="str">
        <f>IF($B$9="Y","OR","...")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D33" t="s">
        <v>106</v>
      </c>
      <c r="E33" s="4"/>
      <c r="F33" s="3" t="str">
        <f>IF($C$9="Y","OR","...")</f>
        <v>...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D34" t="s">
        <v>106</v>
      </c>
      <c r="E34" s="4"/>
      <c r="F34" s="3" t="str">
        <f>IF($D$9="Y","OR","...")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D35" t="s">
        <v>106</v>
      </c>
      <c r="E35" s="4"/>
      <c r="F35" s="3" t="str">
        <f>IF($E$9="Y","OR","...")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" t="str">
        <f>IF($F$9="Y",'Population Definitions'!$B$6,"...")</f>
        <v>Prisoners</v>
      </c>
      <c r="B36" s="3" t="str">
        <f>IF($F$9="Y","---&gt;","...")</f>
        <v>---&gt;</v>
      </c>
      <c r="C36" s="1" t="str">
        <f>IF($F$9="Y",'Population Definitions'!$B$6,"...")</f>
        <v>Prisoners</v>
      </c>
      <c r="D36" t="s">
        <v>106</v>
      </c>
      <c r="E36" s="4">
        <v>1</v>
      </c>
      <c r="F36" s="3" t="str">
        <f>IF($F$9="Y","OR","...")</f>
        <v>OR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</sheetData>
  <conditionalFormatting sqref="B5">
    <cfRule type="cellIs" dxfId="629" priority="1" operator="equal">
      <formula>"Y"</formula>
    </cfRule>
    <cfRule type="cellIs" dxfId="628" priority="2" operator="equal">
      <formula>"N"</formula>
    </cfRule>
  </conditionalFormatting>
  <conditionalFormatting sqref="B6">
    <cfRule type="cellIs" dxfId="627" priority="11" operator="equal">
      <formula>"Y"</formula>
    </cfRule>
    <cfRule type="cellIs" dxfId="626" priority="12" operator="equal">
      <formula>"N"</formula>
    </cfRule>
  </conditionalFormatting>
  <conditionalFormatting sqref="B7">
    <cfRule type="cellIs" dxfId="625" priority="21" operator="equal">
      <formula>"Y"</formula>
    </cfRule>
    <cfRule type="cellIs" dxfId="624" priority="22" operator="equal">
      <formula>"N"</formula>
    </cfRule>
  </conditionalFormatting>
  <conditionalFormatting sqref="B8">
    <cfRule type="cellIs" dxfId="623" priority="31" operator="equal">
      <formula>"Y"</formula>
    </cfRule>
    <cfRule type="cellIs" dxfId="622" priority="32" operator="equal">
      <formula>"N"</formula>
    </cfRule>
  </conditionalFormatting>
  <conditionalFormatting sqref="B9">
    <cfRule type="cellIs" dxfId="621" priority="41" operator="equal">
      <formula>"Y"</formula>
    </cfRule>
    <cfRule type="cellIs" dxfId="620" priority="42" operator="equal">
      <formula>"N"</formula>
    </cfRule>
  </conditionalFormatting>
  <conditionalFormatting sqref="C5">
    <cfRule type="cellIs" dxfId="619" priority="3" operator="equal">
      <formula>"Y"</formula>
    </cfRule>
    <cfRule type="cellIs" dxfId="618" priority="4" operator="equal">
      <formula>"N"</formula>
    </cfRule>
  </conditionalFormatting>
  <conditionalFormatting sqref="C6">
    <cfRule type="cellIs" dxfId="617" priority="13" operator="equal">
      <formula>"Y"</formula>
    </cfRule>
    <cfRule type="cellIs" dxfId="616" priority="14" operator="equal">
      <formula>"N"</formula>
    </cfRule>
  </conditionalFormatting>
  <conditionalFormatting sqref="C7">
    <cfRule type="cellIs" dxfId="615" priority="23" operator="equal">
      <formula>"Y"</formula>
    </cfRule>
    <cfRule type="cellIs" dxfId="614" priority="24" operator="equal">
      <formula>"N"</formula>
    </cfRule>
  </conditionalFormatting>
  <conditionalFormatting sqref="C8">
    <cfRule type="cellIs" dxfId="613" priority="33" operator="equal">
      <formula>"Y"</formula>
    </cfRule>
    <cfRule type="cellIs" dxfId="612" priority="34" operator="equal">
      <formula>"N"</formula>
    </cfRule>
  </conditionalFormatting>
  <conditionalFormatting sqref="C9">
    <cfRule type="cellIs" dxfId="611" priority="43" operator="equal">
      <formula>"Y"</formula>
    </cfRule>
    <cfRule type="cellIs" dxfId="610" priority="44" operator="equal">
      <formula>"N"</formula>
    </cfRule>
  </conditionalFormatting>
  <conditionalFormatting sqref="D5">
    <cfRule type="cellIs" dxfId="609" priority="5" operator="equal">
      <formula>"Y"</formula>
    </cfRule>
    <cfRule type="cellIs" dxfId="608" priority="6" operator="equal">
      <formula>"N"</formula>
    </cfRule>
  </conditionalFormatting>
  <conditionalFormatting sqref="D6">
    <cfRule type="cellIs" dxfId="607" priority="15" operator="equal">
      <formula>"Y"</formula>
    </cfRule>
    <cfRule type="cellIs" dxfId="606" priority="16" operator="equal">
      <formula>"N"</formula>
    </cfRule>
  </conditionalFormatting>
  <conditionalFormatting sqref="D7">
    <cfRule type="cellIs" dxfId="605" priority="25" operator="equal">
      <formula>"Y"</formula>
    </cfRule>
    <cfRule type="cellIs" dxfId="604" priority="26" operator="equal">
      <formula>"N"</formula>
    </cfRule>
  </conditionalFormatting>
  <conditionalFormatting sqref="D8">
    <cfRule type="cellIs" dxfId="603" priority="35" operator="equal">
      <formula>"Y"</formula>
    </cfRule>
    <cfRule type="cellIs" dxfId="602" priority="36" operator="equal">
      <formula>"N"</formula>
    </cfRule>
  </conditionalFormatting>
  <conditionalFormatting sqref="D9">
    <cfRule type="cellIs" dxfId="601" priority="45" operator="equal">
      <formula>"Y"</formula>
    </cfRule>
    <cfRule type="cellIs" dxfId="600" priority="46" operator="equal">
      <formula>"N"</formula>
    </cfRule>
  </conditionalFormatting>
  <conditionalFormatting sqref="E12">
    <cfRule type="expression" dxfId="599" priority="51">
      <formula>COUNTIF(G12:X12,"&lt;&gt;" &amp; "")&gt;0</formula>
    </cfRule>
    <cfRule type="expression" dxfId="598" priority="52">
      <formula>AND(COUNTIF(G12:X12,"&lt;&gt;" &amp; "")&gt;0,NOT(ISBLANK(E12)))</formula>
    </cfRule>
    <cfRule type="expression" dxfId="597" priority="53">
      <formula>$B$5&lt;&gt;"Y"</formula>
    </cfRule>
  </conditionalFormatting>
  <conditionalFormatting sqref="E13">
    <cfRule type="expression" dxfId="596" priority="55">
      <formula>COUNTIF(G13:X13,"&lt;&gt;" &amp; "")&gt;0</formula>
    </cfRule>
    <cfRule type="expression" dxfId="595" priority="56">
      <formula>AND(COUNTIF(G13:X13,"&lt;&gt;" &amp; "")&gt;0,NOT(ISBLANK(E13)))</formula>
    </cfRule>
    <cfRule type="expression" dxfId="594" priority="57">
      <formula>$C$5&lt;&gt;"Y"</formula>
    </cfRule>
  </conditionalFormatting>
  <conditionalFormatting sqref="E14">
    <cfRule type="expression" dxfId="593" priority="59">
      <formula>COUNTIF(G14:X14,"&lt;&gt;" &amp; "")&gt;0</formula>
    </cfRule>
    <cfRule type="expression" dxfId="592" priority="60">
      <formula>AND(COUNTIF(G14:X14,"&lt;&gt;" &amp; "")&gt;0,NOT(ISBLANK(E14)))</formula>
    </cfRule>
    <cfRule type="expression" dxfId="591" priority="61">
      <formula>$D$5&lt;&gt;"Y"</formula>
    </cfRule>
  </conditionalFormatting>
  <conditionalFormatting sqref="E15">
    <cfRule type="expression" dxfId="590" priority="63">
      <formula>COUNTIF(G15:X15,"&lt;&gt;" &amp; "")&gt;0</formula>
    </cfRule>
    <cfRule type="expression" dxfId="589" priority="64">
      <formula>AND(COUNTIF(G15:X15,"&lt;&gt;" &amp; "")&gt;0,NOT(ISBLANK(E15)))</formula>
    </cfRule>
    <cfRule type="expression" dxfId="588" priority="65">
      <formula>$E$5&lt;&gt;"Y"</formula>
    </cfRule>
  </conditionalFormatting>
  <conditionalFormatting sqref="E16">
    <cfRule type="expression" dxfId="587" priority="67">
      <formula>COUNTIF(G16:X16,"&lt;&gt;" &amp; "")&gt;0</formula>
    </cfRule>
    <cfRule type="expression" dxfId="586" priority="68">
      <formula>AND(COUNTIF(G16:X16,"&lt;&gt;" &amp; "")&gt;0,NOT(ISBLANK(E16)))</formula>
    </cfRule>
    <cfRule type="expression" dxfId="585" priority="69">
      <formula>$F$5&lt;&gt;"Y"</formula>
    </cfRule>
  </conditionalFormatting>
  <conditionalFormatting sqref="E17">
    <cfRule type="expression" dxfId="584" priority="71">
      <formula>COUNTIF(G17:X17,"&lt;&gt;" &amp; "")&gt;0</formula>
    </cfRule>
    <cfRule type="expression" dxfId="583" priority="72">
      <formula>AND(COUNTIF(G17:X17,"&lt;&gt;" &amp; "")&gt;0,NOT(ISBLANK(E17)))</formula>
    </cfRule>
    <cfRule type="expression" dxfId="582" priority="73">
      <formula>$B$6&lt;&gt;"Y"</formula>
    </cfRule>
  </conditionalFormatting>
  <conditionalFormatting sqref="E18">
    <cfRule type="expression" dxfId="581" priority="75">
      <formula>COUNTIF(G18:X18,"&lt;&gt;" &amp; "")&gt;0</formula>
    </cfRule>
    <cfRule type="expression" dxfId="580" priority="76">
      <formula>AND(COUNTIF(G18:X18,"&lt;&gt;" &amp; "")&gt;0,NOT(ISBLANK(E18)))</formula>
    </cfRule>
    <cfRule type="expression" dxfId="579" priority="77">
      <formula>$C$6&lt;&gt;"Y"</formula>
    </cfRule>
  </conditionalFormatting>
  <conditionalFormatting sqref="E19">
    <cfRule type="expression" dxfId="578" priority="79">
      <formula>COUNTIF(G19:X19,"&lt;&gt;" &amp; "")&gt;0</formula>
    </cfRule>
    <cfRule type="expression" dxfId="577" priority="80">
      <formula>AND(COUNTIF(G19:X19,"&lt;&gt;" &amp; "")&gt;0,NOT(ISBLANK(E19)))</formula>
    </cfRule>
    <cfRule type="expression" dxfId="576" priority="81">
      <formula>$D$6&lt;&gt;"Y"</formula>
    </cfRule>
  </conditionalFormatting>
  <conditionalFormatting sqref="E20">
    <cfRule type="expression" dxfId="575" priority="83">
      <formula>COUNTIF(G20:X20,"&lt;&gt;" &amp; "")&gt;0</formula>
    </cfRule>
    <cfRule type="expression" dxfId="574" priority="84">
      <formula>AND(COUNTIF(G20:X20,"&lt;&gt;" &amp; "")&gt;0,NOT(ISBLANK(E20)))</formula>
    </cfRule>
    <cfRule type="expression" dxfId="573" priority="85">
      <formula>$E$6&lt;&gt;"Y"</formula>
    </cfRule>
  </conditionalFormatting>
  <conditionalFormatting sqref="E21">
    <cfRule type="expression" dxfId="572" priority="87">
      <formula>COUNTIF(G21:X21,"&lt;&gt;" &amp; "")&gt;0</formula>
    </cfRule>
    <cfRule type="expression" dxfId="571" priority="88">
      <formula>AND(COUNTIF(G21:X21,"&lt;&gt;" &amp; "")&gt;0,NOT(ISBLANK(E21)))</formula>
    </cfRule>
    <cfRule type="expression" dxfId="570" priority="89">
      <formula>$F$6&lt;&gt;"Y"</formula>
    </cfRule>
  </conditionalFormatting>
  <conditionalFormatting sqref="E22">
    <cfRule type="expression" dxfId="569" priority="91">
      <formula>COUNTIF(G22:X22,"&lt;&gt;" &amp; "")&gt;0</formula>
    </cfRule>
    <cfRule type="expression" dxfId="568" priority="92">
      <formula>AND(COUNTIF(G22:X22,"&lt;&gt;" &amp; "")&gt;0,NOT(ISBLANK(E22)))</formula>
    </cfRule>
    <cfRule type="expression" dxfId="567" priority="93">
      <formula>$B$7&lt;&gt;"Y"</formula>
    </cfRule>
  </conditionalFormatting>
  <conditionalFormatting sqref="E23">
    <cfRule type="expression" dxfId="566" priority="95">
      <formula>COUNTIF(G23:X23,"&lt;&gt;" &amp; "")&gt;0</formula>
    </cfRule>
    <cfRule type="expression" dxfId="565" priority="96">
      <formula>AND(COUNTIF(G23:X23,"&lt;&gt;" &amp; "")&gt;0,NOT(ISBLANK(E23)))</formula>
    </cfRule>
    <cfRule type="expression" dxfId="564" priority="97">
      <formula>$C$7&lt;&gt;"Y"</formula>
    </cfRule>
  </conditionalFormatting>
  <conditionalFormatting sqref="E24">
    <cfRule type="expression" dxfId="563" priority="99">
      <formula>COUNTIF(G24:X24,"&lt;&gt;" &amp; "")&gt;0</formula>
    </cfRule>
    <cfRule type="expression" dxfId="562" priority="100">
      <formula>AND(COUNTIF(G24:X24,"&lt;&gt;" &amp; "")&gt;0,NOT(ISBLANK(E24)))</formula>
    </cfRule>
    <cfRule type="expression" dxfId="561" priority="101">
      <formula>$D$7&lt;&gt;"Y"</formula>
    </cfRule>
  </conditionalFormatting>
  <conditionalFormatting sqref="E25">
    <cfRule type="expression" dxfId="560" priority="103">
      <formula>COUNTIF(G25:X25,"&lt;&gt;" &amp; "")&gt;0</formula>
    </cfRule>
    <cfRule type="expression" dxfId="559" priority="104">
      <formula>AND(COUNTIF(G25:X25,"&lt;&gt;" &amp; "")&gt;0,NOT(ISBLANK(E25)))</formula>
    </cfRule>
    <cfRule type="expression" dxfId="558" priority="105">
      <formula>$E$7&lt;&gt;"Y"</formula>
    </cfRule>
  </conditionalFormatting>
  <conditionalFormatting sqref="E26">
    <cfRule type="expression" dxfId="557" priority="107">
      <formula>COUNTIF(G26:X26,"&lt;&gt;" &amp; "")&gt;0</formula>
    </cfRule>
    <cfRule type="expression" dxfId="556" priority="108">
      <formula>AND(COUNTIF(G26:X26,"&lt;&gt;" &amp; "")&gt;0,NOT(ISBLANK(E26)))</formula>
    </cfRule>
    <cfRule type="expression" dxfId="555" priority="109">
      <formula>$F$7&lt;&gt;"Y"</formula>
    </cfRule>
  </conditionalFormatting>
  <conditionalFormatting sqref="E27">
    <cfRule type="expression" dxfId="554" priority="111">
      <formula>COUNTIF(G27:X27,"&lt;&gt;" &amp; "")&gt;0</formula>
    </cfRule>
    <cfRule type="expression" dxfId="553" priority="112">
      <formula>AND(COUNTIF(G27:X27,"&lt;&gt;" &amp; "")&gt;0,NOT(ISBLANK(E27)))</formula>
    </cfRule>
    <cfRule type="expression" dxfId="552" priority="113">
      <formula>$B$8&lt;&gt;"Y"</formula>
    </cfRule>
  </conditionalFormatting>
  <conditionalFormatting sqref="E28">
    <cfRule type="expression" dxfId="551" priority="115">
      <formula>COUNTIF(G28:X28,"&lt;&gt;" &amp; "")&gt;0</formula>
    </cfRule>
    <cfRule type="expression" dxfId="550" priority="116">
      <formula>AND(COUNTIF(G28:X28,"&lt;&gt;" &amp; "")&gt;0,NOT(ISBLANK(E28)))</formula>
    </cfRule>
    <cfRule type="expression" dxfId="549" priority="117">
      <formula>$C$8&lt;&gt;"Y"</formula>
    </cfRule>
  </conditionalFormatting>
  <conditionalFormatting sqref="E29">
    <cfRule type="expression" dxfId="548" priority="119">
      <formula>COUNTIF(G29:X29,"&lt;&gt;" &amp; "")&gt;0</formula>
    </cfRule>
    <cfRule type="expression" dxfId="547" priority="120">
      <formula>AND(COUNTIF(G29:X29,"&lt;&gt;" &amp; "")&gt;0,NOT(ISBLANK(E29)))</formula>
    </cfRule>
    <cfRule type="expression" dxfId="546" priority="121">
      <formula>$D$8&lt;&gt;"Y"</formula>
    </cfRule>
  </conditionalFormatting>
  <conditionalFormatting sqref="E30">
    <cfRule type="expression" dxfId="545" priority="123">
      <formula>COUNTIF(G30:X30,"&lt;&gt;" &amp; "")&gt;0</formula>
    </cfRule>
    <cfRule type="expression" dxfId="544" priority="124">
      <formula>AND(COUNTIF(G30:X30,"&lt;&gt;" &amp; "")&gt;0,NOT(ISBLANK(E30)))</formula>
    </cfRule>
    <cfRule type="expression" dxfId="543" priority="125">
      <formula>$E$8&lt;&gt;"Y"</formula>
    </cfRule>
  </conditionalFormatting>
  <conditionalFormatting sqref="E31">
    <cfRule type="expression" dxfId="542" priority="127">
      <formula>COUNTIF(G31:X31,"&lt;&gt;" &amp; "")&gt;0</formula>
    </cfRule>
    <cfRule type="expression" dxfId="541" priority="128">
      <formula>AND(COUNTIF(G31:X31,"&lt;&gt;" &amp; "")&gt;0,NOT(ISBLANK(E31)))</formula>
    </cfRule>
    <cfRule type="expression" dxfId="540" priority="129">
      <formula>$F$8&lt;&gt;"Y"</formula>
    </cfRule>
  </conditionalFormatting>
  <conditionalFormatting sqref="E32">
    <cfRule type="expression" dxfId="539" priority="131">
      <formula>COUNTIF(G32:X32,"&lt;&gt;" &amp; "")&gt;0</formula>
    </cfRule>
    <cfRule type="expression" dxfId="538" priority="132">
      <formula>AND(COUNTIF(G32:X32,"&lt;&gt;" &amp; "")&gt;0,NOT(ISBLANK(E32)))</formula>
    </cfRule>
    <cfRule type="expression" dxfId="537" priority="133">
      <formula>$B$9&lt;&gt;"Y"</formula>
    </cfRule>
  </conditionalFormatting>
  <conditionalFormatting sqref="E33">
    <cfRule type="expression" dxfId="536" priority="135">
      <formula>COUNTIF(G33:X33,"&lt;&gt;" &amp; "")&gt;0</formula>
    </cfRule>
    <cfRule type="expression" dxfId="535" priority="136">
      <formula>AND(COUNTIF(G33:X33,"&lt;&gt;" &amp; "")&gt;0,NOT(ISBLANK(E33)))</formula>
    </cfRule>
    <cfRule type="expression" dxfId="534" priority="137">
      <formula>$C$9&lt;&gt;"Y"</formula>
    </cfRule>
  </conditionalFormatting>
  <conditionalFormatting sqref="E34">
    <cfRule type="expression" dxfId="533" priority="139">
      <formula>COUNTIF(G34:X34,"&lt;&gt;" &amp; "")&gt;0</formula>
    </cfRule>
    <cfRule type="expression" dxfId="532" priority="140">
      <formula>AND(COUNTIF(G34:X34,"&lt;&gt;" &amp; "")&gt;0,NOT(ISBLANK(E34)))</formula>
    </cfRule>
    <cfRule type="expression" dxfId="531" priority="141">
      <formula>$D$9&lt;&gt;"Y"</formula>
    </cfRule>
  </conditionalFormatting>
  <conditionalFormatting sqref="E35">
    <cfRule type="expression" dxfId="530" priority="143">
      <formula>COUNTIF(G35:X35,"&lt;&gt;" &amp; "")&gt;0</formula>
    </cfRule>
    <cfRule type="expression" dxfId="529" priority="144">
      <formula>AND(COUNTIF(G35:X35,"&lt;&gt;" &amp; "")&gt;0,NOT(ISBLANK(E35)))</formula>
    </cfRule>
    <cfRule type="expression" dxfId="528" priority="145">
      <formula>$E$9&lt;&gt;"Y"</formula>
    </cfRule>
  </conditionalFormatting>
  <conditionalFormatting sqref="E36">
    <cfRule type="expression" dxfId="527" priority="147">
      <formula>COUNTIF(G36:X36,"&lt;&gt;" &amp; "")&gt;0</formula>
    </cfRule>
    <cfRule type="expression" dxfId="526" priority="148">
      <formula>AND(COUNTIF(G36:X36,"&lt;&gt;" &amp; "")&gt;0,NOT(ISBLANK(E36)))</formula>
    </cfRule>
    <cfRule type="expression" dxfId="525" priority="149">
      <formula>$F$9&lt;&gt;"Y"</formula>
    </cfRule>
  </conditionalFormatting>
  <conditionalFormatting sqref="E5">
    <cfRule type="cellIs" dxfId="524" priority="7" operator="equal">
      <formula>"Y"</formula>
    </cfRule>
    <cfRule type="cellIs" dxfId="523" priority="8" operator="equal">
      <formula>"N"</formula>
    </cfRule>
  </conditionalFormatting>
  <conditionalFormatting sqref="E6">
    <cfRule type="cellIs" dxfId="522" priority="17" operator="equal">
      <formula>"Y"</formula>
    </cfRule>
    <cfRule type="cellIs" dxfId="521" priority="18" operator="equal">
      <formula>"N"</formula>
    </cfRule>
  </conditionalFormatting>
  <conditionalFormatting sqref="E7">
    <cfRule type="cellIs" dxfId="520" priority="27" operator="equal">
      <formula>"Y"</formula>
    </cfRule>
    <cfRule type="cellIs" dxfId="519" priority="28" operator="equal">
      <formula>"N"</formula>
    </cfRule>
  </conditionalFormatting>
  <conditionalFormatting sqref="E8">
    <cfRule type="cellIs" dxfId="518" priority="37" operator="equal">
      <formula>"Y"</formula>
    </cfRule>
    <cfRule type="cellIs" dxfId="517" priority="38" operator="equal">
      <formula>"N"</formula>
    </cfRule>
  </conditionalFormatting>
  <conditionalFormatting sqref="E9">
    <cfRule type="cellIs" dxfId="516" priority="47" operator="equal">
      <formula>"Y"</formula>
    </cfRule>
    <cfRule type="cellIs" dxfId="515" priority="48" operator="equal">
      <formula>"N"</formula>
    </cfRule>
  </conditionalFormatting>
  <conditionalFormatting sqref="F5">
    <cfRule type="cellIs" dxfId="514" priority="9" operator="equal">
      <formula>"Y"</formula>
    </cfRule>
    <cfRule type="cellIs" dxfId="513" priority="10" operator="equal">
      <formula>"N"</formula>
    </cfRule>
  </conditionalFormatting>
  <conditionalFormatting sqref="F6">
    <cfRule type="cellIs" dxfId="512" priority="19" operator="equal">
      <formula>"Y"</formula>
    </cfRule>
    <cfRule type="cellIs" dxfId="511" priority="20" operator="equal">
      <formula>"N"</formula>
    </cfRule>
  </conditionalFormatting>
  <conditionalFormatting sqref="F7">
    <cfRule type="cellIs" dxfId="510" priority="29" operator="equal">
      <formula>"Y"</formula>
    </cfRule>
    <cfRule type="cellIs" dxfId="509" priority="30" operator="equal">
      <formula>"N"</formula>
    </cfRule>
  </conditionalFormatting>
  <conditionalFormatting sqref="F8">
    <cfRule type="cellIs" dxfId="508" priority="39" operator="equal">
      <formula>"Y"</formula>
    </cfRule>
    <cfRule type="cellIs" dxfId="507" priority="40" operator="equal">
      <formula>"N"</formula>
    </cfRule>
  </conditionalFormatting>
  <conditionalFormatting sqref="F9">
    <cfRule type="cellIs" dxfId="506" priority="49" operator="equal">
      <formula>"Y"</formula>
    </cfRule>
    <cfRule type="cellIs" dxfId="505" priority="50" operator="equal">
      <formula>"N"</formula>
    </cfRule>
  </conditionalFormatting>
  <conditionalFormatting sqref="G12:X12">
    <cfRule type="expression" dxfId="504" priority="54">
      <formula>$B$5&lt;&gt;"Y"</formula>
    </cfRule>
  </conditionalFormatting>
  <conditionalFormatting sqref="G13:X13">
    <cfRule type="expression" dxfId="503" priority="58">
      <formula>$C$5&lt;&gt;"Y"</formula>
    </cfRule>
  </conditionalFormatting>
  <conditionalFormatting sqref="G14:X14">
    <cfRule type="expression" dxfId="502" priority="62">
      <formula>$D$5&lt;&gt;"Y"</formula>
    </cfRule>
  </conditionalFormatting>
  <conditionalFormatting sqref="G15:X15">
    <cfRule type="expression" dxfId="501" priority="66">
      <formula>$E$5&lt;&gt;"Y"</formula>
    </cfRule>
  </conditionalFormatting>
  <conditionalFormatting sqref="G16:X16">
    <cfRule type="expression" dxfId="500" priority="70">
      <formula>$F$5&lt;&gt;"Y"</formula>
    </cfRule>
  </conditionalFormatting>
  <conditionalFormatting sqref="G17:X17">
    <cfRule type="expression" dxfId="499" priority="74">
      <formula>$B$6&lt;&gt;"Y"</formula>
    </cfRule>
  </conditionalFormatting>
  <conditionalFormatting sqref="G18:X18">
    <cfRule type="expression" dxfId="498" priority="78">
      <formula>$C$6&lt;&gt;"Y"</formula>
    </cfRule>
  </conditionalFormatting>
  <conditionalFormatting sqref="G19:X19">
    <cfRule type="expression" dxfId="497" priority="82">
      <formula>$D$6&lt;&gt;"Y"</formula>
    </cfRule>
  </conditionalFormatting>
  <conditionalFormatting sqref="G20:X20">
    <cfRule type="expression" dxfId="496" priority="86">
      <formula>$E$6&lt;&gt;"Y"</formula>
    </cfRule>
  </conditionalFormatting>
  <conditionalFormatting sqref="G21:X21">
    <cfRule type="expression" dxfId="495" priority="90">
      <formula>$F$6&lt;&gt;"Y"</formula>
    </cfRule>
  </conditionalFormatting>
  <conditionalFormatting sqref="G22:X22">
    <cfRule type="expression" dxfId="494" priority="94">
      <formula>$B$7&lt;&gt;"Y"</formula>
    </cfRule>
  </conditionalFormatting>
  <conditionalFormatting sqref="G23:X23">
    <cfRule type="expression" dxfId="493" priority="98">
      <formula>$C$7&lt;&gt;"Y"</formula>
    </cfRule>
  </conditionalFormatting>
  <conditionalFormatting sqref="G24:X24">
    <cfRule type="expression" dxfId="492" priority="102">
      <formula>$D$7&lt;&gt;"Y"</formula>
    </cfRule>
  </conditionalFormatting>
  <conditionalFormatting sqref="G25:X25">
    <cfRule type="expression" dxfId="491" priority="106">
      <formula>$E$7&lt;&gt;"Y"</formula>
    </cfRule>
  </conditionalFormatting>
  <conditionalFormatting sqref="G26:X26">
    <cfRule type="expression" dxfId="490" priority="110">
      <formula>$F$7&lt;&gt;"Y"</formula>
    </cfRule>
  </conditionalFormatting>
  <conditionalFormatting sqref="G27:X27">
    <cfRule type="expression" dxfId="489" priority="114">
      <formula>$B$8&lt;&gt;"Y"</formula>
    </cfRule>
  </conditionalFormatting>
  <conditionalFormatting sqref="G28:X28">
    <cfRule type="expression" dxfId="488" priority="118">
      <formula>$C$8&lt;&gt;"Y"</formula>
    </cfRule>
  </conditionalFormatting>
  <conditionalFormatting sqref="G29:X29">
    <cfRule type="expression" dxfId="487" priority="122">
      <formula>$D$8&lt;&gt;"Y"</formula>
    </cfRule>
  </conditionalFormatting>
  <conditionalFormatting sqref="G30:X30">
    <cfRule type="expression" dxfId="486" priority="126">
      <formula>$E$8&lt;&gt;"Y"</formula>
    </cfRule>
  </conditionalFormatting>
  <conditionalFormatting sqref="G31:X31">
    <cfRule type="expression" dxfId="485" priority="130">
      <formula>$F$8&lt;&gt;"Y"</formula>
    </cfRule>
  </conditionalFormatting>
  <conditionalFormatting sqref="G32:X32">
    <cfRule type="expression" dxfId="484" priority="134">
      <formula>$B$9&lt;&gt;"Y"</formula>
    </cfRule>
  </conditionalFormatting>
  <conditionalFormatting sqref="G33:X33">
    <cfRule type="expression" dxfId="483" priority="138">
      <formula>$C$9&lt;&gt;"Y"</formula>
    </cfRule>
  </conditionalFormatting>
  <conditionalFormatting sqref="G34:X34">
    <cfRule type="expression" dxfId="482" priority="142">
      <formula>$D$9&lt;&gt;"Y"</formula>
    </cfRule>
  </conditionalFormatting>
  <conditionalFormatting sqref="G35:X35">
    <cfRule type="expression" dxfId="481" priority="146">
      <formula>$E$9&lt;&gt;"Y"</formula>
    </cfRule>
  </conditionalFormatting>
  <conditionalFormatting sqref="G36:X36">
    <cfRule type="expression" dxfId="480" priority="150">
      <formula>$F$9&lt;&gt;"Y"</formula>
    </cfRule>
  </conditionalFormatting>
  <dataValidations count="2">
    <dataValidation type="list" showInputMessage="1" showErrorMessage="1" sqref="B5:F9">
      <formula1>"Y,N"</formula1>
    </dataValidation>
    <dataValidation type="list" showInputMessage="1" showErrorMessage="1" sqref="D12:D36">
      <formula1>"N.A."</formula1>
    </dataValidation>
  </dataValidations>
  <hyperlinks>
    <hyperlink ref="B5" location="Interactions!C12" display="Y"/>
    <hyperlink ref="C5" location="Interactions!C13" display="Y"/>
    <hyperlink ref="D5" location="Interactions!C14" display="Y"/>
    <hyperlink ref="E5" location="Interactions!C15" display="Y"/>
    <hyperlink ref="F5" location="Interactions!C16" display="Y"/>
    <hyperlink ref="B6" location="Interactions!C17" display="Y"/>
    <hyperlink ref="C6" location="Interactions!C18" display="Y"/>
    <hyperlink ref="D6" location="Interactions!C19" display="Y"/>
    <hyperlink ref="E6" location="Interactions!C20" display="Y"/>
    <hyperlink ref="F6" location="Interactions!C21" display="Y"/>
    <hyperlink ref="B7" location="Interactions!C22" display="Y"/>
    <hyperlink ref="C7" location="Interactions!C23" display="Y"/>
    <hyperlink ref="D7" location="Interactions!C24" display="Y"/>
    <hyperlink ref="E7" location="Interactions!C25" display="Y"/>
    <hyperlink ref="F7" location="Interactions!C26" display="Y"/>
    <hyperlink ref="B8" location="Interactions!C27" display="Y"/>
    <hyperlink ref="C8" location="Interactions!C28" display="Y"/>
    <hyperlink ref="D8" location="Interactions!C29" display="Y"/>
    <hyperlink ref="E8" location="Interactions!C30" display="Y"/>
    <hyperlink ref="F8" location="Interactions!C31" display="Y"/>
    <hyperlink ref="B9" location="Interactions!C32" display="Y"/>
    <hyperlink ref="C9" location="Interactions!C33" display="Y"/>
    <hyperlink ref="D9" location="Interactions!C34" display="Y"/>
    <hyperlink ref="E9" location="Interactions!C35" display="Y"/>
    <hyperlink ref="F9" location="Interactions!C36" display="Y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73"/>
  <sheetViews>
    <sheetView workbookViewId="0">
      <selection activeCell="J31" sqref="J31"/>
    </sheetView>
  </sheetViews>
  <sheetFormatPr defaultRowHeight="15" x14ac:dyDescent="0.25"/>
  <cols>
    <col min="1" max="1" width="14.85546875" customWidth="1"/>
    <col min="2" max="2" width="11.5703125" customWidth="1"/>
    <col min="3" max="3" width="6.1406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134</v>
      </c>
      <c r="B2" t="s">
        <v>135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3" t="s">
        <v>106</v>
      </c>
      <c r="C5" s="5" t="s">
        <v>132</v>
      </c>
      <c r="D5" s="5" t="s">
        <v>133</v>
      </c>
      <c r="E5" s="5" t="s">
        <v>133</v>
      </c>
      <c r="F5" s="5" t="s">
        <v>133</v>
      </c>
    </row>
    <row r="6" spans="1:24" x14ac:dyDescent="0.25">
      <c r="A6" s="1" t="str">
        <f>'Population Definitions'!$A$3</f>
        <v>5-14</v>
      </c>
      <c r="B6" s="5" t="s">
        <v>133</v>
      </c>
      <c r="C6" s="3" t="s">
        <v>106</v>
      </c>
      <c r="D6" s="5" t="s">
        <v>132</v>
      </c>
      <c r="E6" s="5" t="s">
        <v>133</v>
      </c>
      <c r="F6" s="5" t="s">
        <v>133</v>
      </c>
    </row>
    <row r="7" spans="1:24" x14ac:dyDescent="0.25">
      <c r="A7" s="1" t="str">
        <f>'Population Definitions'!$A$4</f>
        <v>15-64</v>
      </c>
      <c r="B7" s="5" t="s">
        <v>133</v>
      </c>
      <c r="C7" s="5" t="s">
        <v>133</v>
      </c>
      <c r="D7" s="3" t="s">
        <v>106</v>
      </c>
      <c r="E7" s="5" t="s">
        <v>132</v>
      </c>
      <c r="F7" s="5" t="s">
        <v>133</v>
      </c>
    </row>
    <row r="8" spans="1:24" x14ac:dyDescent="0.25">
      <c r="A8" s="1" t="str">
        <f>'Population Definitions'!$A$5</f>
        <v>65+</v>
      </c>
      <c r="B8" s="5" t="s">
        <v>133</v>
      </c>
      <c r="C8" s="5" t="s">
        <v>133</v>
      </c>
      <c r="D8" s="5" t="s">
        <v>133</v>
      </c>
      <c r="E8" s="3" t="s">
        <v>106</v>
      </c>
      <c r="F8" s="5" t="s">
        <v>133</v>
      </c>
    </row>
    <row r="9" spans="1:24" x14ac:dyDescent="0.25">
      <c r="A9" s="1" t="str">
        <f>'Population Definitions'!$B$6</f>
        <v>Prisoners</v>
      </c>
      <c r="B9" s="5" t="s">
        <v>133</v>
      </c>
      <c r="C9" s="5" t="s">
        <v>133</v>
      </c>
      <c r="D9" s="5" t="s">
        <v>133</v>
      </c>
      <c r="E9" s="5" t="s">
        <v>133</v>
      </c>
      <c r="F9" s="3" t="s">
        <v>106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...</v>
      </c>
      <c r="B12" s="3" t="str">
        <f>IF($B$5="Y","---&gt;","...")</f>
        <v>...</v>
      </c>
      <c r="C12" s="1" t="str">
        <f>IF($B$5="Y",'Population Definitions'!$A$2,"...")</f>
        <v>...</v>
      </c>
      <c r="E12" s="2"/>
      <c r="F12" s="3" t="str">
        <f>IF($B$5="Y","OR","...")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18</v>
      </c>
      <c r="E13" s="2"/>
      <c r="F13" s="3" t="s">
        <v>15</v>
      </c>
      <c r="G13" s="2">
        <v>0.19</v>
      </c>
      <c r="H13" s="2"/>
      <c r="I13" s="2"/>
      <c r="J13" s="2"/>
      <c r="K13" s="2"/>
      <c r="L13" s="2">
        <v>0.19</v>
      </c>
      <c r="M13" s="2"/>
      <c r="N13" s="2"/>
      <c r="O13" s="2"/>
      <c r="P13" s="2"/>
      <c r="Q13" s="2">
        <v>0.2</v>
      </c>
      <c r="R13" s="2"/>
      <c r="S13" s="2"/>
      <c r="T13" s="2"/>
      <c r="U13" s="2"/>
      <c r="V13" s="2"/>
      <c r="W13" s="2"/>
      <c r="X13" s="2"/>
    </row>
    <row r="14" spans="1:24" x14ac:dyDescent="0.25">
      <c r="A14" s="1" t="str">
        <f>IF($D$5="Y",'Population Definitions'!$A$2,"...")</f>
        <v>...</v>
      </c>
      <c r="B14" s="3" t="str">
        <f>IF($D$5="Y","---&gt;","...")</f>
        <v>...</v>
      </c>
      <c r="C14" s="1" t="str">
        <f>IF($D$5="Y",'Population Definitions'!$A$4,"...")</f>
        <v>...</v>
      </c>
      <c r="E14" s="2"/>
      <c r="F14" s="3" t="s">
        <v>136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tr">
        <f>IF($E$5="Y",'Population Definitions'!$A$2,"...")</f>
        <v>...</v>
      </c>
      <c r="B15" s="3" t="str">
        <f>IF($E$5="Y","---&gt;","...")</f>
        <v>...</v>
      </c>
      <c r="C15" s="1" t="str">
        <f>IF($E$5="Y",'Population Definitions'!$A$5,"...")</f>
        <v>...</v>
      </c>
      <c r="E15" s="2"/>
      <c r="F15" s="3" t="s">
        <v>136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E16" s="2"/>
      <c r="F16" s="3" t="s">
        <v>136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tr">
        <f>IF($B$6="Y",'Population Definitions'!$A$3,"...")</f>
        <v>...</v>
      </c>
      <c r="B17" s="3" t="str">
        <f>IF($B$6="Y","---&gt;","...")</f>
        <v>...</v>
      </c>
      <c r="C17" s="1" t="str">
        <f>IF($B$6="Y",'Population Definitions'!$A$2,"...")</f>
        <v>...</v>
      </c>
      <c r="E17" s="2"/>
      <c r="F17" s="3" t="s">
        <v>136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tr">
        <f>IF($C$6="Y",'Population Definitions'!$A$3,"...")</f>
        <v>...</v>
      </c>
      <c r="B18" s="3" t="str">
        <f>IF($C$6="Y","---&gt;","...")</f>
        <v>...</v>
      </c>
      <c r="C18" s="1" t="str">
        <f>IF($C$6="Y",'Population Definitions'!$A$3,"...")</f>
        <v>...</v>
      </c>
      <c r="E18" s="2"/>
      <c r="F18" s="3" t="s">
        <v>136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18</v>
      </c>
      <c r="E19" s="2"/>
      <c r="F19" s="3" t="s">
        <v>15</v>
      </c>
      <c r="G19" s="2">
        <v>0.11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0.10100000000000001</v>
      </c>
      <c r="W19" s="2"/>
      <c r="X19" s="2"/>
    </row>
    <row r="20" spans="1:24" x14ac:dyDescent="0.25">
      <c r="A20" s="1" t="str">
        <f>IF($E$6="Y",'Population Definitions'!$A$3,"...")</f>
        <v>...</v>
      </c>
      <c r="B20" s="3" t="str">
        <f>IF($E$6="Y","---&gt;","...")</f>
        <v>...</v>
      </c>
      <c r="C20" s="1" t="str">
        <f>IF($E$6="Y",'Population Definitions'!$A$5,"...")</f>
        <v>...</v>
      </c>
      <c r="E20" s="2"/>
      <c r="F20" s="3" t="s">
        <v>136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E21" s="2"/>
      <c r="F21" s="3" t="s">
        <v>136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" t="str">
        <f>IF($B$7="Y",'Population Definitions'!$A$4,"...")</f>
        <v>...</v>
      </c>
      <c r="B22" s="3" t="str">
        <f>IF($B$7="Y","---&gt;","...")</f>
        <v>...</v>
      </c>
      <c r="C22" s="1" t="str">
        <f>IF($B$7="Y",'Population Definitions'!$A$2,"...")</f>
        <v>...</v>
      </c>
      <c r="E22" s="2"/>
      <c r="F22" s="3" t="s">
        <v>136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1" t="str">
        <f>IF($C$7="Y",'Population Definitions'!$A$4,"...")</f>
        <v>...</v>
      </c>
      <c r="B23" s="3" t="str">
        <f>IF($C$7="Y","---&gt;","...")</f>
        <v>...</v>
      </c>
      <c r="C23" s="1" t="str">
        <f>IF($C$7="Y",'Population Definitions'!$A$3,"...")</f>
        <v>...</v>
      </c>
      <c r="E23" s="2"/>
      <c r="F23" s="3" t="s">
        <v>136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1" t="str">
        <f>IF($D$7="Y",'Population Definitions'!$A$4,"...")</f>
        <v>...</v>
      </c>
      <c r="B24" s="3" t="str">
        <f>IF($D$7="Y","---&gt;","...")</f>
        <v>...</v>
      </c>
      <c r="C24" s="1" t="str">
        <f>IF($D$7="Y",'Population Definitions'!$A$4,"...")</f>
        <v>...</v>
      </c>
      <c r="E24" s="2"/>
      <c r="F24" s="3" t="s">
        <v>136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18</v>
      </c>
      <c r="E25" s="2"/>
      <c r="F25" s="3" t="s">
        <v>15</v>
      </c>
      <c r="G25" s="2">
        <v>0.01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1.4E-2</v>
      </c>
      <c r="W25" s="2"/>
      <c r="X25" s="2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E26" s="2"/>
      <c r="F26" s="3" t="str">
        <f>IF($F$7="Y","OR","...")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1" t="str">
        <f>IF($B$8="Y",'Population Definitions'!$A$5,"...")</f>
        <v>...</v>
      </c>
      <c r="B27" s="3" t="str">
        <f>IF($B$8="Y","---&gt;","...")</f>
        <v>...</v>
      </c>
      <c r="C27" s="1" t="str">
        <f>IF($B$8="Y",'Population Definitions'!$A$2,"...")</f>
        <v>...</v>
      </c>
      <c r="E27" s="2"/>
      <c r="F27" s="3" t="str">
        <f>IF($B$8="Y","OR","...")</f>
        <v>...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1" t="str">
        <f>IF($C$8="Y",'Population Definitions'!$A$5,"...")</f>
        <v>...</v>
      </c>
      <c r="B28" s="3" t="str">
        <f>IF($C$8="Y","---&gt;","...")</f>
        <v>...</v>
      </c>
      <c r="C28" s="1" t="str">
        <f>IF($C$8="Y",'Population Definitions'!$A$3,"...")</f>
        <v>...</v>
      </c>
      <c r="E28" s="2"/>
      <c r="F28" s="3" t="str">
        <f>IF($C$8="Y","OR","...")</f>
        <v>...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1" t="str">
        <f>IF($D$8="Y",'Population Definitions'!$A$5,"...")</f>
        <v>...</v>
      </c>
      <c r="B29" s="3" t="str">
        <f>IF($D$8="Y","---&gt;","...")</f>
        <v>...</v>
      </c>
      <c r="C29" s="1" t="str">
        <f>IF($D$8="Y",'Population Definitions'!$A$4,"...")</f>
        <v>...</v>
      </c>
      <c r="E29" s="2"/>
      <c r="F29" s="3" t="str">
        <f>IF($D$8="Y","OR","...")</f>
        <v>...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1" t="str">
        <f>IF($E$8="Y",'Population Definitions'!$A$5,"...")</f>
        <v>...</v>
      </c>
      <c r="B30" s="3" t="str">
        <f>IF($E$8="Y","---&gt;","...")</f>
        <v>...</v>
      </c>
      <c r="C30" s="1" t="str">
        <f>IF($E$8="Y",'Population Definitions'!$A$5,"...")</f>
        <v>...</v>
      </c>
      <c r="E30" s="2"/>
      <c r="F30" s="3" t="str">
        <f>IF($E$8="Y","OR","...")</f>
        <v>...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E31" s="2"/>
      <c r="F31" s="3" t="str">
        <f>IF($F$8="Y","OR","...")</f>
        <v>...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E32" s="2"/>
      <c r="F32" s="3" t="str">
        <f>IF($B$9="Y","OR","...")</f>
        <v>...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E33" s="2"/>
      <c r="F33" s="3" t="str">
        <f>IF($C$9="Y","OR","...")</f>
        <v>...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E34" s="2"/>
      <c r="F34" s="3" t="str">
        <f>IF($D$9="Y","OR","...")</f>
        <v>...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E35" s="2"/>
      <c r="F35" s="3" t="str">
        <f>IF($E$9="Y","OR","...")</f>
        <v>...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1" t="str">
        <f>IF($F$9="Y",'Population Definitions'!$B$6,"...")</f>
        <v>...</v>
      </c>
      <c r="B36" s="3" t="str">
        <f>IF($F$9="Y","---&gt;","...")</f>
        <v>...</v>
      </c>
      <c r="C36" s="1" t="str">
        <f>IF($F$9="Y",'Population Definitions'!$B$6,"...")</f>
        <v>...</v>
      </c>
      <c r="E36" s="2"/>
      <c r="F36" s="3" t="str">
        <f>IF($F$9="Y","OR","...")</f>
        <v>...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8" spans="1:24" x14ac:dyDescent="0.25">
      <c r="A38" s="1" t="s">
        <v>0</v>
      </c>
      <c r="B38" s="1" t="s">
        <v>1</v>
      </c>
    </row>
    <row r="39" spans="1:24" x14ac:dyDescent="0.25">
      <c r="A39" t="s">
        <v>137</v>
      </c>
      <c r="B39" t="s">
        <v>138</v>
      </c>
    </row>
    <row r="41" spans="1:24" x14ac:dyDescent="0.25">
      <c r="B41" s="1" t="str">
        <f>'Population Definitions'!$A$2</f>
        <v>0-4</v>
      </c>
      <c r="C41" s="1" t="str">
        <f>'Population Definitions'!$A$3</f>
        <v>5-14</v>
      </c>
      <c r="D41" s="1" t="str">
        <f>'Population Definitions'!$A$4</f>
        <v>15-64</v>
      </c>
      <c r="E41" s="1" t="str">
        <f>'Population Definitions'!$A$5</f>
        <v>65+</v>
      </c>
      <c r="F41" s="1" t="str">
        <f>'Population Definitions'!$B$6</f>
        <v>Prisoners</v>
      </c>
    </row>
    <row r="42" spans="1:24" x14ac:dyDescent="0.25">
      <c r="A42" s="1" t="str">
        <f>'Population Definitions'!$A$2</f>
        <v>0-4</v>
      </c>
      <c r="B42" s="3" t="s">
        <v>106</v>
      </c>
      <c r="C42" s="5" t="s">
        <v>133</v>
      </c>
      <c r="D42" s="5" t="s">
        <v>133</v>
      </c>
      <c r="E42" s="5" t="s">
        <v>133</v>
      </c>
      <c r="F42" s="5" t="s">
        <v>133</v>
      </c>
    </row>
    <row r="43" spans="1:24" x14ac:dyDescent="0.25">
      <c r="A43" s="1" t="str">
        <f>'Population Definitions'!$A$3</f>
        <v>5-14</v>
      </c>
      <c r="B43" s="5" t="s">
        <v>133</v>
      </c>
      <c r="C43" s="3" t="s">
        <v>106</v>
      </c>
      <c r="D43" s="5" t="s">
        <v>133</v>
      </c>
      <c r="E43" s="5" t="s">
        <v>133</v>
      </c>
      <c r="F43" s="5" t="s">
        <v>133</v>
      </c>
    </row>
    <row r="44" spans="1:24" x14ac:dyDescent="0.25">
      <c r="A44" s="1" t="str">
        <f>'Population Definitions'!$A$4</f>
        <v>15-64</v>
      </c>
      <c r="B44" s="5" t="s">
        <v>133</v>
      </c>
      <c r="C44" s="5" t="s">
        <v>133</v>
      </c>
      <c r="D44" s="3" t="s">
        <v>106</v>
      </c>
      <c r="E44" s="5" t="s">
        <v>133</v>
      </c>
      <c r="F44" s="5" t="s">
        <v>132</v>
      </c>
    </row>
    <row r="45" spans="1:24" x14ac:dyDescent="0.25">
      <c r="A45" s="1" t="str">
        <f>'Population Definitions'!$A$5</f>
        <v>65+</v>
      </c>
      <c r="B45" s="5" t="s">
        <v>133</v>
      </c>
      <c r="C45" s="5" t="s">
        <v>133</v>
      </c>
      <c r="D45" s="5" t="s">
        <v>133</v>
      </c>
      <c r="E45" s="3" t="s">
        <v>106</v>
      </c>
      <c r="F45" s="5" t="s">
        <v>133</v>
      </c>
    </row>
    <row r="46" spans="1:24" x14ac:dyDescent="0.25">
      <c r="A46" s="1" t="str">
        <f>'Population Definitions'!$B$6</f>
        <v>Prisoners</v>
      </c>
      <c r="B46" s="5" t="s">
        <v>133</v>
      </c>
      <c r="C46" s="5" t="s">
        <v>133</v>
      </c>
      <c r="D46" s="5" t="s">
        <v>132</v>
      </c>
      <c r="E46" s="5" t="s">
        <v>133</v>
      </c>
      <c r="F46" s="3" t="s">
        <v>106</v>
      </c>
    </row>
    <row r="48" spans="1:24" x14ac:dyDescent="0.25">
      <c r="A48" s="1"/>
      <c r="B48" s="1"/>
      <c r="C48" s="1"/>
      <c r="D48" s="1" t="s">
        <v>12</v>
      </c>
      <c r="E48" s="1" t="s">
        <v>13</v>
      </c>
      <c r="F48" s="1"/>
      <c r="G48" s="1">
        <v>2000</v>
      </c>
      <c r="H48" s="1">
        <v>2001</v>
      </c>
      <c r="I48" s="1">
        <v>2002</v>
      </c>
      <c r="J48" s="1">
        <v>2003</v>
      </c>
      <c r="K48" s="1">
        <v>2004</v>
      </c>
      <c r="L48" s="1">
        <v>2005</v>
      </c>
      <c r="M48" s="1">
        <v>2006</v>
      </c>
      <c r="N48" s="1">
        <v>2007</v>
      </c>
      <c r="O48" s="1">
        <v>2008</v>
      </c>
      <c r="P48" s="1">
        <v>2009</v>
      </c>
      <c r="Q48" s="1">
        <v>2010</v>
      </c>
      <c r="R48" s="1">
        <v>2011</v>
      </c>
      <c r="S48" s="1">
        <v>2012</v>
      </c>
      <c r="T48" s="1">
        <v>2013</v>
      </c>
      <c r="U48" s="1">
        <v>2014</v>
      </c>
      <c r="V48" s="1">
        <v>2015</v>
      </c>
      <c r="W48" s="1">
        <v>2016</v>
      </c>
      <c r="X48" s="1">
        <v>2017</v>
      </c>
    </row>
    <row r="49" spans="1:24" x14ac:dyDescent="0.25">
      <c r="A49" s="1" t="str">
        <f>IF($B$42="Y",'Population Definitions'!$A$2,"...")</f>
        <v>...</v>
      </c>
      <c r="B49" s="3" t="str">
        <f>IF($B$42="Y","---&gt;","...")</f>
        <v>...</v>
      </c>
      <c r="C49" s="1" t="str">
        <f>IF($B$42="Y",'Population Definitions'!$A$2,"...")</f>
        <v>...</v>
      </c>
      <c r="E49" s="2"/>
      <c r="F49" s="3" t="str">
        <f>IF($B$42="Y","OR","...")</f>
        <v>...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1" t="str">
        <f>IF($C$42="Y",'Population Definitions'!$A$2,"...")</f>
        <v>...</v>
      </c>
      <c r="B50" s="3" t="str">
        <f>IF($C$42="Y","---&gt;","...")</f>
        <v>...</v>
      </c>
      <c r="C50" s="1" t="str">
        <f>IF($C$42="Y",'Population Definitions'!$A$3,"...")</f>
        <v>...</v>
      </c>
      <c r="E50" s="2"/>
      <c r="F50" s="3" t="str">
        <f>IF($C$42="Y","OR","...")</f>
        <v>...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1" t="str">
        <f>IF($D$42="Y",'Population Definitions'!$A$2,"...")</f>
        <v>...</v>
      </c>
      <c r="B51" s="3" t="str">
        <f>IF($D$42="Y","---&gt;","...")</f>
        <v>...</v>
      </c>
      <c r="C51" s="1" t="str">
        <f>IF($D$42="Y",'Population Definitions'!$A$4,"...")</f>
        <v>...</v>
      </c>
      <c r="E51" s="2"/>
      <c r="F51" s="3" t="str">
        <f>IF($D$42="Y","OR","...")</f>
        <v>...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1" t="str">
        <f>IF($E$42="Y",'Population Definitions'!$A$2,"...")</f>
        <v>...</v>
      </c>
      <c r="B52" s="3" t="str">
        <f>IF($E$42="Y","---&gt;","...")</f>
        <v>...</v>
      </c>
      <c r="C52" s="1" t="str">
        <f>IF($E$42="Y",'Population Definitions'!$A$5,"...")</f>
        <v>...</v>
      </c>
      <c r="E52" s="2"/>
      <c r="F52" s="3" t="str">
        <f>IF($E$42="Y","OR","...")</f>
        <v>...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1" t="str">
        <f>IF($F$42="Y",'Population Definitions'!$A$2,"...")</f>
        <v>...</v>
      </c>
      <c r="B53" s="3" t="str">
        <f>IF($F$42="Y","---&gt;","...")</f>
        <v>...</v>
      </c>
      <c r="C53" s="1" t="str">
        <f>IF($F$42="Y",'Population Definitions'!$B$6,"...")</f>
        <v>...</v>
      </c>
      <c r="E53" s="2"/>
      <c r="F53" s="3" t="str">
        <f>IF($F$42="Y","OR","...")</f>
        <v>...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1" t="str">
        <f>IF($B$43="Y",'Population Definitions'!$A$3,"...")</f>
        <v>...</v>
      </c>
      <c r="B54" s="3" t="str">
        <f>IF($B$43="Y","---&gt;","...")</f>
        <v>...</v>
      </c>
      <c r="C54" s="1" t="str">
        <f>IF($B$43="Y",'Population Definitions'!$A$2,"...")</f>
        <v>...</v>
      </c>
      <c r="E54" s="2"/>
      <c r="F54" s="3" t="str">
        <f>IF($B$43="Y","OR","...")</f>
        <v>...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1" t="str">
        <f>IF($C$43="Y",'Population Definitions'!$A$3,"...")</f>
        <v>...</v>
      </c>
      <c r="B55" s="3" t="str">
        <f>IF($C$43="Y","---&gt;","...")</f>
        <v>...</v>
      </c>
      <c r="C55" s="1" t="str">
        <f>IF($C$43="Y",'Population Definitions'!$A$3,"...")</f>
        <v>...</v>
      </c>
      <c r="E55" s="2"/>
      <c r="F55" s="3" t="str">
        <f>IF($C$43="Y","OR","...")</f>
        <v>...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1" t="str">
        <f>IF($D$43="Y",'Population Definitions'!$A$3,"...")</f>
        <v>...</v>
      </c>
      <c r="B56" s="3" t="str">
        <f>IF($D$43="Y","---&gt;","...")</f>
        <v>...</v>
      </c>
      <c r="C56" s="1" t="str">
        <f>IF($D$43="Y",'Population Definitions'!$A$4,"...")</f>
        <v>...</v>
      </c>
      <c r="E56" s="2"/>
      <c r="F56" s="3" t="str">
        <f>IF($D$43="Y","OR","...")</f>
        <v>...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1" t="str">
        <f>IF($E$43="Y",'Population Definitions'!$A$3,"...")</f>
        <v>...</v>
      </c>
      <c r="B57" s="3" t="str">
        <f>IF($E$43="Y","---&gt;","...")</f>
        <v>...</v>
      </c>
      <c r="C57" s="1" t="str">
        <f>IF($E$43="Y",'Population Definitions'!$A$5,"...")</f>
        <v>...</v>
      </c>
      <c r="E57" s="2"/>
      <c r="F57" s="3" t="str">
        <f>IF($E$43="Y","OR","...")</f>
        <v>...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1" t="str">
        <f>IF($F$43="Y",'Population Definitions'!$A$3,"...")</f>
        <v>...</v>
      </c>
      <c r="B58" s="3" t="str">
        <f>IF($F$43="Y","---&gt;","...")</f>
        <v>...</v>
      </c>
      <c r="C58" s="1" t="str">
        <f>IF($F$43="Y",'Population Definitions'!$B$6,"...")</f>
        <v>...</v>
      </c>
      <c r="E58" s="2"/>
      <c r="F58" s="3" t="str">
        <f>IF($F$43="Y","OR","...")</f>
        <v>...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1" t="str">
        <f>IF($B$44="Y",'Population Definitions'!$A$4,"...")</f>
        <v>...</v>
      </c>
      <c r="B59" s="3" t="str">
        <f>IF($B$44="Y","---&gt;","...")</f>
        <v>...</v>
      </c>
      <c r="C59" s="1" t="str">
        <f>IF($B$44="Y",'Population Definitions'!$A$2,"...")</f>
        <v>...</v>
      </c>
      <c r="E59" s="2"/>
      <c r="F59" s="3" t="str">
        <f>IF($B$44="Y","OR","...")</f>
        <v>...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1" t="str">
        <f>IF($C$44="Y",'Population Definitions'!$A$4,"...")</f>
        <v>...</v>
      </c>
      <c r="B60" s="3" t="str">
        <f>IF($C$44="Y","---&gt;","...")</f>
        <v>...</v>
      </c>
      <c r="C60" s="1" t="str">
        <f>IF($C$44="Y",'Population Definitions'!$A$3,"...")</f>
        <v>...</v>
      </c>
      <c r="E60" s="2"/>
      <c r="F60" s="3" t="str">
        <f>IF($C$44="Y","OR","...")</f>
        <v>...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1" t="str">
        <f>IF($D$44="Y",'Population Definitions'!$A$4,"...")</f>
        <v>...</v>
      </c>
      <c r="B61" s="3" t="str">
        <f>IF($D$44="Y","---&gt;","...")</f>
        <v>...</v>
      </c>
      <c r="C61" s="1" t="str">
        <f>IF($D$44="Y",'Population Definitions'!$A$4,"...")</f>
        <v>...</v>
      </c>
      <c r="E61" s="2"/>
      <c r="F61" s="3" t="str">
        <f>IF($D$44="Y","OR","...")</f>
        <v>...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1" t="str">
        <f>IF($E$44="Y",'Population Definitions'!$A$4,"...")</f>
        <v>...</v>
      </c>
      <c r="B62" s="3" t="str">
        <f>IF($E$44="Y","---&gt;","...")</f>
        <v>...</v>
      </c>
      <c r="C62" s="1" t="str">
        <f>IF($E$44="Y",'Population Definitions'!$A$5,"...")</f>
        <v>...</v>
      </c>
      <c r="E62" s="2"/>
      <c r="F62" s="3" t="str">
        <f>IF($E$44="Y","OR","...")</f>
        <v>...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1" t="str">
        <f>IF($F$44="Y",'Population Definitions'!$A$4,"...")</f>
        <v>15-64</v>
      </c>
      <c r="B63" s="3" t="str">
        <f>IF($F$44="Y","---&gt;","...")</f>
        <v>---&gt;</v>
      </c>
      <c r="C63" s="1" t="str">
        <f>IF($F$44="Y",'Population Definitions'!$B$6,"...")</f>
        <v>Prisoners</v>
      </c>
      <c r="D63" t="s">
        <v>18</v>
      </c>
      <c r="E63" s="2">
        <v>5.0000000000000001E-4</v>
      </c>
      <c r="F63" s="3" t="str">
        <f>IF($F$44="Y","OR","...")</f>
        <v>OR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1" t="str">
        <f>IF($B$45="Y",'Population Definitions'!$A$5,"...")</f>
        <v>...</v>
      </c>
      <c r="B64" s="3" t="str">
        <f>IF($B$45="Y","---&gt;","...")</f>
        <v>...</v>
      </c>
      <c r="C64" s="1" t="str">
        <f>IF($B$45="Y",'Population Definitions'!$A$2,"...")</f>
        <v>...</v>
      </c>
      <c r="E64" s="2"/>
      <c r="F64" s="3" t="str">
        <f>IF($B$45="Y","OR","...")</f>
        <v>...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1" t="str">
        <f>IF($C$45="Y",'Population Definitions'!$A$5,"...")</f>
        <v>...</v>
      </c>
      <c r="B65" s="3" t="str">
        <f>IF($C$45="Y","---&gt;","...")</f>
        <v>...</v>
      </c>
      <c r="C65" s="1" t="str">
        <f>IF($C$45="Y",'Population Definitions'!$A$3,"...")</f>
        <v>...</v>
      </c>
      <c r="E65" s="2"/>
      <c r="F65" s="3" t="str">
        <f>IF($C$45="Y","OR","...")</f>
        <v>...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1" t="str">
        <f>IF($D$45="Y",'Population Definitions'!$A$5,"...")</f>
        <v>...</v>
      </c>
      <c r="B66" s="3" t="str">
        <f>IF($D$45="Y","---&gt;","...")</f>
        <v>...</v>
      </c>
      <c r="C66" s="1" t="str">
        <f>IF($D$45="Y",'Population Definitions'!$A$4,"...")</f>
        <v>...</v>
      </c>
      <c r="E66" s="2"/>
      <c r="F66" s="3" t="str">
        <f>IF($D$45="Y","OR","...")</f>
        <v>...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1" t="str">
        <f>IF($E$45="Y",'Population Definitions'!$A$5,"...")</f>
        <v>...</v>
      </c>
      <c r="B67" s="3" t="str">
        <f>IF($E$45="Y","---&gt;","...")</f>
        <v>...</v>
      </c>
      <c r="C67" s="1" t="str">
        <f>IF($E$45="Y",'Population Definitions'!$A$5,"...")</f>
        <v>...</v>
      </c>
      <c r="E67" s="2"/>
      <c r="F67" s="3" t="str">
        <f>IF($E$45="Y","OR","...")</f>
        <v>...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1" t="str">
        <f>IF($F$45="Y",'Population Definitions'!$A$5,"...")</f>
        <v>...</v>
      </c>
      <c r="B68" s="3" t="str">
        <f>IF($F$45="Y","---&gt;","...")</f>
        <v>...</v>
      </c>
      <c r="C68" s="1" t="str">
        <f>IF($F$45="Y",'Population Definitions'!$B$6,"...")</f>
        <v>...</v>
      </c>
      <c r="E68" s="2"/>
      <c r="F68" s="3" t="str">
        <f>IF($F$45="Y","OR","...")</f>
        <v>...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1" t="str">
        <f>IF($B$46="Y",'Population Definitions'!$B$6,"...")</f>
        <v>...</v>
      </c>
      <c r="B69" s="3" t="str">
        <f>IF($B$46="Y","---&gt;","...")</f>
        <v>...</v>
      </c>
      <c r="C69" s="1" t="str">
        <f>IF($B$46="Y",'Population Definitions'!$A$2,"...")</f>
        <v>...</v>
      </c>
      <c r="E69" s="2"/>
      <c r="F69" s="3" t="str">
        <f>IF($B$46="Y","OR","...")</f>
        <v>...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1" t="str">
        <f>IF($C$46="Y",'Population Definitions'!$B$6,"...")</f>
        <v>...</v>
      </c>
      <c r="B70" s="3" t="str">
        <f>IF($C$46="Y","---&gt;","...")</f>
        <v>...</v>
      </c>
      <c r="C70" s="1" t="str">
        <f>IF($C$46="Y",'Population Definitions'!$A$3,"...")</f>
        <v>...</v>
      </c>
      <c r="E70" s="2"/>
      <c r="F70" s="3" t="str">
        <f>IF($C$46="Y","OR","...")</f>
        <v>...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1" t="str">
        <f>IF($D$46="Y",'Population Definitions'!$B$6,"...")</f>
        <v>Prisoners</v>
      </c>
      <c r="B71" s="3" t="str">
        <f>IF($D$46="Y","---&gt;","...")</f>
        <v>---&gt;</v>
      </c>
      <c r="C71" s="1" t="str">
        <f>IF($D$46="Y",'Population Definitions'!$A$4,"...")</f>
        <v>15-64</v>
      </c>
      <c r="D71" t="s">
        <v>18</v>
      </c>
      <c r="E71" s="2">
        <v>0.12</v>
      </c>
      <c r="F71" s="3" t="str">
        <f>IF($D$46="Y","OR","...")</f>
        <v>OR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1" t="str">
        <f>IF($E$46="Y",'Population Definitions'!$B$6,"...")</f>
        <v>...</v>
      </c>
      <c r="B72" s="3" t="str">
        <f>IF($E$46="Y","---&gt;","...")</f>
        <v>...</v>
      </c>
      <c r="C72" s="1" t="str">
        <f>IF($E$46="Y",'Population Definitions'!$A$5,"...")</f>
        <v>...</v>
      </c>
      <c r="E72" s="2"/>
      <c r="F72" s="3" t="str">
        <f>IF($E$46="Y","OR","...")</f>
        <v>...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1" t="str">
        <f>IF($F$46="Y",'Population Definitions'!$B$6,"...")</f>
        <v>...</v>
      </c>
      <c r="B73" s="3" t="str">
        <f>IF($F$46="Y","---&gt;","...")</f>
        <v>...</v>
      </c>
      <c r="C73" s="1" t="str">
        <f>IF($F$46="Y",'Population Definitions'!$B$6,"...")</f>
        <v>...</v>
      </c>
      <c r="E73" s="2"/>
      <c r="F73" s="3" t="str">
        <f>IF($F$46="Y","OR","...")</f>
        <v>...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conditionalFormatting sqref="B43">
    <cfRule type="cellIs" dxfId="479" priority="149" operator="equal">
      <formula>"Y"</formula>
    </cfRule>
    <cfRule type="cellIs" dxfId="478" priority="150" operator="equal">
      <formula>"N"</formula>
    </cfRule>
  </conditionalFormatting>
  <conditionalFormatting sqref="B44">
    <cfRule type="cellIs" dxfId="477" priority="157" operator="equal">
      <formula>"Y"</formula>
    </cfRule>
    <cfRule type="cellIs" dxfId="476" priority="158" operator="equal">
      <formula>"N"</formula>
    </cfRule>
  </conditionalFormatting>
  <conditionalFormatting sqref="B45">
    <cfRule type="cellIs" dxfId="475" priority="165" operator="equal">
      <formula>"Y"</formula>
    </cfRule>
    <cfRule type="cellIs" dxfId="474" priority="166" operator="equal">
      <formula>"N"</formula>
    </cfRule>
  </conditionalFormatting>
  <conditionalFormatting sqref="B46">
    <cfRule type="cellIs" dxfId="473" priority="173" operator="equal">
      <formula>"Y"</formula>
    </cfRule>
    <cfRule type="cellIs" dxfId="472" priority="174" operator="equal">
      <formula>"N"</formula>
    </cfRule>
  </conditionalFormatting>
  <conditionalFormatting sqref="B6">
    <cfRule type="cellIs" dxfId="471" priority="9" operator="equal">
      <formula>"Y"</formula>
    </cfRule>
    <cfRule type="cellIs" dxfId="470" priority="10" operator="equal">
      <formula>"N"</formula>
    </cfRule>
  </conditionalFormatting>
  <conditionalFormatting sqref="B7">
    <cfRule type="cellIs" dxfId="469" priority="17" operator="equal">
      <formula>"Y"</formula>
    </cfRule>
    <cfRule type="cellIs" dxfId="468" priority="18" operator="equal">
      <formula>"N"</formula>
    </cfRule>
  </conditionalFormatting>
  <conditionalFormatting sqref="B8">
    <cfRule type="cellIs" dxfId="467" priority="25" operator="equal">
      <formula>"Y"</formula>
    </cfRule>
    <cfRule type="cellIs" dxfId="466" priority="26" operator="equal">
      <formula>"N"</formula>
    </cfRule>
  </conditionalFormatting>
  <conditionalFormatting sqref="B9">
    <cfRule type="cellIs" dxfId="465" priority="33" operator="equal">
      <formula>"Y"</formula>
    </cfRule>
    <cfRule type="cellIs" dxfId="464" priority="34" operator="equal">
      <formula>"N"</formula>
    </cfRule>
  </conditionalFormatting>
  <conditionalFormatting sqref="C42">
    <cfRule type="cellIs" dxfId="463" priority="141" operator="equal">
      <formula>"Y"</formula>
    </cfRule>
    <cfRule type="cellIs" dxfId="462" priority="142" operator="equal">
      <formula>"N"</formula>
    </cfRule>
  </conditionalFormatting>
  <conditionalFormatting sqref="C44">
    <cfRule type="cellIs" dxfId="461" priority="159" operator="equal">
      <formula>"Y"</formula>
    </cfRule>
    <cfRule type="cellIs" dxfId="460" priority="160" operator="equal">
      <formula>"N"</formula>
    </cfRule>
  </conditionalFormatting>
  <conditionalFormatting sqref="C45">
    <cfRule type="cellIs" dxfId="459" priority="167" operator="equal">
      <formula>"Y"</formula>
    </cfRule>
    <cfRule type="cellIs" dxfId="458" priority="168" operator="equal">
      <formula>"N"</formula>
    </cfRule>
  </conditionalFormatting>
  <conditionalFormatting sqref="C46">
    <cfRule type="cellIs" dxfId="457" priority="175" operator="equal">
      <formula>"Y"</formula>
    </cfRule>
    <cfRule type="cellIs" dxfId="456" priority="176" operator="equal">
      <formula>"N"</formula>
    </cfRule>
  </conditionalFormatting>
  <conditionalFormatting sqref="C5">
    <cfRule type="cellIs" dxfId="455" priority="1" operator="equal">
      <formula>"Y"</formula>
    </cfRule>
    <cfRule type="cellIs" dxfId="454" priority="2" operator="equal">
      <formula>"N"</formula>
    </cfRule>
  </conditionalFormatting>
  <conditionalFormatting sqref="C7">
    <cfRule type="cellIs" dxfId="453" priority="19" operator="equal">
      <formula>"Y"</formula>
    </cfRule>
    <cfRule type="cellIs" dxfId="452" priority="20" operator="equal">
      <formula>"N"</formula>
    </cfRule>
  </conditionalFormatting>
  <conditionalFormatting sqref="C8">
    <cfRule type="cellIs" dxfId="451" priority="27" operator="equal">
      <formula>"Y"</formula>
    </cfRule>
    <cfRule type="cellIs" dxfId="450" priority="28" operator="equal">
      <formula>"N"</formula>
    </cfRule>
  </conditionalFormatting>
  <conditionalFormatting sqref="C9">
    <cfRule type="cellIs" dxfId="449" priority="35" operator="equal">
      <formula>"Y"</formula>
    </cfRule>
    <cfRule type="cellIs" dxfId="448" priority="36" operator="equal">
      <formula>"N"</formula>
    </cfRule>
  </conditionalFormatting>
  <conditionalFormatting sqref="D42">
    <cfRule type="cellIs" dxfId="447" priority="143" operator="equal">
      <formula>"Y"</formula>
    </cfRule>
    <cfRule type="cellIs" dxfId="446" priority="144" operator="equal">
      <formula>"N"</formula>
    </cfRule>
  </conditionalFormatting>
  <conditionalFormatting sqref="D43">
    <cfRule type="cellIs" dxfId="445" priority="151" operator="equal">
      <formula>"Y"</formula>
    </cfRule>
    <cfRule type="cellIs" dxfId="444" priority="152" operator="equal">
      <formula>"N"</formula>
    </cfRule>
  </conditionalFormatting>
  <conditionalFormatting sqref="D45">
    <cfRule type="cellIs" dxfId="443" priority="169" operator="equal">
      <formula>"Y"</formula>
    </cfRule>
    <cfRule type="cellIs" dxfId="442" priority="170" operator="equal">
      <formula>"N"</formula>
    </cfRule>
  </conditionalFormatting>
  <conditionalFormatting sqref="D46">
    <cfRule type="cellIs" dxfId="441" priority="177" operator="equal">
      <formula>"Y"</formula>
    </cfRule>
    <cfRule type="cellIs" dxfId="440" priority="178" operator="equal">
      <formula>"N"</formula>
    </cfRule>
  </conditionalFormatting>
  <conditionalFormatting sqref="D5">
    <cfRule type="cellIs" dxfId="439" priority="3" operator="equal">
      <formula>"Y"</formula>
    </cfRule>
    <cfRule type="cellIs" dxfId="438" priority="4" operator="equal">
      <formula>"N"</formula>
    </cfRule>
  </conditionalFormatting>
  <conditionalFormatting sqref="D6">
    <cfRule type="cellIs" dxfId="437" priority="11" operator="equal">
      <formula>"Y"</formula>
    </cfRule>
    <cfRule type="cellIs" dxfId="436" priority="12" operator="equal">
      <formula>"N"</formula>
    </cfRule>
  </conditionalFormatting>
  <conditionalFormatting sqref="D8">
    <cfRule type="cellIs" dxfId="435" priority="29" operator="equal">
      <formula>"Y"</formula>
    </cfRule>
    <cfRule type="cellIs" dxfId="434" priority="30" operator="equal">
      <formula>"N"</formula>
    </cfRule>
  </conditionalFormatting>
  <conditionalFormatting sqref="D9">
    <cfRule type="cellIs" dxfId="433" priority="37" operator="equal">
      <formula>"Y"</formula>
    </cfRule>
    <cfRule type="cellIs" dxfId="432" priority="38" operator="equal">
      <formula>"N"</formula>
    </cfRule>
  </conditionalFormatting>
  <conditionalFormatting sqref="E12">
    <cfRule type="expression" dxfId="431" priority="41">
      <formula>COUNTIF(G12:X12,"&lt;&gt;" &amp; "")&gt;0</formula>
    </cfRule>
    <cfRule type="expression" dxfId="430" priority="42">
      <formula>AND(COUNTIF(G12:X12,"&lt;&gt;" &amp; "")&gt;0,NOT(ISBLANK(E12)))</formula>
    </cfRule>
    <cfRule type="expression" dxfId="429" priority="43">
      <formula>$B$5&lt;&gt;"Y"</formula>
    </cfRule>
  </conditionalFormatting>
  <conditionalFormatting sqref="E13">
    <cfRule type="expression" dxfId="428" priority="45">
      <formula>COUNTIF(G13:X13,"&lt;&gt;" &amp; "")&gt;0</formula>
    </cfRule>
    <cfRule type="expression" dxfId="427" priority="46">
      <formula>AND(COUNTIF(G13:X13,"&lt;&gt;" &amp; "")&gt;0,NOT(ISBLANK(E13)))</formula>
    </cfRule>
    <cfRule type="expression" dxfId="426" priority="47">
      <formula>$C$5&lt;&gt;"Y"</formula>
    </cfRule>
  </conditionalFormatting>
  <conditionalFormatting sqref="E14">
    <cfRule type="expression" dxfId="425" priority="49">
      <formula>COUNTIF(G14:X14,"&lt;&gt;" &amp; "")&gt;0</formula>
    </cfRule>
    <cfRule type="expression" dxfId="424" priority="50">
      <formula>AND(COUNTIF(G14:X14,"&lt;&gt;" &amp; "")&gt;0,NOT(ISBLANK(E14)))</formula>
    </cfRule>
    <cfRule type="expression" dxfId="423" priority="51">
      <formula>$D$5&lt;&gt;"Y"</formula>
    </cfRule>
  </conditionalFormatting>
  <conditionalFormatting sqref="E15">
    <cfRule type="expression" dxfId="422" priority="53">
      <formula>COUNTIF(G15:X15,"&lt;&gt;" &amp; "")&gt;0</formula>
    </cfRule>
    <cfRule type="expression" dxfId="421" priority="54">
      <formula>AND(COUNTIF(G15:X15,"&lt;&gt;" &amp; "")&gt;0,NOT(ISBLANK(E15)))</formula>
    </cfRule>
    <cfRule type="expression" dxfId="420" priority="55">
      <formula>$E$5&lt;&gt;"Y"</formula>
    </cfRule>
  </conditionalFormatting>
  <conditionalFormatting sqref="E16">
    <cfRule type="expression" dxfId="419" priority="57">
      <formula>COUNTIF(G16:X16,"&lt;&gt;" &amp; "")&gt;0</formula>
    </cfRule>
    <cfRule type="expression" dxfId="418" priority="58">
      <formula>AND(COUNTIF(G16:X16,"&lt;&gt;" &amp; "")&gt;0,NOT(ISBLANK(E16)))</formula>
    </cfRule>
    <cfRule type="expression" dxfId="417" priority="59">
      <formula>$F$5&lt;&gt;"Y"</formula>
    </cfRule>
  </conditionalFormatting>
  <conditionalFormatting sqref="E17">
    <cfRule type="expression" dxfId="416" priority="61">
      <formula>COUNTIF(G17:X17,"&lt;&gt;" &amp; "")&gt;0</formula>
    </cfRule>
    <cfRule type="expression" dxfId="415" priority="62">
      <formula>AND(COUNTIF(G17:X17,"&lt;&gt;" &amp; "")&gt;0,NOT(ISBLANK(E17)))</formula>
    </cfRule>
    <cfRule type="expression" dxfId="414" priority="63">
      <formula>$B$6&lt;&gt;"Y"</formula>
    </cfRule>
  </conditionalFormatting>
  <conditionalFormatting sqref="E18">
    <cfRule type="expression" dxfId="413" priority="65">
      <formula>COUNTIF(G18:X18,"&lt;&gt;" &amp; "")&gt;0</formula>
    </cfRule>
    <cfRule type="expression" dxfId="412" priority="66">
      <formula>AND(COUNTIF(G18:X18,"&lt;&gt;" &amp; "")&gt;0,NOT(ISBLANK(E18)))</formula>
    </cfRule>
    <cfRule type="expression" dxfId="411" priority="67">
      <formula>$C$6&lt;&gt;"Y"</formula>
    </cfRule>
  </conditionalFormatting>
  <conditionalFormatting sqref="E19">
    <cfRule type="expression" dxfId="410" priority="69">
      <formula>COUNTIF(G19:X19,"&lt;&gt;" &amp; "")&gt;0</formula>
    </cfRule>
    <cfRule type="expression" dxfId="409" priority="70">
      <formula>AND(COUNTIF(G19:X19,"&lt;&gt;" &amp; "")&gt;0,NOT(ISBLANK(E19)))</formula>
    </cfRule>
    <cfRule type="expression" dxfId="408" priority="71">
      <formula>$D$6&lt;&gt;"Y"</formula>
    </cfRule>
  </conditionalFormatting>
  <conditionalFormatting sqref="E20">
    <cfRule type="expression" dxfId="407" priority="73">
      <formula>COUNTIF(G20:X20,"&lt;&gt;" &amp; "")&gt;0</formula>
    </cfRule>
    <cfRule type="expression" dxfId="406" priority="74">
      <formula>AND(COUNTIF(G20:X20,"&lt;&gt;" &amp; "")&gt;0,NOT(ISBLANK(E20)))</formula>
    </cfRule>
    <cfRule type="expression" dxfId="405" priority="75">
      <formula>$E$6&lt;&gt;"Y"</formula>
    </cfRule>
  </conditionalFormatting>
  <conditionalFormatting sqref="E21">
    <cfRule type="expression" dxfId="404" priority="77">
      <formula>COUNTIF(G21:X21,"&lt;&gt;" &amp; "")&gt;0</formula>
    </cfRule>
    <cfRule type="expression" dxfId="403" priority="78">
      <formula>AND(COUNTIF(G21:X21,"&lt;&gt;" &amp; "")&gt;0,NOT(ISBLANK(E21)))</formula>
    </cfRule>
    <cfRule type="expression" dxfId="402" priority="79">
      <formula>$F$6&lt;&gt;"Y"</formula>
    </cfRule>
  </conditionalFormatting>
  <conditionalFormatting sqref="E22">
    <cfRule type="expression" dxfId="401" priority="81">
      <formula>COUNTIF(G22:X22,"&lt;&gt;" &amp; "")&gt;0</formula>
    </cfRule>
    <cfRule type="expression" dxfId="400" priority="82">
      <formula>AND(COUNTIF(G22:X22,"&lt;&gt;" &amp; "")&gt;0,NOT(ISBLANK(E22)))</formula>
    </cfRule>
    <cfRule type="expression" dxfId="399" priority="83">
      <formula>$B$7&lt;&gt;"Y"</formula>
    </cfRule>
  </conditionalFormatting>
  <conditionalFormatting sqref="E23">
    <cfRule type="expression" dxfId="398" priority="85">
      <formula>COUNTIF(G23:X23,"&lt;&gt;" &amp; "")&gt;0</formula>
    </cfRule>
    <cfRule type="expression" dxfId="397" priority="86">
      <formula>AND(COUNTIF(G23:X23,"&lt;&gt;" &amp; "")&gt;0,NOT(ISBLANK(E23)))</formula>
    </cfRule>
    <cfRule type="expression" dxfId="396" priority="87">
      <formula>$C$7&lt;&gt;"Y"</formula>
    </cfRule>
  </conditionalFormatting>
  <conditionalFormatting sqref="E24">
    <cfRule type="expression" dxfId="395" priority="89">
      <formula>COUNTIF(G24:X24,"&lt;&gt;" &amp; "")&gt;0</formula>
    </cfRule>
    <cfRule type="expression" dxfId="394" priority="90">
      <formula>AND(COUNTIF(G24:X24,"&lt;&gt;" &amp; "")&gt;0,NOT(ISBLANK(E24)))</formula>
    </cfRule>
    <cfRule type="expression" dxfId="393" priority="91">
      <formula>$D$7&lt;&gt;"Y"</formula>
    </cfRule>
  </conditionalFormatting>
  <conditionalFormatting sqref="E25">
    <cfRule type="expression" dxfId="392" priority="93">
      <formula>COUNTIF(G25:X25,"&lt;&gt;" &amp; "")&gt;0</formula>
    </cfRule>
    <cfRule type="expression" dxfId="391" priority="94">
      <formula>AND(COUNTIF(G25:X25,"&lt;&gt;" &amp; "")&gt;0,NOT(ISBLANK(E25)))</formula>
    </cfRule>
    <cfRule type="expression" dxfId="390" priority="95">
      <formula>$E$7&lt;&gt;"Y"</formula>
    </cfRule>
  </conditionalFormatting>
  <conditionalFormatting sqref="E26">
    <cfRule type="expression" dxfId="389" priority="97">
      <formula>COUNTIF(G26:X26,"&lt;&gt;" &amp; "")&gt;0</formula>
    </cfRule>
    <cfRule type="expression" dxfId="388" priority="98">
      <formula>AND(COUNTIF(G26:X26,"&lt;&gt;" &amp; "")&gt;0,NOT(ISBLANK(E26)))</formula>
    </cfRule>
    <cfRule type="expression" dxfId="387" priority="99">
      <formula>$F$7&lt;&gt;"Y"</formula>
    </cfRule>
  </conditionalFormatting>
  <conditionalFormatting sqref="E27">
    <cfRule type="expression" dxfId="386" priority="101">
      <formula>COUNTIF(G27:X27,"&lt;&gt;" &amp; "")&gt;0</formula>
    </cfRule>
    <cfRule type="expression" dxfId="385" priority="102">
      <formula>AND(COUNTIF(G27:X27,"&lt;&gt;" &amp; "")&gt;0,NOT(ISBLANK(E27)))</formula>
    </cfRule>
    <cfRule type="expression" dxfId="384" priority="103">
      <formula>$B$8&lt;&gt;"Y"</formula>
    </cfRule>
  </conditionalFormatting>
  <conditionalFormatting sqref="E28">
    <cfRule type="expression" dxfId="383" priority="105">
      <formula>COUNTIF(G28:X28,"&lt;&gt;" &amp; "")&gt;0</formula>
    </cfRule>
    <cfRule type="expression" dxfId="382" priority="106">
      <formula>AND(COUNTIF(G28:X28,"&lt;&gt;" &amp; "")&gt;0,NOT(ISBLANK(E28)))</formula>
    </cfRule>
    <cfRule type="expression" dxfId="381" priority="107">
      <formula>$C$8&lt;&gt;"Y"</formula>
    </cfRule>
  </conditionalFormatting>
  <conditionalFormatting sqref="E29">
    <cfRule type="expression" dxfId="380" priority="109">
      <formula>COUNTIF(G29:X29,"&lt;&gt;" &amp; "")&gt;0</formula>
    </cfRule>
    <cfRule type="expression" dxfId="379" priority="110">
      <formula>AND(COUNTIF(G29:X29,"&lt;&gt;" &amp; "")&gt;0,NOT(ISBLANK(E29)))</formula>
    </cfRule>
    <cfRule type="expression" dxfId="378" priority="111">
      <formula>$D$8&lt;&gt;"Y"</formula>
    </cfRule>
  </conditionalFormatting>
  <conditionalFormatting sqref="E30">
    <cfRule type="expression" dxfId="377" priority="113">
      <formula>COUNTIF(G30:X30,"&lt;&gt;" &amp; "")&gt;0</formula>
    </cfRule>
    <cfRule type="expression" dxfId="376" priority="114">
      <formula>AND(COUNTIF(G30:X30,"&lt;&gt;" &amp; "")&gt;0,NOT(ISBLANK(E30)))</formula>
    </cfRule>
    <cfRule type="expression" dxfId="375" priority="115">
      <formula>$E$8&lt;&gt;"Y"</formula>
    </cfRule>
  </conditionalFormatting>
  <conditionalFormatting sqref="E31">
    <cfRule type="expression" dxfId="374" priority="117">
      <formula>COUNTIF(G31:X31,"&lt;&gt;" &amp; "")&gt;0</formula>
    </cfRule>
    <cfRule type="expression" dxfId="373" priority="118">
      <formula>AND(COUNTIF(G31:X31,"&lt;&gt;" &amp; "")&gt;0,NOT(ISBLANK(E31)))</formula>
    </cfRule>
    <cfRule type="expression" dxfId="372" priority="119">
      <formula>$F$8&lt;&gt;"Y"</formula>
    </cfRule>
  </conditionalFormatting>
  <conditionalFormatting sqref="E32">
    <cfRule type="expression" dxfId="371" priority="121">
      <formula>COUNTIF(G32:X32,"&lt;&gt;" &amp; "")&gt;0</formula>
    </cfRule>
    <cfRule type="expression" dxfId="370" priority="122">
      <formula>AND(COUNTIF(G32:X32,"&lt;&gt;" &amp; "")&gt;0,NOT(ISBLANK(E32)))</formula>
    </cfRule>
    <cfRule type="expression" dxfId="369" priority="123">
      <formula>$B$9&lt;&gt;"Y"</formula>
    </cfRule>
  </conditionalFormatting>
  <conditionalFormatting sqref="E33">
    <cfRule type="expression" dxfId="368" priority="125">
      <formula>COUNTIF(G33:X33,"&lt;&gt;" &amp; "")&gt;0</formula>
    </cfRule>
    <cfRule type="expression" dxfId="367" priority="126">
      <formula>AND(COUNTIF(G33:X33,"&lt;&gt;" &amp; "")&gt;0,NOT(ISBLANK(E33)))</formula>
    </cfRule>
    <cfRule type="expression" dxfId="366" priority="127">
      <formula>$C$9&lt;&gt;"Y"</formula>
    </cfRule>
  </conditionalFormatting>
  <conditionalFormatting sqref="E34">
    <cfRule type="expression" dxfId="365" priority="129">
      <formula>COUNTIF(G34:X34,"&lt;&gt;" &amp; "")&gt;0</formula>
    </cfRule>
    <cfRule type="expression" dxfId="364" priority="130">
      <formula>AND(COUNTIF(G34:X34,"&lt;&gt;" &amp; "")&gt;0,NOT(ISBLANK(E34)))</formula>
    </cfRule>
    <cfRule type="expression" dxfId="363" priority="131">
      <formula>$D$9&lt;&gt;"Y"</formula>
    </cfRule>
  </conditionalFormatting>
  <conditionalFormatting sqref="E35">
    <cfRule type="expression" dxfId="362" priority="133">
      <formula>COUNTIF(G35:X35,"&lt;&gt;" &amp; "")&gt;0</formula>
    </cfRule>
    <cfRule type="expression" dxfId="361" priority="134">
      <formula>AND(COUNTIF(G35:X35,"&lt;&gt;" &amp; "")&gt;0,NOT(ISBLANK(E35)))</formula>
    </cfRule>
    <cfRule type="expression" dxfId="360" priority="135">
      <formula>$E$9&lt;&gt;"Y"</formula>
    </cfRule>
  </conditionalFormatting>
  <conditionalFormatting sqref="E36">
    <cfRule type="expression" dxfId="359" priority="137">
      <formula>COUNTIF(G36:X36,"&lt;&gt;" &amp; "")&gt;0</formula>
    </cfRule>
    <cfRule type="expression" dxfId="358" priority="138">
      <formula>AND(COUNTIF(G36:X36,"&lt;&gt;" &amp; "")&gt;0,NOT(ISBLANK(E36)))</formula>
    </cfRule>
    <cfRule type="expression" dxfId="357" priority="139">
      <formula>$F$9&lt;&gt;"Y"</formula>
    </cfRule>
  </conditionalFormatting>
  <conditionalFormatting sqref="E42">
    <cfRule type="cellIs" dxfId="356" priority="145" operator="equal">
      <formula>"Y"</formula>
    </cfRule>
    <cfRule type="cellIs" dxfId="355" priority="146" operator="equal">
      <formula>"N"</formula>
    </cfRule>
  </conditionalFormatting>
  <conditionalFormatting sqref="E43">
    <cfRule type="cellIs" dxfId="354" priority="153" operator="equal">
      <formula>"Y"</formula>
    </cfRule>
    <cfRule type="cellIs" dxfId="353" priority="154" operator="equal">
      <formula>"N"</formula>
    </cfRule>
  </conditionalFormatting>
  <conditionalFormatting sqref="E44">
    <cfRule type="cellIs" dxfId="352" priority="161" operator="equal">
      <formula>"Y"</formula>
    </cfRule>
    <cfRule type="cellIs" dxfId="351" priority="162" operator="equal">
      <formula>"N"</formula>
    </cfRule>
  </conditionalFormatting>
  <conditionalFormatting sqref="E46">
    <cfRule type="cellIs" dxfId="350" priority="179" operator="equal">
      <formula>"Y"</formula>
    </cfRule>
    <cfRule type="cellIs" dxfId="349" priority="180" operator="equal">
      <formula>"N"</formula>
    </cfRule>
  </conditionalFormatting>
  <conditionalFormatting sqref="E49">
    <cfRule type="expression" dxfId="348" priority="181">
      <formula>COUNTIF(G49:X49,"&lt;&gt;" &amp; "")&gt;0</formula>
    </cfRule>
    <cfRule type="expression" dxfId="347" priority="182">
      <formula>AND(COUNTIF(G49:X49,"&lt;&gt;" &amp; "")&gt;0,NOT(ISBLANK(E49)))</formula>
    </cfRule>
    <cfRule type="expression" dxfId="346" priority="183">
      <formula>$B$42&lt;&gt;"Y"</formula>
    </cfRule>
  </conditionalFormatting>
  <conditionalFormatting sqref="E5">
    <cfRule type="cellIs" dxfId="345" priority="5" operator="equal">
      <formula>"Y"</formula>
    </cfRule>
    <cfRule type="cellIs" dxfId="344" priority="6" operator="equal">
      <formula>"N"</formula>
    </cfRule>
  </conditionalFormatting>
  <conditionalFormatting sqref="E50">
    <cfRule type="expression" dxfId="343" priority="185">
      <formula>COUNTIF(G50:X50,"&lt;&gt;" &amp; "")&gt;0</formula>
    </cfRule>
    <cfRule type="expression" dxfId="342" priority="186">
      <formula>AND(COUNTIF(G50:X50,"&lt;&gt;" &amp; "")&gt;0,NOT(ISBLANK(E50)))</formula>
    </cfRule>
    <cfRule type="expression" dxfId="341" priority="187">
      <formula>$C$42&lt;&gt;"Y"</formula>
    </cfRule>
  </conditionalFormatting>
  <conditionalFormatting sqref="E51">
    <cfRule type="expression" dxfId="340" priority="189">
      <formula>COUNTIF(G51:X51,"&lt;&gt;" &amp; "")&gt;0</formula>
    </cfRule>
    <cfRule type="expression" dxfId="339" priority="190">
      <formula>AND(COUNTIF(G51:X51,"&lt;&gt;" &amp; "")&gt;0,NOT(ISBLANK(E51)))</formula>
    </cfRule>
    <cfRule type="expression" dxfId="338" priority="191">
      <formula>$D$42&lt;&gt;"Y"</formula>
    </cfRule>
  </conditionalFormatting>
  <conditionalFormatting sqref="E52">
    <cfRule type="expression" dxfId="337" priority="193">
      <formula>COUNTIF(G52:X52,"&lt;&gt;" &amp; "")&gt;0</formula>
    </cfRule>
    <cfRule type="expression" dxfId="336" priority="194">
      <formula>AND(COUNTIF(G52:X52,"&lt;&gt;" &amp; "")&gt;0,NOT(ISBLANK(E52)))</formula>
    </cfRule>
    <cfRule type="expression" dxfId="335" priority="195">
      <formula>$E$42&lt;&gt;"Y"</formula>
    </cfRule>
  </conditionalFormatting>
  <conditionalFormatting sqref="E53">
    <cfRule type="expression" dxfId="334" priority="197">
      <formula>COUNTIF(G53:X53,"&lt;&gt;" &amp; "")&gt;0</formula>
    </cfRule>
    <cfRule type="expression" dxfId="333" priority="198">
      <formula>AND(COUNTIF(G53:X53,"&lt;&gt;" &amp; "")&gt;0,NOT(ISBLANK(E53)))</formula>
    </cfRule>
    <cfRule type="expression" dxfId="332" priority="199">
      <formula>$F$42&lt;&gt;"Y"</formula>
    </cfRule>
  </conditionalFormatting>
  <conditionalFormatting sqref="E54">
    <cfRule type="expression" dxfId="331" priority="201">
      <formula>COUNTIF(G54:X54,"&lt;&gt;" &amp; "")&gt;0</formula>
    </cfRule>
    <cfRule type="expression" dxfId="330" priority="202">
      <formula>AND(COUNTIF(G54:X54,"&lt;&gt;" &amp; "")&gt;0,NOT(ISBLANK(E54)))</formula>
    </cfRule>
    <cfRule type="expression" dxfId="329" priority="203">
      <formula>$B$43&lt;&gt;"Y"</formula>
    </cfRule>
  </conditionalFormatting>
  <conditionalFormatting sqref="E55">
    <cfRule type="expression" dxfId="328" priority="205">
      <formula>COUNTIF(G55:X55,"&lt;&gt;" &amp; "")&gt;0</formula>
    </cfRule>
    <cfRule type="expression" dxfId="327" priority="206">
      <formula>AND(COUNTIF(G55:X55,"&lt;&gt;" &amp; "")&gt;0,NOT(ISBLANK(E55)))</formula>
    </cfRule>
    <cfRule type="expression" dxfId="326" priority="207">
      <formula>$C$43&lt;&gt;"Y"</formula>
    </cfRule>
  </conditionalFormatting>
  <conditionalFormatting sqref="E56">
    <cfRule type="expression" dxfId="325" priority="209">
      <formula>COUNTIF(G56:X56,"&lt;&gt;" &amp; "")&gt;0</formula>
    </cfRule>
    <cfRule type="expression" dxfId="324" priority="210">
      <formula>AND(COUNTIF(G56:X56,"&lt;&gt;" &amp; "")&gt;0,NOT(ISBLANK(E56)))</formula>
    </cfRule>
    <cfRule type="expression" dxfId="323" priority="211">
      <formula>$D$43&lt;&gt;"Y"</formula>
    </cfRule>
  </conditionalFormatting>
  <conditionalFormatting sqref="E57">
    <cfRule type="expression" dxfId="322" priority="213">
      <formula>COUNTIF(G57:X57,"&lt;&gt;" &amp; "")&gt;0</formula>
    </cfRule>
    <cfRule type="expression" dxfId="321" priority="214">
      <formula>AND(COUNTIF(G57:X57,"&lt;&gt;" &amp; "")&gt;0,NOT(ISBLANK(E57)))</formula>
    </cfRule>
    <cfRule type="expression" dxfId="320" priority="215">
      <formula>$E$43&lt;&gt;"Y"</formula>
    </cfRule>
  </conditionalFormatting>
  <conditionalFormatting sqref="E58">
    <cfRule type="expression" dxfId="319" priority="217">
      <formula>COUNTIF(G58:X58,"&lt;&gt;" &amp; "")&gt;0</formula>
    </cfRule>
    <cfRule type="expression" dxfId="318" priority="218">
      <formula>AND(COUNTIF(G58:X58,"&lt;&gt;" &amp; "")&gt;0,NOT(ISBLANK(E58)))</formula>
    </cfRule>
    <cfRule type="expression" dxfId="317" priority="219">
      <formula>$F$43&lt;&gt;"Y"</formula>
    </cfRule>
  </conditionalFormatting>
  <conditionalFormatting sqref="E59">
    <cfRule type="expression" dxfId="316" priority="221">
      <formula>COUNTIF(G59:X59,"&lt;&gt;" &amp; "")&gt;0</formula>
    </cfRule>
    <cfRule type="expression" dxfId="315" priority="222">
      <formula>AND(COUNTIF(G59:X59,"&lt;&gt;" &amp; "")&gt;0,NOT(ISBLANK(E59)))</formula>
    </cfRule>
    <cfRule type="expression" dxfId="314" priority="223">
      <formula>$B$44&lt;&gt;"Y"</formula>
    </cfRule>
  </conditionalFormatting>
  <conditionalFormatting sqref="E6">
    <cfRule type="cellIs" dxfId="313" priority="13" operator="equal">
      <formula>"Y"</formula>
    </cfRule>
    <cfRule type="cellIs" dxfId="312" priority="14" operator="equal">
      <formula>"N"</formula>
    </cfRule>
  </conditionalFormatting>
  <conditionalFormatting sqref="E60">
    <cfRule type="expression" dxfId="311" priority="225">
      <formula>COUNTIF(G60:X60,"&lt;&gt;" &amp; "")&gt;0</formula>
    </cfRule>
    <cfRule type="expression" dxfId="310" priority="226">
      <formula>AND(COUNTIF(G60:X60,"&lt;&gt;" &amp; "")&gt;0,NOT(ISBLANK(E60)))</formula>
    </cfRule>
    <cfRule type="expression" dxfId="309" priority="227">
      <formula>$C$44&lt;&gt;"Y"</formula>
    </cfRule>
  </conditionalFormatting>
  <conditionalFormatting sqref="E61">
    <cfRule type="expression" dxfId="308" priority="229">
      <formula>COUNTIF(G61:X61,"&lt;&gt;" &amp; "")&gt;0</formula>
    </cfRule>
    <cfRule type="expression" dxfId="307" priority="230">
      <formula>AND(COUNTIF(G61:X61,"&lt;&gt;" &amp; "")&gt;0,NOT(ISBLANK(E61)))</formula>
    </cfRule>
    <cfRule type="expression" dxfId="306" priority="231">
      <formula>$D$44&lt;&gt;"Y"</formula>
    </cfRule>
  </conditionalFormatting>
  <conditionalFormatting sqref="E62">
    <cfRule type="expression" dxfId="305" priority="233">
      <formula>COUNTIF(G62:X62,"&lt;&gt;" &amp; "")&gt;0</formula>
    </cfRule>
    <cfRule type="expression" dxfId="304" priority="234">
      <formula>AND(COUNTIF(G62:X62,"&lt;&gt;" &amp; "")&gt;0,NOT(ISBLANK(E62)))</formula>
    </cfRule>
    <cfRule type="expression" dxfId="303" priority="235">
      <formula>$E$44&lt;&gt;"Y"</formula>
    </cfRule>
  </conditionalFormatting>
  <conditionalFormatting sqref="E63">
    <cfRule type="expression" dxfId="302" priority="237">
      <formula>COUNTIF(G63:X63,"&lt;&gt;" &amp; "")&gt;0</formula>
    </cfRule>
    <cfRule type="expression" dxfId="301" priority="238">
      <formula>AND(COUNTIF(G63:X63,"&lt;&gt;" &amp; "")&gt;0,NOT(ISBLANK(E63)))</formula>
    </cfRule>
    <cfRule type="expression" dxfId="300" priority="239">
      <formula>$F$44&lt;&gt;"Y"</formula>
    </cfRule>
  </conditionalFormatting>
  <conditionalFormatting sqref="E64">
    <cfRule type="expression" dxfId="299" priority="241">
      <formula>COUNTIF(G64:X64,"&lt;&gt;" &amp; "")&gt;0</formula>
    </cfRule>
    <cfRule type="expression" dxfId="298" priority="242">
      <formula>AND(COUNTIF(G64:X64,"&lt;&gt;" &amp; "")&gt;0,NOT(ISBLANK(E64)))</formula>
    </cfRule>
    <cfRule type="expression" dxfId="297" priority="243">
      <formula>$B$45&lt;&gt;"Y"</formula>
    </cfRule>
  </conditionalFormatting>
  <conditionalFormatting sqref="E65">
    <cfRule type="expression" dxfId="296" priority="245">
      <formula>COUNTIF(G65:X65,"&lt;&gt;" &amp; "")&gt;0</formula>
    </cfRule>
    <cfRule type="expression" dxfId="295" priority="246">
      <formula>AND(COUNTIF(G65:X65,"&lt;&gt;" &amp; "")&gt;0,NOT(ISBLANK(E65)))</formula>
    </cfRule>
    <cfRule type="expression" dxfId="294" priority="247">
      <formula>$C$45&lt;&gt;"Y"</formula>
    </cfRule>
  </conditionalFormatting>
  <conditionalFormatting sqref="E66">
    <cfRule type="expression" dxfId="293" priority="249">
      <formula>COUNTIF(G66:X66,"&lt;&gt;" &amp; "")&gt;0</formula>
    </cfRule>
    <cfRule type="expression" dxfId="292" priority="250">
      <formula>AND(COUNTIF(G66:X66,"&lt;&gt;" &amp; "")&gt;0,NOT(ISBLANK(E66)))</formula>
    </cfRule>
    <cfRule type="expression" dxfId="291" priority="251">
      <formula>$D$45&lt;&gt;"Y"</formula>
    </cfRule>
  </conditionalFormatting>
  <conditionalFormatting sqref="E67">
    <cfRule type="expression" dxfId="290" priority="253">
      <formula>COUNTIF(G67:X67,"&lt;&gt;" &amp; "")&gt;0</formula>
    </cfRule>
    <cfRule type="expression" dxfId="289" priority="254">
      <formula>AND(COUNTIF(G67:X67,"&lt;&gt;" &amp; "")&gt;0,NOT(ISBLANK(E67)))</formula>
    </cfRule>
    <cfRule type="expression" dxfId="288" priority="255">
      <formula>$E$45&lt;&gt;"Y"</formula>
    </cfRule>
  </conditionalFormatting>
  <conditionalFormatting sqref="E68">
    <cfRule type="expression" dxfId="287" priority="257">
      <formula>COUNTIF(G68:X68,"&lt;&gt;" &amp; "")&gt;0</formula>
    </cfRule>
    <cfRule type="expression" dxfId="286" priority="258">
      <formula>AND(COUNTIF(G68:X68,"&lt;&gt;" &amp; "")&gt;0,NOT(ISBLANK(E68)))</formula>
    </cfRule>
    <cfRule type="expression" dxfId="285" priority="259">
      <formula>$F$45&lt;&gt;"Y"</formula>
    </cfRule>
  </conditionalFormatting>
  <conditionalFormatting sqref="E69">
    <cfRule type="expression" dxfId="284" priority="261">
      <formula>COUNTIF(G69:X69,"&lt;&gt;" &amp; "")&gt;0</formula>
    </cfRule>
    <cfRule type="expression" dxfId="283" priority="262">
      <formula>AND(COUNTIF(G69:X69,"&lt;&gt;" &amp; "")&gt;0,NOT(ISBLANK(E69)))</formula>
    </cfRule>
    <cfRule type="expression" dxfId="282" priority="263">
      <formula>$B$46&lt;&gt;"Y"</formula>
    </cfRule>
  </conditionalFormatting>
  <conditionalFormatting sqref="E7">
    <cfRule type="cellIs" dxfId="281" priority="21" operator="equal">
      <formula>"Y"</formula>
    </cfRule>
    <cfRule type="cellIs" dxfId="280" priority="22" operator="equal">
      <formula>"N"</formula>
    </cfRule>
  </conditionalFormatting>
  <conditionalFormatting sqref="E70">
    <cfRule type="expression" dxfId="279" priority="265">
      <formula>COUNTIF(G70:X70,"&lt;&gt;" &amp; "")&gt;0</formula>
    </cfRule>
    <cfRule type="expression" dxfId="278" priority="266">
      <formula>AND(COUNTIF(G70:X70,"&lt;&gt;" &amp; "")&gt;0,NOT(ISBLANK(E70)))</formula>
    </cfRule>
    <cfRule type="expression" dxfId="277" priority="267">
      <formula>$C$46&lt;&gt;"Y"</formula>
    </cfRule>
  </conditionalFormatting>
  <conditionalFormatting sqref="E71">
    <cfRule type="expression" dxfId="276" priority="269">
      <formula>COUNTIF(G71:X71,"&lt;&gt;" &amp; "")&gt;0</formula>
    </cfRule>
    <cfRule type="expression" dxfId="275" priority="270">
      <formula>AND(COUNTIF(G71:X71,"&lt;&gt;" &amp; "")&gt;0,NOT(ISBLANK(E71)))</formula>
    </cfRule>
    <cfRule type="expression" dxfId="274" priority="271">
      <formula>$D$46&lt;&gt;"Y"</formula>
    </cfRule>
  </conditionalFormatting>
  <conditionalFormatting sqref="E72">
    <cfRule type="expression" dxfId="273" priority="273">
      <formula>COUNTIF(G72:X72,"&lt;&gt;" &amp; "")&gt;0</formula>
    </cfRule>
    <cfRule type="expression" dxfId="272" priority="274">
      <formula>AND(COUNTIF(G72:X72,"&lt;&gt;" &amp; "")&gt;0,NOT(ISBLANK(E72)))</formula>
    </cfRule>
    <cfRule type="expression" dxfId="271" priority="275">
      <formula>$E$46&lt;&gt;"Y"</formula>
    </cfRule>
  </conditionalFormatting>
  <conditionalFormatting sqref="E73">
    <cfRule type="expression" dxfId="270" priority="277">
      <formula>COUNTIF(G73:X73,"&lt;&gt;" &amp; "")&gt;0</formula>
    </cfRule>
    <cfRule type="expression" dxfId="269" priority="278">
      <formula>AND(COUNTIF(G73:X73,"&lt;&gt;" &amp; "")&gt;0,NOT(ISBLANK(E73)))</formula>
    </cfRule>
    <cfRule type="expression" dxfId="268" priority="279">
      <formula>$F$46&lt;&gt;"Y"</formula>
    </cfRule>
  </conditionalFormatting>
  <conditionalFormatting sqref="E9">
    <cfRule type="cellIs" dxfId="267" priority="39" operator="equal">
      <formula>"Y"</formula>
    </cfRule>
    <cfRule type="cellIs" dxfId="266" priority="40" operator="equal">
      <formula>"N"</formula>
    </cfRule>
  </conditionalFormatting>
  <conditionalFormatting sqref="F42">
    <cfRule type="cellIs" dxfId="265" priority="147" operator="equal">
      <formula>"Y"</formula>
    </cfRule>
    <cfRule type="cellIs" dxfId="264" priority="148" operator="equal">
      <formula>"N"</formula>
    </cfRule>
  </conditionalFormatting>
  <conditionalFormatting sqref="F43">
    <cfRule type="cellIs" dxfId="263" priority="155" operator="equal">
      <formula>"Y"</formula>
    </cfRule>
    <cfRule type="cellIs" dxfId="262" priority="156" operator="equal">
      <formula>"N"</formula>
    </cfRule>
  </conditionalFormatting>
  <conditionalFormatting sqref="F44">
    <cfRule type="cellIs" dxfId="261" priority="163" operator="equal">
      <formula>"Y"</formula>
    </cfRule>
    <cfRule type="cellIs" dxfId="260" priority="164" operator="equal">
      <formula>"N"</formula>
    </cfRule>
  </conditionalFormatting>
  <conditionalFormatting sqref="F45">
    <cfRule type="cellIs" dxfId="259" priority="171" operator="equal">
      <formula>"Y"</formula>
    </cfRule>
    <cfRule type="cellIs" dxfId="258" priority="172" operator="equal">
      <formula>"N"</formula>
    </cfRule>
  </conditionalFormatting>
  <conditionalFormatting sqref="F5">
    <cfRule type="cellIs" dxfId="257" priority="7" operator="equal">
      <formula>"Y"</formula>
    </cfRule>
    <cfRule type="cellIs" dxfId="256" priority="8" operator="equal">
      <formula>"N"</formula>
    </cfRule>
  </conditionalFormatting>
  <conditionalFormatting sqref="F6">
    <cfRule type="cellIs" dxfId="255" priority="15" operator="equal">
      <formula>"Y"</formula>
    </cfRule>
    <cfRule type="cellIs" dxfId="254" priority="16" operator="equal">
      <formula>"N"</formula>
    </cfRule>
  </conditionalFormatting>
  <conditionalFormatting sqref="F7">
    <cfRule type="cellIs" dxfId="253" priority="23" operator="equal">
      <formula>"Y"</formula>
    </cfRule>
    <cfRule type="cellIs" dxfId="252" priority="24" operator="equal">
      <formula>"N"</formula>
    </cfRule>
  </conditionalFormatting>
  <conditionalFormatting sqref="F8">
    <cfRule type="cellIs" dxfId="251" priority="31" operator="equal">
      <formula>"Y"</formula>
    </cfRule>
    <cfRule type="cellIs" dxfId="250" priority="32" operator="equal">
      <formula>"N"</formula>
    </cfRule>
  </conditionalFormatting>
  <conditionalFormatting sqref="G12:X12">
    <cfRule type="expression" dxfId="249" priority="44">
      <formula>$B$5&lt;&gt;"Y"</formula>
    </cfRule>
  </conditionalFormatting>
  <conditionalFormatting sqref="G13:X13">
    <cfRule type="expression" dxfId="248" priority="48">
      <formula>$C$5&lt;&gt;"Y"</formula>
    </cfRule>
  </conditionalFormatting>
  <conditionalFormatting sqref="G14:X14">
    <cfRule type="expression" dxfId="247" priority="52">
      <formula>$D$5&lt;&gt;"Y"</formula>
    </cfRule>
  </conditionalFormatting>
  <conditionalFormatting sqref="G15:X15">
    <cfRule type="expression" dxfId="246" priority="56">
      <formula>$E$5&lt;&gt;"Y"</formula>
    </cfRule>
  </conditionalFormatting>
  <conditionalFormatting sqref="G16:X16">
    <cfRule type="expression" dxfId="245" priority="60">
      <formula>$F$5&lt;&gt;"Y"</formula>
    </cfRule>
  </conditionalFormatting>
  <conditionalFormatting sqref="G17:X17">
    <cfRule type="expression" dxfId="244" priority="64">
      <formula>$B$6&lt;&gt;"Y"</formula>
    </cfRule>
  </conditionalFormatting>
  <conditionalFormatting sqref="G18:X18">
    <cfRule type="expression" dxfId="243" priority="68">
      <formula>$C$6&lt;&gt;"Y"</formula>
    </cfRule>
  </conditionalFormatting>
  <conditionalFormatting sqref="G19:X19">
    <cfRule type="expression" dxfId="242" priority="72">
      <formula>$D$6&lt;&gt;"Y"</formula>
    </cfRule>
  </conditionalFormatting>
  <conditionalFormatting sqref="G20:X20">
    <cfRule type="expression" dxfId="241" priority="76">
      <formula>$E$6&lt;&gt;"Y"</formula>
    </cfRule>
  </conditionalFormatting>
  <conditionalFormatting sqref="G21:X21">
    <cfRule type="expression" dxfId="240" priority="80">
      <formula>$F$6&lt;&gt;"Y"</formula>
    </cfRule>
  </conditionalFormatting>
  <conditionalFormatting sqref="G22:X22">
    <cfRule type="expression" dxfId="239" priority="84">
      <formula>$B$7&lt;&gt;"Y"</formula>
    </cfRule>
  </conditionalFormatting>
  <conditionalFormatting sqref="G23:X23">
    <cfRule type="expression" dxfId="238" priority="88">
      <formula>$C$7&lt;&gt;"Y"</formula>
    </cfRule>
  </conditionalFormatting>
  <conditionalFormatting sqref="G24:X24">
    <cfRule type="expression" dxfId="237" priority="92">
      <formula>$D$7&lt;&gt;"Y"</formula>
    </cfRule>
  </conditionalFormatting>
  <conditionalFormatting sqref="G25:X25">
    <cfRule type="expression" dxfId="236" priority="96">
      <formula>$E$7&lt;&gt;"Y"</formula>
    </cfRule>
  </conditionalFormatting>
  <conditionalFormatting sqref="G26:X26">
    <cfRule type="expression" dxfId="235" priority="100">
      <formula>$F$7&lt;&gt;"Y"</formula>
    </cfRule>
  </conditionalFormatting>
  <conditionalFormatting sqref="G27:X27">
    <cfRule type="expression" dxfId="234" priority="104">
      <formula>$B$8&lt;&gt;"Y"</formula>
    </cfRule>
  </conditionalFormatting>
  <conditionalFormatting sqref="G28:X28">
    <cfRule type="expression" dxfId="233" priority="108">
      <formula>$C$8&lt;&gt;"Y"</formula>
    </cfRule>
  </conditionalFormatting>
  <conditionalFormatting sqref="G29:X29">
    <cfRule type="expression" dxfId="232" priority="112">
      <formula>$D$8&lt;&gt;"Y"</formula>
    </cfRule>
  </conditionalFormatting>
  <conditionalFormatting sqref="G30:X30">
    <cfRule type="expression" dxfId="231" priority="116">
      <formula>$E$8&lt;&gt;"Y"</formula>
    </cfRule>
  </conditionalFormatting>
  <conditionalFormatting sqref="G31:X31">
    <cfRule type="expression" dxfId="230" priority="120">
      <formula>$F$8&lt;&gt;"Y"</formula>
    </cfRule>
  </conditionalFormatting>
  <conditionalFormatting sqref="G32:X32">
    <cfRule type="expression" dxfId="229" priority="124">
      <formula>$B$9&lt;&gt;"Y"</formula>
    </cfRule>
  </conditionalFormatting>
  <conditionalFormatting sqref="G33:X33">
    <cfRule type="expression" dxfId="228" priority="128">
      <formula>$C$9&lt;&gt;"Y"</formula>
    </cfRule>
  </conditionalFormatting>
  <conditionalFormatting sqref="G34:X34">
    <cfRule type="expression" dxfId="227" priority="132">
      <formula>$D$9&lt;&gt;"Y"</formula>
    </cfRule>
  </conditionalFormatting>
  <conditionalFormatting sqref="G35:X35">
    <cfRule type="expression" dxfId="226" priority="136">
      <formula>$E$9&lt;&gt;"Y"</formula>
    </cfRule>
  </conditionalFormatting>
  <conditionalFormatting sqref="G36:X36">
    <cfRule type="expression" dxfId="225" priority="140">
      <formula>$F$9&lt;&gt;"Y"</formula>
    </cfRule>
  </conditionalFormatting>
  <conditionalFormatting sqref="G49:X49">
    <cfRule type="expression" dxfId="224" priority="184">
      <formula>$B$42&lt;&gt;"Y"</formula>
    </cfRule>
  </conditionalFormatting>
  <conditionalFormatting sqref="G50:X50">
    <cfRule type="expression" dxfId="223" priority="188">
      <formula>$C$42&lt;&gt;"Y"</formula>
    </cfRule>
  </conditionalFormatting>
  <conditionalFormatting sqref="G51:X51">
    <cfRule type="expression" dxfId="222" priority="192">
      <formula>$D$42&lt;&gt;"Y"</formula>
    </cfRule>
  </conditionalFormatting>
  <conditionalFormatting sqref="G52:X52">
    <cfRule type="expression" dxfId="221" priority="196">
      <formula>$E$42&lt;&gt;"Y"</formula>
    </cfRule>
  </conditionalFormatting>
  <conditionalFormatting sqref="G53:X53">
    <cfRule type="expression" dxfId="220" priority="200">
      <formula>$F$42&lt;&gt;"Y"</formula>
    </cfRule>
  </conditionalFormatting>
  <conditionalFormatting sqref="G54:X54">
    <cfRule type="expression" dxfId="219" priority="204">
      <formula>$B$43&lt;&gt;"Y"</formula>
    </cfRule>
  </conditionalFormatting>
  <conditionalFormatting sqref="G55:X55">
    <cfRule type="expression" dxfId="218" priority="208">
      <formula>$C$43&lt;&gt;"Y"</formula>
    </cfRule>
  </conditionalFormatting>
  <conditionalFormatting sqref="G56:X56">
    <cfRule type="expression" dxfId="217" priority="212">
      <formula>$D$43&lt;&gt;"Y"</formula>
    </cfRule>
  </conditionalFormatting>
  <conditionalFormatting sqref="G57:X57">
    <cfRule type="expression" dxfId="216" priority="216">
      <formula>$E$43&lt;&gt;"Y"</formula>
    </cfRule>
  </conditionalFormatting>
  <conditionalFormatting sqref="G58:X58">
    <cfRule type="expression" dxfId="215" priority="220">
      <formula>$F$43&lt;&gt;"Y"</formula>
    </cfRule>
  </conditionalFormatting>
  <conditionalFormatting sqref="G59:X59">
    <cfRule type="expression" dxfId="214" priority="224">
      <formula>$B$44&lt;&gt;"Y"</formula>
    </cfRule>
  </conditionalFormatting>
  <conditionalFormatting sqref="G60:X60">
    <cfRule type="expression" dxfId="213" priority="228">
      <formula>$C$44&lt;&gt;"Y"</formula>
    </cfRule>
  </conditionalFormatting>
  <conditionalFormatting sqref="G61:X61">
    <cfRule type="expression" dxfId="212" priority="232">
      <formula>$D$44&lt;&gt;"Y"</formula>
    </cfRule>
  </conditionalFormatting>
  <conditionalFormatting sqref="G62:X62">
    <cfRule type="expression" dxfId="211" priority="236">
      <formula>$E$44&lt;&gt;"Y"</formula>
    </cfRule>
  </conditionalFormatting>
  <conditionalFormatting sqref="G63:X63">
    <cfRule type="expression" dxfId="210" priority="240">
      <formula>$F$44&lt;&gt;"Y"</formula>
    </cfRule>
  </conditionalFormatting>
  <conditionalFormatting sqref="G64:X64">
    <cfRule type="expression" dxfId="209" priority="244">
      <formula>$B$45&lt;&gt;"Y"</formula>
    </cfRule>
  </conditionalFormatting>
  <conditionalFormatting sqref="G65:X65">
    <cfRule type="expression" dxfId="208" priority="248">
      <formula>$C$45&lt;&gt;"Y"</formula>
    </cfRule>
  </conditionalFormatting>
  <conditionalFormatting sqref="G66:X66">
    <cfRule type="expression" dxfId="207" priority="252">
      <formula>$D$45&lt;&gt;"Y"</formula>
    </cfRule>
  </conditionalFormatting>
  <conditionalFormatting sqref="G67:X67">
    <cfRule type="expression" dxfId="206" priority="256">
      <formula>$E$45&lt;&gt;"Y"</formula>
    </cfRule>
  </conditionalFormatting>
  <conditionalFormatting sqref="G68:X68">
    <cfRule type="expression" dxfId="205" priority="260">
      <formula>$F$45&lt;&gt;"Y"</formula>
    </cfRule>
  </conditionalFormatting>
  <conditionalFormatting sqref="G69:X69">
    <cfRule type="expression" dxfId="204" priority="264">
      <formula>$B$46&lt;&gt;"Y"</formula>
    </cfRule>
  </conditionalFormatting>
  <conditionalFormatting sqref="G70:X70">
    <cfRule type="expression" dxfId="203" priority="268">
      <formula>$C$46&lt;&gt;"Y"</formula>
    </cfRule>
  </conditionalFormatting>
  <conditionalFormatting sqref="G71:X71">
    <cfRule type="expression" dxfId="202" priority="272">
      <formula>$D$46&lt;&gt;"Y"</formula>
    </cfRule>
  </conditionalFormatting>
  <conditionalFormatting sqref="G72:X72">
    <cfRule type="expression" dxfId="201" priority="276">
      <formula>$E$46&lt;&gt;"Y"</formula>
    </cfRule>
  </conditionalFormatting>
  <conditionalFormatting sqref="G73:X73">
    <cfRule type="expression" dxfId="200" priority="280">
      <formula>$F$46&lt;&gt;"Y"</formula>
    </cfRule>
  </conditionalFormatting>
  <dataValidations count="3">
    <dataValidation type="list" showInputMessage="1" showErrorMessage="1" sqref="B5 F46 E45 D44 C43 B42 F9 E8 D7 C6">
      <formula1>"N.A."</formula1>
    </dataValidation>
    <dataValidation type="list" showInputMessage="1" showErrorMessage="1" sqref="E46 F45 D45:D46 E44:F44 C44:C46 D43:F43 B43:B46 C42:F42 E9 F8 D8:D9 E7:F7 C7:C9 D6:F6 B6:B9 C5:F5">
      <formula1>"Y,N"</formula1>
    </dataValidation>
    <dataValidation type="list" showInputMessage="1" showErrorMessage="1" sqref="D49:D73 D12:D36">
      <formula1>"Number,Probability"</formula1>
    </dataValidation>
  </dataValidations>
  <hyperlinks>
    <hyperlink ref="C5" location="Transfers!C13" display="N"/>
    <hyperlink ref="D5" location="Transfers!C14" display="N"/>
    <hyperlink ref="E5" location="Transfers!C15" display="N"/>
    <hyperlink ref="F5" location="Transfers!C16" display="N"/>
    <hyperlink ref="B6" location="Transfers!C17" display="N"/>
    <hyperlink ref="D6" location="Transfers!C19" display="N"/>
    <hyperlink ref="E6" location="Transfers!C20" display="N"/>
    <hyperlink ref="F6" location="Transfers!C21" display="N"/>
    <hyperlink ref="B7" location="Transfers!C22" display="N"/>
    <hyperlink ref="C7" location="Transfers!C23" display="N"/>
    <hyperlink ref="E7" location="Transfers!C25" display="N"/>
    <hyperlink ref="F7" location="Transfers!C26" display="N"/>
    <hyperlink ref="B8" location="Transfers!C27" display="N"/>
    <hyperlink ref="C8" location="Transfers!C28" display="N"/>
    <hyperlink ref="D8" location="Transfers!C29" display="N"/>
    <hyperlink ref="F8" location="Transfers!C31" display="N"/>
    <hyperlink ref="B9" location="Transfers!C32" display="N"/>
    <hyperlink ref="C9" location="Transfers!C33" display="N"/>
    <hyperlink ref="D9" location="Transfers!C34" display="N"/>
    <hyperlink ref="E9" location="Transfers!C35" display="N"/>
    <hyperlink ref="C42" location="Transfers!C50" display="N"/>
    <hyperlink ref="D42" location="Transfers!C51" display="N"/>
    <hyperlink ref="E42" location="Transfers!C52" display="N"/>
    <hyperlink ref="F42" location="Transfers!C53" display="N"/>
    <hyperlink ref="B43" location="Transfers!C54" display="N"/>
    <hyperlink ref="D43" location="Transfers!C56" display="N"/>
    <hyperlink ref="E43" location="Transfers!C57" display="N"/>
    <hyperlink ref="F43" location="Transfers!C58" display="N"/>
    <hyperlink ref="B44" location="Transfers!C59" display="N"/>
    <hyperlink ref="C44" location="Transfers!C60" display="N"/>
    <hyperlink ref="E44" location="Transfers!C62" display="N"/>
    <hyperlink ref="F44" location="Transfers!C63" display="N"/>
    <hyperlink ref="B45" location="Transfers!C64" display="N"/>
    <hyperlink ref="C45" location="Transfers!C65" display="N"/>
    <hyperlink ref="D45" location="Transfers!C66" display="N"/>
    <hyperlink ref="F45" location="Transfers!C68" display="N"/>
    <hyperlink ref="B46" location="Transfers!C69" display="N"/>
    <hyperlink ref="C46" location="Transfers!C70" display="N"/>
    <hyperlink ref="D46" location="Transfers!C71" display="N"/>
    <hyperlink ref="E46" location="Transfers!C72" display="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8"/>
  <sheetViews>
    <sheetView workbookViewId="0">
      <selection activeCell="M18" sqref="M18"/>
    </sheetView>
  </sheetViews>
  <sheetFormatPr defaultRowHeight="15" x14ac:dyDescent="0.25"/>
  <cols>
    <col min="1" max="1" width="63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>
        <v>1492500</v>
      </c>
      <c r="G2" s="2">
        <v>1485000</v>
      </c>
      <c r="H2" s="2">
        <v>1477500</v>
      </c>
      <c r="I2" s="2">
        <v>1468500</v>
      </c>
      <c r="J2" s="2">
        <v>1459500</v>
      </c>
      <c r="K2" s="2">
        <v>1450500</v>
      </c>
      <c r="L2" s="2">
        <v>1438500</v>
      </c>
      <c r="M2" s="2">
        <v>1422000</v>
      </c>
      <c r="N2" s="2">
        <v>1402500</v>
      </c>
      <c r="O2" s="2">
        <v>1381500</v>
      </c>
      <c r="P2" s="2">
        <v>1362000</v>
      </c>
      <c r="Q2" s="2">
        <v>1344000</v>
      </c>
      <c r="R2" s="2">
        <v>1327500</v>
      </c>
      <c r="S2" s="2">
        <v>1312500</v>
      </c>
      <c r="T2" s="2">
        <v>1297500</v>
      </c>
      <c r="U2" s="2">
        <v>1282500</v>
      </c>
      <c r="V2" s="2">
        <v>1267500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>
        <v>2961000</v>
      </c>
      <c r="G3" s="2">
        <v>2928000</v>
      </c>
      <c r="H3" s="2">
        <v>2898000</v>
      </c>
      <c r="I3" s="2">
        <v>2872500</v>
      </c>
      <c r="J3" s="2">
        <v>2851500</v>
      </c>
      <c r="K3" s="2">
        <v>2832000</v>
      </c>
      <c r="L3" s="2">
        <v>2820000</v>
      </c>
      <c r="M3" s="2">
        <v>2812500</v>
      </c>
      <c r="N3" s="2">
        <v>2808000</v>
      </c>
      <c r="O3" s="2">
        <v>2806500</v>
      </c>
      <c r="P3" s="2">
        <v>2803500</v>
      </c>
      <c r="Q3" s="2">
        <v>2799000</v>
      </c>
      <c r="R3" s="2">
        <v>2793000</v>
      </c>
      <c r="S3" s="2">
        <v>2784000</v>
      </c>
      <c r="T3" s="2">
        <v>2773500</v>
      </c>
      <c r="U3" s="2">
        <v>2761500</v>
      </c>
      <c r="V3" s="2">
        <v>2748000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>
        <v>15060000</v>
      </c>
      <c r="G4" s="2">
        <v>15106500</v>
      </c>
      <c r="H4" s="2">
        <v>15142500</v>
      </c>
      <c r="I4" s="2">
        <v>15166500</v>
      </c>
      <c r="J4" s="2">
        <v>15183000</v>
      </c>
      <c r="K4" s="2">
        <v>15189000</v>
      </c>
      <c r="L4" s="2">
        <v>15186000</v>
      </c>
      <c r="M4" s="2">
        <v>15175500</v>
      </c>
      <c r="N4" s="2">
        <v>15159000</v>
      </c>
      <c r="O4" s="2">
        <v>15135000</v>
      </c>
      <c r="P4" s="2">
        <v>15108000</v>
      </c>
      <c r="Q4" s="2">
        <v>15076500</v>
      </c>
      <c r="R4" s="2">
        <v>15040500</v>
      </c>
      <c r="S4" s="2">
        <v>15003000</v>
      </c>
      <c r="T4" s="2">
        <v>14964000</v>
      </c>
      <c r="U4" s="2">
        <v>14925000</v>
      </c>
      <c r="V4" s="2">
        <v>14884500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>
        <v>2089500</v>
      </c>
      <c r="G5" s="2">
        <v>2085000</v>
      </c>
      <c r="H5" s="2">
        <v>2086500</v>
      </c>
      <c r="I5" s="2">
        <v>2092500</v>
      </c>
      <c r="J5" s="2">
        <v>2103000</v>
      </c>
      <c r="K5" s="2">
        <v>2119500</v>
      </c>
      <c r="L5" s="2">
        <v>2139000</v>
      </c>
      <c r="M5" s="2">
        <v>2163000</v>
      </c>
      <c r="N5" s="2">
        <v>2188500</v>
      </c>
      <c r="O5" s="2">
        <v>2217000</v>
      </c>
      <c r="P5" s="2">
        <v>2247000</v>
      </c>
      <c r="Q5" s="2">
        <v>2278500</v>
      </c>
      <c r="R5" s="2">
        <v>2308500</v>
      </c>
      <c r="S5" s="2">
        <v>2338500</v>
      </c>
      <c r="T5" s="2">
        <v>2367000</v>
      </c>
      <c r="U5" s="2">
        <v>2392500</v>
      </c>
      <c r="V5" s="2">
        <v>2416500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>
        <v>33000</v>
      </c>
      <c r="G6" s="2">
        <v>36000</v>
      </c>
      <c r="H6" s="2">
        <v>39000</v>
      </c>
      <c r="I6" s="2">
        <v>40500</v>
      </c>
      <c r="J6" s="2">
        <v>42000</v>
      </c>
      <c r="K6" s="2">
        <v>45000</v>
      </c>
      <c r="L6" s="2">
        <v>46500</v>
      </c>
      <c r="M6" s="2">
        <v>46500</v>
      </c>
      <c r="N6" s="2">
        <v>48000</v>
      </c>
      <c r="O6" s="2">
        <v>49500</v>
      </c>
      <c r="P6" s="2">
        <v>49500</v>
      </c>
      <c r="Q6" s="2">
        <v>51000</v>
      </c>
      <c r="R6" s="2">
        <v>51000</v>
      </c>
      <c r="S6" s="2">
        <v>52500</v>
      </c>
      <c r="T6" s="2">
        <v>52500</v>
      </c>
      <c r="U6" s="2">
        <v>52500</v>
      </c>
      <c r="V6" s="2">
        <v>52500</v>
      </c>
    </row>
    <row r="8" spans="1:22" x14ac:dyDescent="0.25">
      <c r="A8" s="1" t="s">
        <v>16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315000</v>
      </c>
      <c r="F9" s="2">
        <v>312000</v>
      </c>
      <c r="G9" s="2">
        <v>309000</v>
      </c>
      <c r="H9" s="2">
        <v>306000</v>
      </c>
      <c r="I9" s="2">
        <v>303000</v>
      </c>
      <c r="J9" s="2">
        <v>300000</v>
      </c>
      <c r="K9" s="2">
        <v>297000</v>
      </c>
      <c r="L9" s="2">
        <v>294000</v>
      </c>
      <c r="M9" s="2">
        <v>291000</v>
      </c>
      <c r="N9" s="2">
        <v>288000</v>
      </c>
      <c r="O9" s="2">
        <v>285000</v>
      </c>
      <c r="P9" s="2">
        <v>282000</v>
      </c>
      <c r="Q9" s="2">
        <v>279000</v>
      </c>
      <c r="R9" s="2">
        <v>276000</v>
      </c>
      <c r="S9" s="2">
        <v>273000</v>
      </c>
      <c r="T9" s="2">
        <v>270000</v>
      </c>
      <c r="U9" s="2">
        <v>267000</v>
      </c>
      <c r="V9" s="2">
        <v>264000</v>
      </c>
    </row>
    <row r="10" spans="1:22" x14ac:dyDescent="0.25">
      <c r="A10" s="1" t="str">
        <f>'Population Definitions'!$A$3</f>
        <v>5-14</v>
      </c>
      <c r="B10" t="s">
        <v>14</v>
      </c>
      <c r="C10" s="2">
        <v>0</v>
      </c>
      <c r="D10" s="3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14</v>
      </c>
      <c r="C11" s="2">
        <v>0</v>
      </c>
      <c r="D11" s="3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14</v>
      </c>
      <c r="C12" s="2">
        <v>0</v>
      </c>
      <c r="D12" s="3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14</v>
      </c>
      <c r="C13" s="2">
        <v>0</v>
      </c>
      <c r="D13" s="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17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18</v>
      </c>
      <c r="C16" s="2"/>
      <c r="D16" s="3" t="s">
        <v>15</v>
      </c>
      <c r="E16" s="2">
        <v>8.9999999999999993E-3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2.5000000000000001E-3</v>
      </c>
      <c r="U16" s="2"/>
      <c r="V16" s="2"/>
    </row>
    <row r="17" spans="1:22" x14ac:dyDescent="0.25">
      <c r="A17" s="1" t="str">
        <f>'Population Definitions'!$A$3</f>
        <v>5-14</v>
      </c>
      <c r="B17" t="s">
        <v>18</v>
      </c>
      <c r="C17" s="2"/>
      <c r="D17" s="3" t="s">
        <v>15</v>
      </c>
      <c r="E17" s="2">
        <v>1E-3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3.5E-4</v>
      </c>
      <c r="U17" s="2"/>
      <c r="V17" s="2"/>
    </row>
    <row r="18" spans="1:22" x14ac:dyDescent="0.25">
      <c r="A18" s="1" t="str">
        <f>'Population Definitions'!$A$4</f>
        <v>15-64</v>
      </c>
      <c r="B18" t="s">
        <v>18</v>
      </c>
      <c r="C18" s="2"/>
      <c r="D18" s="3" t="s">
        <v>15</v>
      </c>
      <c r="E18" s="2">
        <v>8.0000000000000002E-3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7.4999999999999997E-3</v>
      </c>
      <c r="U18" s="2"/>
      <c r="V18" s="2"/>
    </row>
    <row r="19" spans="1:22" x14ac:dyDescent="0.25">
      <c r="A19" s="1" t="str">
        <f>'Population Definitions'!$A$5</f>
        <v>65+</v>
      </c>
      <c r="B19" t="s">
        <v>18</v>
      </c>
      <c r="C19" s="2"/>
      <c r="D19" s="3" t="s">
        <v>15</v>
      </c>
      <c r="E19" s="2">
        <v>7.4999999999999997E-2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7.4999999999999997E-2</v>
      </c>
      <c r="U19" s="2"/>
      <c r="V19" s="2"/>
    </row>
    <row r="20" spans="1:22" x14ac:dyDescent="0.25">
      <c r="A20" s="1" t="str">
        <f>'Population Definitions'!$B$6</f>
        <v>Prisoners</v>
      </c>
      <c r="B20" t="s">
        <v>18</v>
      </c>
      <c r="C20" s="2"/>
      <c r="D20" s="3" t="s">
        <v>15</v>
      </c>
      <c r="E20" s="2">
        <v>0.01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8.0000000000000002E-3</v>
      </c>
      <c r="U20" s="2"/>
      <c r="V20" s="2"/>
    </row>
    <row r="22" spans="1:22" x14ac:dyDescent="0.25">
      <c r="A22" s="1" t="s">
        <v>19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20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21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23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22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22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22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22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0">
    <cfRule type="expression" dxfId="1719" priority="13">
      <formula>COUNTIF(E10:V10,"&lt;&gt;" &amp; "")&gt;0</formula>
    </cfRule>
    <cfRule type="expression" dxfId="1718" priority="14">
      <formula>AND(COUNTIF(E10:V10,"&lt;&gt;" &amp; "")&gt;0,NOT(ISBLANK(C10)))</formula>
    </cfRule>
  </conditionalFormatting>
  <conditionalFormatting sqref="C11">
    <cfRule type="expression" dxfId="1717" priority="15">
      <formula>COUNTIF(E11:V11,"&lt;&gt;" &amp; "")&gt;0</formula>
    </cfRule>
    <cfRule type="expression" dxfId="1716" priority="16">
      <formula>AND(COUNTIF(E11:V11,"&lt;&gt;" &amp; "")&gt;0,NOT(ISBLANK(C11)))</formula>
    </cfRule>
  </conditionalFormatting>
  <conditionalFormatting sqref="C12">
    <cfRule type="expression" dxfId="1715" priority="17">
      <formula>COUNTIF(E12:V12,"&lt;&gt;" &amp; "")&gt;0</formula>
    </cfRule>
    <cfRule type="expression" dxfId="1714" priority="18">
      <formula>AND(COUNTIF(E12:V12,"&lt;&gt;" &amp; "")&gt;0,NOT(ISBLANK(C12)))</formula>
    </cfRule>
  </conditionalFormatting>
  <conditionalFormatting sqref="C13">
    <cfRule type="expression" dxfId="1713" priority="19">
      <formula>COUNTIF(E13:V13,"&lt;&gt;" &amp; "")&gt;0</formula>
    </cfRule>
    <cfRule type="expression" dxfId="1712" priority="20">
      <formula>AND(COUNTIF(E13:V13,"&lt;&gt;" &amp; "")&gt;0,NOT(ISBLANK(C13)))</formula>
    </cfRule>
  </conditionalFormatting>
  <conditionalFormatting sqref="C16">
    <cfRule type="expression" dxfId="1711" priority="21">
      <formula>COUNTIF(E16:V16,"&lt;&gt;" &amp; "")&gt;0</formula>
    </cfRule>
    <cfRule type="expression" dxfId="1710" priority="22">
      <formula>AND(COUNTIF(E16:V16,"&lt;&gt;" &amp; "")&gt;0,NOT(ISBLANK(C16)))</formula>
    </cfRule>
  </conditionalFormatting>
  <conditionalFormatting sqref="C17">
    <cfRule type="expression" dxfId="1709" priority="23">
      <formula>COUNTIF(E17:V17,"&lt;&gt;" &amp; "")&gt;0</formula>
    </cfRule>
    <cfRule type="expression" dxfId="1708" priority="24">
      <formula>AND(COUNTIF(E17:V17,"&lt;&gt;" &amp; "")&gt;0,NOT(ISBLANK(C17)))</formula>
    </cfRule>
  </conditionalFormatting>
  <conditionalFormatting sqref="C18">
    <cfRule type="expression" dxfId="1707" priority="25">
      <formula>COUNTIF(E18:V18,"&lt;&gt;" &amp; "")&gt;0</formula>
    </cfRule>
    <cfRule type="expression" dxfId="1706" priority="26">
      <formula>AND(COUNTIF(E18:V18,"&lt;&gt;" &amp; "")&gt;0,NOT(ISBLANK(C18)))</formula>
    </cfRule>
  </conditionalFormatting>
  <conditionalFormatting sqref="C19">
    <cfRule type="expression" dxfId="1705" priority="27">
      <formula>COUNTIF(E19:V19,"&lt;&gt;" &amp; "")&gt;0</formula>
    </cfRule>
    <cfRule type="expression" dxfId="1704" priority="28">
      <formula>AND(COUNTIF(E19:V19,"&lt;&gt;" &amp; "")&gt;0,NOT(ISBLANK(C19)))</formula>
    </cfRule>
  </conditionalFormatting>
  <conditionalFormatting sqref="C2">
    <cfRule type="expression" dxfId="1703" priority="1">
      <formula>COUNTIF(E2:V2,"&lt;&gt;" &amp; "")&gt;0</formula>
    </cfRule>
    <cfRule type="expression" dxfId="1702" priority="2">
      <formula>AND(COUNTIF(E2:V2,"&lt;&gt;" &amp; "")&gt;0,NOT(ISBLANK(C2)))</formula>
    </cfRule>
  </conditionalFormatting>
  <conditionalFormatting sqref="C20">
    <cfRule type="expression" dxfId="1701" priority="29">
      <formula>COUNTIF(E20:V20,"&lt;&gt;" &amp; "")&gt;0</formula>
    </cfRule>
    <cfRule type="expression" dxfId="1700" priority="30">
      <formula>AND(COUNTIF(E20:V20,"&lt;&gt;" &amp; "")&gt;0,NOT(ISBLANK(C20)))</formula>
    </cfRule>
  </conditionalFormatting>
  <conditionalFormatting sqref="C23">
    <cfRule type="expression" dxfId="1699" priority="31">
      <formula>COUNTIF(E23:V23,"&lt;&gt;" &amp; "")&gt;0</formula>
    </cfRule>
    <cfRule type="expression" dxfId="1698" priority="32">
      <formula>AND(COUNTIF(E23:V23,"&lt;&gt;" &amp; "")&gt;0,NOT(ISBLANK(C23)))</formula>
    </cfRule>
  </conditionalFormatting>
  <conditionalFormatting sqref="C24">
    <cfRule type="expression" dxfId="1697" priority="33">
      <formula>COUNTIF(E24:V24,"&lt;&gt;" &amp; "")&gt;0</formula>
    </cfRule>
    <cfRule type="expression" dxfId="1696" priority="34">
      <formula>AND(COUNTIF(E24:V24,"&lt;&gt;" &amp; "")&gt;0,NOT(ISBLANK(C24)))</formula>
    </cfRule>
  </conditionalFormatting>
  <conditionalFormatting sqref="C25">
    <cfRule type="expression" dxfId="1695" priority="35">
      <formula>COUNTIF(E25:V25,"&lt;&gt;" &amp; "")&gt;0</formula>
    </cfRule>
    <cfRule type="expression" dxfId="1694" priority="36">
      <formula>AND(COUNTIF(E25:V25,"&lt;&gt;" &amp; "")&gt;0,NOT(ISBLANK(C25)))</formula>
    </cfRule>
  </conditionalFormatting>
  <conditionalFormatting sqref="C26">
    <cfRule type="expression" dxfId="1693" priority="37">
      <formula>COUNTIF(E26:V26,"&lt;&gt;" &amp; "")&gt;0</formula>
    </cfRule>
    <cfRule type="expression" dxfId="1692" priority="38">
      <formula>AND(COUNTIF(E26:V26,"&lt;&gt;" &amp; "")&gt;0,NOT(ISBLANK(C26)))</formula>
    </cfRule>
  </conditionalFormatting>
  <conditionalFormatting sqref="C27">
    <cfRule type="expression" dxfId="1691" priority="39">
      <formula>COUNTIF(E27:V27,"&lt;&gt;" &amp; "")&gt;0</formula>
    </cfRule>
    <cfRule type="expression" dxfId="1690" priority="40">
      <formula>AND(COUNTIF(E27:V27,"&lt;&gt;" &amp; "")&gt;0,NOT(ISBLANK(C27)))</formula>
    </cfRule>
  </conditionalFormatting>
  <conditionalFormatting sqref="C3">
    <cfRule type="expression" dxfId="1689" priority="3">
      <formula>COUNTIF(E3:V3,"&lt;&gt;" &amp; "")&gt;0</formula>
    </cfRule>
    <cfRule type="expression" dxfId="1688" priority="4">
      <formula>AND(COUNTIF(E3:V3,"&lt;&gt;" &amp; "")&gt;0,NOT(ISBLANK(C3)))</formula>
    </cfRule>
  </conditionalFormatting>
  <conditionalFormatting sqref="C30">
    <cfRule type="expression" dxfId="1687" priority="41">
      <formula>COUNTIF(E30:V30,"&lt;&gt;" &amp; "")&gt;0</formula>
    </cfRule>
    <cfRule type="expression" dxfId="1686" priority="42">
      <formula>AND(COUNTIF(E30:V30,"&lt;&gt;" &amp; "")&gt;0,NOT(ISBLANK(C30)))</formula>
    </cfRule>
  </conditionalFormatting>
  <conditionalFormatting sqref="C31">
    <cfRule type="expression" dxfId="1685" priority="43">
      <formula>COUNTIF(E31:V31,"&lt;&gt;" &amp; "")&gt;0</formula>
    </cfRule>
    <cfRule type="expression" dxfId="1684" priority="44">
      <formula>AND(COUNTIF(E31:V31,"&lt;&gt;" &amp; "")&gt;0,NOT(ISBLANK(C31)))</formula>
    </cfRule>
  </conditionalFormatting>
  <conditionalFormatting sqref="C32">
    <cfRule type="expression" dxfId="1683" priority="45">
      <formula>COUNTIF(E32:V32,"&lt;&gt;" &amp; "")&gt;0</formula>
    </cfRule>
    <cfRule type="expression" dxfId="1682" priority="46">
      <formula>AND(COUNTIF(E32:V32,"&lt;&gt;" &amp; "")&gt;0,NOT(ISBLANK(C32)))</formula>
    </cfRule>
  </conditionalFormatting>
  <conditionalFormatting sqref="C33">
    <cfRule type="expression" dxfId="1681" priority="47">
      <formula>COUNTIF(E33:V33,"&lt;&gt;" &amp; "")&gt;0</formula>
    </cfRule>
    <cfRule type="expression" dxfId="1680" priority="48">
      <formula>AND(COUNTIF(E33:V33,"&lt;&gt;" &amp; "")&gt;0,NOT(ISBLANK(C33)))</formula>
    </cfRule>
  </conditionalFormatting>
  <conditionalFormatting sqref="C34">
    <cfRule type="expression" dxfId="1679" priority="49">
      <formula>COUNTIF(E34:V34,"&lt;&gt;" &amp; "")&gt;0</formula>
    </cfRule>
    <cfRule type="expression" dxfId="1678" priority="50">
      <formula>AND(COUNTIF(E34:V34,"&lt;&gt;" &amp; "")&gt;0,NOT(ISBLANK(C34)))</formula>
    </cfRule>
  </conditionalFormatting>
  <conditionalFormatting sqref="C37">
    <cfRule type="expression" dxfId="1677" priority="51">
      <formula>COUNTIF(E37:V37,"&lt;&gt;" &amp; "")&gt;0</formula>
    </cfRule>
    <cfRule type="expression" dxfId="1676" priority="52">
      <formula>AND(COUNTIF(E37:V37,"&lt;&gt;" &amp; "")&gt;0,NOT(ISBLANK(C37)))</formula>
    </cfRule>
  </conditionalFormatting>
  <conditionalFormatting sqref="C38">
    <cfRule type="expression" dxfId="1675" priority="53">
      <formula>COUNTIF(E38:V38,"&lt;&gt;" &amp; "")&gt;0</formula>
    </cfRule>
    <cfRule type="expression" dxfId="1674" priority="54">
      <formula>AND(COUNTIF(E38:V38,"&lt;&gt;" &amp; "")&gt;0,NOT(ISBLANK(C38)))</formula>
    </cfRule>
  </conditionalFormatting>
  <conditionalFormatting sqref="C39">
    <cfRule type="expression" dxfId="1673" priority="55">
      <formula>COUNTIF(E39:V39,"&lt;&gt;" &amp; "")&gt;0</formula>
    </cfRule>
    <cfRule type="expression" dxfId="1672" priority="56">
      <formula>AND(COUNTIF(E39:V39,"&lt;&gt;" &amp; "")&gt;0,NOT(ISBLANK(C39)))</formula>
    </cfRule>
  </conditionalFormatting>
  <conditionalFormatting sqref="C4">
    <cfRule type="expression" dxfId="1671" priority="5">
      <formula>COUNTIF(E4:V4,"&lt;&gt;" &amp; "")&gt;0</formula>
    </cfRule>
    <cfRule type="expression" dxfId="1670" priority="6">
      <formula>AND(COUNTIF(E4:V4,"&lt;&gt;" &amp; "")&gt;0,NOT(ISBLANK(C4)))</formula>
    </cfRule>
  </conditionalFormatting>
  <conditionalFormatting sqref="C40">
    <cfRule type="expression" dxfId="1669" priority="57">
      <formula>COUNTIF(E40:V40,"&lt;&gt;" &amp; "")&gt;0</formula>
    </cfRule>
    <cfRule type="expression" dxfId="1668" priority="58">
      <formula>AND(COUNTIF(E40:V40,"&lt;&gt;" &amp; "")&gt;0,NOT(ISBLANK(C40)))</formula>
    </cfRule>
  </conditionalFormatting>
  <conditionalFormatting sqref="C41">
    <cfRule type="expression" dxfId="1667" priority="59">
      <formula>COUNTIF(E41:V41,"&lt;&gt;" &amp; "")&gt;0</formula>
    </cfRule>
    <cfRule type="expression" dxfId="1666" priority="60">
      <formula>AND(COUNTIF(E41:V41,"&lt;&gt;" &amp; "")&gt;0,NOT(ISBLANK(C41)))</formula>
    </cfRule>
  </conditionalFormatting>
  <conditionalFormatting sqref="C44">
    <cfRule type="expression" dxfId="1665" priority="61">
      <formula>COUNTIF(E44:V44,"&lt;&gt;" &amp; "")&gt;0</formula>
    </cfRule>
    <cfRule type="expression" dxfId="1664" priority="62">
      <formula>AND(COUNTIF(E44:V44,"&lt;&gt;" &amp; "")&gt;0,NOT(ISBLANK(C44)))</formula>
    </cfRule>
  </conditionalFormatting>
  <conditionalFormatting sqref="C45">
    <cfRule type="expression" dxfId="1663" priority="63">
      <formula>COUNTIF(E45:V45,"&lt;&gt;" &amp; "")&gt;0</formula>
    </cfRule>
    <cfRule type="expression" dxfId="1662" priority="64">
      <formula>AND(COUNTIF(E45:V45,"&lt;&gt;" &amp; "")&gt;0,NOT(ISBLANK(C45)))</formula>
    </cfRule>
  </conditionalFormatting>
  <conditionalFormatting sqref="C46">
    <cfRule type="expression" dxfId="1661" priority="65">
      <formula>COUNTIF(E46:V46,"&lt;&gt;" &amp; "")&gt;0</formula>
    </cfRule>
    <cfRule type="expression" dxfId="1660" priority="66">
      <formula>AND(COUNTIF(E46:V46,"&lt;&gt;" &amp; "")&gt;0,NOT(ISBLANK(C46)))</formula>
    </cfRule>
  </conditionalFormatting>
  <conditionalFormatting sqref="C47">
    <cfRule type="expression" dxfId="1659" priority="67">
      <formula>COUNTIF(E47:V47,"&lt;&gt;" &amp; "")&gt;0</formula>
    </cfRule>
    <cfRule type="expression" dxfId="1658" priority="68">
      <formula>AND(COUNTIF(E47:V47,"&lt;&gt;" &amp; "")&gt;0,NOT(ISBLANK(C47)))</formula>
    </cfRule>
  </conditionalFormatting>
  <conditionalFormatting sqref="C48">
    <cfRule type="expression" dxfId="1657" priority="69">
      <formula>COUNTIF(E48:V48,"&lt;&gt;" &amp; "")&gt;0</formula>
    </cfRule>
    <cfRule type="expression" dxfId="1656" priority="70">
      <formula>AND(COUNTIF(E48:V48,"&lt;&gt;" &amp; "")&gt;0,NOT(ISBLANK(C48)))</formula>
    </cfRule>
  </conditionalFormatting>
  <conditionalFormatting sqref="C5">
    <cfRule type="expression" dxfId="1655" priority="7">
      <formula>COUNTIF(E5:V5,"&lt;&gt;" &amp; "")&gt;0</formula>
    </cfRule>
    <cfRule type="expression" dxfId="1654" priority="8">
      <formula>AND(COUNTIF(E5:V5,"&lt;&gt;" &amp; "")&gt;0,NOT(ISBLANK(C5)))</formula>
    </cfRule>
  </conditionalFormatting>
  <conditionalFormatting sqref="C6">
    <cfRule type="expression" dxfId="1653" priority="9">
      <formula>COUNTIF(E6:V6,"&lt;&gt;" &amp; "")&gt;0</formula>
    </cfRule>
    <cfRule type="expression" dxfId="1652" priority="10">
      <formula>AND(COUNTIF(E6:V6,"&lt;&gt;" &amp; "")&gt;0,NOT(ISBLANK(C6)))</formula>
    </cfRule>
  </conditionalFormatting>
  <conditionalFormatting sqref="C9">
    <cfRule type="expression" dxfId="1651" priority="11">
      <formula>COUNTIF(E9:V9,"&lt;&gt;" &amp; "")&gt;0</formula>
    </cfRule>
    <cfRule type="expression" dxfId="1650" priority="12">
      <formula>AND(COUNTIF(E9:V9,"&lt;&gt;" &amp; "")&gt;0,NOT(ISBLANK(C9)))</formula>
    </cfRule>
  </conditionalFormatting>
  <dataValidations count="3">
    <dataValidation type="list" showInputMessage="1" showErrorMessage="1" sqref="B23:B27 B9:B13 B2:B6">
      <formula1>"Number"</formula1>
    </dataValidation>
    <dataValidation type="list" showInputMessage="1" showErrorMessage="1" sqref="B30:B34 B16:B20">
      <formula1>"Number,Probability"</formula1>
    </dataValidation>
    <dataValidation type="list" showInputMessage="1" showErrorMessage="1" sqref="B44:B48 B37:B41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workbookViewId="0">
      <selection activeCell="S68" sqref="S68"/>
    </sheetView>
  </sheetViews>
  <sheetFormatPr defaultRowHeight="15" x14ac:dyDescent="0.25"/>
  <cols>
    <col min="1" max="1" width="57.140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24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300</v>
      </c>
      <c r="F2" s="2">
        <v>288</v>
      </c>
      <c r="G2" s="2">
        <v>261</v>
      </c>
      <c r="H2" s="2">
        <v>201</v>
      </c>
      <c r="I2" s="2">
        <v>199</v>
      </c>
      <c r="J2" s="2">
        <v>210</v>
      </c>
      <c r="K2" s="2">
        <v>230</v>
      </c>
      <c r="L2" s="2">
        <v>198</v>
      </c>
      <c r="M2" s="2">
        <v>144</v>
      </c>
      <c r="N2" s="2">
        <v>134</v>
      </c>
      <c r="O2" s="2">
        <v>121</v>
      </c>
      <c r="P2" s="2">
        <v>144</v>
      </c>
      <c r="Q2" s="2">
        <v>131</v>
      </c>
      <c r="R2" s="2">
        <v>93</v>
      </c>
      <c r="S2" s="2">
        <v>103</v>
      </c>
      <c r="T2" s="2">
        <v>85</v>
      </c>
      <c r="U2" s="2">
        <v>109</v>
      </c>
      <c r="V2" s="2">
        <v>88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603</v>
      </c>
      <c r="F3" s="2">
        <v>561</v>
      </c>
      <c r="G3" s="2">
        <v>561</v>
      </c>
      <c r="H3" s="2">
        <v>561</v>
      </c>
      <c r="I3" s="2">
        <v>534</v>
      </c>
      <c r="J3" s="2">
        <v>464</v>
      </c>
      <c r="K3" s="2">
        <v>497</v>
      </c>
      <c r="L3" s="2">
        <v>618</v>
      </c>
      <c r="M3" s="2">
        <v>606</v>
      </c>
      <c r="N3" s="2">
        <v>537</v>
      </c>
      <c r="O3" s="2">
        <v>453</v>
      </c>
      <c r="P3" s="2">
        <v>434</v>
      </c>
      <c r="Q3" s="2">
        <v>422</v>
      </c>
      <c r="R3" s="2">
        <v>509</v>
      </c>
      <c r="S3" s="2">
        <v>422</v>
      </c>
      <c r="T3" s="2">
        <v>466</v>
      </c>
      <c r="U3" s="2">
        <v>421</v>
      </c>
      <c r="V3" s="2">
        <v>450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18188</v>
      </c>
      <c r="F4" s="2">
        <v>15722</v>
      </c>
      <c r="G4" s="2">
        <v>15722</v>
      </c>
      <c r="H4" s="2">
        <v>15722</v>
      </c>
      <c r="I4" s="2">
        <v>18485</v>
      </c>
      <c r="J4" s="2">
        <v>18347</v>
      </c>
      <c r="K4" s="2">
        <v>16851</v>
      </c>
      <c r="L4" s="2">
        <v>14373</v>
      </c>
      <c r="M4" s="2">
        <v>12555</v>
      </c>
      <c r="N4" s="2">
        <v>12341</v>
      </c>
      <c r="O4" s="2">
        <v>11972</v>
      </c>
      <c r="P4" s="2">
        <v>13826</v>
      </c>
      <c r="Q4" s="2">
        <v>12313</v>
      </c>
      <c r="R4" s="2">
        <v>11027</v>
      </c>
      <c r="S4" s="2">
        <v>11736</v>
      </c>
      <c r="T4" s="2">
        <v>12673</v>
      </c>
      <c r="U4" s="2">
        <v>12150</v>
      </c>
      <c r="V4" s="2">
        <v>11836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1650</v>
      </c>
      <c r="F5" s="2">
        <v>1430</v>
      </c>
      <c r="G5" s="2">
        <v>1501</v>
      </c>
      <c r="H5" s="2">
        <v>1608</v>
      </c>
      <c r="I5" s="2">
        <v>1543</v>
      </c>
      <c r="J5" s="2">
        <v>1811</v>
      </c>
      <c r="K5" s="2">
        <v>1632</v>
      </c>
      <c r="L5" s="2">
        <v>1834</v>
      </c>
      <c r="M5" s="2">
        <v>1811</v>
      </c>
      <c r="N5" s="2">
        <v>1999</v>
      </c>
      <c r="O5" s="2">
        <v>1989</v>
      </c>
      <c r="P5" s="2">
        <v>1835</v>
      </c>
      <c r="Q5" s="2">
        <v>1800</v>
      </c>
      <c r="R5" s="2">
        <v>1977</v>
      </c>
      <c r="S5" s="2">
        <v>1990</v>
      </c>
      <c r="T5" s="2">
        <v>2010</v>
      </c>
      <c r="U5" s="2">
        <v>2200</v>
      </c>
      <c r="V5" s="2">
        <v>1944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40</v>
      </c>
      <c r="F6" s="2">
        <v>50</v>
      </c>
      <c r="G6" s="2">
        <v>66</v>
      </c>
      <c r="H6" s="2">
        <v>71</v>
      </c>
      <c r="I6" s="2">
        <v>75</v>
      </c>
      <c r="J6" s="2">
        <v>61</v>
      </c>
      <c r="K6" s="2">
        <v>69</v>
      </c>
      <c r="L6" s="2">
        <v>75</v>
      </c>
      <c r="M6" s="2">
        <v>75</v>
      </c>
      <c r="N6" s="2">
        <v>86</v>
      </c>
      <c r="O6" s="2">
        <v>92</v>
      </c>
      <c r="P6" s="2">
        <v>100</v>
      </c>
      <c r="Q6" s="2">
        <v>89</v>
      </c>
      <c r="R6" s="2">
        <v>99</v>
      </c>
      <c r="S6" s="2">
        <v>105</v>
      </c>
      <c r="T6" s="2">
        <v>113</v>
      </c>
      <c r="U6" s="2">
        <v>107</v>
      </c>
      <c r="V6" s="2">
        <v>100</v>
      </c>
    </row>
    <row r="8" spans="1:22" x14ac:dyDescent="0.25">
      <c r="A8" s="1" t="s">
        <v>25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0</v>
      </c>
      <c r="F9" s="2">
        <v>2</v>
      </c>
      <c r="G9" s="2">
        <v>1</v>
      </c>
      <c r="H9" s="2">
        <v>1</v>
      </c>
      <c r="I9" s="2">
        <v>0</v>
      </c>
      <c r="J9" s="2">
        <v>2</v>
      </c>
      <c r="K9" s="2">
        <v>0</v>
      </c>
      <c r="L9" s="2">
        <v>0</v>
      </c>
      <c r="M9" s="2">
        <v>2</v>
      </c>
      <c r="N9" s="2">
        <v>0</v>
      </c>
      <c r="O9" s="2">
        <v>0</v>
      </c>
      <c r="P9" s="2">
        <v>1</v>
      </c>
      <c r="Q9" s="2">
        <v>0</v>
      </c>
      <c r="R9" s="2">
        <v>2</v>
      </c>
      <c r="S9" s="2">
        <v>2</v>
      </c>
      <c r="T9" s="2">
        <v>3</v>
      </c>
      <c r="U9" s="2">
        <v>4</v>
      </c>
      <c r="V9" s="2">
        <v>4</v>
      </c>
    </row>
    <row r="10" spans="1:22" x14ac:dyDescent="0.25">
      <c r="A10" s="1" t="str">
        <f>'Population Definitions'!$A$3</f>
        <v>5-14</v>
      </c>
      <c r="B10" t="s">
        <v>14</v>
      </c>
      <c r="C10" s="2"/>
      <c r="D10" s="3" t="s">
        <v>15</v>
      </c>
      <c r="E10" s="2">
        <v>9</v>
      </c>
      <c r="F10" s="2">
        <v>6</v>
      </c>
      <c r="G10" s="2">
        <v>6</v>
      </c>
      <c r="H10" s="2">
        <v>6</v>
      </c>
      <c r="I10" s="2">
        <v>6</v>
      </c>
      <c r="J10" s="2">
        <v>5</v>
      </c>
      <c r="K10" s="2">
        <v>2</v>
      </c>
      <c r="L10" s="2">
        <v>0</v>
      </c>
      <c r="M10" s="2">
        <v>2</v>
      </c>
      <c r="N10" s="2">
        <v>2</v>
      </c>
      <c r="O10" s="2">
        <v>3</v>
      </c>
      <c r="P10" s="2">
        <v>2</v>
      </c>
      <c r="Q10" s="2">
        <v>2</v>
      </c>
      <c r="R10" s="2">
        <v>7</v>
      </c>
      <c r="S10" s="2">
        <v>6</v>
      </c>
      <c r="T10" s="2">
        <v>8</v>
      </c>
      <c r="U10" s="2">
        <v>9</v>
      </c>
      <c r="V10" s="2">
        <v>12</v>
      </c>
    </row>
    <row r="11" spans="1:22" x14ac:dyDescent="0.25">
      <c r="A11" s="1" t="str">
        <f>'Population Definitions'!$A$4</f>
        <v>15-64</v>
      </c>
      <c r="B11" t="s">
        <v>14</v>
      </c>
      <c r="C11" s="2"/>
      <c r="D11" s="3" t="s">
        <v>15</v>
      </c>
      <c r="E11" s="2">
        <v>450</v>
      </c>
      <c r="F11" s="2">
        <v>600</v>
      </c>
      <c r="G11" s="2">
        <v>750</v>
      </c>
      <c r="H11" s="2">
        <v>555</v>
      </c>
      <c r="I11" s="2">
        <v>678</v>
      </c>
      <c r="J11" s="2">
        <v>810</v>
      </c>
      <c r="K11" s="2">
        <v>728</v>
      </c>
      <c r="L11" s="2">
        <v>719</v>
      </c>
      <c r="M11" s="2">
        <v>557</v>
      </c>
      <c r="N11" s="2">
        <v>627</v>
      </c>
      <c r="O11" s="2">
        <v>576</v>
      </c>
      <c r="P11" s="2">
        <v>650</v>
      </c>
      <c r="Q11" s="2">
        <v>777</v>
      </c>
      <c r="R11" s="2">
        <v>645</v>
      </c>
      <c r="S11" s="2">
        <v>600</v>
      </c>
      <c r="T11" s="2">
        <v>650</v>
      </c>
      <c r="U11" s="2">
        <v>599</v>
      </c>
      <c r="V11" s="2">
        <v>605</v>
      </c>
    </row>
    <row r="12" spans="1:22" x14ac:dyDescent="0.25">
      <c r="A12" s="1" t="str">
        <f>'Population Definitions'!$A$5</f>
        <v>65+</v>
      </c>
      <c r="B12" t="s">
        <v>14</v>
      </c>
      <c r="C12" s="2"/>
      <c r="D12" s="3" t="s">
        <v>15</v>
      </c>
      <c r="E12" s="2">
        <v>8</v>
      </c>
      <c r="F12" s="2">
        <v>15</v>
      </c>
      <c r="G12" s="2">
        <v>30</v>
      </c>
      <c r="H12" s="2">
        <v>54</v>
      </c>
      <c r="I12" s="2">
        <v>40</v>
      </c>
      <c r="J12" s="2">
        <v>33</v>
      </c>
      <c r="K12" s="2">
        <v>55</v>
      </c>
      <c r="L12" s="2">
        <v>51</v>
      </c>
      <c r="M12" s="2">
        <v>50</v>
      </c>
      <c r="N12" s="2">
        <v>45</v>
      </c>
      <c r="O12" s="2">
        <v>54</v>
      </c>
      <c r="P12" s="2">
        <v>68</v>
      </c>
      <c r="Q12" s="2">
        <v>72</v>
      </c>
      <c r="R12" s="2">
        <v>83</v>
      </c>
      <c r="S12" s="2">
        <v>79</v>
      </c>
      <c r="T12" s="2">
        <v>85</v>
      </c>
      <c r="U12" s="2">
        <v>80</v>
      </c>
      <c r="V12" s="2">
        <v>82</v>
      </c>
    </row>
    <row r="13" spans="1:22" x14ac:dyDescent="0.25">
      <c r="A13" s="1" t="str">
        <f>'Population Definitions'!$B$6</f>
        <v>Prisoners</v>
      </c>
      <c r="B13" t="s">
        <v>14</v>
      </c>
      <c r="C13" s="2"/>
      <c r="D13" s="3" t="s">
        <v>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2</v>
      </c>
      <c r="Q13" s="2">
        <v>3</v>
      </c>
      <c r="R13" s="2">
        <v>4</v>
      </c>
      <c r="S13" s="2">
        <v>6</v>
      </c>
      <c r="T13" s="2">
        <v>5</v>
      </c>
      <c r="U13" s="2">
        <v>7</v>
      </c>
      <c r="V13" s="2">
        <v>10</v>
      </c>
    </row>
    <row r="15" spans="1:22" x14ac:dyDescent="0.25">
      <c r="A15" s="1" t="s">
        <v>26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2"/>
      <c r="D16" s="3" t="s">
        <v>15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1</v>
      </c>
      <c r="U16" s="2">
        <v>0</v>
      </c>
      <c r="V16" s="2">
        <v>2</v>
      </c>
    </row>
    <row r="17" spans="1:22" x14ac:dyDescent="0.25">
      <c r="A17" s="1" t="str">
        <f>'Population Definitions'!$A$3</f>
        <v>5-14</v>
      </c>
      <c r="B17" t="s">
        <v>14</v>
      </c>
      <c r="C17" s="2"/>
      <c r="D17" s="3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1</v>
      </c>
      <c r="V17" s="2">
        <v>2</v>
      </c>
    </row>
    <row r="18" spans="1:22" x14ac:dyDescent="0.25">
      <c r="A18" s="1" t="str">
        <f>'Population Definitions'!$A$4</f>
        <v>15-64</v>
      </c>
      <c r="B18" t="s">
        <v>14</v>
      </c>
      <c r="C18" s="2"/>
      <c r="D18" s="3" t="s">
        <v>15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26</v>
      </c>
      <c r="L18" s="2">
        <v>44</v>
      </c>
      <c r="M18" s="2">
        <v>56</v>
      </c>
      <c r="N18" s="2">
        <v>60</v>
      </c>
      <c r="O18" s="2">
        <v>69</v>
      </c>
      <c r="P18" s="2">
        <v>73</v>
      </c>
      <c r="Q18" s="2">
        <v>88</v>
      </c>
      <c r="R18" s="2">
        <v>97</v>
      </c>
      <c r="S18" s="2">
        <v>109</v>
      </c>
      <c r="T18" s="2">
        <v>103</v>
      </c>
      <c r="U18" s="2">
        <v>118</v>
      </c>
      <c r="V18" s="2">
        <v>120</v>
      </c>
    </row>
    <row r="19" spans="1:22" x14ac:dyDescent="0.25">
      <c r="A19" s="1" t="str">
        <f>'Population Definitions'!$A$5</f>
        <v>65+</v>
      </c>
      <c r="B19" t="s">
        <v>14</v>
      </c>
      <c r="C19" s="2"/>
      <c r="D19" s="3" t="s">
        <v>15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3</v>
      </c>
      <c r="M19" s="2">
        <v>3</v>
      </c>
      <c r="N19" s="2">
        <v>2</v>
      </c>
      <c r="O19" s="2">
        <v>5</v>
      </c>
      <c r="P19" s="2">
        <v>8</v>
      </c>
      <c r="Q19" s="2">
        <v>7</v>
      </c>
      <c r="R19" s="2">
        <v>13</v>
      </c>
      <c r="S19" s="2">
        <v>12</v>
      </c>
      <c r="T19" s="2">
        <v>17</v>
      </c>
      <c r="U19" s="2">
        <v>18</v>
      </c>
      <c r="V19" s="2">
        <v>20</v>
      </c>
    </row>
    <row r="20" spans="1:22" x14ac:dyDescent="0.25">
      <c r="A20" s="1" t="str">
        <f>'Population Definitions'!$B$6</f>
        <v>Prisoners</v>
      </c>
      <c r="B20" t="s">
        <v>14</v>
      </c>
      <c r="C20" s="2"/>
      <c r="D20" s="3" t="s">
        <v>15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2</v>
      </c>
      <c r="T20" s="2">
        <v>3</v>
      </c>
      <c r="U20" s="2">
        <v>3</v>
      </c>
      <c r="V20" s="2">
        <v>4</v>
      </c>
    </row>
    <row r="22" spans="1:22" x14ac:dyDescent="0.25">
      <c r="A22" s="1" t="s">
        <v>27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2"/>
      <c r="D23" s="3" t="s">
        <v>15</v>
      </c>
      <c r="E23" s="2">
        <v>243</v>
      </c>
      <c r="F23" s="2">
        <v>358</v>
      </c>
      <c r="G23" s="2">
        <v>333</v>
      </c>
      <c r="H23" s="2">
        <v>245</v>
      </c>
      <c r="I23" s="2">
        <v>236</v>
      </c>
      <c r="J23" s="2">
        <v>186</v>
      </c>
      <c r="K23" s="2">
        <v>177</v>
      </c>
      <c r="L23" s="2">
        <v>182</v>
      </c>
      <c r="M23" s="2">
        <v>155</v>
      </c>
      <c r="N23" s="2">
        <v>133</v>
      </c>
      <c r="O23" s="2">
        <v>155</v>
      </c>
      <c r="P23" s="2">
        <v>103</v>
      </c>
      <c r="Q23" s="2">
        <v>103</v>
      </c>
      <c r="R23" s="2">
        <v>88</v>
      </c>
      <c r="S23" s="2">
        <v>99</v>
      </c>
      <c r="T23" s="2">
        <v>60</v>
      </c>
      <c r="U23" s="2">
        <v>71</v>
      </c>
      <c r="V23" s="2">
        <v>50</v>
      </c>
    </row>
    <row r="24" spans="1:22" x14ac:dyDescent="0.25">
      <c r="A24" s="1" t="str">
        <f>'Population Definitions'!$A$3</f>
        <v>5-14</v>
      </c>
      <c r="B24" t="s">
        <v>14</v>
      </c>
      <c r="C24" s="2"/>
      <c r="D24" s="3" t="s">
        <v>15</v>
      </c>
      <c r="E24" s="2">
        <v>740</v>
      </c>
      <c r="F24" s="2">
        <v>908</v>
      </c>
      <c r="G24" s="2">
        <v>908</v>
      </c>
      <c r="H24" s="2">
        <v>908</v>
      </c>
      <c r="I24" s="2">
        <v>638</v>
      </c>
      <c r="J24" s="2">
        <v>381</v>
      </c>
      <c r="K24" s="2">
        <v>332</v>
      </c>
      <c r="L24" s="2">
        <v>333</v>
      </c>
      <c r="M24" s="2">
        <v>341</v>
      </c>
      <c r="N24" s="2">
        <v>372</v>
      </c>
      <c r="O24" s="2">
        <v>320</v>
      </c>
      <c r="P24" s="2">
        <v>303</v>
      </c>
      <c r="Q24" s="2">
        <v>246</v>
      </c>
      <c r="R24" s="2">
        <v>242</v>
      </c>
      <c r="S24" s="2">
        <v>224</v>
      </c>
      <c r="T24" s="2">
        <v>243</v>
      </c>
      <c r="U24" s="2">
        <v>238</v>
      </c>
      <c r="V24" s="2">
        <v>240</v>
      </c>
    </row>
    <row r="25" spans="1:22" x14ac:dyDescent="0.25">
      <c r="A25" s="1" t="str">
        <f>'Population Definitions'!$A$4</f>
        <v>15-64</v>
      </c>
      <c r="B25" t="s">
        <v>14</v>
      </c>
      <c r="C25" s="2"/>
      <c r="D25" s="3" t="s">
        <v>15</v>
      </c>
      <c r="E25" s="2">
        <v>14666</v>
      </c>
      <c r="F25" s="2">
        <v>15672</v>
      </c>
      <c r="G25" s="2">
        <v>16134</v>
      </c>
      <c r="H25" s="2">
        <v>15121</v>
      </c>
      <c r="I25" s="2">
        <v>15551</v>
      </c>
      <c r="J25" s="2">
        <v>16615</v>
      </c>
      <c r="K25" s="2">
        <v>14103</v>
      </c>
      <c r="L25" s="2">
        <v>11244</v>
      </c>
      <c r="M25" s="2">
        <v>12279</v>
      </c>
      <c r="N25" s="2">
        <v>11750</v>
      </c>
      <c r="O25" s="2">
        <v>10968</v>
      </c>
      <c r="P25" s="2">
        <v>10001</v>
      </c>
      <c r="Q25" s="2">
        <v>9968</v>
      </c>
      <c r="R25" s="2">
        <v>7914</v>
      </c>
      <c r="S25" s="2">
        <v>7340</v>
      </c>
      <c r="T25" s="2">
        <v>6584</v>
      </c>
      <c r="U25" s="2">
        <v>6897</v>
      </c>
      <c r="V25" s="2">
        <v>6717</v>
      </c>
    </row>
    <row r="26" spans="1:22" x14ac:dyDescent="0.25">
      <c r="A26" s="1" t="str">
        <f>'Population Definitions'!$A$5</f>
        <v>65+</v>
      </c>
      <c r="B26" t="s">
        <v>14</v>
      </c>
      <c r="C26" s="2"/>
      <c r="D26" s="3" t="s">
        <v>15</v>
      </c>
      <c r="E26" s="2">
        <v>1500</v>
      </c>
      <c r="F26" s="2">
        <v>1841</v>
      </c>
      <c r="G26" s="2">
        <v>1670</v>
      </c>
      <c r="H26" s="2">
        <v>1800</v>
      </c>
      <c r="I26" s="2">
        <v>1412</v>
      </c>
      <c r="J26" s="2">
        <v>1993</v>
      </c>
      <c r="K26" s="2">
        <v>1655</v>
      </c>
      <c r="L26" s="2">
        <v>1302</v>
      </c>
      <c r="M26" s="2">
        <v>1140</v>
      </c>
      <c r="N26" s="2">
        <v>1352</v>
      </c>
      <c r="O26" s="2">
        <v>1577</v>
      </c>
      <c r="P26" s="2">
        <v>1637</v>
      </c>
      <c r="Q26" s="2">
        <v>1424</v>
      </c>
      <c r="R26" s="2">
        <v>1176</v>
      </c>
      <c r="S26" s="2">
        <v>1140</v>
      </c>
      <c r="T26" s="2">
        <v>1233</v>
      </c>
      <c r="U26" s="2">
        <v>1285</v>
      </c>
      <c r="V26" s="2">
        <v>1240</v>
      </c>
    </row>
    <row r="27" spans="1:22" x14ac:dyDescent="0.25">
      <c r="A27" s="1" t="str">
        <f>'Population Definitions'!$B$6</f>
        <v>Prisoners</v>
      </c>
      <c r="B27" t="s">
        <v>14</v>
      </c>
      <c r="C27" s="2"/>
      <c r="D27" s="3" t="s">
        <v>15</v>
      </c>
      <c r="E27" s="2">
        <v>90</v>
      </c>
      <c r="F27" s="2">
        <v>105</v>
      </c>
      <c r="G27" s="2">
        <v>125</v>
      </c>
      <c r="H27" s="2">
        <v>135</v>
      </c>
      <c r="I27" s="2">
        <v>135</v>
      </c>
      <c r="J27" s="2">
        <v>135</v>
      </c>
      <c r="K27" s="2">
        <v>135</v>
      </c>
      <c r="L27" s="2">
        <v>135</v>
      </c>
      <c r="M27" s="2">
        <v>135</v>
      </c>
      <c r="N27" s="2">
        <v>149</v>
      </c>
      <c r="O27" s="2">
        <v>149</v>
      </c>
      <c r="P27" s="2">
        <v>140</v>
      </c>
      <c r="Q27" s="2">
        <v>126</v>
      </c>
      <c r="R27" s="2">
        <v>134</v>
      </c>
      <c r="S27" s="2">
        <v>144</v>
      </c>
      <c r="T27" s="2">
        <v>146</v>
      </c>
      <c r="U27" s="2">
        <v>141</v>
      </c>
      <c r="V27" s="2">
        <v>141</v>
      </c>
    </row>
    <row r="29" spans="1:22" x14ac:dyDescent="0.25">
      <c r="A29" s="1" t="s">
        <v>28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2"/>
      <c r="D30" s="3" t="s">
        <v>15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3</v>
      </c>
      <c r="U30" s="2">
        <v>2</v>
      </c>
      <c r="V30" s="2">
        <v>3</v>
      </c>
    </row>
    <row r="31" spans="1:22" x14ac:dyDescent="0.25">
      <c r="A31" s="1" t="str">
        <f>'Population Definitions'!$A$3</f>
        <v>5-14</v>
      </c>
      <c r="B31" t="s">
        <v>14</v>
      </c>
      <c r="C31" s="2"/>
      <c r="D31" s="3" t="s">
        <v>15</v>
      </c>
      <c r="E31" s="2">
        <v>0</v>
      </c>
      <c r="F31" s="2">
        <v>2</v>
      </c>
      <c r="G31" s="2">
        <v>0</v>
      </c>
      <c r="H31" s="2">
        <v>2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2</v>
      </c>
      <c r="S31" s="2">
        <v>4</v>
      </c>
      <c r="T31" s="2">
        <v>3</v>
      </c>
      <c r="U31" s="2">
        <v>2</v>
      </c>
      <c r="V31" s="2">
        <v>5</v>
      </c>
    </row>
    <row r="32" spans="1:22" x14ac:dyDescent="0.25">
      <c r="A32" s="1" t="str">
        <f>'Population Definitions'!$A$4</f>
        <v>15-64</v>
      </c>
      <c r="B32" t="s">
        <v>14</v>
      </c>
      <c r="C32" s="2"/>
      <c r="D32" s="3" t="s">
        <v>15</v>
      </c>
      <c r="E32" s="2">
        <v>56</v>
      </c>
      <c r="F32" s="2">
        <v>99</v>
      </c>
      <c r="G32" s="2">
        <v>150</v>
      </c>
      <c r="H32" s="2">
        <v>183</v>
      </c>
      <c r="I32" s="2">
        <v>240</v>
      </c>
      <c r="J32" s="2">
        <v>288</v>
      </c>
      <c r="K32" s="2">
        <v>297</v>
      </c>
      <c r="L32" s="2">
        <v>251</v>
      </c>
      <c r="M32" s="2">
        <v>257</v>
      </c>
      <c r="N32" s="2">
        <v>245</v>
      </c>
      <c r="O32" s="2">
        <v>243</v>
      </c>
      <c r="P32" s="2">
        <v>249</v>
      </c>
      <c r="Q32" s="2">
        <v>230</v>
      </c>
      <c r="R32" s="2">
        <v>242</v>
      </c>
      <c r="S32" s="2">
        <v>228</v>
      </c>
      <c r="T32" s="2">
        <v>240</v>
      </c>
      <c r="U32" s="2">
        <v>210</v>
      </c>
      <c r="V32" s="2">
        <v>200</v>
      </c>
    </row>
    <row r="33" spans="1:22" x14ac:dyDescent="0.25">
      <c r="A33" s="1" t="str">
        <f>'Population Definitions'!$A$5</f>
        <v>65+</v>
      </c>
      <c r="B33" t="s">
        <v>14</v>
      </c>
      <c r="C33" s="2"/>
      <c r="D33" s="3" t="s">
        <v>15</v>
      </c>
      <c r="E33" s="2">
        <v>2</v>
      </c>
      <c r="F33" s="2">
        <v>8</v>
      </c>
      <c r="G33" s="2">
        <v>14</v>
      </c>
      <c r="H33" s="2">
        <v>6</v>
      </c>
      <c r="I33" s="2">
        <v>14</v>
      </c>
      <c r="J33" s="2">
        <v>12</v>
      </c>
      <c r="K33" s="2">
        <v>14</v>
      </c>
      <c r="L33" s="2">
        <v>15</v>
      </c>
      <c r="M33" s="2">
        <v>15</v>
      </c>
      <c r="N33" s="2">
        <v>15</v>
      </c>
      <c r="O33" s="2">
        <v>14</v>
      </c>
      <c r="P33" s="2">
        <v>17</v>
      </c>
      <c r="Q33" s="2">
        <v>21</v>
      </c>
      <c r="R33" s="2">
        <v>29</v>
      </c>
      <c r="S33" s="2">
        <v>23</v>
      </c>
      <c r="T33" s="2">
        <v>53</v>
      </c>
      <c r="U33" s="2">
        <v>33</v>
      </c>
      <c r="V33" s="2">
        <v>40</v>
      </c>
    </row>
    <row r="34" spans="1:22" x14ac:dyDescent="0.25">
      <c r="A34" s="1" t="str">
        <f>'Population Definitions'!$B$6</f>
        <v>Prisoners</v>
      </c>
      <c r="B34" t="s">
        <v>14</v>
      </c>
      <c r="C34" s="2"/>
      <c r="D34" s="3" t="s">
        <v>15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</v>
      </c>
      <c r="N34" s="2">
        <v>1</v>
      </c>
      <c r="O34" s="2">
        <v>1</v>
      </c>
      <c r="P34" s="2">
        <v>3</v>
      </c>
      <c r="Q34" s="2">
        <v>3</v>
      </c>
      <c r="R34" s="2">
        <v>4</v>
      </c>
      <c r="S34" s="2">
        <v>6</v>
      </c>
      <c r="T34" s="2">
        <v>8</v>
      </c>
      <c r="U34" s="2">
        <v>7</v>
      </c>
      <c r="V34" s="2">
        <v>8</v>
      </c>
    </row>
    <row r="36" spans="1:22" x14ac:dyDescent="0.25">
      <c r="A36" s="1" t="s">
        <v>29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2"/>
      <c r="D37" s="3" t="s">
        <v>15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2</v>
      </c>
      <c r="V37" s="2">
        <v>2</v>
      </c>
    </row>
    <row r="38" spans="1:22" x14ac:dyDescent="0.25">
      <c r="A38" s="1" t="str">
        <f>'Population Definitions'!$A$3</f>
        <v>5-14</v>
      </c>
      <c r="B38" t="s">
        <v>14</v>
      </c>
      <c r="C38" s="2"/>
      <c r="D38" s="3" t="s">
        <v>15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2">
        <v>0</v>
      </c>
      <c r="S38" s="2">
        <v>1</v>
      </c>
      <c r="T38" s="2">
        <v>1</v>
      </c>
      <c r="U38" s="2">
        <v>2</v>
      </c>
      <c r="V38" s="2">
        <v>2</v>
      </c>
    </row>
    <row r="39" spans="1:22" x14ac:dyDescent="0.25">
      <c r="A39" s="1" t="str">
        <f>'Population Definitions'!$A$4</f>
        <v>15-64</v>
      </c>
      <c r="B39" t="s">
        <v>14</v>
      </c>
      <c r="C39" s="2"/>
      <c r="D39" s="3" t="s">
        <v>15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2">
        <v>5</v>
      </c>
      <c r="M39" s="2">
        <v>5</v>
      </c>
      <c r="N39" s="2">
        <v>5</v>
      </c>
      <c r="O39" s="2">
        <v>7</v>
      </c>
      <c r="P39" s="2">
        <v>5</v>
      </c>
      <c r="Q39" s="2">
        <v>10</v>
      </c>
      <c r="R39" s="2">
        <v>15</v>
      </c>
      <c r="S39" s="2">
        <v>22</v>
      </c>
      <c r="T39" s="2">
        <v>28</v>
      </c>
      <c r="U39" s="2">
        <v>28</v>
      </c>
      <c r="V39" s="2">
        <v>30</v>
      </c>
    </row>
    <row r="40" spans="1:22" x14ac:dyDescent="0.25">
      <c r="A40" s="1" t="str">
        <f>'Population Definitions'!$A$5</f>
        <v>65+</v>
      </c>
      <c r="B40" t="s">
        <v>14</v>
      </c>
      <c r="C40" s="2"/>
      <c r="D40" s="3" t="s">
        <v>15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  <c r="Q40" s="2">
        <v>1</v>
      </c>
      <c r="R40" s="2">
        <v>3</v>
      </c>
      <c r="S40" s="2">
        <v>5</v>
      </c>
      <c r="T40" s="2">
        <v>4</v>
      </c>
      <c r="U40" s="2">
        <v>8</v>
      </c>
      <c r="V40" s="2">
        <v>8</v>
      </c>
    </row>
    <row r="41" spans="1:22" x14ac:dyDescent="0.25">
      <c r="A41" s="1" t="str">
        <f>'Population Definitions'!$B$6</f>
        <v>Prisoners</v>
      </c>
      <c r="B41" t="s">
        <v>14</v>
      </c>
      <c r="C41" s="2"/>
      <c r="D41" s="3" t="s">
        <v>15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1</v>
      </c>
      <c r="T41" s="2">
        <v>3</v>
      </c>
      <c r="U41" s="2">
        <v>4</v>
      </c>
      <c r="V41" s="2">
        <v>5</v>
      </c>
    </row>
    <row r="43" spans="1:22" x14ac:dyDescent="0.25">
      <c r="A43" s="1" t="s">
        <v>30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2"/>
      <c r="D44" s="3" t="s">
        <v>15</v>
      </c>
      <c r="E44" s="2">
        <v>489</v>
      </c>
      <c r="F44" s="2">
        <v>585</v>
      </c>
      <c r="G44" s="2">
        <v>541</v>
      </c>
      <c r="H44" s="2">
        <v>408</v>
      </c>
      <c r="I44" s="2">
        <v>400</v>
      </c>
      <c r="J44" s="2">
        <v>366</v>
      </c>
      <c r="K44" s="2">
        <v>379</v>
      </c>
      <c r="L44" s="2">
        <v>355</v>
      </c>
      <c r="M44" s="2">
        <v>281</v>
      </c>
      <c r="N44" s="2">
        <v>252</v>
      </c>
      <c r="O44" s="2">
        <v>262</v>
      </c>
      <c r="P44" s="2">
        <v>236</v>
      </c>
      <c r="Q44" s="2">
        <v>225</v>
      </c>
      <c r="R44" s="2">
        <v>175</v>
      </c>
      <c r="S44" s="2">
        <v>196</v>
      </c>
      <c r="T44" s="2">
        <v>141</v>
      </c>
      <c r="U44" s="2">
        <v>176</v>
      </c>
      <c r="V44" s="2">
        <v>137</v>
      </c>
    </row>
    <row r="45" spans="1:22" x14ac:dyDescent="0.25">
      <c r="A45" s="1" t="str">
        <f>'Population Definitions'!$A$3</f>
        <v>5-14</v>
      </c>
      <c r="B45" t="s">
        <v>14</v>
      </c>
      <c r="C45" s="2"/>
      <c r="D45" s="3" t="s">
        <v>15</v>
      </c>
      <c r="E45" s="2">
        <v>1209</v>
      </c>
      <c r="F45" s="2">
        <v>1329</v>
      </c>
      <c r="G45" s="2">
        <v>1337</v>
      </c>
      <c r="H45" s="2">
        <v>1344</v>
      </c>
      <c r="I45" s="2">
        <v>1078</v>
      </c>
      <c r="J45" s="2">
        <v>782</v>
      </c>
      <c r="K45" s="2">
        <v>771</v>
      </c>
      <c r="L45" s="2">
        <v>889</v>
      </c>
      <c r="M45" s="2">
        <v>890</v>
      </c>
      <c r="N45" s="2">
        <v>859</v>
      </c>
      <c r="O45" s="2">
        <v>734</v>
      </c>
      <c r="P45" s="2">
        <v>704</v>
      </c>
      <c r="Q45" s="2">
        <v>641</v>
      </c>
      <c r="R45" s="2">
        <v>725</v>
      </c>
      <c r="S45" s="2">
        <v>627</v>
      </c>
      <c r="T45" s="2">
        <v>691</v>
      </c>
      <c r="U45" s="2">
        <v>646</v>
      </c>
      <c r="V45" s="2">
        <v>683</v>
      </c>
    </row>
    <row r="46" spans="1:22" x14ac:dyDescent="0.25">
      <c r="A46" s="1" t="str">
        <f>'Population Definitions'!$A$4</f>
        <v>15-64</v>
      </c>
      <c r="B46" t="s">
        <v>14</v>
      </c>
      <c r="C46" s="2"/>
      <c r="D46" s="3" t="s">
        <v>15</v>
      </c>
      <c r="E46" s="2">
        <v>29569</v>
      </c>
      <c r="F46" s="2">
        <v>28412</v>
      </c>
      <c r="G46" s="2">
        <v>28989</v>
      </c>
      <c r="H46" s="2">
        <v>28221</v>
      </c>
      <c r="I46" s="2">
        <v>31313</v>
      </c>
      <c r="J46" s="2">
        <v>32340</v>
      </c>
      <c r="K46" s="2">
        <v>28787</v>
      </c>
      <c r="L46" s="2">
        <v>23952</v>
      </c>
      <c r="M46" s="2">
        <v>23344</v>
      </c>
      <c r="N46" s="2">
        <v>22766</v>
      </c>
      <c r="O46" s="2">
        <v>21793</v>
      </c>
      <c r="P46" s="2">
        <v>22755</v>
      </c>
      <c r="Q46" s="2">
        <v>21390</v>
      </c>
      <c r="R46" s="2">
        <v>18278</v>
      </c>
      <c r="S46" s="2">
        <v>18504</v>
      </c>
      <c r="T46" s="2">
        <v>18776</v>
      </c>
      <c r="U46" s="2">
        <v>18666</v>
      </c>
      <c r="V46" s="2">
        <v>18367</v>
      </c>
    </row>
    <row r="47" spans="1:22" x14ac:dyDescent="0.25">
      <c r="A47" s="1" t="str">
        <f>'Population Definitions'!$A$5</f>
        <v>65+</v>
      </c>
      <c r="B47" t="s">
        <v>14</v>
      </c>
      <c r="C47" s="2"/>
      <c r="D47" s="3" t="s">
        <v>15</v>
      </c>
      <c r="E47" s="2">
        <v>2835</v>
      </c>
      <c r="F47" s="2">
        <v>2960</v>
      </c>
      <c r="G47" s="2">
        <v>2886</v>
      </c>
      <c r="H47" s="2">
        <v>3118</v>
      </c>
      <c r="I47" s="2">
        <v>2719</v>
      </c>
      <c r="J47" s="2">
        <v>3519</v>
      </c>
      <c r="K47" s="2">
        <v>3057</v>
      </c>
      <c r="L47" s="2">
        <v>2932</v>
      </c>
      <c r="M47" s="2">
        <v>2774</v>
      </c>
      <c r="N47" s="2">
        <v>3167</v>
      </c>
      <c r="O47" s="2">
        <v>3388</v>
      </c>
      <c r="P47" s="2">
        <v>3316</v>
      </c>
      <c r="Q47" s="2">
        <v>3095</v>
      </c>
      <c r="R47" s="2">
        <v>3043</v>
      </c>
      <c r="S47" s="2">
        <v>3036</v>
      </c>
      <c r="T47" s="2">
        <v>3162</v>
      </c>
      <c r="U47" s="2">
        <v>3415</v>
      </c>
      <c r="V47" s="2">
        <v>3152</v>
      </c>
    </row>
    <row r="48" spans="1:22" x14ac:dyDescent="0.25">
      <c r="A48" s="1" t="str">
        <f>'Population Definitions'!$B$6</f>
        <v>Prisoners</v>
      </c>
      <c r="B48" t="s">
        <v>14</v>
      </c>
      <c r="C48" s="2"/>
      <c r="D48" s="3" t="s">
        <v>15</v>
      </c>
      <c r="E48" s="2">
        <v>117</v>
      </c>
      <c r="F48" s="2">
        <v>140</v>
      </c>
      <c r="G48" s="2">
        <v>174</v>
      </c>
      <c r="H48" s="2">
        <v>188</v>
      </c>
      <c r="I48" s="2">
        <v>193</v>
      </c>
      <c r="J48" s="2">
        <v>181</v>
      </c>
      <c r="K48" s="2">
        <v>190</v>
      </c>
      <c r="L48" s="2">
        <v>196</v>
      </c>
      <c r="M48" s="2">
        <v>197</v>
      </c>
      <c r="N48" s="2">
        <v>222</v>
      </c>
      <c r="O48" s="2">
        <v>229</v>
      </c>
      <c r="P48" s="2">
        <v>229</v>
      </c>
      <c r="Q48" s="2">
        <v>206</v>
      </c>
      <c r="R48" s="2">
        <v>225</v>
      </c>
      <c r="S48" s="2">
        <v>242</v>
      </c>
      <c r="T48" s="2">
        <v>253</v>
      </c>
      <c r="U48" s="2">
        <v>243</v>
      </c>
      <c r="V48" s="2">
        <v>239</v>
      </c>
    </row>
    <row r="50" spans="1:22" x14ac:dyDescent="0.25">
      <c r="A50" s="1" t="s">
        <v>31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2"/>
      <c r="D51" s="3" t="s">
        <v>15</v>
      </c>
      <c r="E51" s="2">
        <v>0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2">
        <v>0</v>
      </c>
      <c r="M51" s="2">
        <v>2</v>
      </c>
      <c r="N51" s="2">
        <v>0</v>
      </c>
      <c r="O51" s="2">
        <v>0</v>
      </c>
      <c r="P51" s="2">
        <v>1</v>
      </c>
      <c r="Q51" s="2">
        <v>1</v>
      </c>
      <c r="R51" s="2">
        <v>2</v>
      </c>
      <c r="S51" s="2">
        <v>3</v>
      </c>
      <c r="T51" s="2">
        <v>7</v>
      </c>
      <c r="U51" s="2">
        <v>7</v>
      </c>
      <c r="V51" s="2">
        <v>8</v>
      </c>
    </row>
    <row r="52" spans="1:22" x14ac:dyDescent="0.25">
      <c r="A52" s="1" t="str">
        <f>'Population Definitions'!$A$3</f>
        <v>5-14</v>
      </c>
      <c r="B52" t="s">
        <v>14</v>
      </c>
      <c r="C52" s="2"/>
      <c r="D52" s="3" t="s">
        <v>15</v>
      </c>
      <c r="E52" s="2">
        <v>5</v>
      </c>
      <c r="F52" s="2">
        <v>4</v>
      </c>
      <c r="G52" s="2">
        <v>3</v>
      </c>
      <c r="H52" s="2">
        <v>5</v>
      </c>
      <c r="I52" s="2">
        <v>5</v>
      </c>
      <c r="J52" s="2">
        <v>4</v>
      </c>
      <c r="K52" s="2">
        <v>1</v>
      </c>
      <c r="L52" s="2">
        <v>0</v>
      </c>
      <c r="M52" s="2">
        <v>2</v>
      </c>
      <c r="N52" s="2">
        <v>2</v>
      </c>
      <c r="O52" s="2">
        <v>3</v>
      </c>
      <c r="P52" s="2">
        <v>3</v>
      </c>
      <c r="Q52" s="2">
        <v>2</v>
      </c>
      <c r="R52" s="2">
        <v>9</v>
      </c>
      <c r="S52" s="2">
        <v>11</v>
      </c>
      <c r="T52" s="2">
        <v>12</v>
      </c>
      <c r="U52" s="2">
        <v>13</v>
      </c>
      <c r="V52" s="2">
        <v>20</v>
      </c>
    </row>
    <row r="53" spans="1:22" x14ac:dyDescent="0.25">
      <c r="A53" s="1" t="str">
        <f>'Population Definitions'!$A$4</f>
        <v>15-64</v>
      </c>
      <c r="B53" t="s">
        <v>14</v>
      </c>
      <c r="C53" s="2"/>
      <c r="D53" s="3" t="s">
        <v>15</v>
      </c>
      <c r="E53" s="2">
        <v>253</v>
      </c>
      <c r="F53" s="2">
        <v>377</v>
      </c>
      <c r="G53" s="2">
        <v>522</v>
      </c>
      <c r="H53" s="2">
        <v>458</v>
      </c>
      <c r="I53" s="2">
        <v>606</v>
      </c>
      <c r="J53" s="2">
        <v>769</v>
      </c>
      <c r="K53" s="2">
        <v>759</v>
      </c>
      <c r="L53" s="2">
        <v>757</v>
      </c>
      <c r="M53" s="2">
        <v>667</v>
      </c>
      <c r="N53" s="2">
        <v>750</v>
      </c>
      <c r="O53" s="2">
        <v>737</v>
      </c>
      <c r="P53" s="2">
        <v>845</v>
      </c>
      <c r="Q53" s="2">
        <v>987</v>
      </c>
      <c r="R53" s="2">
        <v>905</v>
      </c>
      <c r="S53" s="2">
        <v>878</v>
      </c>
      <c r="T53" s="2">
        <v>979</v>
      </c>
      <c r="U53" s="2">
        <v>922</v>
      </c>
      <c r="V53" s="2">
        <v>926</v>
      </c>
    </row>
    <row r="54" spans="1:22" x14ac:dyDescent="0.25">
      <c r="A54" s="1" t="str">
        <f>'Population Definitions'!$A$5</f>
        <v>65+</v>
      </c>
      <c r="B54" t="s">
        <v>14</v>
      </c>
      <c r="C54" s="2"/>
      <c r="D54" s="3" t="s">
        <v>15</v>
      </c>
      <c r="E54" s="2">
        <v>5</v>
      </c>
      <c r="F54" s="2">
        <v>12</v>
      </c>
      <c r="G54" s="2">
        <v>26</v>
      </c>
      <c r="H54" s="2">
        <v>37</v>
      </c>
      <c r="I54" s="2">
        <v>36</v>
      </c>
      <c r="J54" s="2">
        <v>32</v>
      </c>
      <c r="K54" s="2">
        <v>51</v>
      </c>
      <c r="L54" s="2">
        <v>51</v>
      </c>
      <c r="M54" s="2">
        <v>53</v>
      </c>
      <c r="N54" s="2">
        <v>52</v>
      </c>
      <c r="O54" s="2">
        <v>61</v>
      </c>
      <c r="P54" s="2">
        <v>80</v>
      </c>
      <c r="Q54" s="2">
        <v>91</v>
      </c>
      <c r="R54" s="2">
        <v>114</v>
      </c>
      <c r="S54" s="2">
        <v>108</v>
      </c>
      <c r="T54" s="2">
        <v>152</v>
      </c>
      <c r="U54" s="2">
        <v>129</v>
      </c>
      <c r="V54" s="2">
        <v>140</v>
      </c>
    </row>
    <row r="55" spans="1:22" x14ac:dyDescent="0.25">
      <c r="A55" s="1" t="str">
        <f>'Population Definitions'!$B$6</f>
        <v>Prisoners</v>
      </c>
      <c r="B55" t="s">
        <v>14</v>
      </c>
      <c r="C55" s="2"/>
      <c r="D55" s="3" t="s">
        <v>15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2</v>
      </c>
      <c r="N55" s="2">
        <v>2</v>
      </c>
      <c r="O55" s="2">
        <v>2</v>
      </c>
      <c r="P55" s="2">
        <v>5</v>
      </c>
      <c r="Q55" s="2">
        <v>6</v>
      </c>
      <c r="R55" s="2">
        <v>8</v>
      </c>
      <c r="S55" s="2">
        <v>13</v>
      </c>
      <c r="T55" s="2">
        <v>14</v>
      </c>
      <c r="U55" s="2">
        <v>16</v>
      </c>
      <c r="V55" s="2">
        <v>21</v>
      </c>
    </row>
    <row r="57" spans="1:22" x14ac:dyDescent="0.25">
      <c r="A57" s="1" t="s">
        <v>32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2"/>
      <c r="D58" s="3" t="s">
        <v>15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1</v>
      </c>
      <c r="S58" s="2">
        <v>0</v>
      </c>
      <c r="T58" s="2">
        <v>2</v>
      </c>
      <c r="U58" s="2">
        <v>2</v>
      </c>
      <c r="V58" s="2">
        <v>4</v>
      </c>
    </row>
    <row r="59" spans="1:22" x14ac:dyDescent="0.25">
      <c r="A59" s="1" t="str">
        <f>'Population Definitions'!$A$3</f>
        <v>5-14</v>
      </c>
      <c r="B59" t="s">
        <v>14</v>
      </c>
      <c r="C59" s="2"/>
      <c r="D59" s="3" t="s">
        <v>15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3</v>
      </c>
      <c r="U59" s="2">
        <v>3</v>
      </c>
      <c r="V59" s="2">
        <v>4</v>
      </c>
    </row>
    <row r="60" spans="1:22" x14ac:dyDescent="0.25">
      <c r="A60" s="1" t="str">
        <f>'Population Definitions'!$A$4</f>
        <v>15-64</v>
      </c>
      <c r="B60" t="s">
        <v>14</v>
      </c>
      <c r="C60" s="2"/>
      <c r="D60" s="3" t="s">
        <v>15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11</v>
      </c>
      <c r="L60" s="2">
        <v>22</v>
      </c>
      <c r="M60" s="2">
        <v>31</v>
      </c>
      <c r="N60" s="2">
        <v>36</v>
      </c>
      <c r="O60" s="2">
        <v>46</v>
      </c>
      <c r="P60" s="2">
        <v>51</v>
      </c>
      <c r="Q60" s="2">
        <v>69</v>
      </c>
      <c r="R60" s="2">
        <v>84</v>
      </c>
      <c r="S60" s="2">
        <v>105</v>
      </c>
      <c r="T60" s="2">
        <v>111</v>
      </c>
      <c r="U60" s="2">
        <v>131</v>
      </c>
      <c r="V60" s="2">
        <v>143</v>
      </c>
    </row>
    <row r="61" spans="1:22" x14ac:dyDescent="0.25">
      <c r="A61" s="1" t="str">
        <f>'Population Definitions'!$A$5</f>
        <v>65+</v>
      </c>
      <c r="B61" t="s">
        <v>14</v>
      </c>
      <c r="C61" s="2"/>
      <c r="D61" s="3" t="s">
        <v>15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2</v>
      </c>
      <c r="N61" s="2">
        <v>1</v>
      </c>
      <c r="O61" s="2">
        <v>4</v>
      </c>
      <c r="P61" s="2">
        <v>5</v>
      </c>
      <c r="Q61" s="2">
        <v>6</v>
      </c>
      <c r="R61" s="2">
        <v>12</v>
      </c>
      <c r="S61" s="2">
        <v>14</v>
      </c>
      <c r="T61" s="2">
        <v>18</v>
      </c>
      <c r="U61" s="2">
        <v>23</v>
      </c>
      <c r="V61" s="2">
        <v>27</v>
      </c>
    </row>
    <row r="62" spans="1:22" x14ac:dyDescent="0.25">
      <c r="A62" s="1" t="str">
        <f>'Population Definitions'!$B$6</f>
        <v>Prisoners</v>
      </c>
      <c r="B62" t="s">
        <v>14</v>
      </c>
      <c r="C62" s="2"/>
      <c r="D62" s="3" t="s">
        <v>15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2</v>
      </c>
      <c r="S62" s="2">
        <v>2</v>
      </c>
      <c r="T62" s="2">
        <v>5</v>
      </c>
      <c r="U62" s="2">
        <v>6</v>
      </c>
      <c r="V62" s="2">
        <v>9</v>
      </c>
    </row>
  </sheetData>
  <conditionalFormatting sqref="C10">
    <cfRule type="expression" dxfId="1649" priority="13">
      <formula>COUNTIF(E10:V10,"&lt;&gt;" &amp; "")&gt;0</formula>
    </cfRule>
    <cfRule type="expression" dxfId="1648" priority="14">
      <formula>AND(COUNTIF(E10:V10,"&lt;&gt;" &amp; "")&gt;0,NOT(ISBLANK(C10)))</formula>
    </cfRule>
  </conditionalFormatting>
  <conditionalFormatting sqref="C11">
    <cfRule type="expression" dxfId="1647" priority="15">
      <formula>COUNTIF(E11:V11,"&lt;&gt;" &amp; "")&gt;0</formula>
    </cfRule>
    <cfRule type="expression" dxfId="1646" priority="16">
      <formula>AND(COUNTIF(E11:V11,"&lt;&gt;" &amp; "")&gt;0,NOT(ISBLANK(C11)))</formula>
    </cfRule>
  </conditionalFormatting>
  <conditionalFormatting sqref="C12">
    <cfRule type="expression" dxfId="1645" priority="17">
      <formula>COUNTIF(E12:V12,"&lt;&gt;" &amp; "")&gt;0</formula>
    </cfRule>
    <cfRule type="expression" dxfId="1644" priority="18">
      <formula>AND(COUNTIF(E12:V12,"&lt;&gt;" &amp; "")&gt;0,NOT(ISBLANK(C12)))</formula>
    </cfRule>
  </conditionalFormatting>
  <conditionalFormatting sqref="C13">
    <cfRule type="expression" dxfId="1643" priority="19">
      <formula>COUNTIF(E13:V13,"&lt;&gt;" &amp; "")&gt;0</formula>
    </cfRule>
    <cfRule type="expression" dxfId="1642" priority="20">
      <formula>AND(COUNTIF(E13:V13,"&lt;&gt;" &amp; "")&gt;0,NOT(ISBLANK(C13)))</formula>
    </cfRule>
  </conditionalFormatting>
  <conditionalFormatting sqref="C16">
    <cfRule type="expression" dxfId="1641" priority="21">
      <formula>COUNTIF(E16:V16,"&lt;&gt;" &amp; "")&gt;0</formula>
    </cfRule>
    <cfRule type="expression" dxfId="1640" priority="22">
      <formula>AND(COUNTIF(E16:V16,"&lt;&gt;" &amp; "")&gt;0,NOT(ISBLANK(C16)))</formula>
    </cfRule>
  </conditionalFormatting>
  <conditionalFormatting sqref="C17">
    <cfRule type="expression" dxfId="1639" priority="23">
      <formula>COUNTIF(E17:V17,"&lt;&gt;" &amp; "")&gt;0</formula>
    </cfRule>
    <cfRule type="expression" dxfId="1638" priority="24">
      <formula>AND(COUNTIF(E17:V17,"&lt;&gt;" &amp; "")&gt;0,NOT(ISBLANK(C17)))</formula>
    </cfRule>
  </conditionalFormatting>
  <conditionalFormatting sqref="C18">
    <cfRule type="expression" dxfId="1637" priority="25">
      <formula>COUNTIF(E18:V18,"&lt;&gt;" &amp; "")&gt;0</formula>
    </cfRule>
    <cfRule type="expression" dxfId="1636" priority="26">
      <formula>AND(COUNTIF(E18:V18,"&lt;&gt;" &amp; "")&gt;0,NOT(ISBLANK(C18)))</formula>
    </cfRule>
  </conditionalFormatting>
  <conditionalFormatting sqref="C19">
    <cfRule type="expression" dxfId="1635" priority="27">
      <formula>COUNTIF(E19:V19,"&lt;&gt;" &amp; "")&gt;0</formula>
    </cfRule>
    <cfRule type="expression" dxfId="1634" priority="28">
      <formula>AND(COUNTIF(E19:V19,"&lt;&gt;" &amp; "")&gt;0,NOT(ISBLANK(C19)))</formula>
    </cfRule>
  </conditionalFormatting>
  <conditionalFormatting sqref="C2">
    <cfRule type="expression" dxfId="1633" priority="1">
      <formula>COUNTIF(E2:V2,"&lt;&gt;" &amp; "")&gt;0</formula>
    </cfRule>
    <cfRule type="expression" dxfId="1632" priority="2">
      <formula>AND(COUNTIF(E2:V2,"&lt;&gt;" &amp; "")&gt;0,NOT(ISBLANK(C2)))</formula>
    </cfRule>
  </conditionalFormatting>
  <conditionalFormatting sqref="C20">
    <cfRule type="expression" dxfId="1631" priority="29">
      <formula>COUNTIF(E20:V20,"&lt;&gt;" &amp; "")&gt;0</formula>
    </cfRule>
    <cfRule type="expression" dxfId="1630" priority="30">
      <formula>AND(COUNTIF(E20:V20,"&lt;&gt;" &amp; "")&gt;0,NOT(ISBLANK(C20)))</formula>
    </cfRule>
  </conditionalFormatting>
  <conditionalFormatting sqref="C23">
    <cfRule type="expression" dxfId="1629" priority="31">
      <formula>COUNTIF(E23:V23,"&lt;&gt;" &amp; "")&gt;0</formula>
    </cfRule>
    <cfRule type="expression" dxfId="1628" priority="32">
      <formula>AND(COUNTIF(E23:V23,"&lt;&gt;" &amp; "")&gt;0,NOT(ISBLANK(C23)))</formula>
    </cfRule>
  </conditionalFormatting>
  <conditionalFormatting sqref="C24">
    <cfRule type="expression" dxfId="1627" priority="33">
      <formula>COUNTIF(E24:V24,"&lt;&gt;" &amp; "")&gt;0</formula>
    </cfRule>
    <cfRule type="expression" dxfId="1626" priority="34">
      <formula>AND(COUNTIF(E24:V24,"&lt;&gt;" &amp; "")&gt;0,NOT(ISBLANK(C24)))</formula>
    </cfRule>
  </conditionalFormatting>
  <conditionalFormatting sqref="C25">
    <cfRule type="expression" dxfId="1625" priority="35">
      <formula>COUNTIF(E25:V25,"&lt;&gt;" &amp; "")&gt;0</formula>
    </cfRule>
    <cfRule type="expression" dxfId="1624" priority="36">
      <formula>AND(COUNTIF(E25:V25,"&lt;&gt;" &amp; "")&gt;0,NOT(ISBLANK(C25)))</formula>
    </cfRule>
  </conditionalFormatting>
  <conditionalFormatting sqref="C26">
    <cfRule type="expression" dxfId="1623" priority="37">
      <formula>COUNTIF(E26:V26,"&lt;&gt;" &amp; "")&gt;0</formula>
    </cfRule>
    <cfRule type="expression" dxfId="1622" priority="38">
      <formula>AND(COUNTIF(E26:V26,"&lt;&gt;" &amp; "")&gt;0,NOT(ISBLANK(C26)))</formula>
    </cfRule>
  </conditionalFormatting>
  <conditionalFormatting sqref="C27">
    <cfRule type="expression" dxfId="1621" priority="39">
      <formula>COUNTIF(E27:V27,"&lt;&gt;" &amp; "")&gt;0</formula>
    </cfRule>
    <cfRule type="expression" dxfId="1620" priority="40">
      <formula>AND(COUNTIF(E27:V27,"&lt;&gt;" &amp; "")&gt;0,NOT(ISBLANK(C27)))</formula>
    </cfRule>
  </conditionalFormatting>
  <conditionalFormatting sqref="C3">
    <cfRule type="expression" dxfId="1619" priority="3">
      <formula>COUNTIF(E3:V3,"&lt;&gt;" &amp; "")&gt;0</formula>
    </cfRule>
    <cfRule type="expression" dxfId="1618" priority="4">
      <formula>AND(COUNTIF(E3:V3,"&lt;&gt;" &amp; "")&gt;0,NOT(ISBLANK(C3)))</formula>
    </cfRule>
  </conditionalFormatting>
  <conditionalFormatting sqref="C30">
    <cfRule type="expression" dxfId="1617" priority="41">
      <formula>COUNTIF(E30:V30,"&lt;&gt;" &amp; "")&gt;0</formula>
    </cfRule>
    <cfRule type="expression" dxfId="1616" priority="42">
      <formula>AND(COUNTIF(E30:V30,"&lt;&gt;" &amp; "")&gt;0,NOT(ISBLANK(C30)))</formula>
    </cfRule>
  </conditionalFormatting>
  <conditionalFormatting sqref="C31">
    <cfRule type="expression" dxfId="1615" priority="43">
      <formula>COUNTIF(E31:V31,"&lt;&gt;" &amp; "")&gt;0</formula>
    </cfRule>
    <cfRule type="expression" dxfId="1614" priority="44">
      <formula>AND(COUNTIF(E31:V31,"&lt;&gt;" &amp; "")&gt;0,NOT(ISBLANK(C31)))</formula>
    </cfRule>
  </conditionalFormatting>
  <conditionalFormatting sqref="C32">
    <cfRule type="expression" dxfId="1613" priority="45">
      <formula>COUNTIF(E32:V32,"&lt;&gt;" &amp; "")&gt;0</formula>
    </cfRule>
    <cfRule type="expression" dxfId="1612" priority="46">
      <formula>AND(COUNTIF(E32:V32,"&lt;&gt;" &amp; "")&gt;0,NOT(ISBLANK(C32)))</formula>
    </cfRule>
  </conditionalFormatting>
  <conditionalFormatting sqref="C33">
    <cfRule type="expression" dxfId="1611" priority="47">
      <formula>COUNTIF(E33:V33,"&lt;&gt;" &amp; "")&gt;0</formula>
    </cfRule>
    <cfRule type="expression" dxfId="1610" priority="48">
      <formula>AND(COUNTIF(E33:V33,"&lt;&gt;" &amp; "")&gt;0,NOT(ISBLANK(C33)))</formula>
    </cfRule>
  </conditionalFormatting>
  <conditionalFormatting sqref="C34">
    <cfRule type="expression" dxfId="1609" priority="49">
      <formula>COUNTIF(E34:V34,"&lt;&gt;" &amp; "")&gt;0</formula>
    </cfRule>
    <cfRule type="expression" dxfId="1608" priority="50">
      <formula>AND(COUNTIF(E34:V34,"&lt;&gt;" &amp; "")&gt;0,NOT(ISBLANK(C34)))</formula>
    </cfRule>
  </conditionalFormatting>
  <conditionalFormatting sqref="C37">
    <cfRule type="expression" dxfId="1607" priority="51">
      <formula>COUNTIF(E37:V37,"&lt;&gt;" &amp; "")&gt;0</formula>
    </cfRule>
    <cfRule type="expression" dxfId="1606" priority="52">
      <formula>AND(COUNTIF(E37:V37,"&lt;&gt;" &amp; "")&gt;0,NOT(ISBLANK(C37)))</formula>
    </cfRule>
  </conditionalFormatting>
  <conditionalFormatting sqref="C38">
    <cfRule type="expression" dxfId="1605" priority="53">
      <formula>COUNTIF(E38:V38,"&lt;&gt;" &amp; "")&gt;0</formula>
    </cfRule>
    <cfRule type="expression" dxfId="1604" priority="54">
      <formula>AND(COUNTIF(E38:V38,"&lt;&gt;" &amp; "")&gt;0,NOT(ISBLANK(C38)))</formula>
    </cfRule>
  </conditionalFormatting>
  <conditionalFormatting sqref="C39">
    <cfRule type="expression" dxfId="1603" priority="55">
      <formula>COUNTIF(E39:V39,"&lt;&gt;" &amp; "")&gt;0</formula>
    </cfRule>
    <cfRule type="expression" dxfId="1602" priority="56">
      <formula>AND(COUNTIF(E39:V39,"&lt;&gt;" &amp; "")&gt;0,NOT(ISBLANK(C39)))</formula>
    </cfRule>
  </conditionalFormatting>
  <conditionalFormatting sqref="C4">
    <cfRule type="expression" dxfId="1601" priority="5">
      <formula>COUNTIF(E4:V4,"&lt;&gt;" &amp; "")&gt;0</formula>
    </cfRule>
    <cfRule type="expression" dxfId="1600" priority="6">
      <formula>AND(COUNTIF(E4:V4,"&lt;&gt;" &amp; "")&gt;0,NOT(ISBLANK(C4)))</formula>
    </cfRule>
  </conditionalFormatting>
  <conditionalFormatting sqref="C40">
    <cfRule type="expression" dxfId="1599" priority="57">
      <formula>COUNTIF(E40:V40,"&lt;&gt;" &amp; "")&gt;0</formula>
    </cfRule>
    <cfRule type="expression" dxfId="1598" priority="58">
      <formula>AND(COUNTIF(E40:V40,"&lt;&gt;" &amp; "")&gt;0,NOT(ISBLANK(C40)))</formula>
    </cfRule>
  </conditionalFormatting>
  <conditionalFormatting sqref="C41">
    <cfRule type="expression" dxfId="1597" priority="59">
      <formula>COUNTIF(E41:V41,"&lt;&gt;" &amp; "")&gt;0</formula>
    </cfRule>
    <cfRule type="expression" dxfId="1596" priority="60">
      <formula>AND(COUNTIF(E41:V41,"&lt;&gt;" &amp; "")&gt;0,NOT(ISBLANK(C41)))</formula>
    </cfRule>
  </conditionalFormatting>
  <conditionalFormatting sqref="C44">
    <cfRule type="expression" dxfId="1595" priority="61">
      <formula>COUNTIF(E44:V44,"&lt;&gt;" &amp; "")&gt;0</formula>
    </cfRule>
    <cfRule type="expression" dxfId="1594" priority="62">
      <formula>AND(COUNTIF(E44:V44,"&lt;&gt;" &amp; "")&gt;0,NOT(ISBLANK(C44)))</formula>
    </cfRule>
  </conditionalFormatting>
  <conditionalFormatting sqref="C45">
    <cfRule type="expression" dxfId="1593" priority="63">
      <formula>COUNTIF(E45:V45,"&lt;&gt;" &amp; "")&gt;0</formula>
    </cfRule>
    <cfRule type="expression" dxfId="1592" priority="64">
      <formula>AND(COUNTIF(E45:V45,"&lt;&gt;" &amp; "")&gt;0,NOT(ISBLANK(C45)))</formula>
    </cfRule>
  </conditionalFormatting>
  <conditionalFormatting sqref="C46">
    <cfRule type="expression" dxfId="1591" priority="65">
      <formula>COUNTIF(E46:V46,"&lt;&gt;" &amp; "")&gt;0</formula>
    </cfRule>
    <cfRule type="expression" dxfId="1590" priority="66">
      <formula>AND(COUNTIF(E46:V46,"&lt;&gt;" &amp; "")&gt;0,NOT(ISBLANK(C46)))</formula>
    </cfRule>
  </conditionalFormatting>
  <conditionalFormatting sqref="C47">
    <cfRule type="expression" dxfId="1589" priority="67">
      <formula>COUNTIF(E47:V47,"&lt;&gt;" &amp; "")&gt;0</formula>
    </cfRule>
    <cfRule type="expression" dxfId="1588" priority="68">
      <formula>AND(COUNTIF(E47:V47,"&lt;&gt;" &amp; "")&gt;0,NOT(ISBLANK(C47)))</formula>
    </cfRule>
  </conditionalFormatting>
  <conditionalFormatting sqref="C48">
    <cfRule type="expression" dxfId="1587" priority="69">
      <formula>COUNTIF(E48:V48,"&lt;&gt;" &amp; "")&gt;0</formula>
    </cfRule>
    <cfRule type="expression" dxfId="1586" priority="70">
      <formula>AND(COUNTIF(E48:V48,"&lt;&gt;" &amp; "")&gt;0,NOT(ISBLANK(C48)))</formula>
    </cfRule>
  </conditionalFormatting>
  <conditionalFormatting sqref="C5">
    <cfRule type="expression" dxfId="1585" priority="7">
      <formula>COUNTIF(E5:V5,"&lt;&gt;" &amp; "")&gt;0</formula>
    </cfRule>
    <cfRule type="expression" dxfId="1584" priority="8">
      <formula>AND(COUNTIF(E5:V5,"&lt;&gt;" &amp; "")&gt;0,NOT(ISBLANK(C5)))</formula>
    </cfRule>
  </conditionalFormatting>
  <conditionalFormatting sqref="C51">
    <cfRule type="expression" dxfId="1583" priority="71">
      <formula>COUNTIF(E51:V51,"&lt;&gt;" &amp; "")&gt;0</formula>
    </cfRule>
    <cfRule type="expression" dxfId="1582" priority="72">
      <formula>AND(COUNTIF(E51:V51,"&lt;&gt;" &amp; "")&gt;0,NOT(ISBLANK(C51)))</formula>
    </cfRule>
  </conditionalFormatting>
  <conditionalFormatting sqref="C52">
    <cfRule type="expression" dxfId="1581" priority="73">
      <formula>COUNTIF(E52:V52,"&lt;&gt;" &amp; "")&gt;0</formula>
    </cfRule>
    <cfRule type="expression" dxfId="1580" priority="74">
      <formula>AND(COUNTIF(E52:V52,"&lt;&gt;" &amp; "")&gt;0,NOT(ISBLANK(C52)))</formula>
    </cfRule>
  </conditionalFormatting>
  <conditionalFormatting sqref="C53">
    <cfRule type="expression" dxfId="1579" priority="75">
      <formula>COUNTIF(E53:V53,"&lt;&gt;" &amp; "")&gt;0</formula>
    </cfRule>
    <cfRule type="expression" dxfId="1578" priority="76">
      <formula>AND(COUNTIF(E53:V53,"&lt;&gt;" &amp; "")&gt;0,NOT(ISBLANK(C53)))</formula>
    </cfRule>
  </conditionalFormatting>
  <conditionalFormatting sqref="C54">
    <cfRule type="expression" dxfId="1577" priority="77">
      <formula>COUNTIF(E54:V54,"&lt;&gt;" &amp; "")&gt;0</formula>
    </cfRule>
    <cfRule type="expression" dxfId="1576" priority="78">
      <formula>AND(COUNTIF(E54:V54,"&lt;&gt;" &amp; "")&gt;0,NOT(ISBLANK(C54)))</formula>
    </cfRule>
  </conditionalFormatting>
  <conditionalFormatting sqref="C55">
    <cfRule type="expression" dxfId="1575" priority="79">
      <formula>COUNTIF(E55:V55,"&lt;&gt;" &amp; "")&gt;0</formula>
    </cfRule>
    <cfRule type="expression" dxfId="1574" priority="80">
      <formula>AND(COUNTIF(E55:V55,"&lt;&gt;" &amp; "")&gt;0,NOT(ISBLANK(C55)))</formula>
    </cfRule>
  </conditionalFormatting>
  <conditionalFormatting sqref="C58">
    <cfRule type="expression" dxfId="1573" priority="81">
      <formula>COUNTIF(E58:V58,"&lt;&gt;" &amp; "")&gt;0</formula>
    </cfRule>
    <cfRule type="expression" dxfId="1572" priority="82">
      <formula>AND(COUNTIF(E58:V58,"&lt;&gt;" &amp; "")&gt;0,NOT(ISBLANK(C58)))</formula>
    </cfRule>
  </conditionalFormatting>
  <conditionalFormatting sqref="C59">
    <cfRule type="expression" dxfId="1571" priority="83">
      <formula>COUNTIF(E59:V59,"&lt;&gt;" &amp; "")&gt;0</formula>
    </cfRule>
    <cfRule type="expression" dxfId="1570" priority="84">
      <formula>AND(COUNTIF(E59:V59,"&lt;&gt;" &amp; "")&gt;0,NOT(ISBLANK(C59)))</formula>
    </cfRule>
  </conditionalFormatting>
  <conditionalFormatting sqref="C6">
    <cfRule type="expression" dxfId="1569" priority="9">
      <formula>COUNTIF(E6:V6,"&lt;&gt;" &amp; "")&gt;0</formula>
    </cfRule>
    <cfRule type="expression" dxfId="1568" priority="10">
      <formula>AND(COUNTIF(E6:V6,"&lt;&gt;" &amp; "")&gt;0,NOT(ISBLANK(C6)))</formula>
    </cfRule>
  </conditionalFormatting>
  <conditionalFormatting sqref="C60">
    <cfRule type="expression" dxfId="1567" priority="85">
      <formula>COUNTIF(E60:V60,"&lt;&gt;" &amp; "")&gt;0</formula>
    </cfRule>
    <cfRule type="expression" dxfId="1566" priority="86">
      <formula>AND(COUNTIF(E60:V60,"&lt;&gt;" &amp; "")&gt;0,NOT(ISBLANK(C60)))</formula>
    </cfRule>
  </conditionalFormatting>
  <conditionalFormatting sqref="C61">
    <cfRule type="expression" dxfId="1565" priority="87">
      <formula>COUNTIF(E61:V61,"&lt;&gt;" &amp; "")&gt;0</formula>
    </cfRule>
    <cfRule type="expression" dxfId="1564" priority="88">
      <formula>AND(COUNTIF(E61:V61,"&lt;&gt;" &amp; "")&gt;0,NOT(ISBLANK(C61)))</formula>
    </cfRule>
  </conditionalFormatting>
  <conditionalFormatting sqref="C62">
    <cfRule type="expression" dxfId="1563" priority="89">
      <formula>COUNTIF(E62:V62,"&lt;&gt;" &amp; "")&gt;0</formula>
    </cfRule>
    <cfRule type="expression" dxfId="1562" priority="90">
      <formula>AND(COUNTIF(E62:V62,"&lt;&gt;" &amp; "")&gt;0,NOT(ISBLANK(C62)))</formula>
    </cfRule>
  </conditionalFormatting>
  <conditionalFormatting sqref="C9">
    <cfRule type="expression" dxfId="1561" priority="11">
      <formula>COUNTIF(E9:V9,"&lt;&gt;" &amp; "")&gt;0</formula>
    </cfRule>
    <cfRule type="expression" dxfId="1560" priority="12">
      <formula>AND(COUNTIF(E9:V9,"&lt;&gt;" &amp; "")&gt;0,NOT(ISBLANK(C9)))</formula>
    </cfRule>
  </conditionalFormatting>
  <dataValidations count="1">
    <dataValidation type="list" showInputMessage="1" showErrorMessage="1" sqref="B58:B62 B51:B55 B44:B48 B37:B41 B30:B34 B23:B27 B16:B20 B9:B13 B2:B6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18"/>
  <sheetViews>
    <sheetView workbookViewId="0">
      <selection activeCell="F23" sqref="F23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33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34</v>
      </c>
      <c r="C2" s="4">
        <v>180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34</v>
      </c>
      <c r="C3" s="4">
        <v>180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34</v>
      </c>
      <c r="C4" s="4">
        <v>180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34</v>
      </c>
      <c r="C5" s="4">
        <v>180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34</v>
      </c>
      <c r="C6" s="4">
        <v>180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35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4">
        <v>7.0000000000000007E-2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22</v>
      </c>
      <c r="C10" s="4">
        <v>7.0000000000000007E-2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22</v>
      </c>
      <c r="C11" s="4">
        <v>7.0000000000000007E-2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22</v>
      </c>
      <c r="C12" s="4">
        <v>7.0000000000000007E-2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22</v>
      </c>
      <c r="C13" s="4">
        <v>7.0000000000000007E-2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36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4">
        <v>0.02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22</v>
      </c>
      <c r="C17" s="4">
        <v>0.02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22</v>
      </c>
      <c r="C18" s="4">
        <v>0.02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22</v>
      </c>
      <c r="C19" s="4">
        <v>0.02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22</v>
      </c>
      <c r="C20" s="4">
        <v>0.02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37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4">
        <v>0.02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22</v>
      </c>
      <c r="C24" s="4">
        <v>0.02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22</v>
      </c>
      <c r="C25" s="4">
        <v>0.02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22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22</v>
      </c>
      <c r="C27" s="4">
        <v>0.02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38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0.83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0.83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0.83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0.83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0.83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39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0.06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0.06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0.06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0.06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0.06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40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34</v>
      </c>
      <c r="C44" s="4">
        <v>540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34</v>
      </c>
      <c r="C45" s="4">
        <v>540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34</v>
      </c>
      <c r="C46" s="4">
        <v>540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34</v>
      </c>
      <c r="C47" s="4">
        <v>540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34</v>
      </c>
      <c r="C48" s="4">
        <v>540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41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4">
        <v>0.14699999999999999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22</v>
      </c>
      <c r="C52" s="4">
        <v>0.14699999999999999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22</v>
      </c>
      <c r="C53" s="4">
        <v>0.14699999999999999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22</v>
      </c>
      <c r="C54" s="4">
        <v>0.14699999999999999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22</v>
      </c>
      <c r="C55" s="4">
        <v>0.14699999999999999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42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22</v>
      </c>
      <c r="C58" s="4">
        <v>7.0000000000000007E-2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22</v>
      </c>
      <c r="C59" s="4">
        <v>7.0000000000000007E-2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22</v>
      </c>
      <c r="C60" s="4">
        <v>7.0000000000000007E-2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22</v>
      </c>
      <c r="C61" s="4">
        <v>7.0000000000000007E-2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22</v>
      </c>
      <c r="C62" s="4">
        <v>7.0000000000000007E-2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43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22</v>
      </c>
      <c r="C65" s="4">
        <v>0.02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22</v>
      </c>
      <c r="C66" s="4">
        <v>0.02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22</v>
      </c>
      <c r="C67" s="4">
        <v>0.02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22</v>
      </c>
      <c r="C68" s="4">
        <v>0.02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22</v>
      </c>
      <c r="C69" s="4">
        <v>0.02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44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22</v>
      </c>
      <c r="C72" s="4">
        <v>0.63400000000000001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22</v>
      </c>
      <c r="C73" s="4">
        <v>0.63400000000000001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22</v>
      </c>
      <c r="C74" s="4">
        <v>0.63400000000000001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22</v>
      </c>
      <c r="C75" s="4">
        <v>0.63400000000000001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22</v>
      </c>
      <c r="C76" s="4">
        <v>0.63400000000000001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45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22</v>
      </c>
      <c r="C79" s="4">
        <v>0.129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22</v>
      </c>
      <c r="C80" s="4">
        <v>0.129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22</v>
      </c>
      <c r="C81" s="4">
        <v>0.129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22</v>
      </c>
      <c r="C82" s="4">
        <v>0.129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22</v>
      </c>
      <c r="C83" s="4">
        <v>0.129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46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34</v>
      </c>
      <c r="C86" s="4">
        <v>720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34</v>
      </c>
      <c r="C87" s="4">
        <v>720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34</v>
      </c>
      <c r="C88" s="4">
        <v>720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34</v>
      </c>
      <c r="C89" s="4">
        <v>720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34</v>
      </c>
      <c r="C90" s="4">
        <v>720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47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22</v>
      </c>
      <c r="C93" s="4">
        <v>0.21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22</v>
      </c>
      <c r="C94" s="4">
        <v>0.21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22</v>
      </c>
      <c r="C95" s="4">
        <v>0.21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22</v>
      </c>
      <c r="C96" s="4">
        <v>0.21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22</v>
      </c>
      <c r="C97" s="4">
        <v>0.21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48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22</v>
      </c>
      <c r="C100" s="4">
        <v>0.21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22</v>
      </c>
      <c r="C101" s="4">
        <v>0.21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22</v>
      </c>
      <c r="C102" s="4">
        <v>0.21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22</v>
      </c>
      <c r="C103" s="4">
        <v>0.21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22</v>
      </c>
      <c r="C104" s="4">
        <v>0.21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49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22</v>
      </c>
      <c r="C107" s="4">
        <v>0.3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22</v>
      </c>
      <c r="C108" s="4">
        <v>0.3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22</v>
      </c>
      <c r="C109" s="4">
        <v>0.3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22</v>
      </c>
      <c r="C110" s="4">
        <v>0.3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22</v>
      </c>
      <c r="C111" s="4">
        <v>0.3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50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22</v>
      </c>
      <c r="C114" s="4">
        <v>0.28000000000000003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22</v>
      </c>
      <c r="C115" s="4">
        <v>0.28000000000000003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22</v>
      </c>
      <c r="C116" s="4">
        <v>0.28000000000000003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22</v>
      </c>
      <c r="C117" s="4">
        <v>0.28000000000000003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22</v>
      </c>
      <c r="C118" s="4">
        <v>0.28000000000000003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1559" priority="13">
      <formula>COUNTIF(E10:V10,"&lt;&gt;" &amp; "")&gt;0</formula>
    </cfRule>
    <cfRule type="expression" dxfId="1558" priority="14">
      <formula>AND(COUNTIF(E10:V10,"&lt;&gt;" &amp; "")&gt;0,NOT(ISBLANK(C10)))</formula>
    </cfRule>
  </conditionalFormatting>
  <conditionalFormatting sqref="C100">
    <cfRule type="expression" dxfId="1557" priority="141">
      <formula>COUNTIF(E100:V100,"&lt;&gt;" &amp; "")&gt;0</formula>
    </cfRule>
    <cfRule type="expression" dxfId="1556" priority="142">
      <formula>AND(COUNTIF(E100:V100,"&lt;&gt;" &amp; "")&gt;0,NOT(ISBLANK(C100)))</formula>
    </cfRule>
  </conditionalFormatting>
  <conditionalFormatting sqref="C101">
    <cfRule type="expression" dxfId="1555" priority="143">
      <formula>COUNTIF(E101:V101,"&lt;&gt;" &amp; "")&gt;0</formula>
    </cfRule>
    <cfRule type="expression" dxfId="1554" priority="144">
      <formula>AND(COUNTIF(E101:V101,"&lt;&gt;" &amp; "")&gt;0,NOT(ISBLANK(C101)))</formula>
    </cfRule>
  </conditionalFormatting>
  <conditionalFormatting sqref="C102">
    <cfRule type="expression" dxfId="1553" priority="145">
      <formula>COUNTIF(E102:V102,"&lt;&gt;" &amp; "")&gt;0</formula>
    </cfRule>
    <cfRule type="expression" dxfId="1552" priority="146">
      <formula>AND(COUNTIF(E102:V102,"&lt;&gt;" &amp; "")&gt;0,NOT(ISBLANK(C102)))</formula>
    </cfRule>
  </conditionalFormatting>
  <conditionalFormatting sqref="C103">
    <cfRule type="expression" dxfId="1551" priority="147">
      <formula>COUNTIF(E103:V103,"&lt;&gt;" &amp; "")&gt;0</formula>
    </cfRule>
    <cfRule type="expression" dxfId="1550" priority="148">
      <formula>AND(COUNTIF(E103:V103,"&lt;&gt;" &amp; "")&gt;0,NOT(ISBLANK(C103)))</formula>
    </cfRule>
  </conditionalFormatting>
  <conditionalFormatting sqref="C104">
    <cfRule type="expression" dxfId="1549" priority="149">
      <formula>COUNTIF(E104:V104,"&lt;&gt;" &amp; "")&gt;0</formula>
    </cfRule>
    <cfRule type="expression" dxfId="1548" priority="150">
      <formula>AND(COUNTIF(E104:V104,"&lt;&gt;" &amp; "")&gt;0,NOT(ISBLANK(C104)))</formula>
    </cfRule>
  </conditionalFormatting>
  <conditionalFormatting sqref="C107">
    <cfRule type="expression" dxfId="1547" priority="151">
      <formula>COUNTIF(E107:V107,"&lt;&gt;" &amp; "")&gt;0</formula>
    </cfRule>
    <cfRule type="expression" dxfId="1546" priority="152">
      <formula>AND(COUNTIF(E107:V107,"&lt;&gt;" &amp; "")&gt;0,NOT(ISBLANK(C107)))</formula>
    </cfRule>
  </conditionalFormatting>
  <conditionalFormatting sqref="C108">
    <cfRule type="expression" dxfId="1545" priority="153">
      <formula>COUNTIF(E108:V108,"&lt;&gt;" &amp; "")&gt;0</formula>
    </cfRule>
    <cfRule type="expression" dxfId="1544" priority="154">
      <formula>AND(COUNTIF(E108:V108,"&lt;&gt;" &amp; "")&gt;0,NOT(ISBLANK(C108)))</formula>
    </cfRule>
  </conditionalFormatting>
  <conditionalFormatting sqref="C109">
    <cfRule type="expression" dxfId="1543" priority="155">
      <formula>COUNTIF(E109:V109,"&lt;&gt;" &amp; "")&gt;0</formula>
    </cfRule>
    <cfRule type="expression" dxfId="1542" priority="156">
      <formula>AND(COUNTIF(E109:V109,"&lt;&gt;" &amp; "")&gt;0,NOT(ISBLANK(C109)))</formula>
    </cfRule>
  </conditionalFormatting>
  <conditionalFormatting sqref="C11">
    <cfRule type="expression" dxfId="1541" priority="15">
      <formula>COUNTIF(E11:V11,"&lt;&gt;" &amp; "")&gt;0</formula>
    </cfRule>
    <cfRule type="expression" dxfId="1540" priority="16">
      <formula>AND(COUNTIF(E11:V11,"&lt;&gt;" &amp; "")&gt;0,NOT(ISBLANK(C11)))</formula>
    </cfRule>
  </conditionalFormatting>
  <conditionalFormatting sqref="C110">
    <cfRule type="expression" dxfId="1539" priority="157">
      <formula>COUNTIF(E110:V110,"&lt;&gt;" &amp; "")&gt;0</formula>
    </cfRule>
    <cfRule type="expression" dxfId="1538" priority="158">
      <formula>AND(COUNTIF(E110:V110,"&lt;&gt;" &amp; "")&gt;0,NOT(ISBLANK(C110)))</formula>
    </cfRule>
  </conditionalFormatting>
  <conditionalFormatting sqref="C111">
    <cfRule type="expression" dxfId="1537" priority="159">
      <formula>COUNTIF(E111:V111,"&lt;&gt;" &amp; "")&gt;0</formula>
    </cfRule>
    <cfRule type="expression" dxfId="1536" priority="160">
      <formula>AND(COUNTIF(E111:V111,"&lt;&gt;" &amp; "")&gt;0,NOT(ISBLANK(C111)))</formula>
    </cfRule>
  </conditionalFormatting>
  <conditionalFormatting sqref="C114">
    <cfRule type="expression" dxfId="1535" priority="161">
      <formula>COUNTIF(E114:V114,"&lt;&gt;" &amp; "")&gt;0</formula>
    </cfRule>
    <cfRule type="expression" dxfId="1534" priority="162">
      <formula>AND(COUNTIF(E114:V114,"&lt;&gt;" &amp; "")&gt;0,NOT(ISBLANK(C114)))</formula>
    </cfRule>
  </conditionalFormatting>
  <conditionalFormatting sqref="C115">
    <cfRule type="expression" dxfId="1533" priority="163">
      <formula>COUNTIF(E115:V115,"&lt;&gt;" &amp; "")&gt;0</formula>
    </cfRule>
    <cfRule type="expression" dxfId="1532" priority="164">
      <formula>AND(COUNTIF(E115:V115,"&lt;&gt;" &amp; "")&gt;0,NOT(ISBLANK(C115)))</formula>
    </cfRule>
  </conditionalFormatting>
  <conditionalFormatting sqref="C116">
    <cfRule type="expression" dxfId="1531" priority="165">
      <formula>COUNTIF(E116:V116,"&lt;&gt;" &amp; "")&gt;0</formula>
    </cfRule>
    <cfRule type="expression" dxfId="1530" priority="166">
      <formula>AND(COUNTIF(E116:V116,"&lt;&gt;" &amp; "")&gt;0,NOT(ISBLANK(C116)))</formula>
    </cfRule>
  </conditionalFormatting>
  <conditionalFormatting sqref="C117">
    <cfRule type="expression" dxfId="1529" priority="167">
      <formula>COUNTIF(E117:V117,"&lt;&gt;" &amp; "")&gt;0</formula>
    </cfRule>
    <cfRule type="expression" dxfId="1528" priority="168">
      <formula>AND(COUNTIF(E117:V117,"&lt;&gt;" &amp; "")&gt;0,NOT(ISBLANK(C117)))</formula>
    </cfRule>
  </conditionalFormatting>
  <conditionalFormatting sqref="C118">
    <cfRule type="expression" dxfId="1527" priority="169">
      <formula>COUNTIF(E118:V118,"&lt;&gt;" &amp; "")&gt;0</formula>
    </cfRule>
    <cfRule type="expression" dxfId="1526" priority="170">
      <formula>AND(COUNTIF(E118:V118,"&lt;&gt;" &amp; "")&gt;0,NOT(ISBLANK(C118)))</formula>
    </cfRule>
  </conditionalFormatting>
  <conditionalFormatting sqref="C12">
    <cfRule type="expression" dxfId="1525" priority="17">
      <formula>COUNTIF(E12:V12,"&lt;&gt;" &amp; "")&gt;0</formula>
    </cfRule>
    <cfRule type="expression" dxfId="1524" priority="18">
      <formula>AND(COUNTIF(E12:V12,"&lt;&gt;" &amp; "")&gt;0,NOT(ISBLANK(C12)))</formula>
    </cfRule>
  </conditionalFormatting>
  <conditionalFormatting sqref="C13">
    <cfRule type="expression" dxfId="1523" priority="19">
      <formula>COUNTIF(E13:V13,"&lt;&gt;" &amp; "")&gt;0</formula>
    </cfRule>
    <cfRule type="expression" dxfId="1522" priority="20">
      <formula>AND(COUNTIF(E13:V13,"&lt;&gt;" &amp; "")&gt;0,NOT(ISBLANK(C13)))</formula>
    </cfRule>
  </conditionalFormatting>
  <conditionalFormatting sqref="C16">
    <cfRule type="expression" dxfId="1521" priority="21">
      <formula>COUNTIF(E16:V16,"&lt;&gt;" &amp; "")&gt;0</formula>
    </cfRule>
    <cfRule type="expression" dxfId="1520" priority="22">
      <formula>AND(COUNTIF(E16:V16,"&lt;&gt;" &amp; "")&gt;0,NOT(ISBLANK(C16)))</formula>
    </cfRule>
  </conditionalFormatting>
  <conditionalFormatting sqref="C17">
    <cfRule type="expression" dxfId="1519" priority="23">
      <formula>COUNTIF(E17:V17,"&lt;&gt;" &amp; "")&gt;0</formula>
    </cfRule>
    <cfRule type="expression" dxfId="1518" priority="24">
      <formula>AND(COUNTIF(E17:V17,"&lt;&gt;" &amp; "")&gt;0,NOT(ISBLANK(C17)))</formula>
    </cfRule>
  </conditionalFormatting>
  <conditionalFormatting sqref="C18">
    <cfRule type="expression" dxfId="1517" priority="25">
      <formula>COUNTIF(E18:V18,"&lt;&gt;" &amp; "")&gt;0</formula>
    </cfRule>
    <cfRule type="expression" dxfId="1516" priority="26">
      <formula>AND(COUNTIF(E18:V18,"&lt;&gt;" &amp; "")&gt;0,NOT(ISBLANK(C18)))</formula>
    </cfRule>
  </conditionalFormatting>
  <conditionalFormatting sqref="C19">
    <cfRule type="expression" dxfId="1515" priority="27">
      <formula>COUNTIF(E19:V19,"&lt;&gt;" &amp; "")&gt;0</formula>
    </cfRule>
    <cfRule type="expression" dxfId="1514" priority="28">
      <formula>AND(COUNTIF(E19:V19,"&lt;&gt;" &amp; "")&gt;0,NOT(ISBLANK(C19)))</formula>
    </cfRule>
  </conditionalFormatting>
  <conditionalFormatting sqref="C2">
    <cfRule type="expression" dxfId="1513" priority="1">
      <formula>COUNTIF(E2:V2,"&lt;&gt;" &amp; "")&gt;0</formula>
    </cfRule>
    <cfRule type="expression" dxfId="1512" priority="2">
      <formula>AND(COUNTIF(E2:V2,"&lt;&gt;" &amp; "")&gt;0,NOT(ISBLANK(C2)))</formula>
    </cfRule>
  </conditionalFormatting>
  <conditionalFormatting sqref="C20">
    <cfRule type="expression" dxfId="1511" priority="29">
      <formula>COUNTIF(E20:V20,"&lt;&gt;" &amp; "")&gt;0</formula>
    </cfRule>
    <cfRule type="expression" dxfId="1510" priority="30">
      <formula>AND(COUNTIF(E20:V20,"&lt;&gt;" &amp; "")&gt;0,NOT(ISBLANK(C20)))</formula>
    </cfRule>
  </conditionalFormatting>
  <conditionalFormatting sqref="C23">
    <cfRule type="expression" dxfId="1509" priority="31">
      <formula>COUNTIF(E23:V23,"&lt;&gt;" &amp; "")&gt;0</formula>
    </cfRule>
    <cfRule type="expression" dxfId="1508" priority="32">
      <formula>AND(COUNTIF(E23:V23,"&lt;&gt;" &amp; "")&gt;0,NOT(ISBLANK(C23)))</formula>
    </cfRule>
  </conditionalFormatting>
  <conditionalFormatting sqref="C24">
    <cfRule type="expression" dxfId="1507" priority="33">
      <formula>COUNTIF(E24:V24,"&lt;&gt;" &amp; "")&gt;0</formula>
    </cfRule>
    <cfRule type="expression" dxfId="1506" priority="34">
      <formula>AND(COUNTIF(E24:V24,"&lt;&gt;" &amp; "")&gt;0,NOT(ISBLANK(C24)))</formula>
    </cfRule>
  </conditionalFormatting>
  <conditionalFormatting sqref="C25">
    <cfRule type="expression" dxfId="1505" priority="35">
      <formula>COUNTIF(E25:V25,"&lt;&gt;" &amp; "")&gt;0</formula>
    </cfRule>
    <cfRule type="expression" dxfId="1504" priority="36">
      <formula>AND(COUNTIF(E25:V25,"&lt;&gt;" &amp; "")&gt;0,NOT(ISBLANK(C25)))</formula>
    </cfRule>
  </conditionalFormatting>
  <conditionalFormatting sqref="C26">
    <cfRule type="expression" dxfId="1503" priority="37">
      <formula>COUNTIF(E26:V26,"&lt;&gt;" &amp; "")&gt;0</formula>
    </cfRule>
    <cfRule type="expression" dxfId="1502" priority="38">
      <formula>AND(COUNTIF(E26:V26,"&lt;&gt;" &amp; "")&gt;0,NOT(ISBLANK(C26)))</formula>
    </cfRule>
  </conditionalFormatting>
  <conditionalFormatting sqref="C27">
    <cfRule type="expression" dxfId="1501" priority="39">
      <formula>COUNTIF(E27:V27,"&lt;&gt;" &amp; "")&gt;0</formula>
    </cfRule>
    <cfRule type="expression" dxfId="1500" priority="40">
      <formula>AND(COUNTIF(E27:V27,"&lt;&gt;" &amp; "")&gt;0,NOT(ISBLANK(C27)))</formula>
    </cfRule>
  </conditionalFormatting>
  <conditionalFormatting sqref="C3">
    <cfRule type="expression" dxfId="1499" priority="3">
      <formula>COUNTIF(E3:V3,"&lt;&gt;" &amp; "")&gt;0</formula>
    </cfRule>
    <cfRule type="expression" dxfId="1498" priority="4">
      <formula>AND(COUNTIF(E3:V3,"&lt;&gt;" &amp; "")&gt;0,NOT(ISBLANK(C3)))</formula>
    </cfRule>
  </conditionalFormatting>
  <conditionalFormatting sqref="C30">
    <cfRule type="expression" dxfId="1497" priority="41">
      <formula>COUNTIF(E30:V30,"&lt;&gt;" &amp; "")&gt;0</formula>
    </cfRule>
    <cfRule type="expression" dxfId="1496" priority="42">
      <formula>AND(COUNTIF(E30:V30,"&lt;&gt;" &amp; "")&gt;0,NOT(ISBLANK(C30)))</formula>
    </cfRule>
  </conditionalFormatting>
  <conditionalFormatting sqref="C31">
    <cfRule type="expression" dxfId="1495" priority="43">
      <formula>COUNTIF(E31:V31,"&lt;&gt;" &amp; "")&gt;0</formula>
    </cfRule>
    <cfRule type="expression" dxfId="1494" priority="44">
      <formula>AND(COUNTIF(E31:V31,"&lt;&gt;" &amp; "")&gt;0,NOT(ISBLANK(C31)))</formula>
    </cfRule>
  </conditionalFormatting>
  <conditionalFormatting sqref="C32">
    <cfRule type="expression" dxfId="1493" priority="45">
      <formula>COUNTIF(E32:V32,"&lt;&gt;" &amp; "")&gt;0</formula>
    </cfRule>
    <cfRule type="expression" dxfId="1492" priority="46">
      <formula>AND(COUNTIF(E32:V32,"&lt;&gt;" &amp; "")&gt;0,NOT(ISBLANK(C32)))</formula>
    </cfRule>
  </conditionalFormatting>
  <conditionalFormatting sqref="C33">
    <cfRule type="expression" dxfId="1491" priority="47">
      <formula>COUNTIF(E33:V33,"&lt;&gt;" &amp; "")&gt;0</formula>
    </cfRule>
    <cfRule type="expression" dxfId="1490" priority="48">
      <formula>AND(COUNTIF(E33:V33,"&lt;&gt;" &amp; "")&gt;0,NOT(ISBLANK(C33)))</formula>
    </cfRule>
  </conditionalFormatting>
  <conditionalFormatting sqref="C34">
    <cfRule type="expression" dxfId="1489" priority="49">
      <formula>COUNTIF(E34:V34,"&lt;&gt;" &amp; "")&gt;0</formula>
    </cfRule>
    <cfRule type="expression" dxfId="1488" priority="50">
      <formula>AND(COUNTIF(E34:V34,"&lt;&gt;" &amp; "")&gt;0,NOT(ISBLANK(C34)))</formula>
    </cfRule>
  </conditionalFormatting>
  <conditionalFormatting sqref="C37">
    <cfRule type="expression" dxfId="1487" priority="51">
      <formula>COUNTIF(E37:V37,"&lt;&gt;" &amp; "")&gt;0</formula>
    </cfRule>
    <cfRule type="expression" dxfId="1486" priority="52">
      <formula>AND(COUNTIF(E37:V37,"&lt;&gt;" &amp; "")&gt;0,NOT(ISBLANK(C37)))</formula>
    </cfRule>
  </conditionalFormatting>
  <conditionalFormatting sqref="C38">
    <cfRule type="expression" dxfId="1485" priority="53">
      <formula>COUNTIF(E38:V38,"&lt;&gt;" &amp; "")&gt;0</formula>
    </cfRule>
    <cfRule type="expression" dxfId="1484" priority="54">
      <formula>AND(COUNTIF(E38:V38,"&lt;&gt;" &amp; "")&gt;0,NOT(ISBLANK(C38)))</formula>
    </cfRule>
  </conditionalFormatting>
  <conditionalFormatting sqref="C39">
    <cfRule type="expression" dxfId="1483" priority="55">
      <formula>COUNTIF(E39:V39,"&lt;&gt;" &amp; "")&gt;0</formula>
    </cfRule>
    <cfRule type="expression" dxfId="1482" priority="56">
      <formula>AND(COUNTIF(E39:V39,"&lt;&gt;" &amp; "")&gt;0,NOT(ISBLANK(C39)))</formula>
    </cfRule>
  </conditionalFormatting>
  <conditionalFormatting sqref="C4">
    <cfRule type="expression" dxfId="1481" priority="5">
      <formula>COUNTIF(E4:V4,"&lt;&gt;" &amp; "")&gt;0</formula>
    </cfRule>
    <cfRule type="expression" dxfId="1480" priority="6">
      <formula>AND(COUNTIF(E4:V4,"&lt;&gt;" &amp; "")&gt;0,NOT(ISBLANK(C4)))</formula>
    </cfRule>
  </conditionalFormatting>
  <conditionalFormatting sqref="C40">
    <cfRule type="expression" dxfId="1479" priority="57">
      <formula>COUNTIF(E40:V40,"&lt;&gt;" &amp; "")&gt;0</formula>
    </cfRule>
    <cfRule type="expression" dxfId="1478" priority="58">
      <formula>AND(COUNTIF(E40:V40,"&lt;&gt;" &amp; "")&gt;0,NOT(ISBLANK(C40)))</formula>
    </cfRule>
  </conditionalFormatting>
  <conditionalFormatting sqref="C41">
    <cfRule type="expression" dxfId="1477" priority="59">
      <formula>COUNTIF(E41:V41,"&lt;&gt;" &amp; "")&gt;0</formula>
    </cfRule>
    <cfRule type="expression" dxfId="1476" priority="60">
      <formula>AND(COUNTIF(E41:V41,"&lt;&gt;" &amp; "")&gt;0,NOT(ISBLANK(C41)))</formula>
    </cfRule>
  </conditionalFormatting>
  <conditionalFormatting sqref="C44:C48">
    <cfRule type="expression" dxfId="1475" priority="61">
      <formula>COUNTIF(E44:V44,"&lt;&gt;" &amp; "")&gt;0</formula>
    </cfRule>
    <cfRule type="expression" dxfId="1474" priority="62">
      <formula>AND(COUNTIF(E44:V44,"&lt;&gt;" &amp; "")&gt;0,NOT(ISBLANK(C44)))</formula>
    </cfRule>
  </conditionalFormatting>
  <conditionalFormatting sqref="C5">
    <cfRule type="expression" dxfId="1473" priority="7">
      <formula>COUNTIF(E5:V5,"&lt;&gt;" &amp; "")&gt;0</formula>
    </cfRule>
    <cfRule type="expression" dxfId="1472" priority="8">
      <formula>AND(COUNTIF(E5:V5,"&lt;&gt;" &amp; "")&gt;0,NOT(ISBLANK(C5)))</formula>
    </cfRule>
  </conditionalFormatting>
  <conditionalFormatting sqref="C51">
    <cfRule type="expression" dxfId="1471" priority="71">
      <formula>COUNTIF(E51:V51,"&lt;&gt;" &amp; "")&gt;0</formula>
    </cfRule>
    <cfRule type="expression" dxfId="1470" priority="72">
      <formula>AND(COUNTIF(E51:V51,"&lt;&gt;" &amp; "")&gt;0,NOT(ISBLANK(C51)))</formula>
    </cfRule>
  </conditionalFormatting>
  <conditionalFormatting sqref="C52">
    <cfRule type="expression" dxfId="1469" priority="73">
      <formula>COUNTIF(E52:V52,"&lt;&gt;" &amp; "")&gt;0</formula>
    </cfRule>
    <cfRule type="expression" dxfId="1468" priority="74">
      <formula>AND(COUNTIF(E52:V52,"&lt;&gt;" &amp; "")&gt;0,NOT(ISBLANK(C52)))</formula>
    </cfRule>
  </conditionalFormatting>
  <conditionalFormatting sqref="C53">
    <cfRule type="expression" dxfId="1467" priority="75">
      <formula>COUNTIF(E53:V53,"&lt;&gt;" &amp; "")&gt;0</formula>
    </cfRule>
    <cfRule type="expression" dxfId="1466" priority="76">
      <formula>AND(COUNTIF(E53:V53,"&lt;&gt;" &amp; "")&gt;0,NOT(ISBLANK(C53)))</formula>
    </cfRule>
  </conditionalFormatting>
  <conditionalFormatting sqref="C54">
    <cfRule type="expression" dxfId="1465" priority="77">
      <formula>COUNTIF(E54:V54,"&lt;&gt;" &amp; "")&gt;0</formula>
    </cfRule>
    <cfRule type="expression" dxfId="1464" priority="78">
      <formula>AND(COUNTIF(E54:V54,"&lt;&gt;" &amp; "")&gt;0,NOT(ISBLANK(C54)))</formula>
    </cfRule>
  </conditionalFormatting>
  <conditionalFormatting sqref="C55">
    <cfRule type="expression" dxfId="1463" priority="79">
      <formula>COUNTIF(E55:V55,"&lt;&gt;" &amp; "")&gt;0</formula>
    </cfRule>
    <cfRule type="expression" dxfId="1462" priority="80">
      <formula>AND(COUNTIF(E55:V55,"&lt;&gt;" &amp; "")&gt;0,NOT(ISBLANK(C55)))</formula>
    </cfRule>
  </conditionalFormatting>
  <conditionalFormatting sqref="C58">
    <cfRule type="expression" dxfId="1461" priority="81">
      <formula>COUNTIF(E58:V58,"&lt;&gt;" &amp; "")&gt;0</formula>
    </cfRule>
    <cfRule type="expression" dxfId="1460" priority="82">
      <formula>AND(COUNTIF(E58:V58,"&lt;&gt;" &amp; "")&gt;0,NOT(ISBLANK(C58)))</formula>
    </cfRule>
  </conditionalFormatting>
  <conditionalFormatting sqref="C59">
    <cfRule type="expression" dxfId="1459" priority="83">
      <formula>COUNTIF(E59:V59,"&lt;&gt;" &amp; "")&gt;0</formula>
    </cfRule>
    <cfRule type="expression" dxfId="1458" priority="84">
      <formula>AND(COUNTIF(E59:V59,"&lt;&gt;" &amp; "")&gt;0,NOT(ISBLANK(C59)))</formula>
    </cfRule>
  </conditionalFormatting>
  <conditionalFormatting sqref="C6">
    <cfRule type="expression" dxfId="1457" priority="9">
      <formula>COUNTIF(E6:V6,"&lt;&gt;" &amp; "")&gt;0</formula>
    </cfRule>
    <cfRule type="expression" dxfId="1456" priority="10">
      <formula>AND(COUNTIF(E6:V6,"&lt;&gt;" &amp; "")&gt;0,NOT(ISBLANK(C6)))</formula>
    </cfRule>
  </conditionalFormatting>
  <conditionalFormatting sqref="C60">
    <cfRule type="expression" dxfId="1455" priority="85">
      <formula>COUNTIF(E60:V60,"&lt;&gt;" &amp; "")&gt;0</formula>
    </cfRule>
    <cfRule type="expression" dxfId="1454" priority="86">
      <formula>AND(COUNTIF(E60:V60,"&lt;&gt;" &amp; "")&gt;0,NOT(ISBLANK(C60)))</formula>
    </cfRule>
  </conditionalFormatting>
  <conditionalFormatting sqref="C61">
    <cfRule type="expression" dxfId="1453" priority="87">
      <formula>COUNTIF(E61:V61,"&lt;&gt;" &amp; "")&gt;0</formula>
    </cfRule>
    <cfRule type="expression" dxfId="1452" priority="88">
      <formula>AND(COUNTIF(E61:V61,"&lt;&gt;" &amp; "")&gt;0,NOT(ISBLANK(C61)))</formula>
    </cfRule>
  </conditionalFormatting>
  <conditionalFormatting sqref="C62">
    <cfRule type="expression" dxfId="1451" priority="89">
      <formula>COUNTIF(E62:V62,"&lt;&gt;" &amp; "")&gt;0</formula>
    </cfRule>
    <cfRule type="expression" dxfId="1450" priority="90">
      <formula>AND(COUNTIF(E62:V62,"&lt;&gt;" &amp; "")&gt;0,NOT(ISBLANK(C62)))</formula>
    </cfRule>
  </conditionalFormatting>
  <conditionalFormatting sqref="C65">
    <cfRule type="expression" dxfId="1449" priority="91">
      <formula>COUNTIF(E65:V65,"&lt;&gt;" &amp; "")&gt;0</formula>
    </cfRule>
    <cfRule type="expression" dxfId="1448" priority="92">
      <formula>AND(COUNTIF(E65:V65,"&lt;&gt;" &amp; "")&gt;0,NOT(ISBLANK(C65)))</formula>
    </cfRule>
  </conditionalFormatting>
  <conditionalFormatting sqref="C66">
    <cfRule type="expression" dxfId="1447" priority="93">
      <formula>COUNTIF(E66:V66,"&lt;&gt;" &amp; "")&gt;0</formula>
    </cfRule>
    <cfRule type="expression" dxfId="1446" priority="94">
      <formula>AND(COUNTIF(E66:V66,"&lt;&gt;" &amp; "")&gt;0,NOT(ISBLANK(C66)))</formula>
    </cfRule>
  </conditionalFormatting>
  <conditionalFormatting sqref="C67">
    <cfRule type="expression" dxfId="1445" priority="95">
      <formula>COUNTIF(E67:V67,"&lt;&gt;" &amp; "")&gt;0</formula>
    </cfRule>
    <cfRule type="expression" dxfId="1444" priority="96">
      <formula>AND(COUNTIF(E67:V67,"&lt;&gt;" &amp; "")&gt;0,NOT(ISBLANK(C67)))</formula>
    </cfRule>
  </conditionalFormatting>
  <conditionalFormatting sqref="C68">
    <cfRule type="expression" dxfId="1443" priority="97">
      <formula>COUNTIF(E68:V68,"&lt;&gt;" &amp; "")&gt;0</formula>
    </cfRule>
    <cfRule type="expression" dxfId="1442" priority="98">
      <formula>AND(COUNTIF(E68:V68,"&lt;&gt;" &amp; "")&gt;0,NOT(ISBLANK(C68)))</formula>
    </cfRule>
  </conditionalFormatting>
  <conditionalFormatting sqref="C69">
    <cfRule type="expression" dxfId="1441" priority="99">
      <formula>COUNTIF(E69:V69,"&lt;&gt;" &amp; "")&gt;0</formula>
    </cfRule>
    <cfRule type="expression" dxfId="1440" priority="100">
      <formula>AND(COUNTIF(E69:V69,"&lt;&gt;" &amp; "")&gt;0,NOT(ISBLANK(C69)))</formula>
    </cfRule>
  </conditionalFormatting>
  <conditionalFormatting sqref="C72">
    <cfRule type="expression" dxfId="1439" priority="101">
      <formula>COUNTIF(E72:V72,"&lt;&gt;" &amp; "")&gt;0</formula>
    </cfRule>
    <cfRule type="expression" dxfId="1438" priority="102">
      <formula>AND(COUNTIF(E72:V72,"&lt;&gt;" &amp; "")&gt;0,NOT(ISBLANK(C72)))</formula>
    </cfRule>
  </conditionalFormatting>
  <conditionalFormatting sqref="C73">
    <cfRule type="expression" dxfId="1437" priority="103">
      <formula>COUNTIF(E73:V73,"&lt;&gt;" &amp; "")&gt;0</formula>
    </cfRule>
    <cfRule type="expression" dxfId="1436" priority="104">
      <formula>AND(COUNTIF(E73:V73,"&lt;&gt;" &amp; "")&gt;0,NOT(ISBLANK(C73)))</formula>
    </cfRule>
  </conditionalFormatting>
  <conditionalFormatting sqref="C74">
    <cfRule type="expression" dxfId="1435" priority="105">
      <formula>COUNTIF(E74:V74,"&lt;&gt;" &amp; "")&gt;0</formula>
    </cfRule>
    <cfRule type="expression" dxfId="1434" priority="106">
      <formula>AND(COUNTIF(E74:V74,"&lt;&gt;" &amp; "")&gt;0,NOT(ISBLANK(C74)))</formula>
    </cfRule>
  </conditionalFormatting>
  <conditionalFormatting sqref="C75">
    <cfRule type="expression" dxfId="1433" priority="107">
      <formula>COUNTIF(E75:V75,"&lt;&gt;" &amp; "")&gt;0</formula>
    </cfRule>
    <cfRule type="expression" dxfId="1432" priority="108">
      <formula>AND(COUNTIF(E75:V75,"&lt;&gt;" &amp; "")&gt;0,NOT(ISBLANK(C75)))</formula>
    </cfRule>
  </conditionalFormatting>
  <conditionalFormatting sqref="C76">
    <cfRule type="expression" dxfId="1431" priority="109">
      <formula>COUNTIF(E76:V76,"&lt;&gt;" &amp; "")&gt;0</formula>
    </cfRule>
    <cfRule type="expression" dxfId="1430" priority="110">
      <formula>AND(COUNTIF(E76:V76,"&lt;&gt;" &amp; "")&gt;0,NOT(ISBLANK(C76)))</formula>
    </cfRule>
  </conditionalFormatting>
  <conditionalFormatting sqref="C79">
    <cfRule type="expression" dxfId="1429" priority="111">
      <formula>COUNTIF(E79:V79,"&lt;&gt;" &amp; "")&gt;0</formula>
    </cfRule>
    <cfRule type="expression" dxfId="1428" priority="112">
      <formula>AND(COUNTIF(E79:V79,"&lt;&gt;" &amp; "")&gt;0,NOT(ISBLANK(C79)))</formula>
    </cfRule>
  </conditionalFormatting>
  <conditionalFormatting sqref="C80">
    <cfRule type="expression" dxfId="1427" priority="113">
      <formula>COUNTIF(E80:V80,"&lt;&gt;" &amp; "")&gt;0</formula>
    </cfRule>
    <cfRule type="expression" dxfId="1426" priority="114">
      <formula>AND(COUNTIF(E80:V80,"&lt;&gt;" &amp; "")&gt;0,NOT(ISBLANK(C80)))</formula>
    </cfRule>
  </conditionalFormatting>
  <conditionalFormatting sqref="C81">
    <cfRule type="expression" dxfId="1425" priority="115">
      <formula>COUNTIF(E81:V81,"&lt;&gt;" &amp; "")&gt;0</formula>
    </cfRule>
    <cfRule type="expression" dxfId="1424" priority="116">
      <formula>AND(COUNTIF(E81:V81,"&lt;&gt;" &amp; "")&gt;0,NOT(ISBLANK(C81)))</formula>
    </cfRule>
  </conditionalFormatting>
  <conditionalFormatting sqref="C82">
    <cfRule type="expression" dxfId="1423" priority="117">
      <formula>COUNTIF(E82:V82,"&lt;&gt;" &amp; "")&gt;0</formula>
    </cfRule>
    <cfRule type="expression" dxfId="1422" priority="118">
      <formula>AND(COUNTIF(E82:V82,"&lt;&gt;" &amp; "")&gt;0,NOT(ISBLANK(C82)))</formula>
    </cfRule>
  </conditionalFormatting>
  <conditionalFormatting sqref="C83">
    <cfRule type="expression" dxfId="1421" priority="119">
      <formula>COUNTIF(E83:V83,"&lt;&gt;" &amp; "")&gt;0</formula>
    </cfRule>
    <cfRule type="expression" dxfId="1420" priority="120">
      <formula>AND(COUNTIF(E83:V83,"&lt;&gt;" &amp; "")&gt;0,NOT(ISBLANK(C83)))</formula>
    </cfRule>
  </conditionalFormatting>
  <conditionalFormatting sqref="C86:C90">
    <cfRule type="expression" dxfId="1419" priority="121">
      <formula>COUNTIF(E86:V86,"&lt;&gt;" &amp; "")&gt;0</formula>
    </cfRule>
    <cfRule type="expression" dxfId="1418" priority="122">
      <formula>AND(COUNTIF(E86:V86,"&lt;&gt;" &amp; "")&gt;0,NOT(ISBLANK(C86)))</formula>
    </cfRule>
  </conditionalFormatting>
  <conditionalFormatting sqref="C9">
    <cfRule type="expression" dxfId="1417" priority="11">
      <formula>COUNTIF(E9:V9,"&lt;&gt;" &amp; "")&gt;0</formula>
    </cfRule>
    <cfRule type="expression" dxfId="1416" priority="12">
      <formula>AND(COUNTIF(E9:V9,"&lt;&gt;" &amp; "")&gt;0,NOT(ISBLANK(C9)))</formula>
    </cfRule>
  </conditionalFormatting>
  <conditionalFormatting sqref="C93">
    <cfRule type="expression" dxfId="1415" priority="131">
      <formula>COUNTIF(E93:V93,"&lt;&gt;" &amp; "")&gt;0</formula>
    </cfRule>
    <cfRule type="expression" dxfId="1414" priority="132">
      <formula>AND(COUNTIF(E93:V93,"&lt;&gt;" &amp; "")&gt;0,NOT(ISBLANK(C93)))</formula>
    </cfRule>
  </conditionalFormatting>
  <conditionalFormatting sqref="C94">
    <cfRule type="expression" dxfId="1413" priority="133">
      <formula>COUNTIF(E94:V94,"&lt;&gt;" &amp; "")&gt;0</formula>
    </cfRule>
    <cfRule type="expression" dxfId="1412" priority="134">
      <formula>AND(COUNTIF(E94:V94,"&lt;&gt;" &amp; "")&gt;0,NOT(ISBLANK(C94)))</formula>
    </cfRule>
  </conditionalFormatting>
  <conditionalFormatting sqref="C95">
    <cfRule type="expression" dxfId="1411" priority="135">
      <formula>COUNTIF(E95:V95,"&lt;&gt;" &amp; "")&gt;0</formula>
    </cfRule>
    <cfRule type="expression" dxfId="1410" priority="136">
      <formula>AND(COUNTIF(E95:V95,"&lt;&gt;" &amp; "")&gt;0,NOT(ISBLANK(C95)))</formula>
    </cfRule>
  </conditionalFormatting>
  <conditionalFormatting sqref="C96">
    <cfRule type="expression" dxfId="1409" priority="137">
      <formula>COUNTIF(E96:V96,"&lt;&gt;" &amp; "")&gt;0</formula>
    </cfRule>
    <cfRule type="expression" dxfId="1408" priority="138">
      <formula>AND(COUNTIF(E96:V96,"&lt;&gt;" &amp; "")&gt;0,NOT(ISBLANK(C96)))</formula>
    </cfRule>
  </conditionalFormatting>
  <conditionalFormatting sqref="C97">
    <cfRule type="expression" dxfId="1407" priority="139">
      <formula>COUNTIF(E97:V97,"&lt;&gt;" &amp; "")&gt;0</formula>
    </cfRule>
    <cfRule type="expression" dxfId="1406" priority="140">
      <formula>AND(COUNTIF(E97:V97,"&lt;&gt;" &amp; "")&gt;0,NOT(ISBLANK(C97)))</formula>
    </cfRule>
  </conditionalFormatting>
  <dataValidations count="2">
    <dataValidation type="list" showInputMessage="1" showErrorMessage="1" sqref="B86:B90 B44:B48 B2:B6">
      <formula1>"Days"</formula1>
    </dataValidation>
    <dataValidation type="list" showInputMessage="1" showErrorMessage="1" sqref="B114:B118 B107:B111 B100:B104 B93:B97 B79:B83 B72:B76 B65:B69 B58:B62 B51:B55 B37:B41 B30:B34 B23:B27 B16:B20 B9:B13">
      <formula1>"Proportion"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1"/>
  <sheetViews>
    <sheetView workbookViewId="0">
      <selection activeCell="H37" sqref="H37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51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140000</v>
      </c>
      <c r="F2" s="2">
        <v>144000</v>
      </c>
      <c r="G2" s="2">
        <v>147000</v>
      </c>
      <c r="H2" s="2">
        <v>150000</v>
      </c>
      <c r="I2" s="2">
        <v>150000</v>
      </c>
      <c r="J2" s="2">
        <v>150000</v>
      </c>
      <c r="K2" s="2">
        <v>150000</v>
      </c>
      <c r="L2" s="2">
        <v>150000</v>
      </c>
      <c r="M2" s="2">
        <v>150000</v>
      </c>
      <c r="N2" s="2">
        <v>150000</v>
      </c>
      <c r="O2" s="2">
        <v>150000</v>
      </c>
      <c r="P2" s="2">
        <v>150000</v>
      </c>
      <c r="Q2" s="2">
        <v>150000</v>
      </c>
      <c r="R2" s="2">
        <v>150000</v>
      </c>
      <c r="S2" s="2">
        <v>150000</v>
      </c>
      <c r="T2" s="2">
        <v>150000</v>
      </c>
      <c r="U2" s="2">
        <v>150000</v>
      </c>
      <c r="V2" s="2">
        <v>150000</v>
      </c>
    </row>
    <row r="3" spans="1:22" x14ac:dyDescent="0.25">
      <c r="A3" s="1" t="str">
        <f>'Population Definitions'!$A$3</f>
        <v>5-14</v>
      </c>
      <c r="B3" t="s">
        <v>14</v>
      </c>
      <c r="C3" s="2">
        <v>0</v>
      </c>
      <c r="D3" s="3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>
        <v>0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>
        <v>0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>
        <v>0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52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53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54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34</v>
      </c>
      <c r="C23" s="4">
        <v>180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34</v>
      </c>
      <c r="C24" s="4">
        <v>180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34</v>
      </c>
      <c r="C25" s="4">
        <v>180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34</v>
      </c>
      <c r="C26" s="4">
        <v>180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34</v>
      </c>
      <c r="C27" s="4">
        <v>180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55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7.0000000000000007E-2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7.0000000000000007E-2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7.0000000000000007E-2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7.0000000000000007E-2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7.0000000000000007E-2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56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0.93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0.93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0.93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0.93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0.93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</sheetData>
  <conditionalFormatting sqref="C10">
    <cfRule type="expression" dxfId="1405" priority="13">
      <formula>COUNTIF(E10:V10,"&lt;&gt;" &amp; "")&gt;0</formula>
    </cfRule>
    <cfRule type="expression" dxfId="1404" priority="14">
      <formula>AND(COUNTIF(E10:V10,"&lt;&gt;" &amp; "")&gt;0,NOT(ISBLANK(C10)))</formula>
    </cfRule>
  </conditionalFormatting>
  <conditionalFormatting sqref="C11">
    <cfRule type="expression" dxfId="1403" priority="15">
      <formula>COUNTIF(E11:V11,"&lt;&gt;" &amp; "")&gt;0</formula>
    </cfRule>
    <cfRule type="expression" dxfId="1402" priority="16">
      <formula>AND(COUNTIF(E11:V11,"&lt;&gt;" &amp; "")&gt;0,NOT(ISBLANK(C11)))</formula>
    </cfRule>
  </conditionalFormatting>
  <conditionalFormatting sqref="C12">
    <cfRule type="expression" dxfId="1401" priority="17">
      <formula>COUNTIF(E12:V12,"&lt;&gt;" &amp; "")&gt;0</formula>
    </cfRule>
    <cfRule type="expression" dxfId="1400" priority="18">
      <formula>AND(COUNTIF(E12:V12,"&lt;&gt;" &amp; "")&gt;0,NOT(ISBLANK(C12)))</formula>
    </cfRule>
  </conditionalFormatting>
  <conditionalFormatting sqref="C13">
    <cfRule type="expression" dxfId="1399" priority="19">
      <formula>COUNTIF(E13:V13,"&lt;&gt;" &amp; "")&gt;0</formula>
    </cfRule>
    <cfRule type="expression" dxfId="1398" priority="20">
      <formula>AND(COUNTIF(E13:V13,"&lt;&gt;" &amp; "")&gt;0,NOT(ISBLANK(C13)))</formula>
    </cfRule>
  </conditionalFormatting>
  <conditionalFormatting sqref="C16">
    <cfRule type="expression" dxfId="1397" priority="21">
      <formula>COUNTIF(E16:V16,"&lt;&gt;" &amp; "")&gt;0</formula>
    </cfRule>
    <cfRule type="expression" dxfId="1396" priority="22">
      <formula>AND(COUNTIF(E16:V16,"&lt;&gt;" &amp; "")&gt;0,NOT(ISBLANK(C16)))</formula>
    </cfRule>
  </conditionalFormatting>
  <conditionalFormatting sqref="C17">
    <cfRule type="expression" dxfId="1395" priority="23">
      <formula>COUNTIF(E17:V17,"&lt;&gt;" &amp; "")&gt;0</formula>
    </cfRule>
    <cfRule type="expression" dxfId="1394" priority="24">
      <formula>AND(COUNTIF(E17:V17,"&lt;&gt;" &amp; "")&gt;0,NOT(ISBLANK(C17)))</formula>
    </cfRule>
  </conditionalFormatting>
  <conditionalFormatting sqref="C18">
    <cfRule type="expression" dxfId="1393" priority="25">
      <formula>COUNTIF(E18:V18,"&lt;&gt;" &amp; "")&gt;0</formula>
    </cfRule>
    <cfRule type="expression" dxfId="1392" priority="26">
      <formula>AND(COUNTIF(E18:V18,"&lt;&gt;" &amp; "")&gt;0,NOT(ISBLANK(C18)))</formula>
    </cfRule>
  </conditionalFormatting>
  <conditionalFormatting sqref="C19">
    <cfRule type="expression" dxfId="1391" priority="27">
      <formula>COUNTIF(E19:V19,"&lt;&gt;" &amp; "")&gt;0</formula>
    </cfRule>
    <cfRule type="expression" dxfId="1390" priority="28">
      <formula>AND(COUNTIF(E19:V19,"&lt;&gt;" &amp; "")&gt;0,NOT(ISBLANK(C19)))</formula>
    </cfRule>
  </conditionalFormatting>
  <conditionalFormatting sqref="C2">
    <cfRule type="expression" dxfId="1389" priority="1">
      <formula>COUNTIF(E2:V2,"&lt;&gt;" &amp; "")&gt;0</formula>
    </cfRule>
    <cfRule type="expression" dxfId="1388" priority="2">
      <formula>AND(COUNTIF(E2:V2,"&lt;&gt;" &amp; "")&gt;0,NOT(ISBLANK(C2)))</formula>
    </cfRule>
  </conditionalFormatting>
  <conditionalFormatting sqref="C20">
    <cfRule type="expression" dxfId="1387" priority="29">
      <formula>COUNTIF(E20:V20,"&lt;&gt;" &amp; "")&gt;0</formula>
    </cfRule>
    <cfRule type="expression" dxfId="1386" priority="30">
      <formula>AND(COUNTIF(E20:V20,"&lt;&gt;" &amp; "")&gt;0,NOT(ISBLANK(C20)))</formula>
    </cfRule>
  </conditionalFormatting>
  <conditionalFormatting sqref="C23">
    <cfRule type="expression" dxfId="1385" priority="31">
      <formula>COUNTIF(E23:V23,"&lt;&gt;" &amp; "")&gt;0</formula>
    </cfRule>
    <cfRule type="expression" dxfId="1384" priority="32">
      <formula>AND(COUNTIF(E23:V23,"&lt;&gt;" &amp; "")&gt;0,NOT(ISBLANK(C23)))</formula>
    </cfRule>
  </conditionalFormatting>
  <conditionalFormatting sqref="C24">
    <cfRule type="expression" dxfId="1383" priority="33">
      <formula>COUNTIF(E24:V24,"&lt;&gt;" &amp; "")&gt;0</formula>
    </cfRule>
    <cfRule type="expression" dxfId="1382" priority="34">
      <formula>AND(COUNTIF(E24:V24,"&lt;&gt;" &amp; "")&gt;0,NOT(ISBLANK(C24)))</formula>
    </cfRule>
  </conditionalFormatting>
  <conditionalFormatting sqref="C25">
    <cfRule type="expression" dxfId="1381" priority="35">
      <formula>COUNTIF(E25:V25,"&lt;&gt;" &amp; "")&gt;0</formula>
    </cfRule>
    <cfRule type="expression" dxfId="1380" priority="36">
      <formula>AND(COUNTIF(E25:V25,"&lt;&gt;" &amp; "")&gt;0,NOT(ISBLANK(C25)))</formula>
    </cfRule>
  </conditionalFormatting>
  <conditionalFormatting sqref="C26">
    <cfRule type="expression" dxfId="1379" priority="37">
      <formula>COUNTIF(E26:V26,"&lt;&gt;" &amp; "")&gt;0</formula>
    </cfRule>
    <cfRule type="expression" dxfId="1378" priority="38">
      <formula>AND(COUNTIF(E26:V26,"&lt;&gt;" &amp; "")&gt;0,NOT(ISBLANK(C26)))</formula>
    </cfRule>
  </conditionalFormatting>
  <conditionalFormatting sqref="C27">
    <cfRule type="expression" dxfId="1377" priority="39">
      <formula>COUNTIF(E27:V27,"&lt;&gt;" &amp; "")&gt;0</formula>
    </cfRule>
    <cfRule type="expression" dxfId="1376" priority="40">
      <formula>AND(COUNTIF(E27:V27,"&lt;&gt;" &amp; "")&gt;0,NOT(ISBLANK(C27)))</formula>
    </cfRule>
  </conditionalFormatting>
  <conditionalFormatting sqref="C3">
    <cfRule type="expression" dxfId="1375" priority="3">
      <formula>COUNTIF(E3:V3,"&lt;&gt;" &amp; "")&gt;0</formula>
    </cfRule>
    <cfRule type="expression" dxfId="1374" priority="4">
      <formula>AND(COUNTIF(E3:V3,"&lt;&gt;" &amp; "")&gt;0,NOT(ISBLANK(C3)))</formula>
    </cfRule>
  </conditionalFormatting>
  <conditionalFormatting sqref="C30">
    <cfRule type="expression" dxfId="1373" priority="41">
      <formula>COUNTIF(E30:V30,"&lt;&gt;" &amp; "")&gt;0</formula>
    </cfRule>
    <cfRule type="expression" dxfId="1372" priority="42">
      <formula>AND(COUNTIF(E30:V30,"&lt;&gt;" &amp; "")&gt;0,NOT(ISBLANK(C30)))</formula>
    </cfRule>
  </conditionalFormatting>
  <conditionalFormatting sqref="C31">
    <cfRule type="expression" dxfId="1371" priority="43">
      <formula>COUNTIF(E31:V31,"&lt;&gt;" &amp; "")&gt;0</formula>
    </cfRule>
    <cfRule type="expression" dxfId="1370" priority="44">
      <formula>AND(COUNTIF(E31:V31,"&lt;&gt;" &amp; "")&gt;0,NOT(ISBLANK(C31)))</formula>
    </cfRule>
  </conditionalFormatting>
  <conditionalFormatting sqref="C32">
    <cfRule type="expression" dxfId="1369" priority="45">
      <formula>COUNTIF(E32:V32,"&lt;&gt;" &amp; "")&gt;0</formula>
    </cfRule>
    <cfRule type="expression" dxfId="1368" priority="46">
      <formula>AND(COUNTIF(E32:V32,"&lt;&gt;" &amp; "")&gt;0,NOT(ISBLANK(C32)))</formula>
    </cfRule>
  </conditionalFormatting>
  <conditionalFormatting sqref="C33">
    <cfRule type="expression" dxfId="1367" priority="47">
      <formula>COUNTIF(E33:V33,"&lt;&gt;" &amp; "")&gt;0</formula>
    </cfRule>
    <cfRule type="expression" dxfId="1366" priority="48">
      <formula>AND(COUNTIF(E33:V33,"&lt;&gt;" &amp; "")&gt;0,NOT(ISBLANK(C33)))</formula>
    </cfRule>
  </conditionalFormatting>
  <conditionalFormatting sqref="C34">
    <cfRule type="expression" dxfId="1365" priority="49">
      <formula>COUNTIF(E34:V34,"&lt;&gt;" &amp; "")&gt;0</formula>
    </cfRule>
    <cfRule type="expression" dxfId="1364" priority="50">
      <formula>AND(COUNTIF(E34:V34,"&lt;&gt;" &amp; "")&gt;0,NOT(ISBLANK(C34)))</formula>
    </cfRule>
  </conditionalFormatting>
  <conditionalFormatting sqref="C37">
    <cfRule type="expression" dxfId="1363" priority="51">
      <formula>COUNTIF(E37:V37,"&lt;&gt;" &amp; "")&gt;0</formula>
    </cfRule>
    <cfRule type="expression" dxfId="1362" priority="52">
      <formula>AND(COUNTIF(E37:V37,"&lt;&gt;" &amp; "")&gt;0,NOT(ISBLANK(C37)))</formula>
    </cfRule>
  </conditionalFormatting>
  <conditionalFormatting sqref="C38">
    <cfRule type="expression" dxfId="1361" priority="53">
      <formula>COUNTIF(E38:V38,"&lt;&gt;" &amp; "")&gt;0</formula>
    </cfRule>
    <cfRule type="expression" dxfId="1360" priority="54">
      <formula>AND(COUNTIF(E38:V38,"&lt;&gt;" &amp; "")&gt;0,NOT(ISBLANK(C38)))</formula>
    </cfRule>
  </conditionalFormatting>
  <conditionalFormatting sqref="C39">
    <cfRule type="expression" dxfId="1359" priority="55">
      <formula>COUNTIF(E39:V39,"&lt;&gt;" &amp; "")&gt;0</formula>
    </cfRule>
    <cfRule type="expression" dxfId="1358" priority="56">
      <formula>AND(COUNTIF(E39:V39,"&lt;&gt;" &amp; "")&gt;0,NOT(ISBLANK(C39)))</formula>
    </cfRule>
  </conditionalFormatting>
  <conditionalFormatting sqref="C4">
    <cfRule type="expression" dxfId="1357" priority="5">
      <formula>COUNTIF(E4:V4,"&lt;&gt;" &amp; "")&gt;0</formula>
    </cfRule>
    <cfRule type="expression" dxfId="1356" priority="6">
      <formula>AND(COUNTIF(E4:V4,"&lt;&gt;" &amp; "")&gt;0,NOT(ISBLANK(C4)))</formula>
    </cfRule>
  </conditionalFormatting>
  <conditionalFormatting sqref="C40">
    <cfRule type="expression" dxfId="1355" priority="57">
      <formula>COUNTIF(E40:V40,"&lt;&gt;" &amp; "")&gt;0</formula>
    </cfRule>
    <cfRule type="expression" dxfId="1354" priority="58">
      <formula>AND(COUNTIF(E40:V40,"&lt;&gt;" &amp; "")&gt;0,NOT(ISBLANK(C40)))</formula>
    </cfRule>
  </conditionalFormatting>
  <conditionalFormatting sqref="C41">
    <cfRule type="expression" dxfId="1353" priority="59">
      <formula>COUNTIF(E41:V41,"&lt;&gt;" &amp; "")&gt;0</formula>
    </cfRule>
    <cfRule type="expression" dxfId="1352" priority="60">
      <formula>AND(COUNTIF(E41:V41,"&lt;&gt;" &amp; "")&gt;0,NOT(ISBLANK(C41)))</formula>
    </cfRule>
  </conditionalFormatting>
  <conditionalFormatting sqref="C5">
    <cfRule type="expression" dxfId="1351" priority="7">
      <formula>COUNTIF(E5:V5,"&lt;&gt;" &amp; "")&gt;0</formula>
    </cfRule>
    <cfRule type="expression" dxfId="1350" priority="8">
      <formula>AND(COUNTIF(E5:V5,"&lt;&gt;" &amp; "")&gt;0,NOT(ISBLANK(C5)))</formula>
    </cfRule>
  </conditionalFormatting>
  <conditionalFormatting sqref="C6">
    <cfRule type="expression" dxfId="1349" priority="9">
      <formula>COUNTIF(E6:V6,"&lt;&gt;" &amp; "")&gt;0</formula>
    </cfRule>
    <cfRule type="expression" dxfId="1348" priority="10">
      <formula>AND(COUNTIF(E6:V6,"&lt;&gt;" &amp; "")&gt;0,NOT(ISBLANK(C6)))</formula>
    </cfRule>
  </conditionalFormatting>
  <conditionalFormatting sqref="C9">
    <cfRule type="expression" dxfId="1347" priority="11">
      <formula>COUNTIF(E9:V9,"&lt;&gt;" &amp; "")&gt;0</formula>
    </cfRule>
    <cfRule type="expression" dxfId="1346" priority="12">
      <formula>AND(COUNTIF(E9:V9,"&lt;&gt;" &amp; "")&gt;0,NOT(ISBLANK(C9)))</formula>
    </cfRule>
  </conditionalFormatting>
  <dataValidations count="3">
    <dataValidation type="list" showInputMessage="1" showErrorMessage="1" sqref="B16:B20 B9:B13 B2:B6">
      <formula1>"Number"</formula1>
    </dataValidation>
    <dataValidation type="list" showInputMessage="1" showErrorMessage="1" sqref="B23:B27">
      <formula1>"Days"</formula1>
    </dataValidation>
    <dataValidation type="list" showInputMessage="1" showErrorMessage="1" sqref="B37:B41 B30:B34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workbookViewId="0">
      <selection activeCell="H36" sqref="H36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57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58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2"/>
      <c r="D9" s="3" t="s">
        <v>15</v>
      </c>
      <c r="E9" s="2">
        <v>3.0000000000000001E-3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22</v>
      </c>
      <c r="C10" s="2"/>
      <c r="D10" s="3" t="s">
        <v>15</v>
      </c>
      <c r="E10" s="2">
        <v>4.0000000000000001E-3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22</v>
      </c>
      <c r="C11" s="2"/>
      <c r="D11" s="3" t="s">
        <v>15</v>
      </c>
      <c r="E11" s="2">
        <v>8.0000000000000002E-3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22</v>
      </c>
      <c r="C12" s="2"/>
      <c r="D12" s="3" t="s">
        <v>15</v>
      </c>
      <c r="E12" s="2">
        <v>5.0000000000000001E-3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22</v>
      </c>
      <c r="C13" s="2"/>
      <c r="D13" s="3" t="s">
        <v>15</v>
      </c>
      <c r="E13" s="2">
        <v>2.5000000000000001E-2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59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2"/>
      <c r="D16" s="3" t="s">
        <v>15</v>
      </c>
      <c r="E16" s="2">
        <v>0.03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22</v>
      </c>
      <c r="C17" s="2"/>
      <c r="D17" s="3" t="s">
        <v>15</v>
      </c>
      <c r="E17" s="2">
        <v>0.08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22</v>
      </c>
      <c r="C18" s="2"/>
      <c r="D18" s="3" t="s">
        <v>15</v>
      </c>
      <c r="E18" s="2">
        <v>0.33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22</v>
      </c>
      <c r="C19" s="2"/>
      <c r="D19" s="3" t="s">
        <v>15</v>
      </c>
      <c r="E19" s="2">
        <v>0.33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22</v>
      </c>
      <c r="C20" s="2"/>
      <c r="D20" s="3" t="s">
        <v>15</v>
      </c>
      <c r="E20" s="2">
        <v>0.5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25">
      <c r="A22" s="1" t="s">
        <v>60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4">
        <v>0.8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22</v>
      </c>
      <c r="C24" s="4">
        <v>0.5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22</v>
      </c>
      <c r="C25" s="4">
        <v>0.1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22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22</v>
      </c>
      <c r="C27" s="4">
        <v>0.2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61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62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0.2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0.4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63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4">
        <v>0.4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22</v>
      </c>
      <c r="C45" s="4">
        <v>0.4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22</v>
      </c>
      <c r="C46" s="4">
        <v>0.4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22</v>
      </c>
      <c r="C47" s="4">
        <v>0.4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22</v>
      </c>
      <c r="C48" s="4">
        <v>0.4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64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4">
        <v>0.4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22</v>
      </c>
      <c r="C52" s="4">
        <v>0.5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22</v>
      </c>
      <c r="C53" s="4">
        <v>0.4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22</v>
      </c>
      <c r="C54" s="4">
        <v>0.3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22</v>
      </c>
      <c r="C55" s="4">
        <v>0.3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65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22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22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22</v>
      </c>
      <c r="C60" s="4">
        <v>0.01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22</v>
      </c>
      <c r="C61" s="4">
        <v>0.02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22</v>
      </c>
      <c r="C62" s="4">
        <v>0.05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</sheetData>
  <conditionalFormatting sqref="C10">
    <cfRule type="expression" dxfId="1345" priority="13">
      <formula>COUNTIF(E10:V10,"&lt;&gt;" &amp; "")&gt;0</formula>
    </cfRule>
    <cfRule type="expression" dxfId="1344" priority="14">
      <formula>AND(COUNTIF(E10:V10,"&lt;&gt;" &amp; "")&gt;0,NOT(ISBLANK(C10)))</formula>
    </cfRule>
  </conditionalFormatting>
  <conditionalFormatting sqref="C11">
    <cfRule type="expression" dxfId="1343" priority="15">
      <formula>COUNTIF(E11:V11,"&lt;&gt;" &amp; "")&gt;0</formula>
    </cfRule>
    <cfRule type="expression" dxfId="1342" priority="16">
      <formula>AND(COUNTIF(E11:V11,"&lt;&gt;" &amp; "")&gt;0,NOT(ISBLANK(C11)))</formula>
    </cfRule>
  </conditionalFormatting>
  <conditionalFormatting sqref="C12">
    <cfRule type="expression" dxfId="1341" priority="17">
      <formula>COUNTIF(E12:V12,"&lt;&gt;" &amp; "")&gt;0</formula>
    </cfRule>
    <cfRule type="expression" dxfId="1340" priority="18">
      <formula>AND(COUNTIF(E12:V12,"&lt;&gt;" &amp; "")&gt;0,NOT(ISBLANK(C12)))</formula>
    </cfRule>
  </conditionalFormatting>
  <conditionalFormatting sqref="C13">
    <cfRule type="expression" dxfId="1339" priority="19">
      <formula>COUNTIF(E13:V13,"&lt;&gt;" &amp; "")&gt;0</formula>
    </cfRule>
    <cfRule type="expression" dxfId="1338" priority="20">
      <formula>AND(COUNTIF(E13:V13,"&lt;&gt;" &amp; "")&gt;0,NOT(ISBLANK(C13)))</formula>
    </cfRule>
  </conditionalFormatting>
  <conditionalFormatting sqref="C16">
    <cfRule type="expression" dxfId="1337" priority="21">
      <formula>COUNTIF(E16:V16,"&lt;&gt;" &amp; "")&gt;0</formula>
    </cfRule>
    <cfRule type="expression" dxfId="1336" priority="22">
      <formula>AND(COUNTIF(E16:V16,"&lt;&gt;" &amp; "")&gt;0,NOT(ISBLANK(C16)))</formula>
    </cfRule>
  </conditionalFormatting>
  <conditionalFormatting sqref="C17">
    <cfRule type="expression" dxfId="1335" priority="23">
      <formula>COUNTIF(E17:V17,"&lt;&gt;" &amp; "")&gt;0</formula>
    </cfRule>
    <cfRule type="expression" dxfId="1334" priority="24">
      <formula>AND(COUNTIF(E17:V17,"&lt;&gt;" &amp; "")&gt;0,NOT(ISBLANK(C17)))</formula>
    </cfRule>
  </conditionalFormatting>
  <conditionalFormatting sqref="C18">
    <cfRule type="expression" dxfId="1333" priority="25">
      <formula>COUNTIF(E18:V18,"&lt;&gt;" &amp; "")&gt;0</formula>
    </cfRule>
    <cfRule type="expression" dxfId="1332" priority="26">
      <formula>AND(COUNTIF(E18:V18,"&lt;&gt;" &amp; "")&gt;0,NOT(ISBLANK(C18)))</formula>
    </cfRule>
  </conditionalFormatting>
  <conditionalFormatting sqref="C19">
    <cfRule type="expression" dxfId="1331" priority="27">
      <formula>COUNTIF(E19:V19,"&lt;&gt;" &amp; "")&gt;0</formula>
    </cfRule>
    <cfRule type="expression" dxfId="1330" priority="28">
      <formula>AND(COUNTIF(E19:V19,"&lt;&gt;" &amp; "")&gt;0,NOT(ISBLANK(C19)))</formula>
    </cfRule>
  </conditionalFormatting>
  <conditionalFormatting sqref="C2">
    <cfRule type="expression" dxfId="1329" priority="1">
      <formula>COUNTIF(E2:V2,"&lt;&gt;" &amp; "")&gt;0</formula>
    </cfRule>
    <cfRule type="expression" dxfId="1328" priority="2">
      <formula>AND(COUNTIF(E2:V2,"&lt;&gt;" &amp; "")&gt;0,NOT(ISBLANK(C2)))</formula>
    </cfRule>
  </conditionalFormatting>
  <conditionalFormatting sqref="C20">
    <cfRule type="expression" dxfId="1327" priority="29">
      <formula>COUNTIF(E20:V20,"&lt;&gt;" &amp; "")&gt;0</formula>
    </cfRule>
    <cfRule type="expression" dxfId="1326" priority="30">
      <formula>AND(COUNTIF(E20:V20,"&lt;&gt;" &amp; "")&gt;0,NOT(ISBLANK(C20)))</formula>
    </cfRule>
  </conditionalFormatting>
  <conditionalFormatting sqref="C23">
    <cfRule type="expression" dxfId="1325" priority="31">
      <formula>COUNTIF(E23:V23,"&lt;&gt;" &amp; "")&gt;0</formula>
    </cfRule>
    <cfRule type="expression" dxfId="1324" priority="32">
      <formula>AND(COUNTIF(E23:V23,"&lt;&gt;" &amp; "")&gt;0,NOT(ISBLANK(C23)))</formula>
    </cfRule>
  </conditionalFormatting>
  <conditionalFormatting sqref="C24">
    <cfRule type="expression" dxfId="1323" priority="33">
      <formula>COUNTIF(E24:V24,"&lt;&gt;" &amp; "")&gt;0</formula>
    </cfRule>
    <cfRule type="expression" dxfId="1322" priority="34">
      <formula>AND(COUNTIF(E24:V24,"&lt;&gt;" &amp; "")&gt;0,NOT(ISBLANK(C24)))</formula>
    </cfRule>
  </conditionalFormatting>
  <conditionalFormatting sqref="C25">
    <cfRule type="expression" dxfId="1321" priority="35">
      <formula>COUNTIF(E25:V25,"&lt;&gt;" &amp; "")&gt;0</formula>
    </cfRule>
    <cfRule type="expression" dxfId="1320" priority="36">
      <formula>AND(COUNTIF(E25:V25,"&lt;&gt;" &amp; "")&gt;0,NOT(ISBLANK(C25)))</formula>
    </cfRule>
  </conditionalFormatting>
  <conditionalFormatting sqref="C26">
    <cfRule type="expression" dxfId="1319" priority="37">
      <formula>COUNTIF(E26:V26,"&lt;&gt;" &amp; "")&gt;0</formula>
    </cfRule>
    <cfRule type="expression" dxfId="1318" priority="38">
      <formula>AND(COUNTIF(E26:V26,"&lt;&gt;" &amp; "")&gt;0,NOT(ISBLANK(C26)))</formula>
    </cfRule>
  </conditionalFormatting>
  <conditionalFormatting sqref="C27">
    <cfRule type="expression" dxfId="1317" priority="39">
      <formula>COUNTIF(E27:V27,"&lt;&gt;" &amp; "")&gt;0</formula>
    </cfRule>
    <cfRule type="expression" dxfId="1316" priority="40">
      <formula>AND(COUNTIF(E27:V27,"&lt;&gt;" &amp; "")&gt;0,NOT(ISBLANK(C27)))</formula>
    </cfRule>
  </conditionalFormatting>
  <conditionalFormatting sqref="C3">
    <cfRule type="expression" dxfId="1315" priority="3">
      <formula>COUNTIF(E3:V3,"&lt;&gt;" &amp; "")&gt;0</formula>
    </cfRule>
    <cfRule type="expression" dxfId="1314" priority="4">
      <formula>AND(COUNTIF(E3:V3,"&lt;&gt;" &amp; "")&gt;0,NOT(ISBLANK(C3)))</formula>
    </cfRule>
  </conditionalFormatting>
  <conditionalFormatting sqref="C30">
    <cfRule type="expression" dxfId="1313" priority="41">
      <formula>COUNTIF(E30:V30,"&lt;&gt;" &amp; "")&gt;0</formula>
    </cfRule>
    <cfRule type="expression" dxfId="1312" priority="42">
      <formula>AND(COUNTIF(E30:V30,"&lt;&gt;" &amp; "")&gt;0,NOT(ISBLANK(C30)))</formula>
    </cfRule>
  </conditionalFormatting>
  <conditionalFormatting sqref="C31">
    <cfRule type="expression" dxfId="1311" priority="43">
      <formula>COUNTIF(E31:V31,"&lt;&gt;" &amp; "")&gt;0</formula>
    </cfRule>
    <cfRule type="expression" dxfId="1310" priority="44">
      <formula>AND(COUNTIF(E31:V31,"&lt;&gt;" &amp; "")&gt;0,NOT(ISBLANK(C31)))</formula>
    </cfRule>
  </conditionalFormatting>
  <conditionalFormatting sqref="C32">
    <cfRule type="expression" dxfId="1309" priority="45">
      <formula>COUNTIF(E32:V32,"&lt;&gt;" &amp; "")&gt;0</formula>
    </cfRule>
    <cfRule type="expression" dxfId="1308" priority="46">
      <formula>AND(COUNTIF(E32:V32,"&lt;&gt;" &amp; "")&gt;0,NOT(ISBLANK(C32)))</formula>
    </cfRule>
  </conditionalFormatting>
  <conditionalFormatting sqref="C33">
    <cfRule type="expression" dxfId="1307" priority="47">
      <formula>COUNTIF(E33:V33,"&lt;&gt;" &amp; "")&gt;0</formula>
    </cfRule>
    <cfRule type="expression" dxfId="1306" priority="48">
      <formula>AND(COUNTIF(E33:V33,"&lt;&gt;" &amp; "")&gt;0,NOT(ISBLANK(C33)))</formula>
    </cfRule>
  </conditionalFormatting>
  <conditionalFormatting sqref="C34">
    <cfRule type="expression" dxfId="1305" priority="49">
      <formula>COUNTIF(E34:V34,"&lt;&gt;" &amp; "")&gt;0</formula>
    </cfRule>
    <cfRule type="expression" dxfId="1304" priority="50">
      <formula>AND(COUNTIF(E34:V34,"&lt;&gt;" &amp; "")&gt;0,NOT(ISBLANK(C34)))</formula>
    </cfRule>
  </conditionalFormatting>
  <conditionalFormatting sqref="C37">
    <cfRule type="expression" dxfId="1303" priority="51">
      <formula>COUNTIF(E37:V37,"&lt;&gt;" &amp; "")&gt;0</formula>
    </cfRule>
    <cfRule type="expression" dxfId="1302" priority="52">
      <formula>AND(COUNTIF(E37:V37,"&lt;&gt;" &amp; "")&gt;0,NOT(ISBLANK(C37)))</formula>
    </cfRule>
  </conditionalFormatting>
  <conditionalFormatting sqref="C38">
    <cfRule type="expression" dxfId="1301" priority="53">
      <formula>COUNTIF(E38:V38,"&lt;&gt;" &amp; "")&gt;0</formula>
    </cfRule>
    <cfRule type="expression" dxfId="1300" priority="54">
      <formula>AND(COUNTIF(E38:V38,"&lt;&gt;" &amp; "")&gt;0,NOT(ISBLANK(C38)))</formula>
    </cfRule>
  </conditionalFormatting>
  <conditionalFormatting sqref="C39">
    <cfRule type="expression" dxfId="1299" priority="55">
      <formula>COUNTIF(E39:V39,"&lt;&gt;" &amp; "")&gt;0</formula>
    </cfRule>
    <cfRule type="expression" dxfId="1298" priority="56">
      <formula>AND(COUNTIF(E39:V39,"&lt;&gt;" &amp; "")&gt;0,NOT(ISBLANK(C39)))</formula>
    </cfRule>
  </conditionalFormatting>
  <conditionalFormatting sqref="C4">
    <cfRule type="expression" dxfId="1297" priority="5">
      <formula>COUNTIF(E4:V4,"&lt;&gt;" &amp; "")&gt;0</formula>
    </cfRule>
    <cfRule type="expression" dxfId="1296" priority="6">
      <formula>AND(COUNTIF(E4:V4,"&lt;&gt;" &amp; "")&gt;0,NOT(ISBLANK(C4)))</formula>
    </cfRule>
  </conditionalFormatting>
  <conditionalFormatting sqref="C40">
    <cfRule type="expression" dxfId="1295" priority="57">
      <formula>COUNTIF(E40:V40,"&lt;&gt;" &amp; "")&gt;0</formula>
    </cfRule>
    <cfRule type="expression" dxfId="1294" priority="58">
      <formula>AND(COUNTIF(E40:V40,"&lt;&gt;" &amp; "")&gt;0,NOT(ISBLANK(C40)))</formula>
    </cfRule>
  </conditionalFormatting>
  <conditionalFormatting sqref="C41">
    <cfRule type="expression" dxfId="1293" priority="59">
      <formula>COUNTIF(E41:V41,"&lt;&gt;" &amp; "")&gt;0</formula>
    </cfRule>
    <cfRule type="expression" dxfId="1292" priority="60">
      <formula>AND(COUNTIF(E41:V41,"&lt;&gt;" &amp; "")&gt;0,NOT(ISBLANK(C41)))</formula>
    </cfRule>
  </conditionalFormatting>
  <conditionalFormatting sqref="C44">
    <cfRule type="expression" dxfId="1291" priority="61">
      <formula>COUNTIF(E44:V44,"&lt;&gt;" &amp; "")&gt;0</formula>
    </cfRule>
    <cfRule type="expression" dxfId="1290" priority="62">
      <formula>AND(COUNTIF(E44:V44,"&lt;&gt;" &amp; "")&gt;0,NOT(ISBLANK(C44)))</formula>
    </cfRule>
  </conditionalFormatting>
  <conditionalFormatting sqref="C45">
    <cfRule type="expression" dxfId="1289" priority="63">
      <formula>COUNTIF(E45:V45,"&lt;&gt;" &amp; "")&gt;0</formula>
    </cfRule>
    <cfRule type="expression" dxfId="1288" priority="64">
      <formula>AND(COUNTIF(E45:V45,"&lt;&gt;" &amp; "")&gt;0,NOT(ISBLANK(C45)))</formula>
    </cfRule>
  </conditionalFormatting>
  <conditionalFormatting sqref="C46">
    <cfRule type="expression" dxfId="1287" priority="65">
      <formula>COUNTIF(E46:V46,"&lt;&gt;" &amp; "")&gt;0</formula>
    </cfRule>
    <cfRule type="expression" dxfId="1286" priority="66">
      <formula>AND(COUNTIF(E46:V46,"&lt;&gt;" &amp; "")&gt;0,NOT(ISBLANK(C46)))</formula>
    </cfRule>
  </conditionalFormatting>
  <conditionalFormatting sqref="C47">
    <cfRule type="expression" dxfId="1285" priority="67">
      <formula>COUNTIF(E47:V47,"&lt;&gt;" &amp; "")&gt;0</formula>
    </cfRule>
    <cfRule type="expression" dxfId="1284" priority="68">
      <formula>AND(COUNTIF(E47:V47,"&lt;&gt;" &amp; "")&gt;0,NOT(ISBLANK(C47)))</formula>
    </cfRule>
  </conditionalFormatting>
  <conditionalFormatting sqref="C48">
    <cfRule type="expression" dxfId="1283" priority="69">
      <formula>COUNTIF(E48:V48,"&lt;&gt;" &amp; "")&gt;0</formula>
    </cfRule>
    <cfRule type="expression" dxfId="1282" priority="70">
      <formula>AND(COUNTIF(E48:V48,"&lt;&gt;" &amp; "")&gt;0,NOT(ISBLANK(C48)))</formula>
    </cfRule>
  </conditionalFormatting>
  <conditionalFormatting sqref="C5">
    <cfRule type="expression" dxfId="1281" priority="7">
      <formula>COUNTIF(E5:V5,"&lt;&gt;" &amp; "")&gt;0</formula>
    </cfRule>
    <cfRule type="expression" dxfId="1280" priority="8">
      <formula>AND(COUNTIF(E5:V5,"&lt;&gt;" &amp; "")&gt;0,NOT(ISBLANK(C5)))</formula>
    </cfRule>
  </conditionalFormatting>
  <conditionalFormatting sqref="C51">
    <cfRule type="expression" dxfId="1279" priority="71">
      <formula>COUNTIF(E51:V51,"&lt;&gt;" &amp; "")&gt;0</formula>
    </cfRule>
    <cfRule type="expression" dxfId="1278" priority="72">
      <formula>AND(COUNTIF(E51:V51,"&lt;&gt;" &amp; "")&gt;0,NOT(ISBLANK(C51)))</formula>
    </cfRule>
  </conditionalFormatting>
  <conditionalFormatting sqref="C52">
    <cfRule type="expression" dxfId="1277" priority="73">
      <formula>COUNTIF(E52:V52,"&lt;&gt;" &amp; "")&gt;0</formula>
    </cfRule>
    <cfRule type="expression" dxfId="1276" priority="74">
      <formula>AND(COUNTIF(E52:V52,"&lt;&gt;" &amp; "")&gt;0,NOT(ISBLANK(C52)))</formula>
    </cfRule>
  </conditionalFormatting>
  <conditionalFormatting sqref="C53">
    <cfRule type="expression" dxfId="1275" priority="75">
      <formula>COUNTIF(E53:V53,"&lt;&gt;" &amp; "")&gt;0</formula>
    </cfRule>
    <cfRule type="expression" dxfId="1274" priority="76">
      <formula>AND(COUNTIF(E53:V53,"&lt;&gt;" &amp; "")&gt;0,NOT(ISBLANK(C53)))</formula>
    </cfRule>
  </conditionalFormatting>
  <conditionalFormatting sqref="C54">
    <cfRule type="expression" dxfId="1273" priority="77">
      <formula>COUNTIF(E54:V54,"&lt;&gt;" &amp; "")&gt;0</formula>
    </cfRule>
    <cfRule type="expression" dxfId="1272" priority="78">
      <formula>AND(COUNTIF(E54:V54,"&lt;&gt;" &amp; "")&gt;0,NOT(ISBLANK(C54)))</formula>
    </cfRule>
  </conditionalFormatting>
  <conditionalFormatting sqref="C55">
    <cfRule type="expression" dxfId="1271" priority="79">
      <formula>COUNTIF(E55:V55,"&lt;&gt;" &amp; "")&gt;0</formula>
    </cfRule>
    <cfRule type="expression" dxfId="1270" priority="80">
      <formula>AND(COUNTIF(E55:V55,"&lt;&gt;" &amp; "")&gt;0,NOT(ISBLANK(C55)))</formula>
    </cfRule>
  </conditionalFormatting>
  <conditionalFormatting sqref="C58">
    <cfRule type="expression" dxfId="1269" priority="81">
      <formula>COUNTIF(E58:V58,"&lt;&gt;" &amp; "")&gt;0</formula>
    </cfRule>
    <cfRule type="expression" dxfId="1268" priority="82">
      <formula>AND(COUNTIF(E58:V58,"&lt;&gt;" &amp; "")&gt;0,NOT(ISBLANK(C58)))</formula>
    </cfRule>
  </conditionalFormatting>
  <conditionalFormatting sqref="C59">
    <cfRule type="expression" dxfId="1267" priority="83">
      <formula>COUNTIF(E59:V59,"&lt;&gt;" &amp; "")&gt;0</formula>
    </cfRule>
    <cfRule type="expression" dxfId="1266" priority="84">
      <formula>AND(COUNTIF(E59:V59,"&lt;&gt;" &amp; "")&gt;0,NOT(ISBLANK(C59)))</formula>
    </cfRule>
  </conditionalFormatting>
  <conditionalFormatting sqref="C6">
    <cfRule type="expression" dxfId="1265" priority="9">
      <formula>COUNTIF(E6:V6,"&lt;&gt;" &amp; "")&gt;0</formula>
    </cfRule>
    <cfRule type="expression" dxfId="1264" priority="10">
      <formula>AND(COUNTIF(E6:V6,"&lt;&gt;" &amp; "")&gt;0,NOT(ISBLANK(C6)))</formula>
    </cfRule>
  </conditionalFormatting>
  <conditionalFormatting sqref="C60">
    <cfRule type="expression" dxfId="1263" priority="85">
      <formula>COUNTIF(E60:V60,"&lt;&gt;" &amp; "")&gt;0</formula>
    </cfRule>
    <cfRule type="expression" dxfId="1262" priority="86">
      <formula>AND(COUNTIF(E60:V60,"&lt;&gt;" &amp; "")&gt;0,NOT(ISBLANK(C60)))</formula>
    </cfRule>
  </conditionalFormatting>
  <conditionalFormatting sqref="C61">
    <cfRule type="expression" dxfId="1261" priority="87">
      <formula>COUNTIF(E61:V61,"&lt;&gt;" &amp; "")&gt;0</formula>
    </cfRule>
    <cfRule type="expression" dxfId="1260" priority="88">
      <formula>AND(COUNTIF(E61:V61,"&lt;&gt;" &amp; "")&gt;0,NOT(ISBLANK(C61)))</formula>
    </cfRule>
  </conditionalFormatting>
  <conditionalFormatting sqref="C62">
    <cfRule type="expression" dxfId="1259" priority="89">
      <formula>COUNTIF(E62:V62,"&lt;&gt;" &amp; "")&gt;0</formula>
    </cfRule>
    <cfRule type="expression" dxfId="1258" priority="90">
      <formula>AND(COUNTIF(E62:V62,"&lt;&gt;" &amp; "")&gt;0,NOT(ISBLANK(C62)))</formula>
    </cfRule>
  </conditionalFormatting>
  <conditionalFormatting sqref="C9">
    <cfRule type="expression" dxfId="1257" priority="11">
      <formula>COUNTIF(E9:V9,"&lt;&gt;" &amp; "")&gt;0</formula>
    </cfRule>
    <cfRule type="expression" dxfId="1256" priority="12">
      <formula>AND(COUNTIF(E9:V9,"&lt;&gt;" &amp; "")&gt;0,NOT(ISBLANK(C9)))</formula>
    </cfRule>
  </conditionalFormatting>
  <dataValidations count="2">
    <dataValidation type="list" showInputMessage="1" showErrorMessage="1" sqref="B2:B6">
      <formula1>"Number"</formula1>
    </dataValidation>
    <dataValidation type="list" showInputMessage="1" showErrorMessage="1" sqref="B58:B62 B51:B55 B44:B48 B37:B41 B30:B34 B23:B27 B16:B20 B9:B13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5"/>
  <sheetViews>
    <sheetView workbookViewId="0">
      <selection activeCell="B16" sqref="B16:B20"/>
    </sheetView>
  </sheetViews>
  <sheetFormatPr defaultRowHeight="15" x14ac:dyDescent="0.25"/>
  <cols>
    <col min="1" max="1" width="76.57031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66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22</v>
      </c>
      <c r="C2" s="2"/>
      <c r="D2" s="3" t="s">
        <v>15</v>
      </c>
      <c r="E2" s="2">
        <v>0.45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0.6</v>
      </c>
      <c r="T2" s="2"/>
      <c r="U2" s="2"/>
      <c r="V2" s="2"/>
    </row>
    <row r="3" spans="1:22" x14ac:dyDescent="0.25">
      <c r="A3" s="1" t="str">
        <f>'Population Definitions'!$A$3</f>
        <v>5-14</v>
      </c>
      <c r="B3" t="s">
        <v>22</v>
      </c>
      <c r="C3" s="2"/>
      <c r="D3" s="3" t="s">
        <v>15</v>
      </c>
      <c r="E3" s="2">
        <v>0.45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0.6</v>
      </c>
      <c r="T3" s="2"/>
      <c r="U3" s="2"/>
      <c r="V3" s="2"/>
    </row>
    <row r="4" spans="1:22" x14ac:dyDescent="0.25">
      <c r="A4" s="1" t="str">
        <f>'Population Definitions'!$A$4</f>
        <v>15-64</v>
      </c>
      <c r="B4" t="s">
        <v>22</v>
      </c>
      <c r="C4" s="2"/>
      <c r="D4" s="3" t="s">
        <v>15</v>
      </c>
      <c r="E4" s="2">
        <v>0.45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0.6</v>
      </c>
      <c r="T4" s="2"/>
      <c r="U4" s="2"/>
      <c r="V4" s="2"/>
    </row>
    <row r="5" spans="1:22" x14ac:dyDescent="0.25">
      <c r="A5" s="1" t="str">
        <f>'Population Definitions'!$A$5</f>
        <v>65+</v>
      </c>
      <c r="B5" t="s">
        <v>22</v>
      </c>
      <c r="C5" s="2"/>
      <c r="D5" s="3" t="s">
        <v>15</v>
      </c>
      <c r="E5" s="2">
        <v>0.45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0.6</v>
      </c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22</v>
      </c>
      <c r="C6" s="2"/>
      <c r="D6" s="3" t="s">
        <v>15</v>
      </c>
      <c r="E6" s="2">
        <v>0.3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0.4</v>
      </c>
      <c r="T6" s="2"/>
      <c r="U6" s="2"/>
      <c r="V6" s="2"/>
    </row>
    <row r="8" spans="1:22" x14ac:dyDescent="0.25">
      <c r="A8" s="1" t="s">
        <v>67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2"/>
      <c r="D9" s="3" t="s">
        <v>15</v>
      </c>
      <c r="E9" s="2">
        <v>0.55000000000000004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0.4</v>
      </c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22</v>
      </c>
      <c r="C10" s="2"/>
      <c r="D10" s="3" t="s">
        <v>15</v>
      </c>
      <c r="E10" s="2">
        <v>0.55000000000000004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0.4</v>
      </c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22</v>
      </c>
      <c r="C11" s="2"/>
      <c r="D11" s="3" t="s">
        <v>15</v>
      </c>
      <c r="E11" s="2">
        <v>0.55000000000000004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0.4</v>
      </c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22</v>
      </c>
      <c r="C12" s="2"/>
      <c r="D12" s="3" t="s">
        <v>15</v>
      </c>
      <c r="E12" s="2">
        <v>0.55000000000000004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0.4</v>
      </c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22</v>
      </c>
      <c r="C13" s="2"/>
      <c r="D13" s="3" t="s">
        <v>15</v>
      </c>
      <c r="E13" s="2">
        <v>0.7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0.6</v>
      </c>
      <c r="T13" s="2"/>
      <c r="U13" s="2"/>
      <c r="V13" s="2"/>
    </row>
    <row r="15" spans="1:22" x14ac:dyDescent="0.25">
      <c r="A15" s="1" t="s">
        <v>68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2"/>
      <c r="D16" s="3" t="s">
        <v>15</v>
      </c>
      <c r="E16" s="2">
        <v>0.99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0.996</v>
      </c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22</v>
      </c>
      <c r="C17" s="2"/>
      <c r="D17" s="3" t="s">
        <v>15</v>
      </c>
      <c r="E17" s="2">
        <v>0.98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0.9906666666666667</v>
      </c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22</v>
      </c>
      <c r="C18" s="2"/>
      <c r="D18" s="3" t="s">
        <v>15</v>
      </c>
      <c r="E18" s="2">
        <v>0.95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0.96</v>
      </c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22</v>
      </c>
      <c r="C19" s="2"/>
      <c r="D19" s="3" t="s">
        <v>15</v>
      </c>
      <c r="E19" s="2">
        <v>0.99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0.98</v>
      </c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22</v>
      </c>
      <c r="C20" s="2"/>
      <c r="D20" s="3" t="s">
        <v>15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0.98</v>
      </c>
      <c r="T20" s="2"/>
      <c r="U20" s="2"/>
      <c r="V20" s="2"/>
    </row>
    <row r="22" spans="1:22" x14ac:dyDescent="0.25">
      <c r="A22" s="1" t="s">
        <v>69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2"/>
      <c r="D23" s="3" t="s">
        <v>15</v>
      </c>
      <c r="E23" s="2">
        <v>0.01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3.0000000000000001E-3</v>
      </c>
      <c r="T23" s="2"/>
      <c r="U23" s="2"/>
      <c r="V23" s="2"/>
    </row>
    <row r="24" spans="1:22" x14ac:dyDescent="0.25">
      <c r="A24" s="1" t="str">
        <f>'Population Definitions'!$A$3</f>
        <v>5-14</v>
      </c>
      <c r="B24" t="s">
        <v>22</v>
      </c>
      <c r="C24" s="2"/>
      <c r="D24" s="3" t="s">
        <v>15</v>
      </c>
      <c r="E24" s="2">
        <v>0.02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7.0000000000000001E-3</v>
      </c>
      <c r="T24" s="2"/>
      <c r="U24" s="2"/>
      <c r="V24" s="2"/>
    </row>
    <row r="25" spans="1:22" x14ac:dyDescent="0.25">
      <c r="A25" s="1" t="str">
        <f>'Population Definitions'!$A$4</f>
        <v>15-64</v>
      </c>
      <c r="B25" t="s">
        <v>22</v>
      </c>
      <c r="C25" s="2"/>
      <c r="D25" s="3" t="s">
        <v>15</v>
      </c>
      <c r="E25" s="2">
        <v>0.05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0.03</v>
      </c>
      <c r="T25" s="2"/>
      <c r="U25" s="2"/>
      <c r="V25" s="2"/>
    </row>
    <row r="26" spans="1:22" x14ac:dyDescent="0.25">
      <c r="A26" s="1" t="str">
        <f>'Population Definitions'!$A$5</f>
        <v>65+</v>
      </c>
      <c r="B26" t="s">
        <v>22</v>
      </c>
      <c r="C26" s="2"/>
      <c r="D26" s="3" t="s">
        <v>15</v>
      </c>
      <c r="E26" s="2">
        <v>0.01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1.4999999999999999E-2</v>
      </c>
      <c r="T26" s="2"/>
      <c r="U26" s="2"/>
      <c r="V26" s="2"/>
    </row>
    <row r="27" spans="1:22" x14ac:dyDescent="0.25">
      <c r="A27" s="1" t="str">
        <f>'Population Definitions'!$B$6</f>
        <v>Prisoners</v>
      </c>
      <c r="B27" t="s">
        <v>22</v>
      </c>
      <c r="C27" s="2"/>
      <c r="D27" s="3" t="s">
        <v>15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1.4999999999999999E-2</v>
      </c>
      <c r="T27" s="2"/>
      <c r="U27" s="2"/>
      <c r="V27" s="2"/>
    </row>
    <row r="29" spans="1:22" x14ac:dyDescent="0.25">
      <c r="A29" s="1" t="s">
        <v>70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2"/>
      <c r="D30" s="3" t="s">
        <v>15</v>
      </c>
      <c r="E30" s="2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1E-3</v>
      </c>
      <c r="T30" s="2"/>
      <c r="U30" s="2"/>
      <c r="V30" s="2"/>
    </row>
    <row r="31" spans="1:22" x14ac:dyDescent="0.25">
      <c r="A31" s="1" t="str">
        <f>'Population Definitions'!$A$3</f>
        <v>5-14</v>
      </c>
      <c r="B31" t="s">
        <v>22</v>
      </c>
      <c r="C31" s="2"/>
      <c r="D31" s="3" t="s">
        <v>15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2.333333333333334E-3</v>
      </c>
      <c r="T31" s="2"/>
      <c r="U31" s="2"/>
      <c r="V31" s="2"/>
    </row>
    <row r="32" spans="1:22" x14ac:dyDescent="0.25">
      <c r="A32" s="1" t="str">
        <f>'Population Definitions'!$A$4</f>
        <v>15-64</v>
      </c>
      <c r="B32" t="s">
        <v>22</v>
      </c>
      <c r="C32" s="2"/>
      <c r="D32" s="3" t="s">
        <v>15</v>
      </c>
      <c r="E32" s="2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0.01</v>
      </c>
      <c r="T32" s="2"/>
      <c r="U32" s="2"/>
      <c r="V32" s="2"/>
    </row>
    <row r="33" spans="1:22" x14ac:dyDescent="0.25">
      <c r="A33" s="1" t="str">
        <f>'Population Definitions'!$A$5</f>
        <v>65+</v>
      </c>
      <c r="B33" t="s">
        <v>22</v>
      </c>
      <c r="C33" s="2"/>
      <c r="D33" s="3" t="s">
        <v>15</v>
      </c>
      <c r="E33" s="2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5.0000000000000001E-3</v>
      </c>
      <c r="T33" s="2"/>
      <c r="U33" s="2"/>
      <c r="V33" s="2"/>
    </row>
    <row r="34" spans="1:22" x14ac:dyDescent="0.25">
      <c r="A34" s="1" t="str">
        <f>'Population Definitions'!$B$6</f>
        <v>Prisoners</v>
      </c>
      <c r="B34" t="s">
        <v>22</v>
      </c>
      <c r="C34" s="2"/>
      <c r="D34" s="3" t="s">
        <v>15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5.0000000000000001E-3</v>
      </c>
      <c r="T34" s="2"/>
      <c r="U34" s="2"/>
      <c r="V34" s="2"/>
    </row>
    <row r="36" spans="1:22" x14ac:dyDescent="0.25">
      <c r="A36" s="1" t="s">
        <v>71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2"/>
      <c r="D37" s="3" t="s">
        <v>15</v>
      </c>
      <c r="E37" s="2">
        <v>0.99750000000000005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0.99333333333333329</v>
      </c>
      <c r="T37" s="2"/>
      <c r="U37" s="2"/>
      <c r="V37" s="2"/>
    </row>
    <row r="38" spans="1:22" x14ac:dyDescent="0.25">
      <c r="A38" s="1" t="str">
        <f>'Population Definitions'!$A$3</f>
        <v>5-14</v>
      </c>
      <c r="B38" t="s">
        <v>22</v>
      </c>
      <c r="C38" s="2"/>
      <c r="D38" s="3" t="s">
        <v>15</v>
      </c>
      <c r="E38" s="2">
        <v>0.996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v>0.98933333333333329</v>
      </c>
      <c r="T38" s="2"/>
      <c r="U38" s="2"/>
      <c r="V38" s="2"/>
    </row>
    <row r="39" spans="1:22" x14ac:dyDescent="0.25">
      <c r="A39" s="1" t="str">
        <f>'Population Definitions'!$A$4</f>
        <v>15-64</v>
      </c>
      <c r="B39" t="s">
        <v>22</v>
      </c>
      <c r="C39" s="2"/>
      <c r="D39" s="3" t="s">
        <v>15</v>
      </c>
      <c r="E39" s="2">
        <v>0.995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0.98666666666666669</v>
      </c>
      <c r="T39" s="2"/>
      <c r="U39" s="2"/>
      <c r="V39" s="2"/>
    </row>
    <row r="40" spans="1:22" x14ac:dyDescent="0.25">
      <c r="A40" s="1" t="str">
        <f>'Population Definitions'!$A$5</f>
        <v>65+</v>
      </c>
      <c r="B40" t="s">
        <v>22</v>
      </c>
      <c r="C40" s="2"/>
      <c r="D40" s="3" t="s">
        <v>15</v>
      </c>
      <c r="E40" s="2">
        <v>0.996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0.98933333333333329</v>
      </c>
      <c r="T40" s="2"/>
      <c r="U40" s="2"/>
      <c r="V40" s="2"/>
    </row>
    <row r="41" spans="1:22" x14ac:dyDescent="0.25">
      <c r="A41" s="1" t="str">
        <f>'Population Definitions'!$B$6</f>
        <v>Prisoners</v>
      </c>
      <c r="B41" t="s">
        <v>22</v>
      </c>
      <c r="C41" s="2"/>
      <c r="D41" s="3" t="s">
        <v>15</v>
      </c>
      <c r="E41" s="2">
        <v>0.995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0.98666666666666669</v>
      </c>
      <c r="T41" s="2"/>
      <c r="U41" s="2"/>
      <c r="V41" s="2"/>
    </row>
    <row r="43" spans="1:22" x14ac:dyDescent="0.25">
      <c r="A43" s="1" t="s">
        <v>72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2"/>
      <c r="D44" s="3" t="s">
        <v>15</v>
      </c>
      <c r="E44" s="2">
        <v>2.5000000000000001E-3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5.0000000000000001E-3</v>
      </c>
      <c r="T44" s="2"/>
      <c r="U44" s="2"/>
      <c r="V44" s="2"/>
    </row>
    <row r="45" spans="1:22" x14ac:dyDescent="0.25">
      <c r="A45" s="1" t="str">
        <f>'Population Definitions'!$A$3</f>
        <v>5-14</v>
      </c>
      <c r="B45" t="s">
        <v>22</v>
      </c>
      <c r="C45" s="2"/>
      <c r="D45" s="3" t="s">
        <v>15</v>
      </c>
      <c r="E45" s="2">
        <v>4.0000000000000001E-3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8.0000000000000002E-3</v>
      </c>
      <c r="T45" s="2"/>
      <c r="U45" s="2"/>
      <c r="V45" s="2"/>
    </row>
    <row r="46" spans="1:22" x14ac:dyDescent="0.25">
      <c r="A46" s="1" t="str">
        <f>'Population Definitions'!$A$4</f>
        <v>15-64</v>
      </c>
      <c r="B46" t="s">
        <v>22</v>
      </c>
      <c r="C46" s="2"/>
      <c r="D46" s="3" t="s">
        <v>15</v>
      </c>
      <c r="E46" s="2">
        <v>5.0000000000000001E-3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0.01</v>
      </c>
      <c r="T46" s="2"/>
      <c r="U46" s="2"/>
      <c r="V46" s="2"/>
    </row>
    <row r="47" spans="1:22" x14ac:dyDescent="0.25">
      <c r="A47" s="1" t="str">
        <f>'Population Definitions'!$A$5</f>
        <v>65+</v>
      </c>
      <c r="B47" t="s">
        <v>22</v>
      </c>
      <c r="C47" s="2"/>
      <c r="D47" s="3" t="s">
        <v>15</v>
      </c>
      <c r="E47" s="2">
        <v>4.0000000000000001E-3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8.0000000000000002E-3</v>
      </c>
      <c r="T47" s="2"/>
      <c r="U47" s="2"/>
      <c r="V47" s="2"/>
    </row>
    <row r="48" spans="1:22" x14ac:dyDescent="0.25">
      <c r="A48" s="1" t="str">
        <f>'Population Definitions'!$B$6</f>
        <v>Prisoners</v>
      </c>
      <c r="B48" t="s">
        <v>22</v>
      </c>
      <c r="C48" s="2"/>
      <c r="D48" s="3" t="s">
        <v>15</v>
      </c>
      <c r="E48" s="2">
        <v>5.0000000000000001E-3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0.01</v>
      </c>
      <c r="T48" s="2"/>
      <c r="U48" s="2"/>
      <c r="V48" s="2"/>
    </row>
    <row r="50" spans="1:22" x14ac:dyDescent="0.25">
      <c r="A50" s="1" t="s">
        <v>73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2"/>
      <c r="D51" s="3" t="s">
        <v>15</v>
      </c>
      <c r="E51" s="2"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1.666666666666667E-3</v>
      </c>
      <c r="T51" s="2"/>
      <c r="U51" s="2"/>
      <c r="V51" s="2"/>
    </row>
    <row r="52" spans="1:22" x14ac:dyDescent="0.25">
      <c r="A52" s="1" t="str">
        <f>'Population Definitions'!$A$3</f>
        <v>5-14</v>
      </c>
      <c r="B52" t="s">
        <v>22</v>
      </c>
      <c r="C52" s="2"/>
      <c r="D52" s="3" t="s">
        <v>15</v>
      </c>
      <c r="E52" s="2"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2.666666666666667E-3</v>
      </c>
      <c r="T52" s="2"/>
      <c r="U52" s="2"/>
      <c r="V52" s="2"/>
    </row>
    <row r="53" spans="1:22" x14ac:dyDescent="0.25">
      <c r="A53" s="1" t="str">
        <f>'Population Definitions'!$A$4</f>
        <v>15-64</v>
      </c>
      <c r="B53" t="s">
        <v>22</v>
      </c>
      <c r="C53" s="2"/>
      <c r="D53" s="3" t="s">
        <v>15</v>
      </c>
      <c r="E53" s="2"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3.333333333333334E-3</v>
      </c>
      <c r="T53" s="2"/>
      <c r="U53" s="2"/>
      <c r="V53" s="2"/>
    </row>
    <row r="54" spans="1:22" x14ac:dyDescent="0.25">
      <c r="A54" s="1" t="str">
        <f>'Population Definitions'!$A$5</f>
        <v>65+</v>
      </c>
      <c r="B54" t="s">
        <v>22</v>
      </c>
      <c r="C54" s="2"/>
      <c r="D54" s="3" t="s">
        <v>15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>
        <v>2.666666666666667E-3</v>
      </c>
      <c r="T54" s="2"/>
      <c r="U54" s="2"/>
      <c r="V54" s="2"/>
    </row>
    <row r="55" spans="1:22" x14ac:dyDescent="0.25">
      <c r="A55" s="1" t="str">
        <f>'Population Definitions'!$B$6</f>
        <v>Prisoners</v>
      </c>
      <c r="B55" t="s">
        <v>22</v>
      </c>
      <c r="C55" s="2"/>
      <c r="D55" s="3" t="s">
        <v>15</v>
      </c>
      <c r="E55" s="2"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3.333333333333334E-3</v>
      </c>
      <c r="T55" s="2"/>
      <c r="U55" s="2"/>
      <c r="V55" s="2"/>
    </row>
  </sheetData>
  <conditionalFormatting sqref="C10">
    <cfRule type="expression" dxfId="1255" priority="13">
      <formula>COUNTIF(E10:V10,"&lt;&gt;" &amp; "")&gt;0</formula>
    </cfRule>
    <cfRule type="expression" dxfId="1254" priority="14">
      <formula>AND(COUNTIF(E10:V10,"&lt;&gt;" &amp; "")&gt;0,NOT(ISBLANK(C10)))</formula>
    </cfRule>
  </conditionalFormatting>
  <conditionalFormatting sqref="C11">
    <cfRule type="expression" dxfId="1253" priority="15">
      <formula>COUNTIF(E11:V11,"&lt;&gt;" &amp; "")&gt;0</formula>
    </cfRule>
    <cfRule type="expression" dxfId="1252" priority="16">
      <formula>AND(COUNTIF(E11:V11,"&lt;&gt;" &amp; "")&gt;0,NOT(ISBLANK(C11)))</formula>
    </cfRule>
  </conditionalFormatting>
  <conditionalFormatting sqref="C12">
    <cfRule type="expression" dxfId="1251" priority="17">
      <formula>COUNTIF(E12:V12,"&lt;&gt;" &amp; "")&gt;0</formula>
    </cfRule>
    <cfRule type="expression" dxfId="1250" priority="18">
      <formula>AND(COUNTIF(E12:V12,"&lt;&gt;" &amp; "")&gt;0,NOT(ISBLANK(C12)))</formula>
    </cfRule>
  </conditionalFormatting>
  <conditionalFormatting sqref="C13">
    <cfRule type="expression" dxfId="1249" priority="19">
      <formula>COUNTIF(E13:V13,"&lt;&gt;" &amp; "")&gt;0</formula>
    </cfRule>
    <cfRule type="expression" dxfId="1248" priority="20">
      <formula>AND(COUNTIF(E13:V13,"&lt;&gt;" &amp; "")&gt;0,NOT(ISBLANK(C13)))</formula>
    </cfRule>
  </conditionalFormatting>
  <conditionalFormatting sqref="C16">
    <cfRule type="expression" dxfId="1247" priority="21">
      <formula>COUNTIF(E16:V16,"&lt;&gt;" &amp; "")&gt;0</formula>
    </cfRule>
    <cfRule type="expression" dxfId="1246" priority="22">
      <formula>AND(COUNTIF(E16:V16,"&lt;&gt;" &amp; "")&gt;0,NOT(ISBLANK(C16)))</formula>
    </cfRule>
  </conditionalFormatting>
  <conditionalFormatting sqref="C17">
    <cfRule type="expression" dxfId="1245" priority="23">
      <formula>COUNTIF(E17:V17,"&lt;&gt;" &amp; "")&gt;0</formula>
    </cfRule>
    <cfRule type="expression" dxfId="1244" priority="24">
      <formula>AND(COUNTIF(E17:V17,"&lt;&gt;" &amp; "")&gt;0,NOT(ISBLANK(C17)))</formula>
    </cfRule>
  </conditionalFormatting>
  <conditionalFormatting sqref="C18">
    <cfRule type="expression" dxfId="1243" priority="25">
      <formula>COUNTIF(E18:V18,"&lt;&gt;" &amp; "")&gt;0</formula>
    </cfRule>
    <cfRule type="expression" dxfId="1242" priority="26">
      <formula>AND(COUNTIF(E18:V18,"&lt;&gt;" &amp; "")&gt;0,NOT(ISBLANK(C18)))</formula>
    </cfRule>
  </conditionalFormatting>
  <conditionalFormatting sqref="C19">
    <cfRule type="expression" dxfId="1241" priority="27">
      <formula>COUNTIF(E19:V19,"&lt;&gt;" &amp; "")&gt;0</formula>
    </cfRule>
    <cfRule type="expression" dxfId="1240" priority="28">
      <formula>AND(COUNTIF(E19:V19,"&lt;&gt;" &amp; "")&gt;0,NOT(ISBLANK(C19)))</formula>
    </cfRule>
  </conditionalFormatting>
  <conditionalFormatting sqref="C2">
    <cfRule type="expression" dxfId="1239" priority="1">
      <formula>COUNTIF(E2:V2,"&lt;&gt;" &amp; "")&gt;0</formula>
    </cfRule>
    <cfRule type="expression" dxfId="1238" priority="2">
      <formula>AND(COUNTIF(E2:V2,"&lt;&gt;" &amp; "")&gt;0,NOT(ISBLANK(C2)))</formula>
    </cfRule>
  </conditionalFormatting>
  <conditionalFormatting sqref="C20">
    <cfRule type="expression" dxfId="1237" priority="29">
      <formula>COUNTIF(E20:V20,"&lt;&gt;" &amp; "")&gt;0</formula>
    </cfRule>
    <cfRule type="expression" dxfId="1236" priority="30">
      <formula>AND(COUNTIF(E20:V20,"&lt;&gt;" &amp; "")&gt;0,NOT(ISBLANK(C20)))</formula>
    </cfRule>
  </conditionalFormatting>
  <conditionalFormatting sqref="C23">
    <cfRule type="expression" dxfId="1235" priority="31">
      <formula>COUNTIF(E23:V23,"&lt;&gt;" &amp; "")&gt;0</formula>
    </cfRule>
    <cfRule type="expression" dxfId="1234" priority="32">
      <formula>AND(COUNTIF(E23:V23,"&lt;&gt;" &amp; "")&gt;0,NOT(ISBLANK(C23)))</formula>
    </cfRule>
  </conditionalFormatting>
  <conditionalFormatting sqref="C24">
    <cfRule type="expression" dxfId="1233" priority="33">
      <formula>COUNTIF(E24:V24,"&lt;&gt;" &amp; "")&gt;0</formula>
    </cfRule>
    <cfRule type="expression" dxfId="1232" priority="34">
      <formula>AND(COUNTIF(E24:V24,"&lt;&gt;" &amp; "")&gt;0,NOT(ISBLANK(C24)))</formula>
    </cfRule>
  </conditionalFormatting>
  <conditionalFormatting sqref="C25">
    <cfRule type="expression" dxfId="1231" priority="35">
      <formula>COUNTIF(E25:V25,"&lt;&gt;" &amp; "")&gt;0</formula>
    </cfRule>
    <cfRule type="expression" dxfId="1230" priority="36">
      <formula>AND(COUNTIF(E25:V25,"&lt;&gt;" &amp; "")&gt;0,NOT(ISBLANK(C25)))</formula>
    </cfRule>
  </conditionalFormatting>
  <conditionalFormatting sqref="C26">
    <cfRule type="expression" dxfId="1229" priority="37">
      <formula>COUNTIF(E26:V26,"&lt;&gt;" &amp; "")&gt;0</formula>
    </cfRule>
    <cfRule type="expression" dxfId="1228" priority="38">
      <formula>AND(COUNTIF(E26:V26,"&lt;&gt;" &amp; "")&gt;0,NOT(ISBLANK(C26)))</formula>
    </cfRule>
  </conditionalFormatting>
  <conditionalFormatting sqref="C27">
    <cfRule type="expression" dxfId="1227" priority="39">
      <formula>COUNTIF(E27:V27,"&lt;&gt;" &amp; "")&gt;0</formula>
    </cfRule>
    <cfRule type="expression" dxfId="1226" priority="40">
      <formula>AND(COUNTIF(E27:V27,"&lt;&gt;" &amp; "")&gt;0,NOT(ISBLANK(C27)))</formula>
    </cfRule>
  </conditionalFormatting>
  <conditionalFormatting sqref="C3">
    <cfRule type="expression" dxfId="1225" priority="3">
      <formula>COUNTIF(E3:V3,"&lt;&gt;" &amp; "")&gt;0</formula>
    </cfRule>
    <cfRule type="expression" dxfId="1224" priority="4">
      <formula>AND(COUNTIF(E3:V3,"&lt;&gt;" &amp; "")&gt;0,NOT(ISBLANK(C3)))</formula>
    </cfRule>
  </conditionalFormatting>
  <conditionalFormatting sqref="C30">
    <cfRule type="expression" dxfId="1223" priority="41">
      <formula>COUNTIF(E30:V30,"&lt;&gt;" &amp; "")&gt;0</formula>
    </cfRule>
    <cfRule type="expression" dxfId="1222" priority="42">
      <formula>AND(COUNTIF(E30:V30,"&lt;&gt;" &amp; "")&gt;0,NOT(ISBLANK(C30)))</formula>
    </cfRule>
  </conditionalFormatting>
  <conditionalFormatting sqref="C31">
    <cfRule type="expression" dxfId="1221" priority="43">
      <formula>COUNTIF(E31:V31,"&lt;&gt;" &amp; "")&gt;0</formula>
    </cfRule>
    <cfRule type="expression" dxfId="1220" priority="44">
      <formula>AND(COUNTIF(E31:V31,"&lt;&gt;" &amp; "")&gt;0,NOT(ISBLANK(C31)))</formula>
    </cfRule>
  </conditionalFormatting>
  <conditionalFormatting sqref="C32">
    <cfRule type="expression" dxfId="1219" priority="45">
      <formula>COUNTIF(E32:V32,"&lt;&gt;" &amp; "")&gt;0</formula>
    </cfRule>
    <cfRule type="expression" dxfId="1218" priority="46">
      <formula>AND(COUNTIF(E32:V32,"&lt;&gt;" &amp; "")&gt;0,NOT(ISBLANK(C32)))</formula>
    </cfRule>
  </conditionalFormatting>
  <conditionalFormatting sqref="C33">
    <cfRule type="expression" dxfId="1217" priority="47">
      <formula>COUNTIF(E33:V33,"&lt;&gt;" &amp; "")&gt;0</formula>
    </cfRule>
    <cfRule type="expression" dxfId="1216" priority="48">
      <formula>AND(COUNTIF(E33:V33,"&lt;&gt;" &amp; "")&gt;0,NOT(ISBLANK(C33)))</formula>
    </cfRule>
  </conditionalFormatting>
  <conditionalFormatting sqref="C34">
    <cfRule type="expression" dxfId="1215" priority="49">
      <formula>COUNTIF(E34:V34,"&lt;&gt;" &amp; "")&gt;0</formula>
    </cfRule>
    <cfRule type="expression" dxfId="1214" priority="50">
      <formula>AND(COUNTIF(E34:V34,"&lt;&gt;" &amp; "")&gt;0,NOT(ISBLANK(C34)))</formula>
    </cfRule>
  </conditionalFormatting>
  <conditionalFormatting sqref="C37">
    <cfRule type="expression" dxfId="1213" priority="51">
      <formula>COUNTIF(E37:V37,"&lt;&gt;" &amp; "")&gt;0</formula>
    </cfRule>
    <cfRule type="expression" dxfId="1212" priority="52">
      <formula>AND(COUNTIF(E37:V37,"&lt;&gt;" &amp; "")&gt;0,NOT(ISBLANK(C37)))</formula>
    </cfRule>
  </conditionalFormatting>
  <conditionalFormatting sqref="C38">
    <cfRule type="expression" dxfId="1211" priority="53">
      <formula>COUNTIF(E38:V38,"&lt;&gt;" &amp; "")&gt;0</formula>
    </cfRule>
    <cfRule type="expression" dxfId="1210" priority="54">
      <formula>AND(COUNTIF(E38:V38,"&lt;&gt;" &amp; "")&gt;0,NOT(ISBLANK(C38)))</formula>
    </cfRule>
  </conditionalFormatting>
  <conditionalFormatting sqref="C39">
    <cfRule type="expression" dxfId="1209" priority="55">
      <formula>COUNTIF(E39:V39,"&lt;&gt;" &amp; "")&gt;0</formula>
    </cfRule>
    <cfRule type="expression" dxfId="1208" priority="56">
      <formula>AND(COUNTIF(E39:V39,"&lt;&gt;" &amp; "")&gt;0,NOT(ISBLANK(C39)))</formula>
    </cfRule>
  </conditionalFormatting>
  <conditionalFormatting sqref="C4">
    <cfRule type="expression" dxfId="1207" priority="5">
      <formula>COUNTIF(E4:V4,"&lt;&gt;" &amp; "")&gt;0</formula>
    </cfRule>
    <cfRule type="expression" dxfId="1206" priority="6">
      <formula>AND(COUNTIF(E4:V4,"&lt;&gt;" &amp; "")&gt;0,NOT(ISBLANK(C4)))</formula>
    </cfRule>
  </conditionalFormatting>
  <conditionalFormatting sqref="C40">
    <cfRule type="expression" dxfId="1205" priority="57">
      <formula>COUNTIF(E40:V40,"&lt;&gt;" &amp; "")&gt;0</formula>
    </cfRule>
    <cfRule type="expression" dxfId="1204" priority="58">
      <formula>AND(COUNTIF(E40:V40,"&lt;&gt;" &amp; "")&gt;0,NOT(ISBLANK(C40)))</formula>
    </cfRule>
  </conditionalFormatting>
  <conditionalFormatting sqref="C41">
    <cfRule type="expression" dxfId="1203" priority="59">
      <formula>COUNTIF(E41:V41,"&lt;&gt;" &amp; "")&gt;0</formula>
    </cfRule>
    <cfRule type="expression" dxfId="1202" priority="60">
      <formula>AND(COUNTIF(E41:V41,"&lt;&gt;" &amp; "")&gt;0,NOT(ISBLANK(C41)))</formula>
    </cfRule>
  </conditionalFormatting>
  <conditionalFormatting sqref="C44">
    <cfRule type="expression" dxfId="1201" priority="61">
      <formula>COUNTIF(E44:V44,"&lt;&gt;" &amp; "")&gt;0</formula>
    </cfRule>
    <cfRule type="expression" dxfId="1200" priority="62">
      <formula>AND(COUNTIF(E44:V44,"&lt;&gt;" &amp; "")&gt;0,NOT(ISBLANK(C44)))</formula>
    </cfRule>
  </conditionalFormatting>
  <conditionalFormatting sqref="C45">
    <cfRule type="expression" dxfId="1199" priority="63">
      <formula>COUNTIF(E45:V45,"&lt;&gt;" &amp; "")&gt;0</formula>
    </cfRule>
    <cfRule type="expression" dxfId="1198" priority="64">
      <formula>AND(COUNTIF(E45:V45,"&lt;&gt;" &amp; "")&gt;0,NOT(ISBLANK(C45)))</formula>
    </cfRule>
  </conditionalFormatting>
  <conditionalFormatting sqref="C46">
    <cfRule type="expression" dxfId="1197" priority="65">
      <formula>COUNTIF(E46:V46,"&lt;&gt;" &amp; "")&gt;0</formula>
    </cfRule>
    <cfRule type="expression" dxfId="1196" priority="66">
      <formula>AND(COUNTIF(E46:V46,"&lt;&gt;" &amp; "")&gt;0,NOT(ISBLANK(C46)))</formula>
    </cfRule>
  </conditionalFormatting>
  <conditionalFormatting sqref="C47">
    <cfRule type="expression" dxfId="1195" priority="67">
      <formula>COUNTIF(E47:V47,"&lt;&gt;" &amp; "")&gt;0</formula>
    </cfRule>
    <cfRule type="expression" dxfId="1194" priority="68">
      <formula>AND(COUNTIF(E47:V47,"&lt;&gt;" &amp; "")&gt;0,NOT(ISBLANK(C47)))</formula>
    </cfRule>
  </conditionalFormatting>
  <conditionalFormatting sqref="C48">
    <cfRule type="expression" dxfId="1193" priority="69">
      <formula>COUNTIF(E48:V48,"&lt;&gt;" &amp; "")&gt;0</formula>
    </cfRule>
    <cfRule type="expression" dxfId="1192" priority="70">
      <formula>AND(COUNTIF(E48:V48,"&lt;&gt;" &amp; "")&gt;0,NOT(ISBLANK(C48)))</formula>
    </cfRule>
  </conditionalFormatting>
  <conditionalFormatting sqref="C5">
    <cfRule type="expression" dxfId="1191" priority="7">
      <formula>COUNTIF(E5:V5,"&lt;&gt;" &amp; "")&gt;0</formula>
    </cfRule>
    <cfRule type="expression" dxfId="1190" priority="8">
      <formula>AND(COUNTIF(E5:V5,"&lt;&gt;" &amp; "")&gt;0,NOT(ISBLANK(C5)))</formula>
    </cfRule>
  </conditionalFormatting>
  <conditionalFormatting sqref="C51">
    <cfRule type="expression" dxfId="1189" priority="71">
      <formula>COUNTIF(E51:V51,"&lt;&gt;" &amp; "")&gt;0</formula>
    </cfRule>
    <cfRule type="expression" dxfId="1188" priority="72">
      <formula>AND(COUNTIF(E51:V51,"&lt;&gt;" &amp; "")&gt;0,NOT(ISBLANK(C51)))</formula>
    </cfRule>
  </conditionalFormatting>
  <conditionalFormatting sqref="C52">
    <cfRule type="expression" dxfId="1187" priority="73">
      <formula>COUNTIF(E52:V52,"&lt;&gt;" &amp; "")&gt;0</formula>
    </cfRule>
    <cfRule type="expression" dxfId="1186" priority="74">
      <formula>AND(COUNTIF(E52:V52,"&lt;&gt;" &amp; "")&gt;0,NOT(ISBLANK(C52)))</formula>
    </cfRule>
  </conditionalFormatting>
  <conditionalFormatting sqref="C53">
    <cfRule type="expression" dxfId="1185" priority="75">
      <formula>COUNTIF(E53:V53,"&lt;&gt;" &amp; "")&gt;0</formula>
    </cfRule>
    <cfRule type="expression" dxfId="1184" priority="76">
      <formula>AND(COUNTIF(E53:V53,"&lt;&gt;" &amp; "")&gt;0,NOT(ISBLANK(C53)))</formula>
    </cfRule>
  </conditionalFormatting>
  <conditionalFormatting sqref="C54">
    <cfRule type="expression" dxfId="1183" priority="77">
      <formula>COUNTIF(E54:V54,"&lt;&gt;" &amp; "")&gt;0</formula>
    </cfRule>
    <cfRule type="expression" dxfId="1182" priority="78">
      <formula>AND(COUNTIF(E54:V54,"&lt;&gt;" &amp; "")&gt;0,NOT(ISBLANK(C54)))</formula>
    </cfRule>
  </conditionalFormatting>
  <conditionalFormatting sqref="C55">
    <cfRule type="expression" dxfId="1181" priority="79">
      <formula>COUNTIF(E55:V55,"&lt;&gt;" &amp; "")&gt;0</formula>
    </cfRule>
    <cfRule type="expression" dxfId="1180" priority="80">
      <formula>AND(COUNTIF(E55:V55,"&lt;&gt;" &amp; "")&gt;0,NOT(ISBLANK(C55)))</formula>
    </cfRule>
  </conditionalFormatting>
  <conditionalFormatting sqref="C6">
    <cfRule type="expression" dxfId="1179" priority="9">
      <formula>COUNTIF(E6:V6,"&lt;&gt;" &amp; "")&gt;0</formula>
    </cfRule>
    <cfRule type="expression" dxfId="1178" priority="10">
      <formula>AND(COUNTIF(E6:V6,"&lt;&gt;" &amp; "")&gt;0,NOT(ISBLANK(C6)))</formula>
    </cfRule>
  </conditionalFormatting>
  <conditionalFormatting sqref="C9">
    <cfRule type="expression" dxfId="1177" priority="11">
      <formula>COUNTIF(E9:V9,"&lt;&gt;" &amp; "")&gt;0</formula>
    </cfRule>
    <cfRule type="expression" dxfId="1176" priority="12">
      <formula>AND(COUNTIF(E9:V9,"&lt;&gt;" &amp; "")&gt;0,NOT(ISBLANK(C9)))</formula>
    </cfRule>
  </conditionalFormatting>
  <dataValidations count="1">
    <dataValidation type="list" showInputMessage="1" showErrorMessage="1" sqref="B51:B55 B44:B48 B37:B41 B30:B34 B23:B27 B16:B20 B9:B13 B2:B6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258"/>
  <sheetViews>
    <sheetView tabSelected="1" topLeftCell="A231" workbookViewId="0">
      <selection activeCell="E263" sqref="E263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74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4">
        <v>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14</v>
      </c>
      <c r="C3" s="4">
        <v>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14</v>
      </c>
      <c r="C4" s="4">
        <v>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14</v>
      </c>
      <c r="C5" s="4">
        <v>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14</v>
      </c>
      <c r="C6" s="4">
        <v>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75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76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77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78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79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14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14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14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14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80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14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14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14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14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81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4">
        <v>0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14</v>
      </c>
      <c r="C52" s="4">
        <v>0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14</v>
      </c>
      <c r="C53" s="4">
        <v>0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14</v>
      </c>
      <c r="C54" s="4">
        <v>0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14</v>
      </c>
      <c r="C55" s="4">
        <v>0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82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14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14</v>
      </c>
      <c r="C60" s="4">
        <v>0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14</v>
      </c>
      <c r="C61" s="4">
        <v>0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14</v>
      </c>
      <c r="C62" s="4">
        <v>0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83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14</v>
      </c>
      <c r="C65" s="4">
        <v>0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14</v>
      </c>
      <c r="C66" s="4">
        <v>0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14</v>
      </c>
      <c r="C67" s="4">
        <v>0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14</v>
      </c>
      <c r="C68" s="4">
        <v>0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14</v>
      </c>
      <c r="C69" s="4">
        <v>0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84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14</v>
      </c>
      <c r="C72" s="4">
        <v>0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14</v>
      </c>
      <c r="C73" s="4">
        <v>0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14</v>
      </c>
      <c r="C74" s="4">
        <v>0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14</v>
      </c>
      <c r="C75" s="4">
        <v>0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14</v>
      </c>
      <c r="C76" s="4">
        <v>0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85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14</v>
      </c>
      <c r="C79" s="4">
        <v>0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14</v>
      </c>
      <c r="C80" s="4">
        <v>0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14</v>
      </c>
      <c r="C81" s="4">
        <v>0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14</v>
      </c>
      <c r="C82" s="4">
        <v>0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14</v>
      </c>
      <c r="C83" s="4">
        <v>0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86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14</v>
      </c>
      <c r="C86" s="4">
        <v>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14</v>
      </c>
      <c r="C87" s="4">
        <v>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14</v>
      </c>
      <c r="C88" s="4">
        <v>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14</v>
      </c>
      <c r="C89" s="4">
        <v>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14</v>
      </c>
      <c r="C90" s="4">
        <v>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87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14</v>
      </c>
      <c r="C93" s="4">
        <v>0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14</v>
      </c>
      <c r="C94" s="4">
        <v>0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14</v>
      </c>
      <c r="C95" s="4">
        <v>0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14</v>
      </c>
      <c r="C96" s="4">
        <v>0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14</v>
      </c>
      <c r="C97" s="4">
        <v>0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88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14</v>
      </c>
      <c r="C100" s="4">
        <v>0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14</v>
      </c>
      <c r="C101" s="4">
        <v>0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14</v>
      </c>
      <c r="C102" s="4">
        <v>0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14</v>
      </c>
      <c r="C103" s="4">
        <v>0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14</v>
      </c>
      <c r="C104" s="4">
        <v>0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89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14</v>
      </c>
      <c r="C107" s="4">
        <v>0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14</v>
      </c>
      <c r="C108" s="4">
        <v>0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14</v>
      </c>
      <c r="C109" s="4">
        <v>0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14</v>
      </c>
      <c r="C110" s="4">
        <v>0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14</v>
      </c>
      <c r="C111" s="4">
        <v>0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90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14</v>
      </c>
      <c r="C114" s="4">
        <v>0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14</v>
      </c>
      <c r="C115" s="4">
        <v>0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14</v>
      </c>
      <c r="C116" s="4">
        <v>0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14</v>
      </c>
      <c r="C117" s="4">
        <v>0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14</v>
      </c>
      <c r="C118" s="4">
        <v>0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25">
      <c r="A120" s="1" t="s">
        <v>91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25">
      <c r="A121" s="1" t="str">
        <f>'Population Definitions'!$A$2</f>
        <v>0-4</v>
      </c>
      <c r="B121" t="s">
        <v>14</v>
      </c>
      <c r="C121" s="4">
        <v>0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1" t="str">
        <f>'Population Definitions'!$A$3</f>
        <v>5-14</v>
      </c>
      <c r="B122" t="s">
        <v>14</v>
      </c>
      <c r="C122" s="4">
        <v>0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1" t="str">
        <f>'Population Definitions'!$A$4</f>
        <v>15-64</v>
      </c>
      <c r="B123" t="s">
        <v>14</v>
      </c>
      <c r="C123" s="4">
        <v>0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1" t="str">
        <f>'Population Definitions'!$A$5</f>
        <v>65+</v>
      </c>
      <c r="B124" t="s">
        <v>14</v>
      </c>
      <c r="C124" s="4">
        <v>0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1" t="str">
        <f>'Population Definitions'!$B$6</f>
        <v>Prisoners</v>
      </c>
      <c r="B125" t="s">
        <v>14</v>
      </c>
      <c r="C125" s="4">
        <v>0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7" spans="1:22" x14ac:dyDescent="0.25">
      <c r="A127" s="1" t="s">
        <v>92</v>
      </c>
      <c r="B127" s="1" t="s">
        <v>12</v>
      </c>
      <c r="C127" s="1" t="s">
        <v>13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</row>
    <row r="128" spans="1:22" x14ac:dyDescent="0.25">
      <c r="A128" s="1" t="str">
        <f>'Population Definitions'!$A$2</f>
        <v>0-4</v>
      </c>
      <c r="B128" t="s">
        <v>14</v>
      </c>
      <c r="C128" s="4">
        <v>0</v>
      </c>
      <c r="D128" s="3" t="s">
        <v>15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1" t="str">
        <f>'Population Definitions'!$A$3</f>
        <v>5-14</v>
      </c>
      <c r="B129" t="s">
        <v>14</v>
      </c>
      <c r="C129" s="4">
        <v>0</v>
      </c>
      <c r="D129" s="3" t="s">
        <v>15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1" t="str">
        <f>'Population Definitions'!$A$4</f>
        <v>15-64</v>
      </c>
      <c r="B130" t="s">
        <v>14</v>
      </c>
      <c r="C130" s="4">
        <v>0</v>
      </c>
      <c r="D130" s="3" t="s">
        <v>15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1" t="str">
        <f>'Population Definitions'!$A$5</f>
        <v>65+</v>
      </c>
      <c r="B131" t="s">
        <v>14</v>
      </c>
      <c r="C131" s="4">
        <v>0</v>
      </c>
      <c r="D131" s="3" t="s">
        <v>15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1" t="str">
        <f>'Population Definitions'!$B$6</f>
        <v>Prisoners</v>
      </c>
      <c r="B132" t="s">
        <v>14</v>
      </c>
      <c r="C132" s="4">
        <v>0</v>
      </c>
      <c r="D132" s="3" t="s">
        <v>15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4" spans="1:22" x14ac:dyDescent="0.25">
      <c r="A134" s="1" t="s">
        <v>93</v>
      </c>
      <c r="B134" s="1" t="s">
        <v>12</v>
      </c>
      <c r="C134" s="1" t="s">
        <v>13</v>
      </c>
      <c r="D134" s="1"/>
      <c r="E134" s="1">
        <v>2000</v>
      </c>
      <c r="F134" s="1">
        <v>2001</v>
      </c>
      <c r="G134" s="1">
        <v>2002</v>
      </c>
      <c r="H134" s="1">
        <v>2003</v>
      </c>
      <c r="I134" s="1">
        <v>2004</v>
      </c>
      <c r="J134" s="1">
        <v>2005</v>
      </c>
      <c r="K134" s="1">
        <v>2006</v>
      </c>
      <c r="L134" s="1">
        <v>2007</v>
      </c>
      <c r="M134" s="1">
        <v>2008</v>
      </c>
      <c r="N134" s="1">
        <v>2009</v>
      </c>
      <c r="O134" s="1">
        <v>2010</v>
      </c>
      <c r="P134" s="1">
        <v>2011</v>
      </c>
      <c r="Q134" s="1">
        <v>2012</v>
      </c>
      <c r="R134" s="1">
        <v>2013</v>
      </c>
      <c r="S134" s="1">
        <v>2014</v>
      </c>
      <c r="T134" s="1">
        <v>2015</v>
      </c>
      <c r="U134" s="1">
        <v>2016</v>
      </c>
      <c r="V134" s="1">
        <v>2017</v>
      </c>
    </row>
    <row r="135" spans="1:22" x14ac:dyDescent="0.25">
      <c r="A135" s="1" t="str">
        <f>'Population Definitions'!$A$2</f>
        <v>0-4</v>
      </c>
      <c r="B135" t="s">
        <v>14</v>
      </c>
      <c r="C135" s="4">
        <v>0</v>
      </c>
      <c r="D135" s="3" t="s">
        <v>15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1" t="str">
        <f>'Population Definitions'!$A$3</f>
        <v>5-14</v>
      </c>
      <c r="B136" t="s">
        <v>14</v>
      </c>
      <c r="C136" s="4">
        <v>0</v>
      </c>
      <c r="D136" s="3" t="s">
        <v>15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1" t="str">
        <f>'Population Definitions'!$A$4</f>
        <v>15-64</v>
      </c>
      <c r="B137" t="s">
        <v>14</v>
      </c>
      <c r="C137" s="4">
        <v>0</v>
      </c>
      <c r="D137" s="3" t="s">
        <v>15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1" t="str">
        <f>'Population Definitions'!$A$5</f>
        <v>65+</v>
      </c>
      <c r="B138" t="s">
        <v>14</v>
      </c>
      <c r="C138" s="4">
        <v>0</v>
      </c>
      <c r="D138" s="3" t="s">
        <v>15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1" t="str">
        <f>'Population Definitions'!$B$6</f>
        <v>Prisoners</v>
      </c>
      <c r="B139" t="s">
        <v>14</v>
      </c>
      <c r="C139" s="4">
        <v>0</v>
      </c>
      <c r="D139" s="3" t="s">
        <v>15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1" spans="1:22" x14ac:dyDescent="0.25">
      <c r="A141" s="1" t="s">
        <v>94</v>
      </c>
      <c r="B141" s="1" t="s">
        <v>12</v>
      </c>
      <c r="C141" s="1" t="s">
        <v>13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</row>
    <row r="142" spans="1:22" x14ac:dyDescent="0.25">
      <c r="A142" s="1" t="str">
        <f>'Population Definitions'!$A$2</f>
        <v>0-4</v>
      </c>
      <c r="B142" t="s">
        <v>14</v>
      </c>
      <c r="C142" s="4"/>
      <c r="D142" s="3" t="s">
        <v>15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>
        <v>6000</v>
      </c>
      <c r="P142" s="4"/>
      <c r="Q142" s="4"/>
      <c r="R142" s="4"/>
      <c r="S142" s="4"/>
      <c r="T142" s="4">
        <v>5500</v>
      </c>
      <c r="U142" s="4"/>
      <c r="V142" s="4"/>
    </row>
    <row r="143" spans="1:22" x14ac:dyDescent="0.25">
      <c r="A143" s="1" t="str">
        <f>'Population Definitions'!$A$3</f>
        <v>5-14</v>
      </c>
      <c r="B143" t="s">
        <v>14</v>
      </c>
      <c r="C143" s="4"/>
      <c r="D143" s="3" t="s">
        <v>15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10000</v>
      </c>
      <c r="P143" s="4"/>
      <c r="Q143" s="4"/>
      <c r="R143" s="4"/>
      <c r="S143" s="4"/>
      <c r="T143" s="4">
        <v>12000</v>
      </c>
      <c r="U143" s="4"/>
      <c r="V143" s="4"/>
    </row>
    <row r="144" spans="1:22" x14ac:dyDescent="0.25">
      <c r="A144" s="1" t="str">
        <f>'Population Definitions'!$A$4</f>
        <v>15-64</v>
      </c>
      <c r="B144" t="s">
        <v>14</v>
      </c>
      <c r="C144" s="4"/>
      <c r="D144" s="3" t="s">
        <v>15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>
        <v>71000</v>
      </c>
      <c r="P144" s="4"/>
      <c r="Q144" s="4"/>
      <c r="R144" s="4"/>
      <c r="S144" s="4"/>
      <c r="T144" s="4">
        <v>66000</v>
      </c>
      <c r="U144" s="4"/>
      <c r="V144" s="4"/>
    </row>
    <row r="145" spans="1:22" x14ac:dyDescent="0.25">
      <c r="A145" s="1" t="str">
        <f>'Population Definitions'!$A$5</f>
        <v>65+</v>
      </c>
      <c r="B145" t="s">
        <v>14</v>
      </c>
      <c r="C145" s="4"/>
      <c r="D145" s="3" t="s">
        <v>15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>
        <v>10000</v>
      </c>
      <c r="P145" s="4"/>
      <c r="Q145" s="4"/>
      <c r="R145" s="4"/>
      <c r="S145" s="4"/>
      <c r="T145" s="4">
        <v>9500</v>
      </c>
      <c r="U145" s="4"/>
      <c r="V145" s="4"/>
    </row>
    <row r="146" spans="1:22" x14ac:dyDescent="0.25">
      <c r="A146" s="1" t="str">
        <f>'Population Definitions'!$B$6</f>
        <v>Prisoners</v>
      </c>
      <c r="B146" t="s">
        <v>14</v>
      </c>
      <c r="C146" s="4"/>
      <c r="D146" s="3" t="s">
        <v>15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>
        <v>711</v>
      </c>
      <c r="P146" s="4"/>
      <c r="Q146" s="4"/>
      <c r="R146" s="4"/>
      <c r="S146" s="4"/>
      <c r="T146" s="4">
        <v>681</v>
      </c>
      <c r="U146" s="4"/>
      <c r="V146" s="4"/>
    </row>
    <row r="148" spans="1:22" x14ac:dyDescent="0.25">
      <c r="A148" s="1" t="s">
        <v>95</v>
      </c>
      <c r="B148" t="s">
        <v>12</v>
      </c>
      <c r="C148" t="s">
        <v>13</v>
      </c>
      <c r="E148">
        <v>2000</v>
      </c>
      <c r="F148">
        <v>2001</v>
      </c>
      <c r="G148">
        <v>2002</v>
      </c>
      <c r="H148">
        <v>2003</v>
      </c>
      <c r="I148">
        <v>2004</v>
      </c>
      <c r="J148">
        <v>2005</v>
      </c>
      <c r="K148">
        <v>2006</v>
      </c>
      <c r="L148">
        <v>2007</v>
      </c>
      <c r="M148">
        <v>2008</v>
      </c>
      <c r="N148">
        <v>2009</v>
      </c>
      <c r="O148">
        <v>2010</v>
      </c>
      <c r="P148">
        <v>2011</v>
      </c>
      <c r="Q148">
        <v>2012</v>
      </c>
      <c r="R148">
        <v>2013</v>
      </c>
      <c r="S148">
        <v>2014</v>
      </c>
      <c r="T148">
        <v>2015</v>
      </c>
      <c r="U148">
        <v>2016</v>
      </c>
      <c r="V148">
        <v>2017</v>
      </c>
    </row>
    <row r="149" spans="1:22" x14ac:dyDescent="0.25">
      <c r="A149" s="1" t="str">
        <f>'Population Definitions'!$A$2</f>
        <v>0-4</v>
      </c>
      <c r="B149" t="s">
        <v>96</v>
      </c>
      <c r="C149" s="4">
        <v>0</v>
      </c>
      <c r="D149" s="3" t="s">
        <v>15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1" t="str">
        <f>'Population Definitions'!$A$3</f>
        <v>5-14</v>
      </c>
      <c r="B150" t="s">
        <v>96</v>
      </c>
      <c r="C150" s="4">
        <v>0</v>
      </c>
      <c r="D150" s="3" t="s">
        <v>15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1" t="str">
        <f>'Population Definitions'!$A$4</f>
        <v>15-64</v>
      </c>
      <c r="B151" t="s">
        <v>96</v>
      </c>
      <c r="C151" s="4"/>
      <c r="D151" s="3" t="s">
        <v>15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>
        <v>4.0000000000000002E-4</v>
      </c>
      <c r="P151" s="4"/>
      <c r="Q151" s="4"/>
      <c r="R151" s="4"/>
      <c r="S151" s="4"/>
      <c r="T151" s="4">
        <v>2.9999999999999997E-4</v>
      </c>
      <c r="U151" s="4"/>
      <c r="V151" s="4"/>
    </row>
    <row r="152" spans="1:22" x14ac:dyDescent="0.25">
      <c r="A152" s="1" t="str">
        <f>'Population Definitions'!$A$5</f>
        <v>65+</v>
      </c>
      <c r="B152" t="s">
        <v>96</v>
      </c>
      <c r="C152" s="4">
        <v>0</v>
      </c>
      <c r="D152" s="3" t="s">
        <v>15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1" t="str">
        <f>'Population Definitions'!$B$6</f>
        <v>Prisoners</v>
      </c>
      <c r="B153" t="s">
        <v>96</v>
      </c>
      <c r="C153" s="4">
        <v>0</v>
      </c>
      <c r="D153" s="3" t="s">
        <v>15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5" spans="1:22" x14ac:dyDescent="0.25">
      <c r="A155" s="1" t="s">
        <v>97</v>
      </c>
      <c r="B155" t="s">
        <v>12</v>
      </c>
      <c r="C155" t="s">
        <v>13</v>
      </c>
      <c r="E155">
        <v>2000</v>
      </c>
      <c r="F155">
        <v>2001</v>
      </c>
      <c r="G155">
        <v>2002</v>
      </c>
      <c r="H155">
        <v>2003</v>
      </c>
      <c r="I155">
        <v>2004</v>
      </c>
      <c r="J155">
        <v>2005</v>
      </c>
      <c r="K155">
        <v>2006</v>
      </c>
      <c r="L155">
        <v>2007</v>
      </c>
      <c r="M155">
        <v>2008</v>
      </c>
      <c r="N155">
        <v>2009</v>
      </c>
      <c r="O155">
        <v>2010</v>
      </c>
      <c r="P155">
        <v>2011</v>
      </c>
      <c r="Q155">
        <v>2012</v>
      </c>
      <c r="R155">
        <v>2013</v>
      </c>
      <c r="S155">
        <v>2014</v>
      </c>
      <c r="T155">
        <v>2015</v>
      </c>
      <c r="U155">
        <v>2016</v>
      </c>
      <c r="V155">
        <v>2017</v>
      </c>
    </row>
    <row r="156" spans="1:22" x14ac:dyDescent="0.25">
      <c r="A156" s="1" t="str">
        <f>'Population Definitions'!$A$2</f>
        <v>0-4</v>
      </c>
      <c r="B156" t="s">
        <v>96</v>
      </c>
      <c r="C156" s="4"/>
      <c r="D156" s="3" t="s">
        <v>15</v>
      </c>
      <c r="E156" s="4"/>
      <c r="F156" s="4"/>
      <c r="G156" s="4"/>
      <c r="H156" s="4"/>
      <c r="I156" s="4"/>
      <c r="J156" s="4">
        <v>4.0000000000000001E-3</v>
      </c>
      <c r="K156" s="4"/>
      <c r="L156" s="4"/>
      <c r="M156" s="4"/>
      <c r="N156" s="4"/>
      <c r="O156" s="4">
        <v>4.0000000000000001E-3</v>
      </c>
      <c r="P156" s="4"/>
      <c r="Q156" s="4"/>
      <c r="R156" s="4"/>
      <c r="S156" s="4"/>
      <c r="T156" s="4">
        <v>4.0000000000000001E-3</v>
      </c>
      <c r="U156" s="4"/>
      <c r="V156" s="4"/>
    </row>
    <row r="157" spans="1:22" x14ac:dyDescent="0.25">
      <c r="A157" s="1" t="str">
        <f>'Population Definitions'!$A$3</f>
        <v>5-14</v>
      </c>
      <c r="B157" t="s">
        <v>96</v>
      </c>
      <c r="C157" s="4"/>
      <c r="D157" s="3" t="s">
        <v>15</v>
      </c>
      <c r="E157" s="4"/>
      <c r="F157" s="4"/>
      <c r="G157" s="4"/>
      <c r="H157" s="4"/>
      <c r="I157" s="4"/>
      <c r="J157" s="4">
        <v>5.0000000000000001E-3</v>
      </c>
      <c r="K157" s="4"/>
      <c r="L157" s="4"/>
      <c r="M157" s="4"/>
      <c r="N157" s="4"/>
      <c r="O157" s="4">
        <v>5.0000000000000001E-3</v>
      </c>
      <c r="P157" s="4"/>
      <c r="Q157" s="4"/>
      <c r="R157" s="4"/>
      <c r="S157" s="4"/>
      <c r="T157" s="4">
        <v>4.0000000000000001E-3</v>
      </c>
      <c r="U157" s="4"/>
      <c r="V157" s="4"/>
    </row>
    <row r="158" spans="1:22" x14ac:dyDescent="0.25">
      <c r="A158" s="1" t="str">
        <f>'Population Definitions'!$A$4</f>
        <v>15-64</v>
      </c>
      <c r="B158" t="s">
        <v>96</v>
      </c>
      <c r="C158" s="4"/>
      <c r="D158" s="3" t="s">
        <v>15</v>
      </c>
      <c r="E158" s="4"/>
      <c r="F158" s="4"/>
      <c r="G158" s="4"/>
      <c r="H158" s="4"/>
      <c r="I158" s="4"/>
      <c r="J158" s="4">
        <v>6.0000000000000001E-3</v>
      </c>
      <c r="K158" s="4"/>
      <c r="L158" s="4"/>
      <c r="M158" s="4"/>
      <c r="N158" s="4"/>
      <c r="O158" s="4">
        <v>5.0000000000000001E-3</v>
      </c>
      <c r="P158" s="4"/>
      <c r="Q158" s="4"/>
      <c r="R158" s="4"/>
      <c r="S158" s="4"/>
      <c r="T158" s="4">
        <v>4.0000000000000001E-3</v>
      </c>
      <c r="U158" s="4"/>
      <c r="V158" s="4"/>
    </row>
    <row r="159" spans="1:22" x14ac:dyDescent="0.25">
      <c r="A159" s="1" t="str">
        <f>'Population Definitions'!$A$5</f>
        <v>65+</v>
      </c>
      <c r="B159" t="s">
        <v>96</v>
      </c>
      <c r="C159" s="4"/>
      <c r="D159" s="3" t="s">
        <v>15</v>
      </c>
      <c r="E159" s="4"/>
      <c r="F159" s="4"/>
      <c r="G159" s="4"/>
      <c r="H159" s="4"/>
      <c r="I159" s="4"/>
      <c r="J159" s="4">
        <v>5.0000000000000001E-3</v>
      </c>
      <c r="K159" s="4"/>
      <c r="L159" s="4"/>
      <c r="M159" s="4"/>
      <c r="N159" s="4"/>
      <c r="O159" s="4">
        <v>5.0000000000000001E-3</v>
      </c>
      <c r="P159" s="4"/>
      <c r="Q159" s="4"/>
      <c r="R159" s="4"/>
      <c r="S159" s="4"/>
      <c r="T159" s="4">
        <v>4.0000000000000001E-3</v>
      </c>
      <c r="U159" s="4"/>
      <c r="V159" s="4"/>
    </row>
    <row r="160" spans="1:22" x14ac:dyDescent="0.25">
      <c r="A160" s="1" t="str">
        <f>'Population Definitions'!$B$6</f>
        <v>Prisoners</v>
      </c>
      <c r="B160" t="s">
        <v>96</v>
      </c>
      <c r="C160" s="4"/>
      <c r="D160" s="3" t="s">
        <v>15</v>
      </c>
      <c r="E160" s="4"/>
      <c r="F160" s="4"/>
      <c r="G160" s="4"/>
      <c r="H160" s="4"/>
      <c r="I160" s="4"/>
      <c r="J160" s="4">
        <v>1.4999999999999999E-2</v>
      </c>
      <c r="K160" s="4"/>
      <c r="L160" s="4"/>
      <c r="M160" s="4"/>
      <c r="N160" s="4"/>
      <c r="O160" s="4">
        <v>1.4999999999999999E-2</v>
      </c>
      <c r="P160" s="4"/>
      <c r="Q160" s="4"/>
      <c r="R160" s="4"/>
      <c r="S160" s="4"/>
      <c r="T160" s="4">
        <v>1.2999999999999999E-2</v>
      </c>
      <c r="U160" s="4"/>
      <c r="V160" s="4"/>
    </row>
    <row r="162" spans="1:22" x14ac:dyDescent="0.25">
      <c r="A162" s="1" t="s">
        <v>98</v>
      </c>
      <c r="B162" s="1" t="s">
        <v>12</v>
      </c>
      <c r="C162" s="1" t="s">
        <v>13</v>
      </c>
      <c r="D162" s="1"/>
      <c r="E162" s="1">
        <v>2000</v>
      </c>
      <c r="F162" s="1">
        <v>2001</v>
      </c>
      <c r="G162" s="1">
        <v>2002</v>
      </c>
      <c r="H162" s="1">
        <v>2003</v>
      </c>
      <c r="I162" s="1">
        <v>2004</v>
      </c>
      <c r="J162" s="1">
        <v>2005</v>
      </c>
      <c r="K162" s="1">
        <v>2006</v>
      </c>
      <c r="L162" s="1">
        <v>2007</v>
      </c>
      <c r="M162" s="1">
        <v>2008</v>
      </c>
      <c r="N162" s="1">
        <v>2009</v>
      </c>
      <c r="O162" s="1">
        <v>2010</v>
      </c>
      <c r="P162" s="1">
        <v>2011</v>
      </c>
      <c r="Q162" s="1">
        <v>2012</v>
      </c>
      <c r="R162" s="1">
        <v>2013</v>
      </c>
      <c r="S162" s="1">
        <v>2014</v>
      </c>
      <c r="T162" s="1">
        <v>2015</v>
      </c>
      <c r="U162" s="1">
        <v>2016</v>
      </c>
      <c r="V162" s="1">
        <v>2017</v>
      </c>
    </row>
    <row r="163" spans="1:22" x14ac:dyDescent="0.25">
      <c r="A163" s="1" t="str">
        <f>'Population Definitions'!$A$2</f>
        <v>0-4</v>
      </c>
      <c r="B163" t="s">
        <v>14</v>
      </c>
      <c r="C163" s="4">
        <v>0</v>
      </c>
      <c r="D163" s="3" t="s">
        <v>15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1" t="str">
        <f>'Population Definitions'!$A$3</f>
        <v>5-14</v>
      </c>
      <c r="B164" t="s">
        <v>14</v>
      </c>
      <c r="C164" s="4">
        <v>0</v>
      </c>
      <c r="D164" s="3" t="s">
        <v>15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1" t="str">
        <f>'Population Definitions'!$A$4</f>
        <v>15-64</v>
      </c>
      <c r="B165" t="s">
        <v>14</v>
      </c>
      <c r="C165" s="4">
        <v>0</v>
      </c>
      <c r="D165" s="3" t="s">
        <v>15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A166" s="1" t="str">
        <f>'Population Definitions'!$A$5</f>
        <v>65+</v>
      </c>
      <c r="B166" t="s">
        <v>14</v>
      </c>
      <c r="C166" s="4">
        <v>0</v>
      </c>
      <c r="D166" s="3" t="s">
        <v>15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A167" s="1" t="str">
        <f>'Population Definitions'!$B$6</f>
        <v>Prisoners</v>
      </c>
      <c r="B167" t="s">
        <v>14</v>
      </c>
      <c r="C167" s="4">
        <v>0</v>
      </c>
      <c r="D167" s="3" t="s">
        <v>15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9" spans="1:22" x14ac:dyDescent="0.25">
      <c r="A169" s="1" t="s">
        <v>99</v>
      </c>
      <c r="B169" s="1" t="s">
        <v>12</v>
      </c>
      <c r="C169" s="1" t="s">
        <v>13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</row>
    <row r="170" spans="1:22" x14ac:dyDescent="0.25">
      <c r="A170" s="1" t="str">
        <f>'Population Definitions'!$A$2</f>
        <v>0-4</v>
      </c>
      <c r="B170" t="s">
        <v>14</v>
      </c>
      <c r="C170" s="4">
        <v>0</v>
      </c>
      <c r="D170" s="3" t="s">
        <v>15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5">
      <c r="A171" s="1" t="str">
        <f>'Population Definitions'!$A$3</f>
        <v>5-14</v>
      </c>
      <c r="B171" t="s">
        <v>14</v>
      </c>
      <c r="C171" s="4">
        <v>0</v>
      </c>
      <c r="D171" s="3" t="s">
        <v>15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1" t="str">
        <f>'Population Definitions'!$A$4</f>
        <v>15-64</v>
      </c>
      <c r="B172" t="s">
        <v>14</v>
      </c>
      <c r="C172" s="4">
        <v>0</v>
      </c>
      <c r="D172" s="3" t="s">
        <v>15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1" t="str">
        <f>'Population Definitions'!$A$5</f>
        <v>65+</v>
      </c>
      <c r="B173" t="s">
        <v>14</v>
      </c>
      <c r="C173" s="4">
        <v>0</v>
      </c>
      <c r="D173" s="3" t="s">
        <v>15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5">
      <c r="A174" s="1" t="str">
        <f>'Population Definitions'!$B$6</f>
        <v>Prisoners</v>
      </c>
      <c r="B174" t="s">
        <v>14</v>
      </c>
      <c r="C174" s="4">
        <v>0</v>
      </c>
      <c r="D174" s="3" t="s">
        <v>15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6" spans="1:22" x14ac:dyDescent="0.25">
      <c r="A176" s="1" t="s">
        <v>100</v>
      </c>
      <c r="B176" s="1" t="s">
        <v>12</v>
      </c>
      <c r="C176" s="1" t="s">
        <v>13</v>
      </c>
      <c r="D176" s="1"/>
      <c r="E176" s="1">
        <v>2000</v>
      </c>
      <c r="F176" s="1">
        <v>2001</v>
      </c>
      <c r="G176" s="1">
        <v>2002</v>
      </c>
      <c r="H176" s="1">
        <v>2003</v>
      </c>
      <c r="I176" s="1">
        <v>2004</v>
      </c>
      <c r="J176" s="1">
        <v>2005</v>
      </c>
      <c r="K176" s="1">
        <v>2006</v>
      </c>
      <c r="L176" s="1">
        <v>2007</v>
      </c>
      <c r="M176" s="1">
        <v>2008</v>
      </c>
      <c r="N176" s="1">
        <v>2009</v>
      </c>
      <c r="O176" s="1">
        <v>2010</v>
      </c>
      <c r="P176" s="1">
        <v>2011</v>
      </c>
      <c r="Q176" s="1">
        <v>2012</v>
      </c>
      <c r="R176" s="1">
        <v>2013</v>
      </c>
      <c r="S176" s="1">
        <v>2014</v>
      </c>
      <c r="T176" s="1">
        <v>2015</v>
      </c>
      <c r="U176" s="1">
        <v>2016</v>
      </c>
      <c r="V176" s="1">
        <v>2017</v>
      </c>
    </row>
    <row r="177" spans="1:22" x14ac:dyDescent="0.25">
      <c r="A177" s="1" t="str">
        <f>'Population Definitions'!$A$2</f>
        <v>0-4</v>
      </c>
      <c r="B177" t="s">
        <v>14</v>
      </c>
      <c r="C177" s="4">
        <v>0</v>
      </c>
      <c r="D177" s="3" t="s">
        <v>15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5">
      <c r="A178" s="1" t="str">
        <f>'Population Definitions'!$A$3</f>
        <v>5-14</v>
      </c>
      <c r="B178" t="s">
        <v>14</v>
      </c>
      <c r="C178" s="4">
        <v>0</v>
      </c>
      <c r="D178" s="3" t="s">
        <v>15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A179" s="1" t="str">
        <f>'Population Definitions'!$A$4</f>
        <v>15-64</v>
      </c>
      <c r="B179" t="s">
        <v>14</v>
      </c>
      <c r="C179" s="4">
        <v>0</v>
      </c>
      <c r="D179" s="3" t="s">
        <v>15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5">
      <c r="A180" s="1" t="str">
        <f>'Population Definitions'!$A$5</f>
        <v>65+</v>
      </c>
      <c r="B180" t="s">
        <v>14</v>
      </c>
      <c r="C180" s="4">
        <v>0</v>
      </c>
      <c r="D180" s="3" t="s">
        <v>15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A181" s="1" t="str">
        <f>'Population Definitions'!$B$6</f>
        <v>Prisoners</v>
      </c>
      <c r="B181" t="s">
        <v>14</v>
      </c>
      <c r="C181" s="4">
        <v>0</v>
      </c>
      <c r="D181" s="3" t="s">
        <v>15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3" spans="1:22" x14ac:dyDescent="0.25">
      <c r="A183" s="1" t="s">
        <v>101</v>
      </c>
      <c r="B183" s="1" t="s">
        <v>12</v>
      </c>
      <c r="C183" s="1" t="s">
        <v>13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</row>
    <row r="184" spans="1:22" x14ac:dyDescent="0.25">
      <c r="A184" s="1" t="str">
        <f>'Population Definitions'!$A$2</f>
        <v>0-4</v>
      </c>
      <c r="B184" t="s">
        <v>14</v>
      </c>
      <c r="C184" s="4">
        <v>0</v>
      </c>
      <c r="D184" s="3" t="s">
        <v>15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5">
      <c r="A185" s="1" t="str">
        <f>'Population Definitions'!$A$3</f>
        <v>5-14</v>
      </c>
      <c r="B185" t="s">
        <v>14</v>
      </c>
      <c r="C185" s="4">
        <v>0</v>
      </c>
      <c r="D185" s="3" t="s">
        <v>15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5">
      <c r="A186" s="1" t="str">
        <f>'Population Definitions'!$A$4</f>
        <v>15-64</v>
      </c>
      <c r="B186" t="s">
        <v>14</v>
      </c>
      <c r="C186" s="4">
        <v>0</v>
      </c>
      <c r="D186" s="3" t="s">
        <v>15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5">
      <c r="A187" s="1" t="str">
        <f>'Population Definitions'!$A$5</f>
        <v>65+</v>
      </c>
      <c r="B187" t="s">
        <v>14</v>
      </c>
      <c r="C187" s="4">
        <v>0</v>
      </c>
      <c r="D187" s="3" t="s">
        <v>15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5">
      <c r="A188" s="1" t="str">
        <f>'Population Definitions'!$B$6</f>
        <v>Prisoners</v>
      </c>
      <c r="B188" t="s">
        <v>14</v>
      </c>
      <c r="C188" s="4">
        <v>0</v>
      </c>
      <c r="D188" s="3" t="s">
        <v>15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90" spans="1:22" x14ac:dyDescent="0.25">
      <c r="A190" s="1" t="s">
        <v>102</v>
      </c>
      <c r="B190" s="1" t="s">
        <v>12</v>
      </c>
      <c r="C190" s="1" t="s">
        <v>13</v>
      </c>
      <c r="D190" s="1"/>
      <c r="E190" s="1">
        <v>2000</v>
      </c>
      <c r="F190" s="1">
        <v>2001</v>
      </c>
      <c r="G190" s="1">
        <v>2002</v>
      </c>
      <c r="H190" s="1">
        <v>2003</v>
      </c>
      <c r="I190" s="1">
        <v>2004</v>
      </c>
      <c r="J190" s="1">
        <v>2005</v>
      </c>
      <c r="K190" s="1">
        <v>2006</v>
      </c>
      <c r="L190" s="1">
        <v>2007</v>
      </c>
      <c r="M190" s="1">
        <v>2008</v>
      </c>
      <c r="N190" s="1">
        <v>2009</v>
      </c>
      <c r="O190" s="1">
        <v>2010</v>
      </c>
      <c r="P190" s="1">
        <v>2011</v>
      </c>
      <c r="Q190" s="1">
        <v>2012</v>
      </c>
      <c r="R190" s="1">
        <v>2013</v>
      </c>
      <c r="S190" s="1">
        <v>2014</v>
      </c>
      <c r="T190" s="1">
        <v>2015</v>
      </c>
      <c r="U190" s="1">
        <v>2016</v>
      </c>
      <c r="V190" s="1">
        <v>2017</v>
      </c>
    </row>
    <row r="191" spans="1:22" x14ac:dyDescent="0.25">
      <c r="A191" s="1" t="str">
        <f>'Population Definitions'!$A$2</f>
        <v>0-4</v>
      </c>
      <c r="B191" t="s">
        <v>14</v>
      </c>
      <c r="C191" s="4">
        <v>0</v>
      </c>
      <c r="D191" s="3" t="s">
        <v>15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5">
      <c r="A192" s="1" t="str">
        <f>'Population Definitions'!$A$3</f>
        <v>5-14</v>
      </c>
      <c r="B192" t="s">
        <v>14</v>
      </c>
      <c r="C192" s="4">
        <v>0</v>
      </c>
      <c r="D192" s="3" t="s">
        <v>15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5">
      <c r="A193" s="1" t="str">
        <f>'Population Definitions'!$A$4</f>
        <v>15-64</v>
      </c>
      <c r="B193" t="s">
        <v>14</v>
      </c>
      <c r="C193" s="4">
        <v>0</v>
      </c>
      <c r="D193" s="3" t="s">
        <v>15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5">
      <c r="A194" s="1" t="str">
        <f>'Population Definitions'!$A$5</f>
        <v>65+</v>
      </c>
      <c r="B194" t="s">
        <v>14</v>
      </c>
      <c r="C194" s="4">
        <v>0</v>
      </c>
      <c r="D194" s="3" t="s">
        <v>15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A195" s="1" t="str">
        <f>'Population Definitions'!$B$6</f>
        <v>Prisoners</v>
      </c>
      <c r="B195" t="s">
        <v>14</v>
      </c>
      <c r="C195" s="4">
        <v>0</v>
      </c>
      <c r="D195" s="3" t="s">
        <v>15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7" spans="1:22" x14ac:dyDescent="0.25">
      <c r="A197" s="1" t="s">
        <v>103</v>
      </c>
      <c r="B197" s="1" t="s">
        <v>12</v>
      </c>
      <c r="C197" s="1" t="s">
        <v>13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</row>
    <row r="198" spans="1:22" x14ac:dyDescent="0.25">
      <c r="A198" s="1" t="str">
        <f>'Population Definitions'!$A$2</f>
        <v>0-4</v>
      </c>
      <c r="B198" t="s">
        <v>14</v>
      </c>
      <c r="C198" s="4">
        <v>0</v>
      </c>
      <c r="D198" s="3" t="s">
        <v>15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5">
      <c r="A199" s="1" t="str">
        <f>'Population Definitions'!$A$3</f>
        <v>5-14</v>
      </c>
      <c r="B199" t="s">
        <v>14</v>
      </c>
      <c r="C199" s="4">
        <v>0</v>
      </c>
      <c r="D199" s="3" t="s">
        <v>15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5">
      <c r="A200" s="1" t="str">
        <f>'Population Definitions'!$A$4</f>
        <v>15-64</v>
      </c>
      <c r="B200" t="s">
        <v>14</v>
      </c>
      <c r="C200" s="4">
        <v>0</v>
      </c>
      <c r="D200" s="3" t="s">
        <v>15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5">
      <c r="A201" s="1" t="str">
        <f>'Population Definitions'!$A$5</f>
        <v>65+</v>
      </c>
      <c r="B201" t="s">
        <v>14</v>
      </c>
      <c r="C201" s="4">
        <v>0</v>
      </c>
      <c r="D201" s="3" t="s">
        <v>15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5">
      <c r="A202" s="1" t="str">
        <f>'Population Definitions'!$B$6</f>
        <v>Prisoners</v>
      </c>
      <c r="B202" t="s">
        <v>14</v>
      </c>
      <c r="C202" s="4">
        <v>0</v>
      </c>
      <c r="D202" s="3" t="s">
        <v>15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4" spans="1:22" x14ac:dyDescent="0.25">
      <c r="A204" s="1" t="s">
        <v>104</v>
      </c>
      <c r="B204" s="1" t="s">
        <v>12</v>
      </c>
      <c r="C204" s="1" t="s">
        <v>13</v>
      </c>
      <c r="D204" s="1"/>
      <c r="E204" s="1">
        <v>2000</v>
      </c>
      <c r="F204" s="1">
        <v>2001</v>
      </c>
      <c r="G204" s="1">
        <v>2002</v>
      </c>
      <c r="H204" s="1">
        <v>2003</v>
      </c>
      <c r="I204" s="1">
        <v>2004</v>
      </c>
      <c r="J204" s="1">
        <v>2005</v>
      </c>
      <c r="K204" s="1">
        <v>2006</v>
      </c>
      <c r="L204" s="1">
        <v>2007</v>
      </c>
      <c r="M204" s="1">
        <v>2008</v>
      </c>
      <c r="N204" s="1">
        <v>2009</v>
      </c>
      <c r="O204" s="1">
        <v>2010</v>
      </c>
      <c r="P204" s="1">
        <v>2011</v>
      </c>
      <c r="Q204" s="1">
        <v>2012</v>
      </c>
      <c r="R204" s="1">
        <v>2013</v>
      </c>
      <c r="S204" s="1">
        <v>2014</v>
      </c>
      <c r="T204" s="1">
        <v>2015</v>
      </c>
      <c r="U204" s="1">
        <v>2016</v>
      </c>
      <c r="V204" s="1">
        <v>2017</v>
      </c>
    </row>
    <row r="205" spans="1:22" x14ac:dyDescent="0.25">
      <c r="A205" s="1" t="str">
        <f>'Population Definitions'!$A$2</f>
        <v>0-4</v>
      </c>
      <c r="B205" t="s">
        <v>14</v>
      </c>
      <c r="C205" s="4">
        <v>0</v>
      </c>
      <c r="D205" s="3" t="s">
        <v>15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5">
      <c r="A206" s="1" t="str">
        <f>'Population Definitions'!$A$3</f>
        <v>5-14</v>
      </c>
      <c r="B206" t="s">
        <v>14</v>
      </c>
      <c r="C206" s="4">
        <v>0</v>
      </c>
      <c r="D206" s="3" t="s">
        <v>15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5">
      <c r="A207" s="1" t="str">
        <f>'Population Definitions'!$A$4</f>
        <v>15-64</v>
      </c>
      <c r="B207" t="s">
        <v>14</v>
      </c>
      <c r="C207" s="4">
        <v>0</v>
      </c>
      <c r="D207" s="3" t="s">
        <v>15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5">
      <c r="A208" s="1" t="str">
        <f>'Population Definitions'!$A$5</f>
        <v>65+</v>
      </c>
      <c r="B208" t="s">
        <v>14</v>
      </c>
      <c r="C208" s="4">
        <v>0</v>
      </c>
      <c r="D208" s="3" t="s">
        <v>15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5">
      <c r="A209" s="1" t="str">
        <f>'Population Definitions'!$B$6</f>
        <v>Prisoners</v>
      </c>
      <c r="B209" t="s">
        <v>14</v>
      </c>
      <c r="C209" s="4">
        <v>0</v>
      </c>
      <c r="D209" s="3" t="s">
        <v>15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1" spans="1:22" x14ac:dyDescent="0.25">
      <c r="A211" s="1" t="s">
        <v>146</v>
      </c>
      <c r="B211" s="1" t="s">
        <v>12</v>
      </c>
      <c r="C211" s="1" t="s">
        <v>13</v>
      </c>
      <c r="D211" s="1"/>
      <c r="E211" s="1">
        <v>2000</v>
      </c>
      <c r="F211" s="1">
        <v>2001</v>
      </c>
      <c r="G211" s="1">
        <v>2002</v>
      </c>
      <c r="H211" s="1">
        <v>2003</v>
      </c>
      <c r="I211" s="1">
        <v>2004</v>
      </c>
      <c r="J211" s="1">
        <v>2005</v>
      </c>
      <c r="K211" s="1">
        <v>2006</v>
      </c>
      <c r="L211" s="1">
        <v>2007</v>
      </c>
      <c r="M211" s="1">
        <v>2008</v>
      </c>
      <c r="N211" s="1">
        <v>2009</v>
      </c>
      <c r="O211" s="1">
        <v>2010</v>
      </c>
      <c r="P211" s="1">
        <v>2011</v>
      </c>
      <c r="Q211" s="1">
        <v>2012</v>
      </c>
      <c r="R211" s="1">
        <v>2013</v>
      </c>
      <c r="S211" s="1">
        <v>2014</v>
      </c>
      <c r="T211" s="1">
        <v>2015</v>
      </c>
      <c r="U211" s="1">
        <v>2016</v>
      </c>
      <c r="V211" s="1">
        <v>2017</v>
      </c>
    </row>
    <row r="212" spans="1:22" x14ac:dyDescent="0.25">
      <c r="A212" s="1" t="str">
        <f>'Population Definitions'!$A$2</f>
        <v>0-4</v>
      </c>
      <c r="B212" t="s">
        <v>14</v>
      </c>
      <c r="C212" s="4">
        <v>0</v>
      </c>
      <c r="D212" s="3" t="s">
        <v>15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x14ac:dyDescent="0.25">
      <c r="A213" s="1" t="str">
        <f>'Population Definitions'!$A$3</f>
        <v>5-14</v>
      </c>
      <c r="B213" t="s">
        <v>14</v>
      </c>
      <c r="C213" s="4">
        <v>0</v>
      </c>
      <c r="D213" s="3" t="s">
        <v>15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x14ac:dyDescent="0.25">
      <c r="A214" s="1" t="str">
        <f>'Population Definitions'!$A$4</f>
        <v>15-64</v>
      </c>
      <c r="B214" t="s">
        <v>14</v>
      </c>
      <c r="C214" s="4">
        <v>0</v>
      </c>
      <c r="D214" s="3" t="s">
        <v>15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25">
      <c r="A215" s="1" t="str">
        <f>'Population Definitions'!$A$5</f>
        <v>65+</v>
      </c>
      <c r="B215" t="s">
        <v>14</v>
      </c>
      <c r="C215" s="4">
        <v>0</v>
      </c>
      <c r="D215" s="3" t="s">
        <v>15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x14ac:dyDescent="0.25">
      <c r="A216" s="1" t="str">
        <f>'Population Definitions'!$B$6</f>
        <v>Prisoners</v>
      </c>
      <c r="B216" t="s">
        <v>14</v>
      </c>
      <c r="C216" s="4">
        <v>0</v>
      </c>
      <c r="D216" s="3" t="s">
        <v>15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4"/>
    </row>
    <row r="218" spans="1:22" x14ac:dyDescent="0.25">
      <c r="A218" s="1" t="s">
        <v>144</v>
      </c>
      <c r="B218" s="1" t="s">
        <v>12</v>
      </c>
      <c r="C218" s="1" t="s">
        <v>13</v>
      </c>
      <c r="D218" s="1"/>
      <c r="E218" s="1">
        <v>2000</v>
      </c>
      <c r="F218" s="1">
        <v>2001</v>
      </c>
      <c r="G218" s="1">
        <v>2002</v>
      </c>
      <c r="H218" s="1">
        <v>2003</v>
      </c>
      <c r="I218" s="1">
        <v>2004</v>
      </c>
      <c r="J218" s="1">
        <v>2005</v>
      </c>
      <c r="K218" s="1">
        <v>2006</v>
      </c>
      <c r="L218" s="1">
        <v>2007</v>
      </c>
      <c r="M218" s="1">
        <v>2008</v>
      </c>
      <c r="N218" s="1">
        <v>2009</v>
      </c>
      <c r="O218" s="1">
        <v>2010</v>
      </c>
      <c r="P218" s="1">
        <v>2011</v>
      </c>
      <c r="Q218" s="1">
        <v>2012</v>
      </c>
      <c r="R218" s="1">
        <v>2013</v>
      </c>
      <c r="S218" s="1">
        <v>2014</v>
      </c>
      <c r="T218" s="1">
        <v>2015</v>
      </c>
      <c r="U218" s="1">
        <v>2016</v>
      </c>
      <c r="V218" s="1">
        <v>2017</v>
      </c>
    </row>
    <row r="219" spans="1:22" x14ac:dyDescent="0.25">
      <c r="A219" s="1" t="str">
        <f>'Population Definitions'!$A$2</f>
        <v>0-4</v>
      </c>
      <c r="B219" t="s">
        <v>14</v>
      </c>
      <c r="C219" s="4">
        <v>0</v>
      </c>
      <c r="D219" s="3" t="s">
        <v>15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x14ac:dyDescent="0.25">
      <c r="A220" s="1" t="str">
        <f>'Population Definitions'!$A$3</f>
        <v>5-14</v>
      </c>
      <c r="B220" t="s">
        <v>14</v>
      </c>
      <c r="C220" s="4">
        <v>0</v>
      </c>
      <c r="D220" s="3" t="s">
        <v>15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x14ac:dyDescent="0.25">
      <c r="A221" s="1" t="str">
        <f>'Population Definitions'!$A$4</f>
        <v>15-64</v>
      </c>
      <c r="B221" t="s">
        <v>14</v>
      </c>
      <c r="C221" s="4">
        <v>0</v>
      </c>
      <c r="D221" s="3" t="s">
        <v>15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x14ac:dyDescent="0.25">
      <c r="A222" s="1" t="str">
        <f>'Population Definitions'!$A$5</f>
        <v>65+</v>
      </c>
      <c r="B222" t="s">
        <v>14</v>
      </c>
      <c r="C222" s="4">
        <v>0</v>
      </c>
      <c r="D222" s="3" t="s">
        <v>15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x14ac:dyDescent="0.25">
      <c r="A223" s="1" t="str">
        <f>'Population Definitions'!$B$6</f>
        <v>Prisoners</v>
      </c>
      <c r="B223" t="s">
        <v>14</v>
      </c>
      <c r="C223" s="4">
        <v>0</v>
      </c>
      <c r="D223" s="3" t="s">
        <v>15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4"/>
    </row>
    <row r="225" spans="1:22" x14ac:dyDescent="0.25">
      <c r="A225" s="1" t="s">
        <v>145</v>
      </c>
      <c r="B225" s="1" t="s">
        <v>12</v>
      </c>
      <c r="C225" s="1" t="s">
        <v>13</v>
      </c>
      <c r="D225" s="1"/>
      <c r="E225" s="1">
        <v>2000</v>
      </c>
      <c r="F225" s="1">
        <v>2001</v>
      </c>
      <c r="G225" s="1">
        <v>2002</v>
      </c>
      <c r="H225" s="1">
        <v>2003</v>
      </c>
      <c r="I225" s="1">
        <v>2004</v>
      </c>
      <c r="J225" s="1">
        <v>2005</v>
      </c>
      <c r="K225" s="1">
        <v>2006</v>
      </c>
      <c r="L225" s="1">
        <v>2007</v>
      </c>
      <c r="M225" s="1">
        <v>2008</v>
      </c>
      <c r="N225" s="1">
        <v>2009</v>
      </c>
      <c r="O225" s="1">
        <v>2010</v>
      </c>
      <c r="P225" s="1">
        <v>2011</v>
      </c>
      <c r="Q225" s="1">
        <v>2012</v>
      </c>
      <c r="R225" s="1">
        <v>2013</v>
      </c>
      <c r="S225" s="1">
        <v>2014</v>
      </c>
      <c r="T225" s="1">
        <v>2015</v>
      </c>
      <c r="U225" s="1">
        <v>2016</v>
      </c>
      <c r="V225" s="1">
        <v>2017</v>
      </c>
    </row>
    <row r="226" spans="1:22" x14ac:dyDescent="0.25">
      <c r="A226" s="1" t="str">
        <f>'Population Definitions'!$A$2</f>
        <v>0-4</v>
      </c>
      <c r="B226" t="s">
        <v>14</v>
      </c>
      <c r="C226" s="4">
        <v>0</v>
      </c>
      <c r="D226" s="3" t="s">
        <v>15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x14ac:dyDescent="0.25">
      <c r="A227" s="1" t="str">
        <f>'Population Definitions'!$A$3</f>
        <v>5-14</v>
      </c>
      <c r="B227" t="s">
        <v>14</v>
      </c>
      <c r="C227" s="4">
        <v>0</v>
      </c>
      <c r="D227" s="3" t="s">
        <v>15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x14ac:dyDescent="0.25">
      <c r="A228" s="1" t="str">
        <f>'Population Definitions'!$A$4</f>
        <v>15-64</v>
      </c>
      <c r="B228" t="s">
        <v>14</v>
      </c>
      <c r="C228" s="4">
        <v>0</v>
      </c>
      <c r="D228" s="3" t="s">
        <v>15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x14ac:dyDescent="0.25">
      <c r="A229" s="1" t="str">
        <f>'Population Definitions'!$A$5</f>
        <v>65+</v>
      </c>
      <c r="B229" t="s">
        <v>14</v>
      </c>
      <c r="C229" s="4">
        <v>0</v>
      </c>
      <c r="D229" s="3" t="s">
        <v>15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x14ac:dyDescent="0.25">
      <c r="A230" s="1" t="str">
        <f>'Population Definitions'!$B$6</f>
        <v>Prisoners</v>
      </c>
      <c r="B230" t="s">
        <v>14</v>
      </c>
      <c r="C230" s="4">
        <v>0</v>
      </c>
      <c r="D230" s="3" t="s">
        <v>15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2" spans="1:22" x14ac:dyDescent="0.25">
      <c r="A232" s="1" t="s">
        <v>147</v>
      </c>
      <c r="B232" s="1" t="s">
        <v>12</v>
      </c>
      <c r="C232" s="1" t="s">
        <v>13</v>
      </c>
      <c r="D232" s="1"/>
      <c r="E232" s="1">
        <v>2000</v>
      </c>
      <c r="F232" s="1">
        <v>2001</v>
      </c>
      <c r="G232" s="1">
        <v>2002</v>
      </c>
      <c r="H232" s="1">
        <v>2003</v>
      </c>
      <c r="I232" s="1">
        <v>2004</v>
      </c>
      <c r="J232" s="1">
        <v>2005</v>
      </c>
      <c r="K232" s="1">
        <v>2006</v>
      </c>
      <c r="L232" s="1">
        <v>2007</v>
      </c>
      <c r="M232" s="1">
        <v>2008</v>
      </c>
      <c r="N232" s="1">
        <v>2009</v>
      </c>
      <c r="O232" s="1">
        <v>2010</v>
      </c>
      <c r="P232" s="1">
        <v>2011</v>
      </c>
      <c r="Q232" s="1">
        <v>2012</v>
      </c>
      <c r="R232" s="1">
        <v>2013</v>
      </c>
      <c r="S232" s="1">
        <v>2014</v>
      </c>
      <c r="T232" s="1">
        <v>2015</v>
      </c>
      <c r="U232" s="1">
        <v>2016</v>
      </c>
      <c r="V232" s="1">
        <v>2017</v>
      </c>
    </row>
    <row r="233" spans="1:22" x14ac:dyDescent="0.25">
      <c r="A233" s="1" t="str">
        <f>'Population Definitions'!$A$2</f>
        <v>0-4</v>
      </c>
      <c r="B233" t="s">
        <v>14</v>
      </c>
      <c r="C233" s="4">
        <v>0</v>
      </c>
      <c r="D233" s="3" t="s">
        <v>15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x14ac:dyDescent="0.25">
      <c r="A234" s="1" t="str">
        <f>'Population Definitions'!$A$3</f>
        <v>5-14</v>
      </c>
      <c r="B234" t="s">
        <v>14</v>
      </c>
      <c r="C234" s="4">
        <v>0</v>
      </c>
      <c r="D234" s="3" t="s">
        <v>15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x14ac:dyDescent="0.25">
      <c r="A235" s="1" t="str">
        <f>'Population Definitions'!$A$4</f>
        <v>15-64</v>
      </c>
      <c r="B235" t="s">
        <v>14</v>
      </c>
      <c r="C235" s="4">
        <v>0</v>
      </c>
      <c r="D235" s="3" t="s">
        <v>15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x14ac:dyDescent="0.25">
      <c r="A236" s="1" t="str">
        <f>'Population Definitions'!$A$5</f>
        <v>65+</v>
      </c>
      <c r="B236" t="s">
        <v>14</v>
      </c>
      <c r="C236" s="4">
        <v>0</v>
      </c>
      <c r="D236" s="3" t="s">
        <v>15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x14ac:dyDescent="0.25">
      <c r="A237" s="1" t="str">
        <f>'Population Definitions'!$B$6</f>
        <v>Prisoners</v>
      </c>
      <c r="B237" t="s">
        <v>14</v>
      </c>
      <c r="C237" s="4">
        <v>0</v>
      </c>
      <c r="D237" s="3" t="s">
        <v>15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4"/>
    </row>
    <row r="239" spans="1:22" x14ac:dyDescent="0.25">
      <c r="A239" s="1" t="s">
        <v>148</v>
      </c>
      <c r="B239" s="1" t="s">
        <v>12</v>
      </c>
      <c r="C239" s="1" t="s">
        <v>13</v>
      </c>
      <c r="D239" s="1"/>
      <c r="E239" s="1">
        <v>2000</v>
      </c>
      <c r="F239" s="1">
        <v>2001</v>
      </c>
      <c r="G239" s="1">
        <v>2002</v>
      </c>
      <c r="H239" s="1">
        <v>2003</v>
      </c>
      <c r="I239" s="1">
        <v>2004</v>
      </c>
      <c r="J239" s="1">
        <v>2005</v>
      </c>
      <c r="K239" s="1">
        <v>2006</v>
      </c>
      <c r="L239" s="1">
        <v>2007</v>
      </c>
      <c r="M239" s="1">
        <v>2008</v>
      </c>
      <c r="N239" s="1">
        <v>2009</v>
      </c>
      <c r="O239" s="1">
        <v>2010</v>
      </c>
      <c r="P239" s="1">
        <v>2011</v>
      </c>
      <c r="Q239" s="1">
        <v>2012</v>
      </c>
      <c r="R239" s="1">
        <v>2013</v>
      </c>
      <c r="S239" s="1">
        <v>2014</v>
      </c>
      <c r="T239" s="1">
        <v>2015</v>
      </c>
      <c r="U239" s="1">
        <v>2016</v>
      </c>
      <c r="V239" s="1">
        <v>2017</v>
      </c>
    </row>
    <row r="240" spans="1:22" x14ac:dyDescent="0.25">
      <c r="A240" s="1" t="str">
        <f>'Population Definitions'!$A$2</f>
        <v>0-4</v>
      </c>
      <c r="B240" t="s">
        <v>14</v>
      </c>
      <c r="C240" s="4">
        <v>0</v>
      </c>
      <c r="D240" s="3" t="s">
        <v>15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x14ac:dyDescent="0.25">
      <c r="A241" s="1" t="str">
        <f>'Population Definitions'!$A$3</f>
        <v>5-14</v>
      </c>
      <c r="B241" t="s">
        <v>14</v>
      </c>
      <c r="C241" s="4">
        <v>0</v>
      </c>
      <c r="D241" s="3" t="s">
        <v>15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x14ac:dyDescent="0.25">
      <c r="A242" s="1" t="str">
        <f>'Population Definitions'!$A$4</f>
        <v>15-64</v>
      </c>
      <c r="B242" t="s">
        <v>14</v>
      </c>
      <c r="C242" s="4">
        <v>0</v>
      </c>
      <c r="D242" s="3" t="s">
        <v>15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x14ac:dyDescent="0.25">
      <c r="A243" s="1" t="str">
        <f>'Population Definitions'!$A$5</f>
        <v>65+</v>
      </c>
      <c r="B243" t="s">
        <v>14</v>
      </c>
      <c r="C243" s="4">
        <v>0</v>
      </c>
      <c r="D243" s="3" t="s">
        <v>15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x14ac:dyDescent="0.25">
      <c r="A244" s="1" t="str">
        <f>'Population Definitions'!$B$6</f>
        <v>Prisoners</v>
      </c>
      <c r="B244" t="s">
        <v>14</v>
      </c>
      <c r="C244" s="4">
        <v>0</v>
      </c>
      <c r="D244" s="3" t="s">
        <v>15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4"/>
    </row>
    <row r="246" spans="1:22" x14ac:dyDescent="0.25">
      <c r="A246" s="1" t="s">
        <v>149</v>
      </c>
      <c r="B246" s="1" t="s">
        <v>12</v>
      </c>
      <c r="C246" s="1" t="s">
        <v>13</v>
      </c>
      <c r="D246" s="1"/>
      <c r="E246" s="1">
        <v>2000</v>
      </c>
      <c r="F246" s="1">
        <v>2001</v>
      </c>
      <c r="G246" s="1">
        <v>2002</v>
      </c>
      <c r="H246" s="1">
        <v>2003</v>
      </c>
      <c r="I246" s="1">
        <v>2004</v>
      </c>
      <c r="J246" s="1">
        <v>2005</v>
      </c>
      <c r="K246" s="1">
        <v>2006</v>
      </c>
      <c r="L246" s="1">
        <v>2007</v>
      </c>
      <c r="M246" s="1">
        <v>2008</v>
      </c>
      <c r="N246" s="1">
        <v>2009</v>
      </c>
      <c r="O246" s="1">
        <v>2010</v>
      </c>
      <c r="P246" s="1">
        <v>2011</v>
      </c>
      <c r="Q246" s="1">
        <v>2012</v>
      </c>
      <c r="R246" s="1">
        <v>2013</v>
      </c>
      <c r="S246" s="1">
        <v>2014</v>
      </c>
      <c r="T246" s="1">
        <v>2015</v>
      </c>
      <c r="U246" s="1">
        <v>2016</v>
      </c>
      <c r="V246" s="1">
        <v>2017</v>
      </c>
    </row>
    <row r="247" spans="1:22" x14ac:dyDescent="0.25">
      <c r="A247" s="1" t="str">
        <f>'Population Definitions'!$A$2</f>
        <v>0-4</v>
      </c>
      <c r="B247" t="s">
        <v>14</v>
      </c>
      <c r="C247" s="4">
        <v>0</v>
      </c>
      <c r="D247" s="3" t="s">
        <v>15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25">
      <c r="A248" s="1" t="str">
        <f>'Population Definitions'!$A$3</f>
        <v>5-14</v>
      </c>
      <c r="B248" t="s">
        <v>14</v>
      </c>
      <c r="C248" s="4">
        <v>0</v>
      </c>
      <c r="D248" s="3" t="s">
        <v>15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25">
      <c r="A249" s="1" t="str">
        <f>'Population Definitions'!$A$4</f>
        <v>15-64</v>
      </c>
      <c r="B249" t="s">
        <v>14</v>
      </c>
      <c r="C249" s="4">
        <v>0</v>
      </c>
      <c r="D249" s="3" t="s">
        <v>15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25">
      <c r="A250" s="1" t="str">
        <f>'Population Definitions'!$A$5</f>
        <v>65+</v>
      </c>
      <c r="B250" t="s">
        <v>14</v>
      </c>
      <c r="C250" s="4">
        <v>0</v>
      </c>
      <c r="D250" s="3" t="s">
        <v>15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x14ac:dyDescent="0.25">
      <c r="A251" s="1" t="str">
        <f>'Population Definitions'!$B$6</f>
        <v>Prisoners</v>
      </c>
      <c r="B251" t="s">
        <v>14</v>
      </c>
      <c r="C251" s="4">
        <v>0</v>
      </c>
      <c r="D251" s="3" t="s">
        <v>15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3" spans="1:22" x14ac:dyDescent="0.25">
      <c r="A253" s="1" t="s">
        <v>150</v>
      </c>
      <c r="B253" s="1" t="s">
        <v>12</v>
      </c>
      <c r="C253" s="1" t="s">
        <v>13</v>
      </c>
      <c r="D253" s="1"/>
      <c r="E253" s="1">
        <v>2000</v>
      </c>
      <c r="F253" s="1">
        <v>2001</v>
      </c>
      <c r="G253" s="1">
        <v>2002</v>
      </c>
      <c r="H253" s="1">
        <v>2003</v>
      </c>
      <c r="I253" s="1">
        <v>2004</v>
      </c>
      <c r="J253" s="1">
        <v>2005</v>
      </c>
      <c r="K253" s="1">
        <v>2006</v>
      </c>
      <c r="L253" s="1">
        <v>2007</v>
      </c>
      <c r="M253" s="1">
        <v>2008</v>
      </c>
      <c r="N253" s="1">
        <v>2009</v>
      </c>
      <c r="O253" s="1">
        <v>2010</v>
      </c>
      <c r="P253" s="1">
        <v>2011</v>
      </c>
      <c r="Q253" s="1">
        <v>2012</v>
      </c>
      <c r="R253" s="1">
        <v>2013</v>
      </c>
      <c r="S253" s="1">
        <v>2014</v>
      </c>
      <c r="T253" s="1">
        <v>2015</v>
      </c>
      <c r="U253" s="1">
        <v>2016</v>
      </c>
      <c r="V253" s="1">
        <v>2017</v>
      </c>
    </row>
    <row r="254" spans="1:22" x14ac:dyDescent="0.25">
      <c r="A254" s="1" t="str">
        <f>'Population Definitions'!$A$2</f>
        <v>0-4</v>
      </c>
      <c r="B254" t="s">
        <v>22</v>
      </c>
      <c r="C254" s="4">
        <v>0</v>
      </c>
      <c r="D254" s="3" t="s">
        <v>15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x14ac:dyDescent="0.25">
      <c r="A255" s="1" t="str">
        <f>'Population Definitions'!$A$3</f>
        <v>5-14</v>
      </c>
      <c r="B255" t="s">
        <v>22</v>
      </c>
      <c r="C255" s="4">
        <v>0</v>
      </c>
      <c r="D255" s="3" t="s">
        <v>15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x14ac:dyDescent="0.25">
      <c r="A256" s="1" t="str">
        <f>'Population Definitions'!$A$4</f>
        <v>15-64</v>
      </c>
      <c r="B256" t="s">
        <v>22</v>
      </c>
      <c r="C256" s="4">
        <v>0</v>
      </c>
      <c r="D256" s="3" t="s">
        <v>15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x14ac:dyDescent="0.25">
      <c r="A257" s="1" t="str">
        <f>'Population Definitions'!$A$5</f>
        <v>65+</v>
      </c>
      <c r="B257" t="s">
        <v>22</v>
      </c>
      <c r="C257" s="4">
        <v>0</v>
      </c>
      <c r="D257" s="3" t="s">
        <v>15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x14ac:dyDescent="0.25">
      <c r="A258" s="1" t="str">
        <f>'Population Definitions'!$B$6</f>
        <v>Prisoners</v>
      </c>
      <c r="B258" t="s">
        <v>22</v>
      </c>
      <c r="C258" s="4">
        <v>0</v>
      </c>
      <c r="D258" s="3" t="s">
        <v>15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</sheetData>
  <conditionalFormatting sqref="C10">
    <cfRule type="expression" dxfId="1175" priority="133">
      <formula>COUNTIF(E10:V10,"&lt;&gt;" &amp; "")&gt;0</formula>
    </cfRule>
    <cfRule type="expression" dxfId="1174" priority="134">
      <formula>AND(COUNTIF(E10:V10,"&lt;&gt;" &amp; "")&gt;0,NOT(ISBLANK(C10)))</formula>
    </cfRule>
  </conditionalFormatting>
  <conditionalFormatting sqref="C100">
    <cfRule type="expression" dxfId="1173" priority="261">
      <formula>COUNTIF(E100:V100,"&lt;&gt;" &amp; "")&gt;0</formula>
    </cfRule>
    <cfRule type="expression" dxfId="1172" priority="262">
      <formula>AND(COUNTIF(E100:V100,"&lt;&gt;" &amp; "")&gt;0,NOT(ISBLANK(C100)))</formula>
    </cfRule>
  </conditionalFormatting>
  <conditionalFormatting sqref="C101">
    <cfRule type="expression" dxfId="1171" priority="263">
      <formula>COUNTIF(E101:V101,"&lt;&gt;" &amp; "")&gt;0</formula>
    </cfRule>
    <cfRule type="expression" dxfId="1170" priority="264">
      <formula>AND(COUNTIF(E101:V101,"&lt;&gt;" &amp; "")&gt;0,NOT(ISBLANK(C101)))</formula>
    </cfRule>
  </conditionalFormatting>
  <conditionalFormatting sqref="C102">
    <cfRule type="expression" dxfId="1169" priority="265">
      <formula>COUNTIF(E102:V102,"&lt;&gt;" &amp; "")&gt;0</formula>
    </cfRule>
    <cfRule type="expression" dxfId="1168" priority="266">
      <formula>AND(COUNTIF(E102:V102,"&lt;&gt;" &amp; "")&gt;0,NOT(ISBLANK(C102)))</formula>
    </cfRule>
  </conditionalFormatting>
  <conditionalFormatting sqref="C103">
    <cfRule type="expression" dxfId="1167" priority="267">
      <formula>COUNTIF(E103:V103,"&lt;&gt;" &amp; "")&gt;0</formula>
    </cfRule>
    <cfRule type="expression" dxfId="1166" priority="268">
      <formula>AND(COUNTIF(E103:V103,"&lt;&gt;" &amp; "")&gt;0,NOT(ISBLANK(C103)))</formula>
    </cfRule>
  </conditionalFormatting>
  <conditionalFormatting sqref="C104">
    <cfRule type="expression" dxfId="1165" priority="269">
      <formula>COUNTIF(E104:V104,"&lt;&gt;" &amp; "")&gt;0</formula>
    </cfRule>
    <cfRule type="expression" dxfId="1164" priority="270">
      <formula>AND(COUNTIF(E104:V104,"&lt;&gt;" &amp; "")&gt;0,NOT(ISBLANK(C104)))</formula>
    </cfRule>
  </conditionalFormatting>
  <conditionalFormatting sqref="C107">
    <cfRule type="expression" dxfId="1163" priority="271">
      <formula>COUNTIF(E107:V107,"&lt;&gt;" &amp; "")&gt;0</formula>
    </cfRule>
    <cfRule type="expression" dxfId="1162" priority="272">
      <formula>AND(COUNTIF(E107:V107,"&lt;&gt;" &amp; "")&gt;0,NOT(ISBLANK(C107)))</formula>
    </cfRule>
  </conditionalFormatting>
  <conditionalFormatting sqref="C108">
    <cfRule type="expression" dxfId="1161" priority="273">
      <formula>COUNTIF(E108:V108,"&lt;&gt;" &amp; "")&gt;0</formula>
    </cfRule>
    <cfRule type="expression" dxfId="1160" priority="274">
      <formula>AND(COUNTIF(E108:V108,"&lt;&gt;" &amp; "")&gt;0,NOT(ISBLANK(C108)))</formula>
    </cfRule>
  </conditionalFormatting>
  <conditionalFormatting sqref="C109">
    <cfRule type="expression" dxfId="1159" priority="275">
      <formula>COUNTIF(E109:V109,"&lt;&gt;" &amp; "")&gt;0</formula>
    </cfRule>
    <cfRule type="expression" dxfId="1158" priority="276">
      <formula>AND(COUNTIF(E109:V109,"&lt;&gt;" &amp; "")&gt;0,NOT(ISBLANK(C109)))</formula>
    </cfRule>
  </conditionalFormatting>
  <conditionalFormatting sqref="C11">
    <cfRule type="expression" dxfId="1157" priority="135">
      <formula>COUNTIF(E11:V11,"&lt;&gt;" &amp; "")&gt;0</formula>
    </cfRule>
    <cfRule type="expression" dxfId="1156" priority="136">
      <formula>AND(COUNTIF(E11:V11,"&lt;&gt;" &amp; "")&gt;0,NOT(ISBLANK(C11)))</formula>
    </cfRule>
  </conditionalFormatting>
  <conditionalFormatting sqref="C110">
    <cfRule type="expression" dxfId="1155" priority="277">
      <formula>COUNTIF(E110:V110,"&lt;&gt;" &amp; "")&gt;0</formula>
    </cfRule>
    <cfRule type="expression" dxfId="1154" priority="278">
      <formula>AND(COUNTIF(E110:V110,"&lt;&gt;" &amp; "")&gt;0,NOT(ISBLANK(C110)))</formula>
    </cfRule>
  </conditionalFormatting>
  <conditionalFormatting sqref="C111">
    <cfRule type="expression" dxfId="1153" priority="279">
      <formula>COUNTIF(E111:V111,"&lt;&gt;" &amp; "")&gt;0</formula>
    </cfRule>
    <cfRule type="expression" dxfId="1152" priority="280">
      <formula>AND(COUNTIF(E111:V111,"&lt;&gt;" &amp; "")&gt;0,NOT(ISBLANK(C111)))</formula>
    </cfRule>
  </conditionalFormatting>
  <conditionalFormatting sqref="C114">
    <cfRule type="expression" dxfId="1151" priority="281">
      <formula>COUNTIF(E114:V114,"&lt;&gt;" &amp; "")&gt;0</formula>
    </cfRule>
    <cfRule type="expression" dxfId="1150" priority="282">
      <formula>AND(COUNTIF(E114:V114,"&lt;&gt;" &amp; "")&gt;0,NOT(ISBLANK(C114)))</formula>
    </cfRule>
  </conditionalFormatting>
  <conditionalFormatting sqref="C115">
    <cfRule type="expression" dxfId="1149" priority="283">
      <formula>COUNTIF(E115:V115,"&lt;&gt;" &amp; "")&gt;0</formula>
    </cfRule>
    <cfRule type="expression" dxfId="1148" priority="284">
      <formula>AND(COUNTIF(E115:V115,"&lt;&gt;" &amp; "")&gt;0,NOT(ISBLANK(C115)))</formula>
    </cfRule>
  </conditionalFormatting>
  <conditionalFormatting sqref="C116">
    <cfRule type="expression" dxfId="1147" priority="285">
      <formula>COUNTIF(E116:V116,"&lt;&gt;" &amp; "")&gt;0</formula>
    </cfRule>
    <cfRule type="expression" dxfId="1146" priority="286">
      <formula>AND(COUNTIF(E116:V116,"&lt;&gt;" &amp; "")&gt;0,NOT(ISBLANK(C116)))</formula>
    </cfRule>
  </conditionalFormatting>
  <conditionalFormatting sqref="C117">
    <cfRule type="expression" dxfId="1145" priority="287">
      <formula>COUNTIF(E117:V117,"&lt;&gt;" &amp; "")&gt;0</formula>
    </cfRule>
    <cfRule type="expression" dxfId="1144" priority="288">
      <formula>AND(COUNTIF(E117:V117,"&lt;&gt;" &amp; "")&gt;0,NOT(ISBLANK(C117)))</formula>
    </cfRule>
  </conditionalFormatting>
  <conditionalFormatting sqref="C118">
    <cfRule type="expression" dxfId="1143" priority="289">
      <formula>COUNTIF(E118:V118,"&lt;&gt;" &amp; "")&gt;0</formula>
    </cfRule>
    <cfRule type="expression" dxfId="1142" priority="290">
      <formula>AND(COUNTIF(E118:V118,"&lt;&gt;" &amp; "")&gt;0,NOT(ISBLANK(C118)))</formula>
    </cfRule>
  </conditionalFormatting>
  <conditionalFormatting sqref="C12">
    <cfRule type="expression" dxfId="1141" priority="137">
      <formula>COUNTIF(E12:V12,"&lt;&gt;" &amp; "")&gt;0</formula>
    </cfRule>
    <cfRule type="expression" dxfId="1140" priority="138">
      <formula>AND(COUNTIF(E12:V12,"&lt;&gt;" &amp; "")&gt;0,NOT(ISBLANK(C12)))</formula>
    </cfRule>
  </conditionalFormatting>
  <conditionalFormatting sqref="C121">
    <cfRule type="expression" dxfId="1139" priority="291">
      <formula>COUNTIF(E121:V121,"&lt;&gt;" &amp; "")&gt;0</formula>
    </cfRule>
    <cfRule type="expression" dxfId="1138" priority="292">
      <formula>AND(COUNTIF(E121:V121,"&lt;&gt;" &amp; "")&gt;0,NOT(ISBLANK(C121)))</formula>
    </cfRule>
  </conditionalFormatting>
  <conditionalFormatting sqref="C122">
    <cfRule type="expression" dxfId="1137" priority="293">
      <formula>COUNTIF(E122:V122,"&lt;&gt;" &amp; "")&gt;0</formula>
    </cfRule>
    <cfRule type="expression" dxfId="1136" priority="294">
      <formula>AND(COUNTIF(E122:V122,"&lt;&gt;" &amp; "")&gt;0,NOT(ISBLANK(C122)))</formula>
    </cfRule>
  </conditionalFormatting>
  <conditionalFormatting sqref="C123">
    <cfRule type="expression" dxfId="1135" priority="295">
      <formula>COUNTIF(E123:V123,"&lt;&gt;" &amp; "")&gt;0</formula>
    </cfRule>
    <cfRule type="expression" dxfId="1134" priority="296">
      <formula>AND(COUNTIF(E123:V123,"&lt;&gt;" &amp; "")&gt;0,NOT(ISBLANK(C123)))</formula>
    </cfRule>
  </conditionalFormatting>
  <conditionalFormatting sqref="C124">
    <cfRule type="expression" dxfId="1133" priority="297">
      <formula>COUNTIF(E124:V124,"&lt;&gt;" &amp; "")&gt;0</formula>
    </cfRule>
    <cfRule type="expression" dxfId="1132" priority="298">
      <formula>AND(COUNTIF(E124:V124,"&lt;&gt;" &amp; "")&gt;0,NOT(ISBLANK(C124)))</formula>
    </cfRule>
  </conditionalFormatting>
  <conditionalFormatting sqref="C125">
    <cfRule type="expression" dxfId="1131" priority="299">
      <formula>COUNTIF(E125:V125,"&lt;&gt;" &amp; "")&gt;0</formula>
    </cfRule>
    <cfRule type="expression" dxfId="1130" priority="300">
      <formula>AND(COUNTIF(E125:V125,"&lt;&gt;" &amp; "")&gt;0,NOT(ISBLANK(C125)))</formula>
    </cfRule>
  </conditionalFormatting>
  <conditionalFormatting sqref="C128">
    <cfRule type="expression" dxfId="1129" priority="301">
      <formula>COUNTIF(E128:V128,"&lt;&gt;" &amp; "")&gt;0</formula>
    </cfRule>
    <cfRule type="expression" dxfId="1128" priority="302">
      <formula>AND(COUNTIF(E128:V128,"&lt;&gt;" &amp; "")&gt;0,NOT(ISBLANK(C128)))</formula>
    </cfRule>
  </conditionalFormatting>
  <conditionalFormatting sqref="C129">
    <cfRule type="expression" dxfId="1127" priority="303">
      <formula>COUNTIF(E129:V129,"&lt;&gt;" &amp; "")&gt;0</formula>
    </cfRule>
    <cfRule type="expression" dxfId="1126" priority="304">
      <formula>AND(COUNTIF(E129:V129,"&lt;&gt;" &amp; "")&gt;0,NOT(ISBLANK(C129)))</formula>
    </cfRule>
  </conditionalFormatting>
  <conditionalFormatting sqref="C13">
    <cfRule type="expression" dxfId="1125" priority="139">
      <formula>COUNTIF(E13:V13,"&lt;&gt;" &amp; "")&gt;0</formula>
    </cfRule>
    <cfRule type="expression" dxfId="1124" priority="140">
      <formula>AND(COUNTIF(E13:V13,"&lt;&gt;" &amp; "")&gt;0,NOT(ISBLANK(C13)))</formula>
    </cfRule>
  </conditionalFormatting>
  <conditionalFormatting sqref="C130">
    <cfRule type="expression" dxfId="1123" priority="305">
      <formula>COUNTIF(E130:V130,"&lt;&gt;" &amp; "")&gt;0</formula>
    </cfRule>
    <cfRule type="expression" dxfId="1122" priority="306">
      <formula>AND(COUNTIF(E130:V130,"&lt;&gt;" &amp; "")&gt;0,NOT(ISBLANK(C130)))</formula>
    </cfRule>
  </conditionalFormatting>
  <conditionalFormatting sqref="C131">
    <cfRule type="expression" dxfId="1121" priority="307">
      <formula>COUNTIF(E131:V131,"&lt;&gt;" &amp; "")&gt;0</formula>
    </cfRule>
    <cfRule type="expression" dxfId="1120" priority="308">
      <formula>AND(COUNTIF(E131:V131,"&lt;&gt;" &amp; "")&gt;0,NOT(ISBLANK(C131)))</formula>
    </cfRule>
  </conditionalFormatting>
  <conditionalFormatting sqref="C132">
    <cfRule type="expression" dxfId="1119" priority="309">
      <formula>COUNTIF(E132:V132,"&lt;&gt;" &amp; "")&gt;0</formula>
    </cfRule>
    <cfRule type="expression" dxfId="1118" priority="310">
      <formula>AND(COUNTIF(E132:V132,"&lt;&gt;" &amp; "")&gt;0,NOT(ISBLANK(C132)))</formula>
    </cfRule>
  </conditionalFormatting>
  <conditionalFormatting sqref="C135">
    <cfRule type="expression" dxfId="1117" priority="311">
      <formula>COUNTIF(E135:V135,"&lt;&gt;" &amp; "")&gt;0</formula>
    </cfRule>
    <cfRule type="expression" dxfId="1116" priority="312">
      <formula>AND(COUNTIF(E135:V135,"&lt;&gt;" &amp; "")&gt;0,NOT(ISBLANK(C135)))</formula>
    </cfRule>
  </conditionalFormatting>
  <conditionalFormatting sqref="C136">
    <cfRule type="expression" dxfId="1115" priority="313">
      <formula>COUNTIF(E136:V136,"&lt;&gt;" &amp; "")&gt;0</formula>
    </cfRule>
    <cfRule type="expression" dxfId="1114" priority="314">
      <formula>AND(COUNTIF(E136:V136,"&lt;&gt;" &amp; "")&gt;0,NOT(ISBLANK(C136)))</formula>
    </cfRule>
  </conditionalFormatting>
  <conditionalFormatting sqref="C137">
    <cfRule type="expression" dxfId="1113" priority="315">
      <formula>COUNTIF(E137:V137,"&lt;&gt;" &amp; "")&gt;0</formula>
    </cfRule>
    <cfRule type="expression" dxfId="1112" priority="316">
      <formula>AND(COUNTIF(E137:V137,"&lt;&gt;" &amp; "")&gt;0,NOT(ISBLANK(C137)))</formula>
    </cfRule>
  </conditionalFormatting>
  <conditionalFormatting sqref="C138">
    <cfRule type="expression" dxfId="1111" priority="317">
      <formula>COUNTIF(E138:V138,"&lt;&gt;" &amp; "")&gt;0</formula>
    </cfRule>
    <cfRule type="expression" dxfId="1110" priority="318">
      <formula>AND(COUNTIF(E138:V138,"&lt;&gt;" &amp; "")&gt;0,NOT(ISBLANK(C138)))</formula>
    </cfRule>
  </conditionalFormatting>
  <conditionalFormatting sqref="C139">
    <cfRule type="expression" dxfId="1109" priority="319">
      <formula>COUNTIF(E139:V139,"&lt;&gt;" &amp; "")&gt;0</formula>
    </cfRule>
    <cfRule type="expression" dxfId="1108" priority="320">
      <formula>AND(COUNTIF(E139:V139,"&lt;&gt;" &amp; "")&gt;0,NOT(ISBLANK(C139)))</formula>
    </cfRule>
  </conditionalFormatting>
  <conditionalFormatting sqref="C142">
    <cfRule type="expression" dxfId="1107" priority="321">
      <formula>COUNTIF(E142:V142,"&lt;&gt;" &amp; "")&gt;0</formula>
    </cfRule>
    <cfRule type="expression" dxfId="1106" priority="322">
      <formula>AND(COUNTIF(E142:V142,"&lt;&gt;" &amp; "")&gt;0,NOT(ISBLANK(C142)))</formula>
    </cfRule>
  </conditionalFormatting>
  <conditionalFormatting sqref="C143">
    <cfRule type="expression" dxfId="1105" priority="323">
      <formula>COUNTIF(E143:V143,"&lt;&gt;" &amp; "")&gt;0</formula>
    </cfRule>
    <cfRule type="expression" dxfId="1104" priority="324">
      <formula>AND(COUNTIF(E143:V143,"&lt;&gt;" &amp; "")&gt;0,NOT(ISBLANK(C143)))</formula>
    </cfRule>
  </conditionalFormatting>
  <conditionalFormatting sqref="C144">
    <cfRule type="expression" dxfId="1103" priority="325">
      <formula>COUNTIF(E144:V144,"&lt;&gt;" &amp; "")&gt;0</formula>
    </cfRule>
    <cfRule type="expression" dxfId="1102" priority="326">
      <formula>AND(COUNTIF(E144:V144,"&lt;&gt;" &amp; "")&gt;0,NOT(ISBLANK(C144)))</formula>
    </cfRule>
  </conditionalFormatting>
  <conditionalFormatting sqref="C145">
    <cfRule type="expression" dxfId="1101" priority="327">
      <formula>COUNTIF(E145:V145,"&lt;&gt;" &amp; "")&gt;0</formula>
    </cfRule>
    <cfRule type="expression" dxfId="1100" priority="328">
      <formula>AND(COUNTIF(E145:V145,"&lt;&gt;" &amp; "")&gt;0,NOT(ISBLANK(C145)))</formula>
    </cfRule>
  </conditionalFormatting>
  <conditionalFormatting sqref="C146">
    <cfRule type="expression" dxfId="1099" priority="329">
      <formula>COUNTIF(E146:V146,"&lt;&gt;" &amp; "")&gt;0</formula>
    </cfRule>
    <cfRule type="expression" dxfId="1098" priority="330">
      <formula>AND(COUNTIF(E146:V146,"&lt;&gt;" &amp; "")&gt;0,NOT(ISBLANK(C146)))</formula>
    </cfRule>
  </conditionalFormatting>
  <conditionalFormatting sqref="C163">
    <cfRule type="expression" dxfId="1097" priority="331">
      <formula>COUNTIF(E163:V163,"&lt;&gt;" &amp; "")&gt;0</formula>
    </cfRule>
    <cfRule type="expression" dxfId="1096" priority="332">
      <formula>AND(COUNTIF(E163:V163,"&lt;&gt;" &amp; "")&gt;0,NOT(ISBLANK(C163)))</formula>
    </cfRule>
  </conditionalFormatting>
  <conditionalFormatting sqref="C164">
    <cfRule type="expression" dxfId="1095" priority="333">
      <formula>COUNTIF(E164:V164,"&lt;&gt;" &amp; "")&gt;0</formula>
    </cfRule>
    <cfRule type="expression" dxfId="1094" priority="334">
      <formula>AND(COUNTIF(E164:V164,"&lt;&gt;" &amp; "")&gt;0,NOT(ISBLANK(C164)))</formula>
    </cfRule>
  </conditionalFormatting>
  <conditionalFormatting sqref="C165">
    <cfRule type="expression" dxfId="1093" priority="335">
      <formula>COUNTIF(E165:V165,"&lt;&gt;" &amp; "")&gt;0</formula>
    </cfRule>
    <cfRule type="expression" dxfId="1092" priority="336">
      <formula>AND(COUNTIF(E165:V165,"&lt;&gt;" &amp; "")&gt;0,NOT(ISBLANK(C165)))</formula>
    </cfRule>
  </conditionalFormatting>
  <conditionalFormatting sqref="C166">
    <cfRule type="expression" dxfId="1091" priority="337">
      <formula>COUNTIF(E166:V166,"&lt;&gt;" &amp; "")&gt;0</formula>
    </cfRule>
    <cfRule type="expression" dxfId="1090" priority="338">
      <formula>AND(COUNTIF(E166:V166,"&lt;&gt;" &amp; "")&gt;0,NOT(ISBLANK(C166)))</formula>
    </cfRule>
  </conditionalFormatting>
  <conditionalFormatting sqref="C167">
    <cfRule type="expression" dxfId="1089" priority="339">
      <formula>COUNTIF(E167:V167,"&lt;&gt;" &amp; "")&gt;0</formula>
    </cfRule>
    <cfRule type="expression" dxfId="1088" priority="340">
      <formula>AND(COUNTIF(E167:V167,"&lt;&gt;" &amp; "")&gt;0,NOT(ISBLANK(C167)))</formula>
    </cfRule>
  </conditionalFormatting>
  <conditionalFormatting sqref="C170">
    <cfRule type="expression" dxfId="1087" priority="341">
      <formula>COUNTIF(E170:V170,"&lt;&gt;" &amp; "")&gt;0</formula>
    </cfRule>
    <cfRule type="expression" dxfId="1086" priority="342">
      <formula>AND(COUNTIF(E170:V170,"&lt;&gt;" &amp; "")&gt;0,NOT(ISBLANK(C170)))</formula>
    </cfRule>
  </conditionalFormatting>
  <conditionalFormatting sqref="C171">
    <cfRule type="expression" dxfId="1085" priority="343">
      <formula>COUNTIF(E171:V171,"&lt;&gt;" &amp; "")&gt;0</formula>
    </cfRule>
    <cfRule type="expression" dxfId="1084" priority="344">
      <formula>AND(COUNTIF(E171:V171,"&lt;&gt;" &amp; "")&gt;0,NOT(ISBLANK(C171)))</formula>
    </cfRule>
  </conditionalFormatting>
  <conditionalFormatting sqref="C172">
    <cfRule type="expression" dxfId="1083" priority="345">
      <formula>COUNTIF(E172:V172,"&lt;&gt;" &amp; "")&gt;0</formula>
    </cfRule>
    <cfRule type="expression" dxfId="1082" priority="346">
      <formula>AND(COUNTIF(E172:V172,"&lt;&gt;" &amp; "")&gt;0,NOT(ISBLANK(C172)))</formula>
    </cfRule>
  </conditionalFormatting>
  <conditionalFormatting sqref="C173">
    <cfRule type="expression" dxfId="1081" priority="347">
      <formula>COUNTIF(E173:V173,"&lt;&gt;" &amp; "")&gt;0</formula>
    </cfRule>
    <cfRule type="expression" dxfId="1080" priority="348">
      <formula>AND(COUNTIF(E173:V173,"&lt;&gt;" &amp; "")&gt;0,NOT(ISBLANK(C173)))</formula>
    </cfRule>
  </conditionalFormatting>
  <conditionalFormatting sqref="C16">
    <cfRule type="expression" dxfId="1079" priority="141">
      <formula>COUNTIF(E16:V16,"&lt;&gt;" &amp; "")&gt;0</formula>
    </cfRule>
    <cfRule type="expression" dxfId="1078" priority="142">
      <formula>AND(COUNTIF(E16:V16,"&lt;&gt;" &amp; "")&gt;0,NOT(ISBLANK(C16)))</formula>
    </cfRule>
  </conditionalFormatting>
  <conditionalFormatting sqref="C174">
    <cfRule type="expression" dxfId="1077" priority="349">
      <formula>COUNTIF(E174:V174,"&lt;&gt;" &amp; "")&gt;0</formula>
    </cfRule>
    <cfRule type="expression" dxfId="1076" priority="350">
      <formula>AND(COUNTIF(E174:V174,"&lt;&gt;" &amp; "")&gt;0,NOT(ISBLANK(C174)))</formula>
    </cfRule>
  </conditionalFormatting>
  <conditionalFormatting sqref="C177">
    <cfRule type="expression" dxfId="1075" priority="351">
      <formula>COUNTIF(E177:V177,"&lt;&gt;" &amp; "")&gt;0</formula>
    </cfRule>
    <cfRule type="expression" dxfId="1074" priority="352">
      <formula>AND(COUNTIF(E177:V177,"&lt;&gt;" &amp; "")&gt;0,NOT(ISBLANK(C177)))</formula>
    </cfRule>
  </conditionalFormatting>
  <conditionalFormatting sqref="C178">
    <cfRule type="expression" dxfId="1073" priority="353">
      <formula>COUNTIF(E178:V178,"&lt;&gt;" &amp; "")&gt;0</formula>
    </cfRule>
    <cfRule type="expression" dxfId="1072" priority="354">
      <formula>AND(COUNTIF(E178:V178,"&lt;&gt;" &amp; "")&gt;0,NOT(ISBLANK(C178)))</formula>
    </cfRule>
  </conditionalFormatting>
  <conditionalFormatting sqref="C179">
    <cfRule type="expression" dxfId="1071" priority="355">
      <formula>COUNTIF(E179:V179,"&lt;&gt;" &amp; "")&gt;0</formula>
    </cfRule>
    <cfRule type="expression" dxfId="1070" priority="356">
      <formula>AND(COUNTIF(E179:V179,"&lt;&gt;" &amp; "")&gt;0,NOT(ISBLANK(C179)))</formula>
    </cfRule>
  </conditionalFormatting>
  <conditionalFormatting sqref="C180">
    <cfRule type="expression" dxfId="1069" priority="357">
      <formula>COUNTIF(E180:V180,"&lt;&gt;" &amp; "")&gt;0</formula>
    </cfRule>
    <cfRule type="expression" dxfId="1068" priority="358">
      <formula>AND(COUNTIF(E180:V180,"&lt;&gt;" &amp; "")&gt;0,NOT(ISBLANK(C180)))</formula>
    </cfRule>
  </conditionalFormatting>
  <conditionalFormatting sqref="C181">
    <cfRule type="expression" dxfId="1067" priority="359">
      <formula>COUNTIF(E181:V181,"&lt;&gt;" &amp; "")&gt;0</formula>
    </cfRule>
    <cfRule type="expression" dxfId="1066" priority="360">
      <formula>AND(COUNTIF(E181:V181,"&lt;&gt;" &amp; "")&gt;0,NOT(ISBLANK(C181)))</formula>
    </cfRule>
  </conditionalFormatting>
  <conditionalFormatting sqref="C17">
    <cfRule type="expression" dxfId="1065" priority="143">
      <formula>COUNTIF(E17:V17,"&lt;&gt;" &amp; "")&gt;0</formula>
    </cfRule>
    <cfRule type="expression" dxfId="1064" priority="144">
      <formula>AND(COUNTIF(E17:V17,"&lt;&gt;" &amp; "")&gt;0,NOT(ISBLANK(C17)))</formula>
    </cfRule>
  </conditionalFormatting>
  <conditionalFormatting sqref="C184">
    <cfRule type="expression" dxfId="1063" priority="361">
      <formula>COUNTIF(E184:V184,"&lt;&gt;" &amp; "")&gt;0</formula>
    </cfRule>
    <cfRule type="expression" dxfId="1062" priority="362">
      <formula>AND(COUNTIF(E184:V184,"&lt;&gt;" &amp; "")&gt;0,NOT(ISBLANK(C184)))</formula>
    </cfRule>
  </conditionalFormatting>
  <conditionalFormatting sqref="C185">
    <cfRule type="expression" dxfId="1061" priority="363">
      <formula>COUNTIF(E185:V185,"&lt;&gt;" &amp; "")&gt;0</formula>
    </cfRule>
    <cfRule type="expression" dxfId="1060" priority="364">
      <formula>AND(COUNTIF(E185:V185,"&lt;&gt;" &amp; "")&gt;0,NOT(ISBLANK(C185)))</formula>
    </cfRule>
  </conditionalFormatting>
  <conditionalFormatting sqref="C186">
    <cfRule type="expression" dxfId="1059" priority="365">
      <formula>COUNTIF(E186:V186,"&lt;&gt;" &amp; "")&gt;0</formula>
    </cfRule>
    <cfRule type="expression" dxfId="1058" priority="366">
      <formula>AND(COUNTIF(E186:V186,"&lt;&gt;" &amp; "")&gt;0,NOT(ISBLANK(C186)))</formula>
    </cfRule>
  </conditionalFormatting>
  <conditionalFormatting sqref="C187">
    <cfRule type="expression" dxfId="1057" priority="367">
      <formula>COUNTIF(E187:V187,"&lt;&gt;" &amp; "")&gt;0</formula>
    </cfRule>
    <cfRule type="expression" dxfId="1056" priority="368">
      <formula>AND(COUNTIF(E187:V187,"&lt;&gt;" &amp; "")&gt;0,NOT(ISBLANK(C187)))</formula>
    </cfRule>
  </conditionalFormatting>
  <conditionalFormatting sqref="C188">
    <cfRule type="expression" dxfId="1055" priority="369">
      <formula>COUNTIF(E188:V188,"&lt;&gt;" &amp; "")&gt;0</formula>
    </cfRule>
    <cfRule type="expression" dxfId="1054" priority="370">
      <formula>AND(COUNTIF(E188:V188,"&lt;&gt;" &amp; "")&gt;0,NOT(ISBLANK(C188)))</formula>
    </cfRule>
  </conditionalFormatting>
  <conditionalFormatting sqref="C191">
    <cfRule type="expression" dxfId="1053" priority="371">
      <formula>COUNTIF(E191:V191,"&lt;&gt;" &amp; "")&gt;0</formula>
    </cfRule>
    <cfRule type="expression" dxfId="1052" priority="372">
      <formula>AND(COUNTIF(E191:V191,"&lt;&gt;" &amp; "")&gt;0,NOT(ISBLANK(C191)))</formula>
    </cfRule>
  </conditionalFormatting>
  <conditionalFormatting sqref="C192">
    <cfRule type="expression" dxfId="1051" priority="373">
      <formula>COUNTIF(E192:V192,"&lt;&gt;" &amp; "")&gt;0</formula>
    </cfRule>
    <cfRule type="expression" dxfId="1050" priority="374">
      <formula>AND(COUNTIF(E192:V192,"&lt;&gt;" &amp; "")&gt;0,NOT(ISBLANK(C192)))</formula>
    </cfRule>
  </conditionalFormatting>
  <conditionalFormatting sqref="C193">
    <cfRule type="expression" dxfId="1049" priority="375">
      <formula>COUNTIF(E193:V193,"&lt;&gt;" &amp; "")&gt;0</formula>
    </cfRule>
    <cfRule type="expression" dxfId="1048" priority="376">
      <formula>AND(COUNTIF(E193:V193,"&lt;&gt;" &amp; "")&gt;0,NOT(ISBLANK(C193)))</formula>
    </cfRule>
  </conditionalFormatting>
  <conditionalFormatting sqref="C18">
    <cfRule type="expression" dxfId="1047" priority="145">
      <formula>COUNTIF(E18:V18,"&lt;&gt;" &amp; "")&gt;0</formula>
    </cfRule>
    <cfRule type="expression" dxfId="1046" priority="146">
      <formula>AND(COUNTIF(E18:V18,"&lt;&gt;" &amp; "")&gt;0,NOT(ISBLANK(C18)))</formula>
    </cfRule>
  </conditionalFormatting>
  <conditionalFormatting sqref="C194">
    <cfRule type="expression" dxfId="1045" priority="377">
      <formula>COUNTIF(E194:V194,"&lt;&gt;" &amp; "")&gt;0</formula>
    </cfRule>
    <cfRule type="expression" dxfId="1044" priority="378">
      <formula>AND(COUNTIF(E194:V194,"&lt;&gt;" &amp; "")&gt;0,NOT(ISBLANK(C194)))</formula>
    </cfRule>
  </conditionalFormatting>
  <conditionalFormatting sqref="C195">
    <cfRule type="expression" dxfId="1043" priority="379">
      <formula>COUNTIF(E195:V195,"&lt;&gt;" &amp; "")&gt;0</formula>
    </cfRule>
    <cfRule type="expression" dxfId="1042" priority="380">
      <formula>AND(COUNTIF(E195:V195,"&lt;&gt;" &amp; "")&gt;0,NOT(ISBLANK(C195)))</formula>
    </cfRule>
  </conditionalFormatting>
  <conditionalFormatting sqref="C198">
    <cfRule type="expression" dxfId="1041" priority="381">
      <formula>COUNTIF(E198:V198,"&lt;&gt;" &amp; "")&gt;0</formula>
    </cfRule>
    <cfRule type="expression" dxfId="1040" priority="382">
      <formula>AND(COUNTIF(E198:V198,"&lt;&gt;" &amp; "")&gt;0,NOT(ISBLANK(C198)))</formula>
    </cfRule>
  </conditionalFormatting>
  <conditionalFormatting sqref="C199">
    <cfRule type="expression" dxfId="1039" priority="383">
      <formula>COUNTIF(E199:V199,"&lt;&gt;" &amp; "")&gt;0</formula>
    </cfRule>
    <cfRule type="expression" dxfId="1038" priority="384">
      <formula>AND(COUNTIF(E199:V199,"&lt;&gt;" &amp; "")&gt;0,NOT(ISBLANK(C199)))</formula>
    </cfRule>
  </conditionalFormatting>
  <conditionalFormatting sqref="C200">
    <cfRule type="expression" dxfId="1037" priority="385">
      <formula>COUNTIF(E200:V200,"&lt;&gt;" &amp; "")&gt;0</formula>
    </cfRule>
    <cfRule type="expression" dxfId="1036" priority="386">
      <formula>AND(COUNTIF(E200:V200,"&lt;&gt;" &amp; "")&gt;0,NOT(ISBLANK(C200)))</formula>
    </cfRule>
  </conditionalFormatting>
  <conditionalFormatting sqref="C201">
    <cfRule type="expression" dxfId="1035" priority="387">
      <formula>COUNTIF(E201:V201,"&lt;&gt;" &amp; "")&gt;0</formula>
    </cfRule>
    <cfRule type="expression" dxfId="1034" priority="388">
      <formula>AND(COUNTIF(E201:V201,"&lt;&gt;" &amp; "")&gt;0,NOT(ISBLANK(C201)))</formula>
    </cfRule>
  </conditionalFormatting>
  <conditionalFormatting sqref="C202">
    <cfRule type="expression" dxfId="1033" priority="389">
      <formula>COUNTIF(E202:V202,"&lt;&gt;" &amp; "")&gt;0</formula>
    </cfRule>
    <cfRule type="expression" dxfId="1032" priority="390">
      <formula>AND(COUNTIF(E202:V202,"&lt;&gt;" &amp; "")&gt;0,NOT(ISBLANK(C202)))</formula>
    </cfRule>
  </conditionalFormatting>
  <conditionalFormatting sqref="C19">
    <cfRule type="expression" dxfId="1031" priority="147">
      <formula>COUNTIF(E19:V19,"&lt;&gt;" &amp; "")&gt;0</formula>
    </cfRule>
    <cfRule type="expression" dxfId="1030" priority="148">
      <formula>AND(COUNTIF(E19:V19,"&lt;&gt;" &amp; "")&gt;0,NOT(ISBLANK(C19)))</formula>
    </cfRule>
  </conditionalFormatting>
  <conditionalFormatting sqref="C205">
    <cfRule type="expression" dxfId="1029" priority="391">
      <formula>COUNTIF(E205:V205,"&lt;&gt;" &amp; "")&gt;0</formula>
    </cfRule>
    <cfRule type="expression" dxfId="1028" priority="392">
      <formula>AND(COUNTIF(E205:V205,"&lt;&gt;" &amp; "")&gt;0,NOT(ISBLANK(C205)))</formula>
    </cfRule>
  </conditionalFormatting>
  <conditionalFormatting sqref="C206">
    <cfRule type="expression" dxfId="1027" priority="393">
      <formula>COUNTIF(E206:V206,"&lt;&gt;" &amp; "")&gt;0</formula>
    </cfRule>
    <cfRule type="expression" dxfId="1026" priority="394">
      <formula>AND(COUNTIF(E206:V206,"&lt;&gt;" &amp; "")&gt;0,NOT(ISBLANK(C206)))</formula>
    </cfRule>
  </conditionalFormatting>
  <conditionalFormatting sqref="C207">
    <cfRule type="expression" dxfId="1025" priority="395">
      <formula>COUNTIF(E207:V207,"&lt;&gt;" &amp; "")&gt;0</formula>
    </cfRule>
    <cfRule type="expression" dxfId="1024" priority="396">
      <formula>AND(COUNTIF(E207:V207,"&lt;&gt;" &amp; "")&gt;0,NOT(ISBLANK(C207)))</formula>
    </cfRule>
  </conditionalFormatting>
  <conditionalFormatting sqref="C208">
    <cfRule type="expression" dxfId="1023" priority="397">
      <formula>COUNTIF(E208:V208,"&lt;&gt;" &amp; "")&gt;0</formula>
    </cfRule>
    <cfRule type="expression" dxfId="1022" priority="398">
      <formula>AND(COUNTIF(E208:V208,"&lt;&gt;" &amp; "")&gt;0,NOT(ISBLANK(C208)))</formula>
    </cfRule>
  </conditionalFormatting>
  <conditionalFormatting sqref="C209">
    <cfRule type="expression" dxfId="1021" priority="399">
      <formula>COUNTIF(E209:V209,"&lt;&gt;" &amp; "")&gt;0</formula>
    </cfRule>
    <cfRule type="expression" dxfId="1020" priority="400">
      <formula>AND(COUNTIF(E209:V209,"&lt;&gt;" &amp; "")&gt;0,NOT(ISBLANK(C209)))</formula>
    </cfRule>
  </conditionalFormatting>
  <conditionalFormatting sqref="C2">
    <cfRule type="expression" dxfId="1019" priority="121">
      <formula>COUNTIF(E2:V2,"&lt;&gt;" &amp; "")&gt;0</formula>
    </cfRule>
    <cfRule type="expression" dxfId="1018" priority="122">
      <formula>AND(COUNTIF(E2:V2,"&lt;&gt;" &amp; "")&gt;0,NOT(ISBLANK(C2)))</formula>
    </cfRule>
  </conditionalFormatting>
  <conditionalFormatting sqref="C20">
    <cfRule type="expression" dxfId="1017" priority="149">
      <formula>COUNTIF(E20:V20,"&lt;&gt;" &amp; "")&gt;0</formula>
    </cfRule>
    <cfRule type="expression" dxfId="1016" priority="150">
      <formula>AND(COUNTIF(E20:V20,"&lt;&gt;" &amp; "")&gt;0,NOT(ISBLANK(C20)))</formula>
    </cfRule>
  </conditionalFormatting>
  <conditionalFormatting sqref="C23">
    <cfRule type="expression" dxfId="1015" priority="151">
      <formula>COUNTIF(E23:V23,"&lt;&gt;" &amp; "")&gt;0</formula>
    </cfRule>
    <cfRule type="expression" dxfId="1014" priority="152">
      <formula>AND(COUNTIF(E23:V23,"&lt;&gt;" &amp; "")&gt;0,NOT(ISBLANK(C23)))</formula>
    </cfRule>
  </conditionalFormatting>
  <conditionalFormatting sqref="C24">
    <cfRule type="expression" dxfId="1013" priority="153">
      <formula>COUNTIF(E24:V24,"&lt;&gt;" &amp; "")&gt;0</formula>
    </cfRule>
    <cfRule type="expression" dxfId="1012" priority="154">
      <formula>AND(COUNTIF(E24:V24,"&lt;&gt;" &amp; "")&gt;0,NOT(ISBLANK(C24)))</formula>
    </cfRule>
  </conditionalFormatting>
  <conditionalFormatting sqref="C25">
    <cfRule type="expression" dxfId="1011" priority="155">
      <formula>COUNTIF(E25:V25,"&lt;&gt;" &amp; "")&gt;0</formula>
    </cfRule>
    <cfRule type="expression" dxfId="1010" priority="156">
      <formula>AND(COUNTIF(E25:V25,"&lt;&gt;" &amp; "")&gt;0,NOT(ISBLANK(C25)))</formula>
    </cfRule>
  </conditionalFormatting>
  <conditionalFormatting sqref="C26">
    <cfRule type="expression" dxfId="1009" priority="157">
      <formula>COUNTIF(E26:V26,"&lt;&gt;" &amp; "")&gt;0</formula>
    </cfRule>
    <cfRule type="expression" dxfId="1008" priority="158">
      <formula>AND(COUNTIF(E26:V26,"&lt;&gt;" &amp; "")&gt;0,NOT(ISBLANK(C26)))</formula>
    </cfRule>
  </conditionalFormatting>
  <conditionalFormatting sqref="C27">
    <cfRule type="expression" dxfId="1007" priority="159">
      <formula>COUNTIF(E27:V27,"&lt;&gt;" &amp; "")&gt;0</formula>
    </cfRule>
    <cfRule type="expression" dxfId="1006" priority="160">
      <formula>AND(COUNTIF(E27:V27,"&lt;&gt;" &amp; "")&gt;0,NOT(ISBLANK(C27)))</formula>
    </cfRule>
  </conditionalFormatting>
  <conditionalFormatting sqref="C3">
    <cfRule type="expression" dxfId="1005" priority="123">
      <formula>COUNTIF(E3:V3,"&lt;&gt;" &amp; "")&gt;0</formula>
    </cfRule>
    <cfRule type="expression" dxfId="1004" priority="124">
      <formula>AND(COUNTIF(E3:V3,"&lt;&gt;" &amp; "")&gt;0,NOT(ISBLANK(C3)))</formula>
    </cfRule>
  </conditionalFormatting>
  <conditionalFormatting sqref="C30">
    <cfRule type="expression" dxfId="1003" priority="161">
      <formula>COUNTIF(E30:V30,"&lt;&gt;" &amp; "")&gt;0</formula>
    </cfRule>
    <cfRule type="expression" dxfId="1002" priority="162">
      <formula>AND(COUNTIF(E30:V30,"&lt;&gt;" &amp; "")&gt;0,NOT(ISBLANK(C30)))</formula>
    </cfRule>
  </conditionalFormatting>
  <conditionalFormatting sqref="C31">
    <cfRule type="expression" dxfId="1001" priority="163">
      <formula>COUNTIF(E31:V31,"&lt;&gt;" &amp; "")&gt;0</formula>
    </cfRule>
    <cfRule type="expression" dxfId="1000" priority="164">
      <formula>AND(COUNTIF(E31:V31,"&lt;&gt;" &amp; "")&gt;0,NOT(ISBLANK(C31)))</formula>
    </cfRule>
  </conditionalFormatting>
  <conditionalFormatting sqref="C32">
    <cfRule type="expression" dxfId="999" priority="165">
      <formula>COUNTIF(E32:V32,"&lt;&gt;" &amp; "")&gt;0</formula>
    </cfRule>
    <cfRule type="expression" dxfId="998" priority="166">
      <formula>AND(COUNTIF(E32:V32,"&lt;&gt;" &amp; "")&gt;0,NOT(ISBLANK(C32)))</formula>
    </cfRule>
  </conditionalFormatting>
  <conditionalFormatting sqref="C33">
    <cfRule type="expression" dxfId="997" priority="167">
      <formula>COUNTIF(E33:V33,"&lt;&gt;" &amp; "")&gt;0</formula>
    </cfRule>
    <cfRule type="expression" dxfId="996" priority="168">
      <formula>AND(COUNTIF(E33:V33,"&lt;&gt;" &amp; "")&gt;0,NOT(ISBLANK(C33)))</formula>
    </cfRule>
  </conditionalFormatting>
  <conditionalFormatting sqref="C34">
    <cfRule type="expression" dxfId="995" priority="169">
      <formula>COUNTIF(E34:V34,"&lt;&gt;" &amp; "")&gt;0</formula>
    </cfRule>
    <cfRule type="expression" dxfId="994" priority="170">
      <formula>AND(COUNTIF(E34:V34,"&lt;&gt;" &amp; "")&gt;0,NOT(ISBLANK(C34)))</formula>
    </cfRule>
  </conditionalFormatting>
  <conditionalFormatting sqref="C37">
    <cfRule type="expression" dxfId="993" priority="171">
      <formula>COUNTIF(E37:V37,"&lt;&gt;" &amp; "")&gt;0</formula>
    </cfRule>
    <cfRule type="expression" dxfId="992" priority="172">
      <formula>AND(COUNTIF(E37:V37,"&lt;&gt;" &amp; "")&gt;0,NOT(ISBLANK(C37)))</formula>
    </cfRule>
  </conditionalFormatting>
  <conditionalFormatting sqref="C38">
    <cfRule type="expression" dxfId="991" priority="173">
      <formula>COUNTIF(E38:V38,"&lt;&gt;" &amp; "")&gt;0</formula>
    </cfRule>
    <cfRule type="expression" dxfId="990" priority="174">
      <formula>AND(COUNTIF(E38:V38,"&lt;&gt;" &amp; "")&gt;0,NOT(ISBLANK(C38)))</formula>
    </cfRule>
  </conditionalFormatting>
  <conditionalFormatting sqref="C39">
    <cfRule type="expression" dxfId="989" priority="175">
      <formula>COUNTIF(E39:V39,"&lt;&gt;" &amp; "")&gt;0</formula>
    </cfRule>
    <cfRule type="expression" dxfId="988" priority="176">
      <formula>AND(COUNTIF(E39:V39,"&lt;&gt;" &amp; "")&gt;0,NOT(ISBLANK(C39)))</formula>
    </cfRule>
  </conditionalFormatting>
  <conditionalFormatting sqref="C4">
    <cfRule type="expression" dxfId="987" priority="125">
      <formula>COUNTIF(E4:V4,"&lt;&gt;" &amp; "")&gt;0</formula>
    </cfRule>
    <cfRule type="expression" dxfId="986" priority="126">
      <formula>AND(COUNTIF(E4:V4,"&lt;&gt;" &amp; "")&gt;0,NOT(ISBLANK(C4)))</formula>
    </cfRule>
  </conditionalFormatting>
  <conditionalFormatting sqref="C40">
    <cfRule type="expression" dxfId="985" priority="177">
      <formula>COUNTIF(E40:V40,"&lt;&gt;" &amp; "")&gt;0</formula>
    </cfRule>
    <cfRule type="expression" dxfId="984" priority="178">
      <formula>AND(COUNTIF(E40:V40,"&lt;&gt;" &amp; "")&gt;0,NOT(ISBLANK(C40)))</formula>
    </cfRule>
  </conditionalFormatting>
  <conditionalFormatting sqref="C41">
    <cfRule type="expression" dxfId="983" priority="179">
      <formula>COUNTIF(E41:V41,"&lt;&gt;" &amp; "")&gt;0</formula>
    </cfRule>
    <cfRule type="expression" dxfId="982" priority="180">
      <formula>AND(COUNTIF(E41:V41,"&lt;&gt;" &amp; "")&gt;0,NOT(ISBLANK(C41)))</formula>
    </cfRule>
  </conditionalFormatting>
  <conditionalFormatting sqref="C44">
    <cfRule type="expression" dxfId="981" priority="181">
      <formula>COUNTIF(E44:V44,"&lt;&gt;" &amp; "")&gt;0</formula>
    </cfRule>
    <cfRule type="expression" dxfId="980" priority="182">
      <formula>AND(COUNTIF(E44:V44,"&lt;&gt;" &amp; "")&gt;0,NOT(ISBLANK(C44)))</formula>
    </cfRule>
  </conditionalFormatting>
  <conditionalFormatting sqref="C45">
    <cfRule type="expression" dxfId="979" priority="183">
      <formula>COUNTIF(E45:V45,"&lt;&gt;" &amp; "")&gt;0</formula>
    </cfRule>
    <cfRule type="expression" dxfId="978" priority="184">
      <formula>AND(COUNTIF(E45:V45,"&lt;&gt;" &amp; "")&gt;0,NOT(ISBLANK(C45)))</formula>
    </cfRule>
  </conditionalFormatting>
  <conditionalFormatting sqref="C46">
    <cfRule type="expression" dxfId="977" priority="185">
      <formula>COUNTIF(E46:V46,"&lt;&gt;" &amp; "")&gt;0</formula>
    </cfRule>
    <cfRule type="expression" dxfId="976" priority="186">
      <formula>AND(COUNTIF(E46:V46,"&lt;&gt;" &amp; "")&gt;0,NOT(ISBLANK(C46)))</formula>
    </cfRule>
  </conditionalFormatting>
  <conditionalFormatting sqref="C47">
    <cfRule type="expression" dxfId="975" priority="187">
      <formula>COUNTIF(E47:V47,"&lt;&gt;" &amp; "")&gt;0</formula>
    </cfRule>
    <cfRule type="expression" dxfId="974" priority="188">
      <formula>AND(COUNTIF(E47:V47,"&lt;&gt;" &amp; "")&gt;0,NOT(ISBLANK(C47)))</formula>
    </cfRule>
  </conditionalFormatting>
  <conditionalFormatting sqref="C48">
    <cfRule type="expression" dxfId="973" priority="189">
      <formula>COUNTIF(E48:V48,"&lt;&gt;" &amp; "")&gt;0</formula>
    </cfRule>
    <cfRule type="expression" dxfId="972" priority="190">
      <formula>AND(COUNTIF(E48:V48,"&lt;&gt;" &amp; "")&gt;0,NOT(ISBLANK(C48)))</formula>
    </cfRule>
  </conditionalFormatting>
  <conditionalFormatting sqref="C5">
    <cfRule type="expression" dxfId="971" priority="127">
      <formula>COUNTIF(E5:V5,"&lt;&gt;" &amp; "")&gt;0</formula>
    </cfRule>
    <cfRule type="expression" dxfId="970" priority="128">
      <formula>AND(COUNTIF(E5:V5,"&lt;&gt;" &amp; "")&gt;0,NOT(ISBLANK(C5)))</formula>
    </cfRule>
  </conditionalFormatting>
  <conditionalFormatting sqref="C51">
    <cfRule type="expression" dxfId="969" priority="191">
      <formula>COUNTIF(E51:V51,"&lt;&gt;" &amp; "")&gt;0</formula>
    </cfRule>
    <cfRule type="expression" dxfId="968" priority="192">
      <formula>AND(COUNTIF(E51:V51,"&lt;&gt;" &amp; "")&gt;0,NOT(ISBLANK(C51)))</formula>
    </cfRule>
  </conditionalFormatting>
  <conditionalFormatting sqref="C52">
    <cfRule type="expression" dxfId="967" priority="193">
      <formula>COUNTIF(E52:V52,"&lt;&gt;" &amp; "")&gt;0</formula>
    </cfRule>
    <cfRule type="expression" dxfId="966" priority="194">
      <formula>AND(COUNTIF(E52:V52,"&lt;&gt;" &amp; "")&gt;0,NOT(ISBLANK(C52)))</formula>
    </cfRule>
  </conditionalFormatting>
  <conditionalFormatting sqref="C53">
    <cfRule type="expression" dxfId="965" priority="195">
      <formula>COUNTIF(E53:V53,"&lt;&gt;" &amp; "")&gt;0</formula>
    </cfRule>
    <cfRule type="expression" dxfId="964" priority="196">
      <formula>AND(COUNTIF(E53:V53,"&lt;&gt;" &amp; "")&gt;0,NOT(ISBLANK(C53)))</formula>
    </cfRule>
  </conditionalFormatting>
  <conditionalFormatting sqref="C54">
    <cfRule type="expression" dxfId="963" priority="197">
      <formula>COUNTIF(E54:V54,"&lt;&gt;" &amp; "")&gt;0</formula>
    </cfRule>
    <cfRule type="expression" dxfId="962" priority="198">
      <formula>AND(COUNTIF(E54:V54,"&lt;&gt;" &amp; "")&gt;0,NOT(ISBLANK(C54)))</formula>
    </cfRule>
  </conditionalFormatting>
  <conditionalFormatting sqref="C55">
    <cfRule type="expression" dxfId="961" priority="199">
      <formula>COUNTIF(E55:V55,"&lt;&gt;" &amp; "")&gt;0</formula>
    </cfRule>
    <cfRule type="expression" dxfId="960" priority="200">
      <formula>AND(COUNTIF(E55:V55,"&lt;&gt;" &amp; "")&gt;0,NOT(ISBLANK(C55)))</formula>
    </cfRule>
  </conditionalFormatting>
  <conditionalFormatting sqref="C58">
    <cfRule type="expression" dxfId="959" priority="201">
      <formula>COUNTIF(E58:V58,"&lt;&gt;" &amp; "")&gt;0</formula>
    </cfRule>
    <cfRule type="expression" dxfId="958" priority="202">
      <formula>AND(COUNTIF(E58:V58,"&lt;&gt;" &amp; "")&gt;0,NOT(ISBLANK(C58)))</formula>
    </cfRule>
  </conditionalFormatting>
  <conditionalFormatting sqref="C59">
    <cfRule type="expression" dxfId="957" priority="203">
      <formula>COUNTIF(E59:V59,"&lt;&gt;" &amp; "")&gt;0</formula>
    </cfRule>
    <cfRule type="expression" dxfId="956" priority="204">
      <formula>AND(COUNTIF(E59:V59,"&lt;&gt;" &amp; "")&gt;0,NOT(ISBLANK(C59)))</formula>
    </cfRule>
  </conditionalFormatting>
  <conditionalFormatting sqref="C6">
    <cfRule type="expression" dxfId="955" priority="129">
      <formula>COUNTIF(E6:V6,"&lt;&gt;" &amp; "")&gt;0</formula>
    </cfRule>
    <cfRule type="expression" dxfId="954" priority="130">
      <formula>AND(COUNTIF(E6:V6,"&lt;&gt;" &amp; "")&gt;0,NOT(ISBLANK(C6)))</formula>
    </cfRule>
  </conditionalFormatting>
  <conditionalFormatting sqref="C60">
    <cfRule type="expression" dxfId="953" priority="205">
      <formula>COUNTIF(E60:V60,"&lt;&gt;" &amp; "")&gt;0</formula>
    </cfRule>
    <cfRule type="expression" dxfId="952" priority="206">
      <formula>AND(COUNTIF(E60:V60,"&lt;&gt;" &amp; "")&gt;0,NOT(ISBLANK(C60)))</formula>
    </cfRule>
  </conditionalFormatting>
  <conditionalFormatting sqref="C61">
    <cfRule type="expression" dxfId="951" priority="207">
      <formula>COUNTIF(E61:V61,"&lt;&gt;" &amp; "")&gt;0</formula>
    </cfRule>
    <cfRule type="expression" dxfId="950" priority="208">
      <formula>AND(COUNTIF(E61:V61,"&lt;&gt;" &amp; "")&gt;0,NOT(ISBLANK(C61)))</formula>
    </cfRule>
  </conditionalFormatting>
  <conditionalFormatting sqref="C62">
    <cfRule type="expression" dxfId="949" priority="209">
      <formula>COUNTIF(E62:V62,"&lt;&gt;" &amp; "")&gt;0</formula>
    </cfRule>
    <cfRule type="expression" dxfId="948" priority="210">
      <formula>AND(COUNTIF(E62:V62,"&lt;&gt;" &amp; "")&gt;0,NOT(ISBLANK(C62)))</formula>
    </cfRule>
  </conditionalFormatting>
  <conditionalFormatting sqref="C65">
    <cfRule type="expression" dxfId="947" priority="211">
      <formula>COUNTIF(E65:V65,"&lt;&gt;" &amp; "")&gt;0</formula>
    </cfRule>
    <cfRule type="expression" dxfId="946" priority="212">
      <formula>AND(COUNTIF(E65:V65,"&lt;&gt;" &amp; "")&gt;0,NOT(ISBLANK(C65)))</formula>
    </cfRule>
  </conditionalFormatting>
  <conditionalFormatting sqref="C66">
    <cfRule type="expression" dxfId="945" priority="213">
      <formula>COUNTIF(E66:V66,"&lt;&gt;" &amp; "")&gt;0</formula>
    </cfRule>
    <cfRule type="expression" dxfId="944" priority="214">
      <formula>AND(COUNTIF(E66:V66,"&lt;&gt;" &amp; "")&gt;0,NOT(ISBLANK(C66)))</formula>
    </cfRule>
  </conditionalFormatting>
  <conditionalFormatting sqref="C67">
    <cfRule type="expression" dxfId="943" priority="215">
      <formula>COUNTIF(E67:V67,"&lt;&gt;" &amp; "")&gt;0</formula>
    </cfRule>
    <cfRule type="expression" dxfId="942" priority="216">
      <formula>AND(COUNTIF(E67:V67,"&lt;&gt;" &amp; "")&gt;0,NOT(ISBLANK(C67)))</formula>
    </cfRule>
  </conditionalFormatting>
  <conditionalFormatting sqref="C68">
    <cfRule type="expression" dxfId="941" priority="217">
      <formula>COUNTIF(E68:V68,"&lt;&gt;" &amp; "")&gt;0</formula>
    </cfRule>
    <cfRule type="expression" dxfId="940" priority="218">
      <formula>AND(COUNTIF(E68:V68,"&lt;&gt;" &amp; "")&gt;0,NOT(ISBLANK(C68)))</formula>
    </cfRule>
  </conditionalFormatting>
  <conditionalFormatting sqref="C69">
    <cfRule type="expression" dxfId="939" priority="219">
      <formula>COUNTIF(E69:V69,"&lt;&gt;" &amp; "")&gt;0</formula>
    </cfRule>
    <cfRule type="expression" dxfId="938" priority="220">
      <formula>AND(COUNTIF(E69:V69,"&lt;&gt;" &amp; "")&gt;0,NOT(ISBLANK(C69)))</formula>
    </cfRule>
  </conditionalFormatting>
  <conditionalFormatting sqref="C72">
    <cfRule type="expression" dxfId="937" priority="221">
      <formula>COUNTIF(E72:V72,"&lt;&gt;" &amp; "")&gt;0</formula>
    </cfRule>
    <cfRule type="expression" dxfId="936" priority="222">
      <formula>AND(COUNTIF(E72:V72,"&lt;&gt;" &amp; "")&gt;0,NOT(ISBLANK(C72)))</formula>
    </cfRule>
  </conditionalFormatting>
  <conditionalFormatting sqref="C73">
    <cfRule type="expression" dxfId="935" priority="223">
      <formula>COUNTIF(E73:V73,"&lt;&gt;" &amp; "")&gt;0</formula>
    </cfRule>
    <cfRule type="expression" dxfId="934" priority="224">
      <formula>AND(COUNTIF(E73:V73,"&lt;&gt;" &amp; "")&gt;0,NOT(ISBLANK(C73)))</formula>
    </cfRule>
  </conditionalFormatting>
  <conditionalFormatting sqref="C74">
    <cfRule type="expression" dxfId="933" priority="225">
      <formula>COUNTIF(E74:V74,"&lt;&gt;" &amp; "")&gt;0</formula>
    </cfRule>
    <cfRule type="expression" dxfId="932" priority="226">
      <formula>AND(COUNTIF(E74:V74,"&lt;&gt;" &amp; "")&gt;0,NOT(ISBLANK(C74)))</formula>
    </cfRule>
  </conditionalFormatting>
  <conditionalFormatting sqref="C75">
    <cfRule type="expression" dxfId="931" priority="227">
      <formula>COUNTIF(E75:V75,"&lt;&gt;" &amp; "")&gt;0</formula>
    </cfRule>
    <cfRule type="expression" dxfId="930" priority="228">
      <formula>AND(COUNTIF(E75:V75,"&lt;&gt;" &amp; "")&gt;0,NOT(ISBLANK(C75)))</formula>
    </cfRule>
  </conditionalFormatting>
  <conditionalFormatting sqref="C76">
    <cfRule type="expression" dxfId="929" priority="229">
      <formula>COUNTIF(E76:V76,"&lt;&gt;" &amp; "")&gt;0</formula>
    </cfRule>
    <cfRule type="expression" dxfId="928" priority="230">
      <formula>AND(COUNTIF(E76:V76,"&lt;&gt;" &amp; "")&gt;0,NOT(ISBLANK(C76)))</formula>
    </cfRule>
  </conditionalFormatting>
  <conditionalFormatting sqref="C79">
    <cfRule type="expression" dxfId="927" priority="231">
      <formula>COUNTIF(E79:V79,"&lt;&gt;" &amp; "")&gt;0</formula>
    </cfRule>
    <cfRule type="expression" dxfId="926" priority="232">
      <formula>AND(COUNTIF(E79:V79,"&lt;&gt;" &amp; "")&gt;0,NOT(ISBLANK(C79)))</formula>
    </cfRule>
  </conditionalFormatting>
  <conditionalFormatting sqref="C80">
    <cfRule type="expression" dxfId="925" priority="233">
      <formula>COUNTIF(E80:V80,"&lt;&gt;" &amp; "")&gt;0</formula>
    </cfRule>
    <cfRule type="expression" dxfId="924" priority="234">
      <formula>AND(COUNTIF(E80:V80,"&lt;&gt;" &amp; "")&gt;0,NOT(ISBLANK(C80)))</formula>
    </cfRule>
  </conditionalFormatting>
  <conditionalFormatting sqref="C81">
    <cfRule type="expression" dxfId="923" priority="235">
      <formula>COUNTIF(E81:V81,"&lt;&gt;" &amp; "")&gt;0</formula>
    </cfRule>
    <cfRule type="expression" dxfId="922" priority="236">
      <formula>AND(COUNTIF(E81:V81,"&lt;&gt;" &amp; "")&gt;0,NOT(ISBLANK(C81)))</formula>
    </cfRule>
  </conditionalFormatting>
  <conditionalFormatting sqref="C82">
    <cfRule type="expression" dxfId="921" priority="237">
      <formula>COUNTIF(E82:V82,"&lt;&gt;" &amp; "")&gt;0</formula>
    </cfRule>
    <cfRule type="expression" dxfId="920" priority="238">
      <formula>AND(COUNTIF(E82:V82,"&lt;&gt;" &amp; "")&gt;0,NOT(ISBLANK(C82)))</formula>
    </cfRule>
  </conditionalFormatting>
  <conditionalFormatting sqref="C83">
    <cfRule type="expression" dxfId="919" priority="239">
      <formula>COUNTIF(E83:V83,"&lt;&gt;" &amp; "")&gt;0</formula>
    </cfRule>
    <cfRule type="expression" dxfId="918" priority="240">
      <formula>AND(COUNTIF(E83:V83,"&lt;&gt;" &amp; "")&gt;0,NOT(ISBLANK(C83)))</formula>
    </cfRule>
  </conditionalFormatting>
  <conditionalFormatting sqref="C86">
    <cfRule type="expression" dxfId="917" priority="241">
      <formula>COUNTIF(E86:V86,"&lt;&gt;" &amp; "")&gt;0</formula>
    </cfRule>
    <cfRule type="expression" dxfId="916" priority="242">
      <formula>AND(COUNTIF(E86:V86,"&lt;&gt;" &amp; "")&gt;0,NOT(ISBLANK(C86)))</formula>
    </cfRule>
  </conditionalFormatting>
  <conditionalFormatting sqref="C87">
    <cfRule type="expression" dxfId="915" priority="243">
      <formula>COUNTIF(E87:V87,"&lt;&gt;" &amp; "")&gt;0</formula>
    </cfRule>
    <cfRule type="expression" dxfId="914" priority="244">
      <formula>AND(COUNTIF(E87:V87,"&lt;&gt;" &amp; "")&gt;0,NOT(ISBLANK(C87)))</formula>
    </cfRule>
  </conditionalFormatting>
  <conditionalFormatting sqref="C88">
    <cfRule type="expression" dxfId="913" priority="245">
      <formula>COUNTIF(E88:V88,"&lt;&gt;" &amp; "")&gt;0</formula>
    </cfRule>
    <cfRule type="expression" dxfId="912" priority="246">
      <formula>AND(COUNTIF(E88:V88,"&lt;&gt;" &amp; "")&gt;0,NOT(ISBLANK(C88)))</formula>
    </cfRule>
  </conditionalFormatting>
  <conditionalFormatting sqref="C89">
    <cfRule type="expression" dxfId="911" priority="247">
      <formula>COUNTIF(E89:V89,"&lt;&gt;" &amp; "")&gt;0</formula>
    </cfRule>
    <cfRule type="expression" dxfId="910" priority="248">
      <formula>AND(COUNTIF(E89:V89,"&lt;&gt;" &amp; "")&gt;0,NOT(ISBLANK(C89)))</formula>
    </cfRule>
  </conditionalFormatting>
  <conditionalFormatting sqref="C9">
    <cfRule type="expression" dxfId="909" priority="131">
      <formula>COUNTIF(E9:V9,"&lt;&gt;" &amp; "")&gt;0</formula>
    </cfRule>
    <cfRule type="expression" dxfId="908" priority="132">
      <formula>AND(COUNTIF(E9:V9,"&lt;&gt;" &amp; "")&gt;0,NOT(ISBLANK(C9)))</formula>
    </cfRule>
  </conditionalFormatting>
  <conditionalFormatting sqref="C90">
    <cfRule type="expression" dxfId="907" priority="249">
      <formula>COUNTIF(E90:V90,"&lt;&gt;" &amp; "")&gt;0</formula>
    </cfRule>
    <cfRule type="expression" dxfId="906" priority="250">
      <formula>AND(COUNTIF(E90:V90,"&lt;&gt;" &amp; "")&gt;0,NOT(ISBLANK(C90)))</formula>
    </cfRule>
  </conditionalFormatting>
  <conditionalFormatting sqref="C93">
    <cfRule type="expression" dxfId="905" priority="251">
      <formula>COUNTIF(E93:V93,"&lt;&gt;" &amp; "")&gt;0</formula>
    </cfRule>
    <cfRule type="expression" dxfId="904" priority="252">
      <formula>AND(COUNTIF(E93:V93,"&lt;&gt;" &amp; "")&gt;0,NOT(ISBLANK(C93)))</formula>
    </cfRule>
  </conditionalFormatting>
  <conditionalFormatting sqref="C94">
    <cfRule type="expression" dxfId="903" priority="253">
      <formula>COUNTIF(E94:V94,"&lt;&gt;" &amp; "")&gt;0</formula>
    </cfRule>
    <cfRule type="expression" dxfId="902" priority="254">
      <formula>AND(COUNTIF(E94:V94,"&lt;&gt;" &amp; "")&gt;0,NOT(ISBLANK(C94)))</formula>
    </cfRule>
  </conditionalFormatting>
  <conditionalFormatting sqref="C95">
    <cfRule type="expression" dxfId="901" priority="255">
      <formula>COUNTIF(E95:V95,"&lt;&gt;" &amp; "")&gt;0</formula>
    </cfRule>
    <cfRule type="expression" dxfId="900" priority="256">
      <formula>AND(COUNTIF(E95:V95,"&lt;&gt;" &amp; "")&gt;0,NOT(ISBLANK(C95)))</formula>
    </cfRule>
  </conditionalFormatting>
  <conditionalFormatting sqref="C96">
    <cfRule type="expression" dxfId="899" priority="257">
      <formula>COUNTIF(E96:V96,"&lt;&gt;" &amp; "")&gt;0</formula>
    </cfRule>
    <cfRule type="expression" dxfId="898" priority="258">
      <formula>AND(COUNTIF(E96:V96,"&lt;&gt;" &amp; "")&gt;0,NOT(ISBLANK(C96)))</formula>
    </cfRule>
  </conditionalFormatting>
  <conditionalFormatting sqref="C97">
    <cfRule type="expression" dxfId="897" priority="259">
      <formula>COUNTIF(E97:V97,"&lt;&gt;" &amp; "")&gt;0</formula>
    </cfRule>
    <cfRule type="expression" dxfId="896" priority="260">
      <formula>AND(COUNTIF(E97:V97,"&lt;&gt;" &amp; "")&gt;0,NOT(ISBLANK(C97)))</formula>
    </cfRule>
  </conditionalFormatting>
  <conditionalFormatting sqref="C156">
    <cfRule type="expression" dxfId="895" priority="111">
      <formula>COUNTIF(E156:V156,"&lt;&gt;" &amp; "")&gt;0</formula>
    </cfRule>
    <cfRule type="expression" dxfId="894" priority="112">
      <formula>AND(COUNTIF(E156:V156,"&lt;&gt;" &amp; "")&gt;0,NOT(ISBLANK(C156)))</formula>
    </cfRule>
  </conditionalFormatting>
  <conditionalFormatting sqref="C157">
    <cfRule type="expression" dxfId="893" priority="113">
      <formula>COUNTIF(E157:V157,"&lt;&gt;" &amp; "")&gt;0</formula>
    </cfRule>
    <cfRule type="expression" dxfId="892" priority="114">
      <formula>AND(COUNTIF(E157:V157,"&lt;&gt;" &amp; "")&gt;0,NOT(ISBLANK(C157)))</formula>
    </cfRule>
  </conditionalFormatting>
  <conditionalFormatting sqref="C158">
    <cfRule type="expression" dxfId="891" priority="115">
      <formula>COUNTIF(E158:V158,"&lt;&gt;" &amp; "")&gt;0</formula>
    </cfRule>
    <cfRule type="expression" dxfId="890" priority="116">
      <formula>AND(COUNTIF(E158:V158,"&lt;&gt;" &amp; "")&gt;0,NOT(ISBLANK(C158)))</formula>
    </cfRule>
  </conditionalFormatting>
  <conditionalFormatting sqref="C159">
    <cfRule type="expression" dxfId="889" priority="117">
      <formula>COUNTIF(E159:V159,"&lt;&gt;" &amp; "")&gt;0</formula>
    </cfRule>
    <cfRule type="expression" dxfId="888" priority="118">
      <formula>AND(COUNTIF(E159:V159,"&lt;&gt;" &amp; "")&gt;0,NOT(ISBLANK(C159)))</formula>
    </cfRule>
  </conditionalFormatting>
  <conditionalFormatting sqref="C160">
    <cfRule type="expression" dxfId="887" priority="119">
      <formula>COUNTIF(E160:V160,"&lt;&gt;" &amp; "")&gt;0</formula>
    </cfRule>
    <cfRule type="expression" dxfId="886" priority="120">
      <formula>AND(COUNTIF(E160:V160,"&lt;&gt;" &amp; "")&gt;0,NOT(ISBLANK(C160)))</formula>
    </cfRule>
  </conditionalFormatting>
  <conditionalFormatting sqref="C149">
    <cfRule type="expression" dxfId="885" priority="101">
      <formula>COUNTIF(E149:V149,"&lt;&gt;" &amp; "")&gt;0</formula>
    </cfRule>
    <cfRule type="expression" dxfId="884" priority="102">
      <formula>AND(COUNTIF(E149:V149,"&lt;&gt;" &amp; "")&gt;0,NOT(ISBLANK(C149)))</formula>
    </cfRule>
  </conditionalFormatting>
  <conditionalFormatting sqref="C150">
    <cfRule type="expression" dxfId="883" priority="103">
      <formula>COUNTIF(E150:V150,"&lt;&gt;" &amp; "")&gt;0</formula>
    </cfRule>
    <cfRule type="expression" dxfId="882" priority="104">
      <formula>AND(COUNTIF(E150:V150,"&lt;&gt;" &amp; "")&gt;0,NOT(ISBLANK(C150)))</formula>
    </cfRule>
  </conditionalFormatting>
  <conditionalFormatting sqref="C151">
    <cfRule type="expression" dxfId="881" priority="105">
      <formula>COUNTIF(E151:V151,"&lt;&gt;" &amp; "")&gt;0</formula>
    </cfRule>
    <cfRule type="expression" dxfId="880" priority="106">
      <formula>AND(COUNTIF(E151:V151,"&lt;&gt;" &amp; "")&gt;0,NOT(ISBLANK(C151)))</formula>
    </cfRule>
  </conditionalFormatting>
  <conditionalFormatting sqref="C152">
    <cfRule type="expression" dxfId="879" priority="107">
      <formula>COUNTIF(E152:V152,"&lt;&gt;" &amp; "")&gt;0</formula>
    </cfRule>
    <cfRule type="expression" dxfId="878" priority="108">
      <formula>AND(COUNTIF(E152:V152,"&lt;&gt;" &amp; "")&gt;0,NOT(ISBLANK(C152)))</formula>
    </cfRule>
  </conditionalFormatting>
  <conditionalFormatting sqref="C153">
    <cfRule type="expression" dxfId="877" priority="109">
      <formula>COUNTIF(E153:V153,"&lt;&gt;" &amp; "")&gt;0</formula>
    </cfRule>
    <cfRule type="expression" dxfId="876" priority="110">
      <formula>AND(COUNTIF(E153:V153,"&lt;&gt;" &amp; "")&gt;0,NOT(ISBLANK(C153)))</formula>
    </cfRule>
  </conditionalFormatting>
  <conditionalFormatting sqref="C212">
    <cfRule type="expression" dxfId="179" priority="81">
      <formula>COUNTIF(E212:V212,"&lt;&gt;" &amp; "")&gt;0</formula>
    </cfRule>
    <cfRule type="expression" dxfId="178" priority="82">
      <formula>AND(COUNTIF(E212:V212,"&lt;&gt;" &amp; "")&gt;0,NOT(ISBLANK(C212)))</formula>
    </cfRule>
  </conditionalFormatting>
  <conditionalFormatting sqref="C213">
    <cfRule type="expression" dxfId="175" priority="83">
      <formula>COUNTIF(E213:V213,"&lt;&gt;" &amp; "")&gt;0</formula>
    </cfRule>
    <cfRule type="expression" dxfId="174" priority="84">
      <formula>AND(COUNTIF(E213:V213,"&lt;&gt;" &amp; "")&gt;0,NOT(ISBLANK(C213)))</formula>
    </cfRule>
  </conditionalFormatting>
  <conditionalFormatting sqref="C214">
    <cfRule type="expression" dxfId="171" priority="85">
      <formula>COUNTIF(E214:V214,"&lt;&gt;" &amp; "")&gt;0</formula>
    </cfRule>
    <cfRule type="expression" dxfId="170" priority="86">
      <formula>AND(COUNTIF(E214:V214,"&lt;&gt;" &amp; "")&gt;0,NOT(ISBLANK(C214)))</formula>
    </cfRule>
  </conditionalFormatting>
  <conditionalFormatting sqref="C215">
    <cfRule type="expression" dxfId="167" priority="87">
      <formula>COUNTIF(E215:V215,"&lt;&gt;" &amp; "")&gt;0</formula>
    </cfRule>
    <cfRule type="expression" dxfId="166" priority="88">
      <formula>AND(COUNTIF(E215:V215,"&lt;&gt;" &amp; "")&gt;0,NOT(ISBLANK(C215)))</formula>
    </cfRule>
  </conditionalFormatting>
  <conditionalFormatting sqref="C216">
    <cfRule type="expression" dxfId="163" priority="89">
      <formula>COUNTIF(E216:V216,"&lt;&gt;" &amp; "")&gt;0</formula>
    </cfRule>
    <cfRule type="expression" dxfId="162" priority="90">
      <formula>AND(COUNTIF(E216:V216,"&lt;&gt;" &amp; "")&gt;0,NOT(ISBLANK(C216)))</formula>
    </cfRule>
  </conditionalFormatting>
  <conditionalFormatting sqref="C219">
    <cfRule type="expression" dxfId="159" priority="71">
      <formula>COUNTIF(E219:V219,"&lt;&gt;" &amp; "")&gt;0</formula>
    </cfRule>
    <cfRule type="expression" dxfId="158" priority="72">
      <formula>AND(COUNTIF(E219:V219,"&lt;&gt;" &amp; "")&gt;0,NOT(ISBLANK(C219)))</formula>
    </cfRule>
  </conditionalFormatting>
  <conditionalFormatting sqref="C220">
    <cfRule type="expression" dxfId="155" priority="73">
      <formula>COUNTIF(E220:V220,"&lt;&gt;" &amp; "")&gt;0</formula>
    </cfRule>
    <cfRule type="expression" dxfId="154" priority="74">
      <formula>AND(COUNTIF(E220:V220,"&lt;&gt;" &amp; "")&gt;0,NOT(ISBLANK(C220)))</formula>
    </cfRule>
  </conditionalFormatting>
  <conditionalFormatting sqref="C221">
    <cfRule type="expression" dxfId="151" priority="75">
      <formula>COUNTIF(E221:V221,"&lt;&gt;" &amp; "")&gt;0</formula>
    </cfRule>
    <cfRule type="expression" dxfId="150" priority="76">
      <formula>AND(COUNTIF(E221:V221,"&lt;&gt;" &amp; "")&gt;0,NOT(ISBLANK(C221)))</formula>
    </cfRule>
  </conditionalFormatting>
  <conditionalFormatting sqref="C222">
    <cfRule type="expression" dxfId="147" priority="77">
      <formula>COUNTIF(E222:V222,"&lt;&gt;" &amp; "")&gt;0</formula>
    </cfRule>
    <cfRule type="expression" dxfId="146" priority="78">
      <formula>AND(COUNTIF(E222:V222,"&lt;&gt;" &amp; "")&gt;0,NOT(ISBLANK(C222)))</formula>
    </cfRule>
  </conditionalFormatting>
  <conditionalFormatting sqref="C223">
    <cfRule type="expression" dxfId="143" priority="79">
      <formula>COUNTIF(E223:V223,"&lt;&gt;" &amp; "")&gt;0</formula>
    </cfRule>
    <cfRule type="expression" dxfId="142" priority="80">
      <formula>AND(COUNTIF(E223:V223,"&lt;&gt;" &amp; "")&gt;0,NOT(ISBLANK(C223)))</formula>
    </cfRule>
  </conditionalFormatting>
  <conditionalFormatting sqref="C233">
    <cfRule type="expression" dxfId="119" priority="51">
      <formula>COUNTIF(E233:V233,"&lt;&gt;" &amp; "")&gt;0</formula>
    </cfRule>
    <cfRule type="expression" dxfId="118" priority="52">
      <formula>AND(COUNTIF(E233:V233,"&lt;&gt;" &amp; "")&gt;0,NOT(ISBLANK(C233)))</formula>
    </cfRule>
  </conditionalFormatting>
  <conditionalFormatting sqref="C234">
    <cfRule type="expression" dxfId="115" priority="53">
      <formula>COUNTIF(E234:V234,"&lt;&gt;" &amp; "")&gt;0</formula>
    </cfRule>
    <cfRule type="expression" dxfId="114" priority="54">
      <formula>AND(COUNTIF(E234:V234,"&lt;&gt;" &amp; "")&gt;0,NOT(ISBLANK(C234)))</formula>
    </cfRule>
  </conditionalFormatting>
  <conditionalFormatting sqref="C235">
    <cfRule type="expression" dxfId="111" priority="55">
      <formula>COUNTIF(E235:V235,"&lt;&gt;" &amp; "")&gt;0</formula>
    </cfRule>
    <cfRule type="expression" dxfId="110" priority="56">
      <formula>AND(COUNTIF(E235:V235,"&lt;&gt;" &amp; "")&gt;0,NOT(ISBLANK(C235)))</formula>
    </cfRule>
  </conditionalFormatting>
  <conditionalFormatting sqref="C236">
    <cfRule type="expression" dxfId="107" priority="57">
      <formula>COUNTIF(E236:V236,"&lt;&gt;" &amp; "")&gt;0</formula>
    </cfRule>
    <cfRule type="expression" dxfId="106" priority="58">
      <formula>AND(COUNTIF(E236:V236,"&lt;&gt;" &amp; "")&gt;0,NOT(ISBLANK(C236)))</formula>
    </cfRule>
  </conditionalFormatting>
  <conditionalFormatting sqref="C237">
    <cfRule type="expression" dxfId="103" priority="59">
      <formula>COUNTIF(E237:V237,"&lt;&gt;" &amp; "")&gt;0</formula>
    </cfRule>
    <cfRule type="expression" dxfId="102" priority="60">
      <formula>AND(COUNTIF(E237:V237,"&lt;&gt;" &amp; "")&gt;0,NOT(ISBLANK(C237)))</formula>
    </cfRule>
  </conditionalFormatting>
  <conditionalFormatting sqref="C240">
    <cfRule type="expression" dxfId="99" priority="41">
      <formula>COUNTIF(E240:V240,"&lt;&gt;" &amp; "")&gt;0</formula>
    </cfRule>
    <cfRule type="expression" dxfId="98" priority="42">
      <formula>AND(COUNTIF(E240:V240,"&lt;&gt;" &amp; "")&gt;0,NOT(ISBLANK(C240)))</formula>
    </cfRule>
  </conditionalFormatting>
  <conditionalFormatting sqref="C241">
    <cfRule type="expression" dxfId="95" priority="43">
      <formula>COUNTIF(E241:V241,"&lt;&gt;" &amp; "")&gt;0</formula>
    </cfRule>
    <cfRule type="expression" dxfId="94" priority="44">
      <formula>AND(COUNTIF(E241:V241,"&lt;&gt;" &amp; "")&gt;0,NOT(ISBLANK(C241)))</formula>
    </cfRule>
  </conditionalFormatting>
  <conditionalFormatting sqref="C242">
    <cfRule type="expression" dxfId="91" priority="45">
      <formula>COUNTIF(E242:V242,"&lt;&gt;" &amp; "")&gt;0</formula>
    </cfRule>
    <cfRule type="expression" dxfId="90" priority="46">
      <formula>AND(COUNTIF(E242:V242,"&lt;&gt;" &amp; "")&gt;0,NOT(ISBLANK(C242)))</formula>
    </cfRule>
  </conditionalFormatting>
  <conditionalFormatting sqref="C243">
    <cfRule type="expression" dxfId="87" priority="47">
      <formula>COUNTIF(E243:V243,"&lt;&gt;" &amp; "")&gt;0</formula>
    </cfRule>
    <cfRule type="expression" dxfId="86" priority="48">
      <formula>AND(COUNTIF(E243:V243,"&lt;&gt;" &amp; "")&gt;0,NOT(ISBLANK(C243)))</formula>
    </cfRule>
  </conditionalFormatting>
  <conditionalFormatting sqref="C244">
    <cfRule type="expression" dxfId="83" priority="49">
      <formula>COUNTIF(E244:V244,"&lt;&gt;" &amp; "")&gt;0</formula>
    </cfRule>
    <cfRule type="expression" dxfId="82" priority="50">
      <formula>AND(COUNTIF(E244:V244,"&lt;&gt;" &amp; "")&gt;0,NOT(ISBLANK(C244)))</formula>
    </cfRule>
  </conditionalFormatting>
  <conditionalFormatting sqref="C226">
    <cfRule type="expression" dxfId="59" priority="21">
      <formula>COUNTIF(E226:V226,"&lt;&gt;" &amp; "")&gt;0</formula>
    </cfRule>
    <cfRule type="expression" dxfId="58" priority="22">
      <formula>AND(COUNTIF(E226:V226,"&lt;&gt;" &amp; "")&gt;0,NOT(ISBLANK(C226)))</formula>
    </cfRule>
  </conditionalFormatting>
  <conditionalFormatting sqref="C227">
    <cfRule type="expression" dxfId="55" priority="23">
      <formula>COUNTIF(E227:V227,"&lt;&gt;" &amp; "")&gt;0</formula>
    </cfRule>
    <cfRule type="expression" dxfId="54" priority="24">
      <formula>AND(COUNTIF(E227:V227,"&lt;&gt;" &amp; "")&gt;0,NOT(ISBLANK(C227)))</formula>
    </cfRule>
  </conditionalFormatting>
  <conditionalFormatting sqref="C228">
    <cfRule type="expression" dxfId="51" priority="25">
      <formula>COUNTIF(E228:V228,"&lt;&gt;" &amp; "")&gt;0</formula>
    </cfRule>
    <cfRule type="expression" dxfId="50" priority="26">
      <formula>AND(COUNTIF(E228:V228,"&lt;&gt;" &amp; "")&gt;0,NOT(ISBLANK(C228)))</formula>
    </cfRule>
  </conditionalFormatting>
  <conditionalFormatting sqref="C229">
    <cfRule type="expression" dxfId="47" priority="27">
      <formula>COUNTIF(E229:V229,"&lt;&gt;" &amp; "")&gt;0</formula>
    </cfRule>
    <cfRule type="expression" dxfId="46" priority="28">
      <formula>AND(COUNTIF(E229:V229,"&lt;&gt;" &amp; "")&gt;0,NOT(ISBLANK(C229)))</formula>
    </cfRule>
  </conditionalFormatting>
  <conditionalFormatting sqref="C230">
    <cfRule type="expression" dxfId="43" priority="29">
      <formula>COUNTIF(E230:V230,"&lt;&gt;" &amp; "")&gt;0</formula>
    </cfRule>
    <cfRule type="expression" dxfId="42" priority="30">
      <formula>AND(COUNTIF(E230:V230,"&lt;&gt;" &amp; "")&gt;0,NOT(ISBLANK(C230)))</formula>
    </cfRule>
  </conditionalFormatting>
  <conditionalFormatting sqref="C247">
    <cfRule type="expression" dxfId="39" priority="11">
      <formula>COUNTIF(E247:V247,"&lt;&gt;" &amp; "")&gt;0</formula>
    </cfRule>
    <cfRule type="expression" dxfId="38" priority="12">
      <formula>AND(COUNTIF(E247:V247,"&lt;&gt;" &amp; "")&gt;0,NOT(ISBLANK(C247)))</formula>
    </cfRule>
  </conditionalFormatting>
  <conditionalFormatting sqref="C248">
    <cfRule type="expression" dxfId="35" priority="13">
      <formula>COUNTIF(E248:V248,"&lt;&gt;" &amp; "")&gt;0</formula>
    </cfRule>
    <cfRule type="expression" dxfId="34" priority="14">
      <formula>AND(COUNTIF(E248:V248,"&lt;&gt;" &amp; "")&gt;0,NOT(ISBLANK(C248)))</formula>
    </cfRule>
  </conditionalFormatting>
  <conditionalFormatting sqref="C249">
    <cfRule type="expression" dxfId="31" priority="15">
      <formula>COUNTIF(E249:V249,"&lt;&gt;" &amp; "")&gt;0</formula>
    </cfRule>
    <cfRule type="expression" dxfId="30" priority="16">
      <formula>AND(COUNTIF(E249:V249,"&lt;&gt;" &amp; "")&gt;0,NOT(ISBLANK(C249)))</formula>
    </cfRule>
  </conditionalFormatting>
  <conditionalFormatting sqref="C250">
    <cfRule type="expression" dxfId="27" priority="17">
      <formula>COUNTIF(E250:V250,"&lt;&gt;" &amp; "")&gt;0</formula>
    </cfRule>
    <cfRule type="expression" dxfId="26" priority="18">
      <formula>AND(COUNTIF(E250:V250,"&lt;&gt;" &amp; "")&gt;0,NOT(ISBLANK(C250)))</formula>
    </cfRule>
  </conditionalFormatting>
  <conditionalFormatting sqref="C251">
    <cfRule type="expression" dxfId="23" priority="19">
      <formula>COUNTIF(E251:V251,"&lt;&gt;" &amp; "")&gt;0</formula>
    </cfRule>
    <cfRule type="expression" dxfId="22" priority="20">
      <formula>AND(COUNTIF(E251:V251,"&lt;&gt;" &amp; "")&gt;0,NOT(ISBLANK(C251)))</formula>
    </cfRule>
  </conditionalFormatting>
  <conditionalFormatting sqref="C254">
    <cfRule type="expression" dxfId="19" priority="1">
      <formula>COUNTIF(E254:V254,"&lt;&gt;" &amp; "")&gt;0</formula>
    </cfRule>
    <cfRule type="expression" dxfId="18" priority="2">
      <formula>AND(COUNTIF(E254:V254,"&lt;&gt;" &amp; "")&gt;0,NOT(ISBLANK(C254)))</formula>
    </cfRule>
  </conditionalFormatting>
  <conditionalFormatting sqref="C255">
    <cfRule type="expression" dxfId="15" priority="3">
      <formula>COUNTIF(E255:V255,"&lt;&gt;" &amp; "")&gt;0</formula>
    </cfRule>
    <cfRule type="expression" dxfId="14" priority="4">
      <formula>AND(COUNTIF(E255:V255,"&lt;&gt;" &amp; "")&gt;0,NOT(ISBLANK(C255)))</formula>
    </cfRule>
  </conditionalFormatting>
  <conditionalFormatting sqref="C256">
    <cfRule type="expression" dxfId="11" priority="5">
      <formula>COUNTIF(E256:V256,"&lt;&gt;" &amp; "")&gt;0</formula>
    </cfRule>
    <cfRule type="expression" dxfId="10" priority="6">
      <formula>AND(COUNTIF(E256:V256,"&lt;&gt;" &amp; "")&gt;0,NOT(ISBLANK(C256)))</formula>
    </cfRule>
  </conditionalFormatting>
  <conditionalFormatting sqref="C257">
    <cfRule type="expression" dxfId="7" priority="7">
      <formula>COUNTIF(E257:V257,"&lt;&gt;" &amp; "")&gt;0</formula>
    </cfRule>
    <cfRule type="expression" dxfId="6" priority="8">
      <formula>AND(COUNTIF(E257:V257,"&lt;&gt;" &amp; "")&gt;0,NOT(ISBLANK(C257)))</formula>
    </cfRule>
  </conditionalFormatting>
  <conditionalFormatting sqref="C258">
    <cfRule type="expression" dxfId="3" priority="9">
      <formula>COUNTIF(E258:V258,"&lt;&gt;" &amp; "")&gt;0</formula>
    </cfRule>
    <cfRule type="expression" dxfId="2" priority="10">
      <formula>AND(COUNTIF(E258:V258,"&lt;&gt;" &amp; "")&gt;0,NOT(ISBLANK(C258)))</formula>
    </cfRule>
  </conditionalFormatting>
  <dataValidations count="3">
    <dataValidation type="list" showInputMessage="1" showErrorMessage="1" sqref="B205:B209 B198:B202 B191:B195 B184:B188 B177:B181 B170:B174 B163:B167 B142:B146 B135:B139 B128:B132 B121:B125 B114:B118 B107:B111 B100:B104 B93:B97 B86:B90 B79:B83 B72:B76 B65:B69 B58:B62 B51:B55 B44:B48 B37:B41 B30:B34 B23:B27 B16:B20 B9:B13 B2:B6">
      <formula1>"Number"</formula1>
    </dataValidation>
    <dataValidation type="list" allowBlank="1" showInputMessage="1" showErrorMessage="1" sqref="B226:B230 B212:B217 B219:B224 B247:B251 B233:B238 B240:B245">
      <formula1>"Number"</formula1>
    </dataValidation>
    <dataValidation type="list" showInputMessage="1" showErrorMessage="1" sqref="B254:B258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48"/>
  <sheetViews>
    <sheetView workbookViewId="0">
      <selection activeCell="C5" sqref="C5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105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106</v>
      </c>
      <c r="C2" s="4">
        <v>10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106</v>
      </c>
      <c r="C3" s="4">
        <v>0.8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106</v>
      </c>
      <c r="C4" s="4">
        <v>1.5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106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106</v>
      </c>
      <c r="C6" s="4">
        <v>10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107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106</v>
      </c>
      <c r="C9" s="4">
        <v>0.5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106</v>
      </c>
      <c r="C10" s="4">
        <v>0.5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106</v>
      </c>
      <c r="C11" s="4">
        <v>1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106</v>
      </c>
      <c r="C12" s="4">
        <v>1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106</v>
      </c>
      <c r="C13" s="4">
        <v>1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108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106</v>
      </c>
      <c r="C16" s="4">
        <v>0.5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106</v>
      </c>
      <c r="C17" s="4">
        <v>0.5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106</v>
      </c>
      <c r="C18" s="4">
        <v>0.5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106</v>
      </c>
      <c r="C19" s="4">
        <v>0.5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106</v>
      </c>
      <c r="C20" s="4">
        <v>0.5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109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106</v>
      </c>
      <c r="C23" s="4">
        <v>1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106</v>
      </c>
      <c r="C24" s="4">
        <v>1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106</v>
      </c>
      <c r="C25" s="4">
        <v>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106</v>
      </c>
      <c r="C26" s="4">
        <v>1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106</v>
      </c>
      <c r="C27" s="4">
        <v>1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110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106</v>
      </c>
      <c r="C30" s="4">
        <v>0.22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106</v>
      </c>
      <c r="C31" s="4">
        <v>0.22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106</v>
      </c>
      <c r="C32" s="4">
        <v>0.22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106</v>
      </c>
      <c r="C33" s="4">
        <v>0.22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106</v>
      </c>
      <c r="C34" s="4">
        <v>0.22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111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106</v>
      </c>
      <c r="C37" s="4">
        <v>1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106</v>
      </c>
      <c r="C38" s="4">
        <v>1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106</v>
      </c>
      <c r="C39" s="4">
        <v>1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106</v>
      </c>
      <c r="C40" s="4">
        <v>1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106</v>
      </c>
      <c r="C41" s="4">
        <v>1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112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106</v>
      </c>
      <c r="C44" s="4">
        <v>1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106</v>
      </c>
      <c r="C45" s="4">
        <v>1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106</v>
      </c>
      <c r="C46" s="4">
        <v>1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106</v>
      </c>
      <c r="C47" s="4">
        <v>1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106</v>
      </c>
      <c r="C48" s="4">
        <v>1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7">
    <cfRule type="expression" dxfId="875" priority="23">
      <formula>COUNTIF(E17:V17,"&lt;&gt;" &amp; "")&gt;0</formula>
    </cfRule>
    <cfRule type="expression" dxfId="874" priority="24">
      <formula>AND(COUNTIF(E17:V17,"&lt;&gt;" &amp; "")&gt;0,NOT(ISBLANK(C17)))</formula>
    </cfRule>
  </conditionalFormatting>
  <conditionalFormatting sqref="C18">
    <cfRule type="expression" dxfId="873" priority="25">
      <formula>COUNTIF(E18:V18,"&lt;&gt;" &amp; "")&gt;0</formula>
    </cfRule>
    <cfRule type="expression" dxfId="872" priority="26">
      <formula>AND(COUNTIF(E18:V18,"&lt;&gt;" &amp; "")&gt;0,NOT(ISBLANK(C18)))</formula>
    </cfRule>
  </conditionalFormatting>
  <conditionalFormatting sqref="C19">
    <cfRule type="expression" dxfId="871" priority="27">
      <formula>COUNTIF(E19:V19,"&lt;&gt;" &amp; "")&gt;0</formula>
    </cfRule>
    <cfRule type="expression" dxfId="870" priority="28">
      <formula>AND(COUNTIF(E19:V19,"&lt;&gt;" &amp; "")&gt;0,NOT(ISBLANK(C19)))</formula>
    </cfRule>
  </conditionalFormatting>
  <conditionalFormatting sqref="C20">
    <cfRule type="expression" dxfId="869" priority="29">
      <formula>COUNTIF(E20:V20,"&lt;&gt;" &amp; "")&gt;0</formula>
    </cfRule>
    <cfRule type="expression" dxfId="868" priority="30">
      <formula>AND(COUNTIF(E20:V20,"&lt;&gt;" &amp; "")&gt;0,NOT(ISBLANK(C20)))</formula>
    </cfRule>
  </conditionalFormatting>
  <conditionalFormatting sqref="C23">
    <cfRule type="expression" dxfId="867" priority="31">
      <formula>COUNTIF(E23:V23,"&lt;&gt;" &amp; "")&gt;0</formula>
    </cfRule>
    <cfRule type="expression" dxfId="866" priority="32">
      <formula>AND(COUNTIF(E23:V23,"&lt;&gt;" &amp; "")&gt;0,NOT(ISBLANK(C23)))</formula>
    </cfRule>
  </conditionalFormatting>
  <conditionalFormatting sqref="C24">
    <cfRule type="expression" dxfId="865" priority="33">
      <formula>COUNTIF(E24:V24,"&lt;&gt;" &amp; "")&gt;0</formula>
    </cfRule>
    <cfRule type="expression" dxfId="864" priority="34">
      <formula>AND(COUNTIF(E24:V24,"&lt;&gt;" &amp; "")&gt;0,NOT(ISBLANK(C24)))</formula>
    </cfRule>
  </conditionalFormatting>
  <conditionalFormatting sqref="C25">
    <cfRule type="expression" dxfId="863" priority="35">
      <formula>COUNTIF(E25:V25,"&lt;&gt;" &amp; "")&gt;0</formula>
    </cfRule>
    <cfRule type="expression" dxfId="862" priority="36">
      <formula>AND(COUNTIF(E25:V25,"&lt;&gt;" &amp; "")&gt;0,NOT(ISBLANK(C25)))</formula>
    </cfRule>
  </conditionalFormatting>
  <conditionalFormatting sqref="C26">
    <cfRule type="expression" dxfId="861" priority="37">
      <formula>COUNTIF(E26:V26,"&lt;&gt;" &amp; "")&gt;0</formula>
    </cfRule>
    <cfRule type="expression" dxfId="860" priority="38">
      <formula>AND(COUNTIF(E26:V26,"&lt;&gt;" &amp; "")&gt;0,NOT(ISBLANK(C26)))</formula>
    </cfRule>
  </conditionalFormatting>
  <conditionalFormatting sqref="C9">
    <cfRule type="expression" dxfId="859" priority="11">
      <formula>COUNTIF(E9:V9,"&lt;&gt;" &amp; "")&gt;0</formula>
    </cfRule>
    <cfRule type="expression" dxfId="858" priority="12">
      <formula>AND(COUNTIF(E9:V9,"&lt;&gt;" &amp; "")&gt;0,NOT(ISBLANK(C9)))</formula>
    </cfRule>
  </conditionalFormatting>
  <conditionalFormatting sqref="C27">
    <cfRule type="expression" dxfId="857" priority="39">
      <formula>COUNTIF(E27:V27,"&lt;&gt;" &amp; "")&gt;0</formula>
    </cfRule>
    <cfRule type="expression" dxfId="856" priority="40">
      <formula>AND(COUNTIF(E27:V27,"&lt;&gt;" &amp; "")&gt;0,NOT(ISBLANK(C27)))</formula>
    </cfRule>
  </conditionalFormatting>
  <conditionalFormatting sqref="C30">
    <cfRule type="expression" dxfId="855" priority="41">
      <formula>COUNTIF(E30:V30,"&lt;&gt;" &amp; "")&gt;0</formula>
    </cfRule>
    <cfRule type="expression" dxfId="854" priority="42">
      <formula>AND(COUNTIF(E30:V30,"&lt;&gt;" &amp; "")&gt;0,NOT(ISBLANK(C30)))</formula>
    </cfRule>
  </conditionalFormatting>
  <conditionalFormatting sqref="C31">
    <cfRule type="expression" dxfId="853" priority="43">
      <formula>COUNTIF(E31:V31,"&lt;&gt;" &amp; "")&gt;0</formula>
    </cfRule>
    <cfRule type="expression" dxfId="852" priority="44">
      <formula>AND(COUNTIF(E31:V31,"&lt;&gt;" &amp; "")&gt;0,NOT(ISBLANK(C31)))</formula>
    </cfRule>
  </conditionalFormatting>
  <conditionalFormatting sqref="C32">
    <cfRule type="expression" dxfId="851" priority="45">
      <formula>COUNTIF(E32:V32,"&lt;&gt;" &amp; "")&gt;0</formula>
    </cfRule>
    <cfRule type="expression" dxfId="850" priority="46">
      <formula>AND(COUNTIF(E32:V32,"&lt;&gt;" &amp; "")&gt;0,NOT(ISBLANK(C32)))</formula>
    </cfRule>
  </conditionalFormatting>
  <conditionalFormatting sqref="C33">
    <cfRule type="expression" dxfId="849" priority="47">
      <formula>COUNTIF(E33:V33,"&lt;&gt;" &amp; "")&gt;0</formula>
    </cfRule>
    <cfRule type="expression" dxfId="848" priority="48">
      <formula>AND(COUNTIF(E33:V33,"&lt;&gt;" &amp; "")&gt;0,NOT(ISBLANK(C33)))</formula>
    </cfRule>
  </conditionalFormatting>
  <conditionalFormatting sqref="C34">
    <cfRule type="expression" dxfId="847" priority="49">
      <formula>COUNTIF(E34:V34,"&lt;&gt;" &amp; "")&gt;0</formula>
    </cfRule>
    <cfRule type="expression" dxfId="846" priority="50">
      <formula>AND(COUNTIF(E34:V34,"&lt;&gt;" &amp; "")&gt;0,NOT(ISBLANK(C34)))</formula>
    </cfRule>
  </conditionalFormatting>
  <conditionalFormatting sqref="C10">
    <cfRule type="expression" dxfId="845" priority="13">
      <formula>COUNTIF(E10:V10,"&lt;&gt;" &amp; "")&gt;0</formula>
    </cfRule>
    <cfRule type="expression" dxfId="844" priority="14">
      <formula>AND(COUNTIF(E10:V10,"&lt;&gt;" &amp; "")&gt;0,NOT(ISBLANK(C10)))</formula>
    </cfRule>
  </conditionalFormatting>
  <conditionalFormatting sqref="C37">
    <cfRule type="expression" dxfId="843" priority="51">
      <formula>COUNTIF(E37:V37,"&lt;&gt;" &amp; "")&gt;0</formula>
    </cfRule>
    <cfRule type="expression" dxfId="842" priority="52">
      <formula>AND(COUNTIF(E37:V37,"&lt;&gt;" &amp; "")&gt;0,NOT(ISBLANK(C37)))</formula>
    </cfRule>
  </conditionalFormatting>
  <conditionalFormatting sqref="C38">
    <cfRule type="expression" dxfId="841" priority="53">
      <formula>COUNTIF(E38:V38,"&lt;&gt;" &amp; "")&gt;0</formula>
    </cfRule>
    <cfRule type="expression" dxfId="840" priority="54">
      <formula>AND(COUNTIF(E38:V38,"&lt;&gt;" &amp; "")&gt;0,NOT(ISBLANK(C38)))</formula>
    </cfRule>
  </conditionalFormatting>
  <conditionalFormatting sqref="C39">
    <cfRule type="expression" dxfId="839" priority="55">
      <formula>COUNTIF(E39:V39,"&lt;&gt;" &amp; "")&gt;0</formula>
    </cfRule>
    <cfRule type="expression" dxfId="838" priority="56">
      <formula>AND(COUNTIF(E39:V39,"&lt;&gt;" &amp; "")&gt;0,NOT(ISBLANK(C39)))</formula>
    </cfRule>
  </conditionalFormatting>
  <conditionalFormatting sqref="C40">
    <cfRule type="expression" dxfId="837" priority="57">
      <formula>COUNTIF(E40:V40,"&lt;&gt;" &amp; "")&gt;0</formula>
    </cfRule>
    <cfRule type="expression" dxfId="836" priority="58">
      <formula>AND(COUNTIF(E40:V40,"&lt;&gt;" &amp; "")&gt;0,NOT(ISBLANK(C40)))</formula>
    </cfRule>
  </conditionalFormatting>
  <conditionalFormatting sqref="C41">
    <cfRule type="expression" dxfId="835" priority="59">
      <formula>COUNTIF(E41:V41,"&lt;&gt;" &amp; "")&gt;0</formula>
    </cfRule>
    <cfRule type="expression" dxfId="834" priority="60">
      <formula>AND(COUNTIF(E41:V41,"&lt;&gt;" &amp; "")&gt;0,NOT(ISBLANK(C41)))</formula>
    </cfRule>
  </conditionalFormatting>
  <conditionalFormatting sqref="C44">
    <cfRule type="expression" dxfId="833" priority="61">
      <formula>COUNTIF(E44:V44,"&lt;&gt;" &amp; "")&gt;0</formula>
    </cfRule>
    <cfRule type="expression" dxfId="832" priority="62">
      <formula>AND(COUNTIF(E44:V44,"&lt;&gt;" &amp; "")&gt;0,NOT(ISBLANK(C44)))</formula>
    </cfRule>
  </conditionalFormatting>
  <conditionalFormatting sqref="C45">
    <cfRule type="expression" dxfId="831" priority="63">
      <formula>COUNTIF(E45:V45,"&lt;&gt;" &amp; "")&gt;0</formula>
    </cfRule>
    <cfRule type="expression" dxfId="830" priority="64">
      <formula>AND(COUNTIF(E45:V45,"&lt;&gt;" &amp; "")&gt;0,NOT(ISBLANK(C45)))</formula>
    </cfRule>
  </conditionalFormatting>
  <conditionalFormatting sqref="C46">
    <cfRule type="expression" dxfId="829" priority="65">
      <formula>COUNTIF(E46:V46,"&lt;&gt;" &amp; "")&gt;0</formula>
    </cfRule>
    <cfRule type="expression" dxfId="828" priority="66">
      <formula>AND(COUNTIF(E46:V46,"&lt;&gt;" &amp; "")&gt;0,NOT(ISBLANK(C46)))</formula>
    </cfRule>
  </conditionalFormatting>
  <conditionalFormatting sqref="C11">
    <cfRule type="expression" dxfId="827" priority="15">
      <formula>COUNTIF(E11:V11,"&lt;&gt;" &amp; "")&gt;0</formula>
    </cfRule>
    <cfRule type="expression" dxfId="826" priority="16">
      <formula>AND(COUNTIF(E11:V11,"&lt;&gt;" &amp; "")&gt;0,NOT(ISBLANK(C11)))</formula>
    </cfRule>
  </conditionalFormatting>
  <conditionalFormatting sqref="C47">
    <cfRule type="expression" dxfId="825" priority="67">
      <formula>COUNTIF(E47:V47,"&lt;&gt;" &amp; "")&gt;0</formula>
    </cfRule>
    <cfRule type="expression" dxfId="824" priority="68">
      <formula>AND(COUNTIF(E47:V47,"&lt;&gt;" &amp; "")&gt;0,NOT(ISBLANK(C47)))</formula>
    </cfRule>
  </conditionalFormatting>
  <conditionalFormatting sqref="C48">
    <cfRule type="expression" dxfId="823" priority="69">
      <formula>COUNTIF(E48:V48,"&lt;&gt;" &amp; "")&gt;0</formula>
    </cfRule>
    <cfRule type="expression" dxfId="822" priority="70">
      <formula>AND(COUNTIF(E48:V48,"&lt;&gt;" &amp; "")&gt;0,NOT(ISBLANK(C48)))</formula>
    </cfRule>
  </conditionalFormatting>
  <conditionalFormatting sqref="C12">
    <cfRule type="expression" dxfId="821" priority="17">
      <formula>COUNTIF(E12:V12,"&lt;&gt;" &amp; "")&gt;0</formula>
    </cfRule>
    <cfRule type="expression" dxfId="820" priority="18">
      <formula>AND(COUNTIF(E12:V12,"&lt;&gt;" &amp; "")&gt;0,NOT(ISBLANK(C12)))</formula>
    </cfRule>
  </conditionalFormatting>
  <conditionalFormatting sqref="C13">
    <cfRule type="expression" dxfId="819" priority="19">
      <formula>COUNTIF(E13:V13,"&lt;&gt;" &amp; "")&gt;0</formula>
    </cfRule>
    <cfRule type="expression" dxfId="818" priority="20">
      <formula>AND(COUNTIF(E13:V13,"&lt;&gt;" &amp; "")&gt;0,NOT(ISBLANK(C13)))</formula>
    </cfRule>
  </conditionalFormatting>
  <conditionalFormatting sqref="C16">
    <cfRule type="expression" dxfId="817" priority="21">
      <formula>COUNTIF(E16:V16,"&lt;&gt;" &amp; "")&gt;0</formula>
    </cfRule>
    <cfRule type="expression" dxfId="816" priority="22">
      <formula>AND(COUNTIF(E16:V16,"&lt;&gt;" &amp; "")&gt;0,NOT(ISBLANK(C16)))</formula>
    </cfRule>
  </conditionalFormatting>
  <conditionalFormatting sqref="C2">
    <cfRule type="expression" dxfId="815" priority="1">
      <formula>COUNTIF(E2:V2,"&lt;&gt;" &amp; "")&gt;0</formula>
    </cfRule>
    <cfRule type="expression" dxfId="814" priority="2">
      <formula>AND(COUNTIF(E2:V2,"&lt;&gt;" &amp; "")&gt;0,NOT(ISBLANK(C2)))</formula>
    </cfRule>
  </conditionalFormatting>
  <conditionalFormatting sqref="C3">
    <cfRule type="expression" dxfId="813" priority="3">
      <formula>COUNTIF(E3:V3,"&lt;&gt;" &amp; "")&gt;0</formula>
    </cfRule>
    <cfRule type="expression" dxfId="812" priority="4">
      <formula>AND(COUNTIF(E3:V3,"&lt;&gt;" &amp; "")&gt;0,NOT(ISBLANK(C3)))</formula>
    </cfRule>
  </conditionalFormatting>
  <conditionalFormatting sqref="C4">
    <cfRule type="expression" dxfId="811" priority="5">
      <formula>COUNTIF(E4:V4,"&lt;&gt;" &amp; "")&gt;0</formula>
    </cfRule>
    <cfRule type="expression" dxfId="810" priority="6">
      <formula>AND(COUNTIF(E4:V4,"&lt;&gt;" &amp; "")&gt;0,NOT(ISBLANK(C4)))</formula>
    </cfRule>
  </conditionalFormatting>
  <conditionalFormatting sqref="C5">
    <cfRule type="expression" dxfId="809" priority="7">
      <formula>COUNTIF(E5:V5,"&lt;&gt;" &amp; "")&gt;0</formula>
    </cfRule>
    <cfRule type="expression" dxfId="808" priority="8">
      <formula>AND(COUNTIF(E5:V5,"&lt;&gt;" &amp; "")&gt;0,NOT(ISBLANK(C5)))</formula>
    </cfRule>
  </conditionalFormatting>
  <conditionalFormatting sqref="C6">
    <cfRule type="expression" dxfId="807" priority="9">
      <formula>COUNTIF(E6:V6,"&lt;&gt;" &amp; "")&gt;0</formula>
    </cfRule>
    <cfRule type="expression" dxfId="806" priority="10">
      <formula>AND(COUNTIF(E6:V6,"&lt;&gt;" &amp; "")&gt;0,NOT(ISBLANK(C6)))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Definitions</vt:lpstr>
      <vt:lpstr>Demographics</vt:lpstr>
      <vt:lpstr>Notifications</vt:lpstr>
      <vt:lpstr>Treatment outcomes</vt:lpstr>
      <vt:lpstr>Latent treatment</vt:lpstr>
      <vt:lpstr>Initialization estimates</vt:lpstr>
      <vt:lpstr>New infections proportions</vt:lpstr>
      <vt:lpstr>Optional data</vt:lpstr>
      <vt:lpstr>Infection susceptibility</vt:lpstr>
      <vt:lpstr>Untreated TB progression rates</vt:lpstr>
      <vt:lpstr>DALYs</vt:lpstr>
      <vt:lpstr>Interactions</vt:lpstr>
      <vt:lpstr>Transfers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Rowan</cp:lastModifiedBy>
  <dcterms:created xsi:type="dcterms:W3CDTF">2018-09-23T04:29:34Z</dcterms:created>
  <dcterms:modified xsi:type="dcterms:W3CDTF">2019-03-06T10:17:08Z</dcterms:modified>
  <cp:category>atomica:databook</cp:category>
</cp:coreProperties>
</file>