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library\"/>
    </mc:Choice>
  </mc:AlternateContent>
  <xr:revisionPtr revIDLastSave="0" documentId="13_ncr:1_{1BD5FF0F-8B5B-4A10-A546-09CABAA4877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opulation Definitions" sheetId="1" r:id="rId1"/>
    <sheet name="State Variables" sheetId="2" r:id="rId2"/>
    <sheet name="Parameters" sheetId="3" r:id="rId3"/>
    <sheet name="Stocks" sheetId="4" r:id="rId4"/>
    <sheet name="Flows" sheetId="5" r:id="rId5"/>
    <sheet name="Interactions" sheetId="6" r:id="rId6"/>
    <sheet name="Transfe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7" l="1"/>
  <c r="C31" i="7"/>
  <c r="B31" i="7"/>
  <c r="A31" i="7"/>
  <c r="F30" i="7"/>
  <c r="C30" i="7"/>
  <c r="B30" i="7"/>
  <c r="A30" i="7"/>
  <c r="F29" i="7"/>
  <c r="C29" i="7"/>
  <c r="B29" i="7"/>
  <c r="A29" i="7"/>
  <c r="F28" i="7"/>
  <c r="C28" i="7"/>
  <c r="B28" i="7"/>
  <c r="A28" i="7"/>
  <c r="A25" i="7"/>
  <c r="A24" i="7"/>
  <c r="C23" i="7"/>
  <c r="B23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F10" i="7"/>
  <c r="C10" i="7"/>
  <c r="B10" i="7"/>
  <c r="A10" i="7"/>
  <c r="A7" i="7"/>
  <c r="A6" i="7"/>
  <c r="A5" i="7"/>
  <c r="D4" i="7"/>
  <c r="C4" i="7"/>
  <c r="B4" i="7"/>
  <c r="F34" i="6"/>
  <c r="C34" i="6"/>
  <c r="B34" i="6"/>
  <c r="A34" i="6"/>
  <c r="F33" i="6"/>
  <c r="C33" i="6"/>
  <c r="B33" i="6"/>
  <c r="A33" i="6"/>
  <c r="F32" i="6"/>
  <c r="C32" i="6"/>
  <c r="B32" i="6"/>
  <c r="A32" i="6"/>
  <c r="F31" i="6"/>
  <c r="C31" i="6"/>
  <c r="B31" i="6"/>
  <c r="A31" i="6"/>
  <c r="F30" i="6"/>
  <c r="C30" i="6"/>
  <c r="B30" i="6"/>
  <c r="A30" i="6"/>
  <c r="F29" i="6"/>
  <c r="C29" i="6"/>
  <c r="B29" i="6"/>
  <c r="A29" i="6"/>
  <c r="A26" i="6"/>
  <c r="A25" i="6"/>
  <c r="A24" i="6"/>
  <c r="C23" i="6"/>
  <c r="B23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F10" i="6"/>
  <c r="C10" i="6"/>
  <c r="B10" i="6"/>
  <c r="A10" i="6"/>
  <c r="A7" i="6"/>
  <c r="A6" i="6"/>
  <c r="A5" i="6"/>
  <c r="D4" i="6"/>
  <c r="C4" i="6"/>
  <c r="B4" i="6"/>
  <c r="A11" i="5"/>
  <c r="A10" i="5"/>
  <c r="A7" i="5"/>
  <c r="A6" i="5"/>
  <c r="A3" i="5"/>
  <c r="A2" i="5"/>
  <c r="A11" i="4"/>
  <c r="A10" i="4"/>
  <c r="A7" i="4"/>
  <c r="A6" i="4"/>
  <c r="A3" i="4"/>
  <c r="A2" i="4"/>
  <c r="A24" i="3"/>
  <c r="A23" i="3"/>
  <c r="A22" i="3"/>
  <c r="A19" i="3"/>
  <c r="A18" i="3"/>
  <c r="A17" i="3"/>
  <c r="A14" i="3"/>
  <c r="A13" i="3"/>
  <c r="A12" i="3"/>
  <c r="A9" i="3"/>
  <c r="A8" i="3"/>
  <c r="A7" i="3"/>
  <c r="A4" i="3"/>
  <c r="A3" i="3"/>
  <c r="A2" i="3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<sst xmlns="http://schemas.openxmlformats.org/spreadsheetml/2006/main" count="218" uniqueCount="52">
  <si>
    <t>Abbreviation</t>
  </si>
  <si>
    <t>Full Name</t>
  </si>
  <si>
    <t>Population type</t>
  </si>
  <si>
    <t>SIR1</t>
  </si>
  <si>
    <t>SIR 1</t>
  </si>
  <si>
    <t>sir</t>
  </si>
  <si>
    <t>SIR2</t>
  </si>
  <si>
    <t>SIR 2</t>
  </si>
  <si>
    <t>SIR3</t>
  </si>
  <si>
    <t>SIR 3</t>
  </si>
  <si>
    <t>UDT1</t>
  </si>
  <si>
    <t>UDT 1</t>
  </si>
  <si>
    <t>udt</t>
  </si>
  <si>
    <t>UDT2</t>
  </si>
  <si>
    <t>UDT 2</t>
  </si>
  <si>
    <t>Susceptible</t>
  </si>
  <si>
    <t>Units</t>
  </si>
  <si>
    <t>Constant</t>
  </si>
  <si>
    <t>Number</t>
  </si>
  <si>
    <t>OR</t>
  </si>
  <si>
    <t>Total number of entities</t>
  </si>
  <si>
    <t>Prevalence</t>
  </si>
  <si>
    <t>Fraction</t>
  </si>
  <si>
    <t>Transmission probability per contact</t>
  </si>
  <si>
    <t>Probability</t>
  </si>
  <si>
    <t>Number of contacts annually</t>
  </si>
  <si>
    <t>N.A.</t>
  </si>
  <si>
    <t>Average duration of infections (years)</t>
  </si>
  <si>
    <t>Duration (years)</t>
  </si>
  <si>
    <t>Death rate for infected people</t>
  </si>
  <si>
    <t>Probability (per year)</t>
  </si>
  <si>
    <t>Death rate for susceptible people</t>
  </si>
  <si>
    <t>All people with condition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</si>
  <si>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</si>
  <si>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</si>
  <si>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</si>
  <si>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</si>
  <si>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</si>
  <si>
    <t>From population type</t>
  </si>
  <si>
    <t>To population type</t>
  </si>
  <si>
    <t>sir_ctc</t>
  </si>
  <si>
    <t>SIR weightings</t>
  </si>
  <si>
    <t>Y</t>
  </si>
  <si>
    <t>udt_ctc</t>
  </si>
  <si>
    <t>UDT weightings</t>
  </si>
  <si>
    <t>aging_sir</t>
  </si>
  <si>
    <t>Aging SIR</t>
  </si>
  <si>
    <t>N</t>
  </si>
  <si>
    <t>aging_udt</t>
  </si>
  <si>
    <t>Aging UDT</t>
  </si>
  <si>
    <t>env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</si>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</sst>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4" xfId="0" applyFill="1" applyBorder="1"/>
  </cellXfs>
  <cellStyles count="1">
    <cellStyle name="Normal" xfId="0" builtinId="0"/>
  </cellStyles>
  <dxfs count="19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7"/>
  <sheetViews>
    <sheetView tabSelected="1" workbookViewId="0">
      <selection activeCell="C8" sqref="C8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12</v>
      </c>
    </row>
    <row r="6" spans="1:3" x14ac:dyDescent="0.25">
      <c r="A6" s="2" t="s">
        <v>13</v>
      </c>
      <c r="B6" s="2" t="s">
        <v>14</v>
      </c>
      <c r="C6" s="3" t="s">
        <v>12</v>
      </c>
    </row>
    <row r="7" spans="1:3" x14ac:dyDescent="0.25">
      <c r="A7" s="7" t="s">
        <v>50</v>
      </c>
      <c r="B7" s="7" t="s">
        <v>51</v>
      </c>
      <c r="C7" s="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W14"/>
  <sheetViews>
    <sheetView workbookViewId="0">
      <selection activeCell="G18" sqref="G18"/>
    </sheetView>
  </sheetViews>
  <sheetFormatPr defaultRowHeight="15" x14ac:dyDescent="0.25"/>
  <cols>
    <col min="1" max="1" width="28.140625" customWidth="1"/>
    <col min="2" max="3" width="10.5703125" customWidth="1"/>
    <col min="4" max="4" width="3.85546875" customWidth="1"/>
    <col min="5" max="7" width="9.42578125" customWidth="1"/>
  </cols>
  <sheetData>
    <row r="1" spans="1:23" x14ac:dyDescent="0.25">
      <c r="A1" s="1" t="s">
        <v>15</v>
      </c>
      <c r="B1" s="1" t="s">
        <v>16</v>
      </c>
      <c r="C1" s="1" t="s">
        <v>17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SIR1</v>
      </c>
      <c r="B2" t="s">
        <v>18</v>
      </c>
      <c r="C2" s="3"/>
      <c r="D2" s="4" t="s">
        <v>19</v>
      </c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3" spans="1:23" x14ac:dyDescent="0.25">
      <c r="A3" s="1" t="str">
        <f>'Population Definitions'!$A$3</f>
        <v>SIR2</v>
      </c>
      <c r="B3" t="s">
        <v>18</v>
      </c>
      <c r="C3" s="3"/>
      <c r="D3" s="4" t="s">
        <v>19</v>
      </c>
      <c r="E3">
        <v>700</v>
      </c>
      <c r="F3">
        <v>700</v>
      </c>
      <c r="G3">
        <v>700</v>
      </c>
      <c r="H3">
        <v>700</v>
      </c>
      <c r="I3">
        <v>700</v>
      </c>
      <c r="J3">
        <v>700</v>
      </c>
      <c r="K3">
        <v>700</v>
      </c>
      <c r="L3">
        <v>700</v>
      </c>
      <c r="M3">
        <v>700</v>
      </c>
      <c r="N3">
        <v>700</v>
      </c>
      <c r="O3">
        <v>700</v>
      </c>
      <c r="P3">
        <v>700</v>
      </c>
      <c r="Q3">
        <v>700</v>
      </c>
      <c r="R3">
        <v>700</v>
      </c>
      <c r="S3">
        <v>700</v>
      </c>
      <c r="T3">
        <v>700</v>
      </c>
      <c r="U3">
        <v>700</v>
      </c>
      <c r="V3">
        <v>700</v>
      </c>
      <c r="W3">
        <v>700</v>
      </c>
    </row>
    <row r="4" spans="1:23" x14ac:dyDescent="0.25">
      <c r="A4" s="1" t="str">
        <f>'Population Definitions'!$A$4</f>
        <v>SIR3</v>
      </c>
      <c r="B4" t="s">
        <v>18</v>
      </c>
      <c r="C4" s="3"/>
      <c r="D4" s="4" t="s">
        <v>19</v>
      </c>
      <c r="E4">
        <v>700</v>
      </c>
      <c r="F4">
        <v>700</v>
      </c>
      <c r="G4">
        <v>700</v>
      </c>
      <c r="H4">
        <v>700</v>
      </c>
      <c r="I4">
        <v>700</v>
      </c>
      <c r="J4">
        <v>700</v>
      </c>
      <c r="K4">
        <v>700</v>
      </c>
      <c r="L4">
        <v>700</v>
      </c>
      <c r="M4">
        <v>700</v>
      </c>
      <c r="N4">
        <v>700</v>
      </c>
      <c r="O4">
        <v>700</v>
      </c>
      <c r="P4">
        <v>700</v>
      </c>
      <c r="Q4">
        <v>700</v>
      </c>
      <c r="R4">
        <v>700</v>
      </c>
      <c r="S4">
        <v>700</v>
      </c>
      <c r="T4">
        <v>700</v>
      </c>
      <c r="U4">
        <v>700</v>
      </c>
      <c r="V4">
        <v>700</v>
      </c>
      <c r="W4">
        <v>700</v>
      </c>
    </row>
    <row r="6" spans="1:23" x14ac:dyDescent="0.25">
      <c r="A6" s="1" t="s">
        <v>20</v>
      </c>
      <c r="B6" s="1" t="s">
        <v>16</v>
      </c>
      <c r="C6" s="1" t="s">
        <v>17</v>
      </c>
      <c r="D6" s="1"/>
      <c r="E6" s="1">
        <v>2000</v>
      </c>
      <c r="F6" s="1">
        <v>2001</v>
      </c>
      <c r="G6" s="1">
        <v>2002</v>
      </c>
      <c r="H6" s="1">
        <v>2003</v>
      </c>
      <c r="I6" s="1">
        <v>2004</v>
      </c>
      <c r="J6" s="1">
        <v>2005</v>
      </c>
      <c r="K6" s="1">
        <v>2006</v>
      </c>
      <c r="L6" s="1">
        <v>2007</v>
      </c>
      <c r="M6" s="1">
        <v>2008</v>
      </c>
      <c r="N6" s="1">
        <v>2009</v>
      </c>
      <c r="O6" s="1">
        <v>2010</v>
      </c>
      <c r="P6" s="1">
        <v>2011</v>
      </c>
      <c r="Q6" s="1">
        <v>2012</v>
      </c>
      <c r="R6" s="1">
        <v>2013</v>
      </c>
      <c r="S6" s="1">
        <v>2014</v>
      </c>
      <c r="T6" s="1">
        <v>2015</v>
      </c>
      <c r="U6" s="1">
        <v>2016</v>
      </c>
      <c r="V6" s="1">
        <v>2017</v>
      </c>
      <c r="W6" s="1">
        <v>2018</v>
      </c>
    </row>
    <row r="7" spans="1:23" x14ac:dyDescent="0.25">
      <c r="A7" s="1" t="str">
        <f>'Population Definitions'!$A$2</f>
        <v>SIR1</v>
      </c>
      <c r="B7" t="s">
        <v>18</v>
      </c>
      <c r="C7" s="3"/>
      <c r="D7" s="4" t="s">
        <v>19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</row>
    <row r="8" spans="1:23" x14ac:dyDescent="0.25">
      <c r="A8" s="1" t="str">
        <f>'Population Definitions'!$A$3</f>
        <v>SIR2</v>
      </c>
      <c r="B8" t="s">
        <v>18</v>
      </c>
      <c r="C8" s="3"/>
      <c r="D8" s="4" t="s">
        <v>19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 x14ac:dyDescent="0.25">
      <c r="A9" s="1" t="str">
        <f>'Population Definitions'!$A$4</f>
        <v>SIR3</v>
      </c>
      <c r="B9" t="s">
        <v>18</v>
      </c>
      <c r="C9" s="3"/>
      <c r="D9" s="4" t="s">
        <v>19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</row>
    <row r="11" spans="1:23" x14ac:dyDescent="0.25">
      <c r="A11" s="1" t="s">
        <v>21</v>
      </c>
      <c r="B11" s="1" t="s">
        <v>16</v>
      </c>
      <c r="C11" s="1" t="s">
        <v>17</v>
      </c>
      <c r="D11" s="1"/>
      <c r="E11" s="1">
        <v>2000</v>
      </c>
      <c r="F11" s="1">
        <v>2001</v>
      </c>
      <c r="G11" s="1">
        <v>2002</v>
      </c>
      <c r="H11" s="1">
        <v>2003</v>
      </c>
      <c r="I11" s="1">
        <v>2004</v>
      </c>
      <c r="J11" s="1">
        <v>2005</v>
      </c>
      <c r="K11" s="1">
        <v>2006</v>
      </c>
      <c r="L11" s="1">
        <v>2007</v>
      </c>
      <c r="M11" s="1">
        <v>2008</v>
      </c>
      <c r="N11" s="1">
        <v>2009</v>
      </c>
      <c r="O11" s="1">
        <v>2010</v>
      </c>
      <c r="P11" s="1">
        <v>2011</v>
      </c>
      <c r="Q11" s="1">
        <v>2012</v>
      </c>
      <c r="R11" s="1">
        <v>2013</v>
      </c>
      <c r="S11" s="1">
        <v>2014</v>
      </c>
      <c r="T11" s="1">
        <v>2015</v>
      </c>
      <c r="U11" s="1">
        <v>2016</v>
      </c>
      <c r="V11" s="1">
        <v>2017</v>
      </c>
      <c r="W11" s="1">
        <v>2018</v>
      </c>
    </row>
    <row r="12" spans="1:23" x14ac:dyDescent="0.25">
      <c r="A12" s="1" t="str">
        <f>'Population Definitions'!$A$2</f>
        <v>SIR1</v>
      </c>
      <c r="B12" t="s">
        <v>22</v>
      </c>
      <c r="C12" s="3"/>
      <c r="D12" s="4" t="s">
        <v>19</v>
      </c>
      <c r="E12">
        <v>0.28571428999999998</v>
      </c>
      <c r="F12">
        <v>0.25792055000000003</v>
      </c>
      <c r="G12">
        <v>0.23218095999999999</v>
      </c>
      <c r="H12">
        <v>0.20849680000000001</v>
      </c>
      <c r="I12">
        <v>0.18682389999999999</v>
      </c>
      <c r="J12">
        <v>0.16708539</v>
      </c>
      <c r="K12">
        <v>0.14918208999999999</v>
      </c>
      <c r="L12">
        <v>0.13300081999999999</v>
      </c>
      <c r="M12">
        <v>0.11842081</v>
      </c>
      <c r="N12">
        <v>0.10531865999999999</v>
      </c>
      <c r="O12">
        <v>9.3571909999999994E-2</v>
      </c>
      <c r="P12">
        <v>8.3061700000000002E-2</v>
      </c>
      <c r="Q12">
        <v>7.3674489999999995E-2</v>
      </c>
      <c r="R12">
        <v>6.5303260000000002E-2</v>
      </c>
      <c r="S12">
        <v>5.7848160000000003E-2</v>
      </c>
      <c r="T12">
        <v>5.1216810000000002E-2</v>
      </c>
      <c r="U12">
        <v>4.5324320000000001E-2</v>
      </c>
      <c r="V12">
        <v>4.0093150000000001E-2</v>
      </c>
      <c r="W12">
        <v>3.54528E-2</v>
      </c>
    </row>
    <row r="13" spans="1:23" x14ac:dyDescent="0.25">
      <c r="A13" s="1" t="str">
        <f>'Population Definitions'!$A$3</f>
        <v>SIR2</v>
      </c>
      <c r="B13" t="s">
        <v>22</v>
      </c>
      <c r="C13" s="3"/>
      <c r="D13" s="4" t="s">
        <v>19</v>
      </c>
      <c r="E13">
        <v>0.28571428999999998</v>
      </c>
      <c r="F13">
        <v>0.25792055000000003</v>
      </c>
      <c r="G13">
        <v>0.23218095999999999</v>
      </c>
      <c r="H13">
        <v>0.20849680000000001</v>
      </c>
      <c r="I13">
        <v>0.18682389999999999</v>
      </c>
      <c r="J13">
        <v>0.16708539</v>
      </c>
      <c r="K13">
        <v>0.14918208999999999</v>
      </c>
      <c r="L13">
        <v>0.13300081999999999</v>
      </c>
      <c r="M13">
        <v>0.11842081</v>
      </c>
      <c r="N13">
        <v>0.10531865999999999</v>
      </c>
      <c r="O13">
        <v>9.3571909999999994E-2</v>
      </c>
      <c r="P13">
        <v>8.3061700000000002E-2</v>
      </c>
      <c r="Q13">
        <v>7.3674489999999995E-2</v>
      </c>
      <c r="R13">
        <v>6.5303260000000002E-2</v>
      </c>
      <c r="S13">
        <v>5.7848160000000003E-2</v>
      </c>
      <c r="T13">
        <v>5.1216810000000002E-2</v>
      </c>
      <c r="U13">
        <v>4.5324320000000001E-2</v>
      </c>
      <c r="V13">
        <v>4.0093150000000001E-2</v>
      </c>
      <c r="W13">
        <v>3.54528E-2</v>
      </c>
    </row>
    <row r="14" spans="1:23" x14ac:dyDescent="0.25">
      <c r="A14" s="1" t="str">
        <f>'Population Definitions'!$A$4</f>
        <v>SIR3</v>
      </c>
      <c r="B14" t="s">
        <v>22</v>
      </c>
      <c r="C14" s="3"/>
      <c r="D14" s="4" t="s">
        <v>19</v>
      </c>
      <c r="E14">
        <v>0.28571428999999998</v>
      </c>
      <c r="F14">
        <v>0.25792055000000003</v>
      </c>
      <c r="G14">
        <v>0.23218095999999999</v>
      </c>
      <c r="H14">
        <v>0.20849680000000001</v>
      </c>
      <c r="I14">
        <v>0.18682389999999999</v>
      </c>
      <c r="J14">
        <v>0.16708539</v>
      </c>
      <c r="K14">
        <v>0.14918208999999999</v>
      </c>
      <c r="L14">
        <v>0.13300081999999999</v>
      </c>
      <c r="M14">
        <v>0.11842081</v>
      </c>
      <c r="N14">
        <v>0.10531865999999999</v>
      </c>
      <c r="O14">
        <v>9.3571909999999994E-2</v>
      </c>
      <c r="P14">
        <v>8.3061700000000002E-2</v>
      </c>
      <c r="Q14">
        <v>7.3674489999999995E-2</v>
      </c>
      <c r="R14">
        <v>6.5303260000000002E-2</v>
      </c>
      <c r="S14">
        <v>5.7848160000000003E-2</v>
      </c>
      <c r="T14">
        <v>5.1216810000000002E-2</v>
      </c>
      <c r="U14">
        <v>4.5324320000000001E-2</v>
      </c>
      <c r="V14">
        <v>4.0093150000000001E-2</v>
      </c>
      <c r="W14">
        <v>3.54528E-2</v>
      </c>
    </row>
  </sheetData>
  <conditionalFormatting sqref="C12">
    <cfRule type="expression" dxfId="197" priority="13">
      <formula>COUNTIF(E12:G12,"&lt;&gt;" &amp; "")&gt;0</formula>
    </cfRule>
    <cfRule type="expression" dxfId="196" priority="14">
      <formula>AND(COUNTIF(E12:G12,"&lt;&gt;" &amp; "")&gt;0,NOT(ISBLANK(C12)))</formula>
    </cfRule>
  </conditionalFormatting>
  <conditionalFormatting sqref="C13">
    <cfRule type="expression" dxfId="195" priority="15">
      <formula>COUNTIF(E13:G13,"&lt;&gt;" &amp; "")&gt;0</formula>
    </cfRule>
    <cfRule type="expression" dxfId="194" priority="16">
      <formula>AND(COUNTIF(E13:G13,"&lt;&gt;" &amp; "")&gt;0,NOT(ISBLANK(C13)))</formula>
    </cfRule>
  </conditionalFormatting>
  <conditionalFormatting sqref="C14">
    <cfRule type="expression" dxfId="193" priority="17">
      <formula>COUNTIF(E14:G14,"&lt;&gt;" &amp; "")&gt;0</formula>
    </cfRule>
    <cfRule type="expression" dxfId="192" priority="18">
      <formula>AND(COUNTIF(E14:G14,"&lt;&gt;" &amp; "")&gt;0,NOT(ISBLANK(C14)))</formula>
    </cfRule>
  </conditionalFormatting>
  <conditionalFormatting sqref="C2">
    <cfRule type="expression" dxfId="191" priority="1">
      <formula>COUNTIF(E2:G2,"&lt;&gt;" &amp; "")&gt;0</formula>
    </cfRule>
    <cfRule type="expression" dxfId="190" priority="2">
      <formula>AND(COUNTIF(E2:G2,"&lt;&gt;" &amp; "")&gt;0,NOT(ISBLANK(C2)))</formula>
    </cfRule>
  </conditionalFormatting>
  <conditionalFormatting sqref="C3">
    <cfRule type="expression" dxfId="189" priority="3">
      <formula>COUNTIF(E3:G3,"&lt;&gt;" &amp; "")&gt;0</formula>
    </cfRule>
    <cfRule type="expression" dxfId="188" priority="4">
      <formula>AND(COUNTIF(E3:G3,"&lt;&gt;" &amp; "")&gt;0,NOT(ISBLANK(C3)))</formula>
    </cfRule>
  </conditionalFormatting>
  <conditionalFormatting sqref="C4">
    <cfRule type="expression" dxfId="187" priority="5">
      <formula>COUNTIF(E4:G4,"&lt;&gt;" &amp; "")&gt;0</formula>
    </cfRule>
    <cfRule type="expression" dxfId="186" priority="6">
      <formula>AND(COUNTIF(E4:G4,"&lt;&gt;" &amp; "")&gt;0,NOT(ISBLANK(C4)))</formula>
    </cfRule>
  </conditionalFormatting>
  <conditionalFormatting sqref="C7">
    <cfRule type="expression" dxfId="185" priority="7">
      <formula>COUNTIF(E7:G7,"&lt;&gt;" &amp; "")&gt;0</formula>
    </cfRule>
    <cfRule type="expression" dxfId="184" priority="8">
      <formula>AND(COUNTIF(E7:G7,"&lt;&gt;" &amp; "")&gt;0,NOT(ISBLANK(C7)))</formula>
    </cfRule>
  </conditionalFormatting>
  <conditionalFormatting sqref="C8">
    <cfRule type="expression" dxfId="183" priority="9">
      <formula>COUNTIF(E8:G8,"&lt;&gt;" &amp; "")&gt;0</formula>
    </cfRule>
    <cfRule type="expression" dxfId="182" priority="10">
      <formula>AND(COUNTIF(E8:G8,"&lt;&gt;" &amp; "")&gt;0,NOT(ISBLANK(C8)))</formula>
    </cfRule>
  </conditionalFormatting>
  <conditionalFormatting sqref="C9">
    <cfRule type="expression" dxfId="181" priority="11">
      <formula>COUNTIF(E9:G9,"&lt;&gt;" &amp; "")&gt;0</formula>
    </cfRule>
    <cfRule type="expression" dxfId="180" priority="12">
      <formula>AND(COUNTIF(E9:G9,"&lt;&gt;" &amp; "")&gt;0,NOT(ISBLANK(C9)))</formula>
    </cfRule>
  </conditionalFormatting>
  <dataValidations count="2">
    <dataValidation type="list" allowBlank="1" showInputMessage="1" showErrorMessage="1" sqref="B7:B9 B2:B4" xr:uid="{00000000-0002-0000-0100-000000000000}">
      <formula1>"Number"</formula1>
    </dataValidation>
    <dataValidation type="list" allowBlank="1" showInputMessage="1" showErrorMessage="1" sqref="B12:B14" xr:uid="{00000000-0002-0000-0100-000006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G24"/>
  <sheetViews>
    <sheetView workbookViewId="0">
      <selection activeCell="C2" sqref="C2:C4"/>
    </sheetView>
  </sheetViews>
  <sheetFormatPr defaultRowHeight="15" x14ac:dyDescent="0.25"/>
  <cols>
    <col min="1" max="1" width="43.5703125" customWidth="1"/>
    <col min="2" max="2" width="25.8554687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23</v>
      </c>
      <c r="B1" s="1" t="s">
        <v>16</v>
      </c>
      <c r="C1" s="1" t="s">
        <v>17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SIR1</v>
      </c>
      <c r="B2" t="s">
        <v>24</v>
      </c>
      <c r="C2">
        <v>8.0000000000000002E-3</v>
      </c>
      <c r="D2" s="4" t="s">
        <v>19</v>
      </c>
      <c r="E2" s="3"/>
      <c r="F2" s="3"/>
      <c r="G2" s="3"/>
    </row>
    <row r="3" spans="1:7" x14ac:dyDescent="0.25">
      <c r="A3" s="1" t="str">
        <f>'Population Definitions'!$A$3</f>
        <v>SIR2</v>
      </c>
      <c r="B3" t="s">
        <v>24</v>
      </c>
      <c r="C3">
        <v>8.0000000000000002E-3</v>
      </c>
      <c r="D3" s="4" t="s">
        <v>19</v>
      </c>
      <c r="E3" s="3"/>
      <c r="F3" s="3"/>
      <c r="G3" s="3"/>
    </row>
    <row r="4" spans="1:7" x14ac:dyDescent="0.25">
      <c r="A4" s="1" t="str">
        <f>'Population Definitions'!$A$4</f>
        <v>SIR3</v>
      </c>
      <c r="B4" t="s">
        <v>24</v>
      </c>
      <c r="C4">
        <v>8.0000000000000002E-3</v>
      </c>
      <c r="D4" s="4" t="s">
        <v>19</v>
      </c>
      <c r="E4" s="3"/>
      <c r="F4" s="3"/>
      <c r="G4" s="3"/>
    </row>
    <row r="6" spans="1:7" x14ac:dyDescent="0.25">
      <c r="A6" s="1" t="s">
        <v>25</v>
      </c>
      <c r="B6" s="1" t="s">
        <v>16</v>
      </c>
      <c r="C6" s="1" t="s">
        <v>17</v>
      </c>
      <c r="D6" s="1"/>
      <c r="E6" s="1">
        <v>2016</v>
      </c>
      <c r="F6" s="1">
        <v>2017</v>
      </c>
      <c r="G6" s="1">
        <v>2018</v>
      </c>
    </row>
    <row r="7" spans="1:7" x14ac:dyDescent="0.25">
      <c r="A7" s="1" t="str">
        <f>'Population Definitions'!$A$2</f>
        <v>SIR1</v>
      </c>
      <c r="B7" t="s">
        <v>26</v>
      </c>
      <c r="C7" s="3">
        <v>80</v>
      </c>
      <c r="D7" s="4" t="s">
        <v>19</v>
      </c>
      <c r="E7" s="3"/>
      <c r="F7" s="3"/>
      <c r="G7" s="3"/>
    </row>
    <row r="8" spans="1:7" x14ac:dyDescent="0.25">
      <c r="A8" s="1" t="str">
        <f>'Population Definitions'!$A$3</f>
        <v>SIR2</v>
      </c>
      <c r="B8" t="s">
        <v>26</v>
      </c>
      <c r="C8" s="3">
        <v>80</v>
      </c>
      <c r="D8" s="4" t="s">
        <v>19</v>
      </c>
      <c r="E8" s="3"/>
      <c r="F8" s="3"/>
      <c r="G8" s="3"/>
    </row>
    <row r="9" spans="1:7" x14ac:dyDescent="0.25">
      <c r="A9" s="1" t="str">
        <f>'Population Definitions'!$A$4</f>
        <v>SIR3</v>
      </c>
      <c r="B9" t="s">
        <v>26</v>
      </c>
      <c r="C9" s="3">
        <v>80</v>
      </c>
      <c r="D9" s="4" t="s">
        <v>19</v>
      </c>
      <c r="E9" s="3"/>
      <c r="F9" s="3"/>
      <c r="G9" s="3"/>
    </row>
    <row r="11" spans="1:7" x14ac:dyDescent="0.25">
      <c r="A11" s="1" t="s">
        <v>27</v>
      </c>
      <c r="B11" s="1" t="s">
        <v>16</v>
      </c>
      <c r="C11" s="1" t="s">
        <v>17</v>
      </c>
      <c r="D11" s="1"/>
      <c r="E11" s="1">
        <v>2016</v>
      </c>
      <c r="F11" s="1">
        <v>2017</v>
      </c>
      <c r="G11" s="1">
        <v>2018</v>
      </c>
    </row>
    <row r="12" spans="1:7" x14ac:dyDescent="0.25">
      <c r="A12" s="1" t="str">
        <f>'Population Definitions'!$A$2</f>
        <v>SIR1</v>
      </c>
      <c r="B12" t="s">
        <v>28</v>
      </c>
      <c r="C12">
        <v>5</v>
      </c>
      <c r="D12" s="4" t="s">
        <v>19</v>
      </c>
      <c r="E12" s="3"/>
      <c r="F12" s="3"/>
      <c r="G12" s="3"/>
    </row>
    <row r="13" spans="1:7" x14ac:dyDescent="0.25">
      <c r="A13" s="1" t="str">
        <f>'Population Definitions'!$A$3</f>
        <v>SIR2</v>
      </c>
      <c r="B13" t="s">
        <v>28</v>
      </c>
      <c r="C13">
        <v>5</v>
      </c>
      <c r="D13" s="4" t="s">
        <v>19</v>
      </c>
      <c r="E13" s="3"/>
      <c r="F13" s="3"/>
      <c r="G13" s="3"/>
    </row>
    <row r="14" spans="1:7" x14ac:dyDescent="0.25">
      <c r="A14" s="1" t="str">
        <f>'Population Definitions'!$A$4</f>
        <v>SIR3</v>
      </c>
      <c r="B14" t="s">
        <v>28</v>
      </c>
      <c r="C14">
        <v>5</v>
      </c>
      <c r="D14" s="4" t="s">
        <v>19</v>
      </c>
      <c r="E14" s="3"/>
      <c r="F14" s="3"/>
      <c r="G14" s="3"/>
    </row>
    <row r="16" spans="1:7" x14ac:dyDescent="0.25">
      <c r="A16" s="1" t="s">
        <v>29</v>
      </c>
      <c r="B16" s="1" t="s">
        <v>16</v>
      </c>
      <c r="C16" s="1" t="s">
        <v>17</v>
      </c>
      <c r="D16" s="1"/>
      <c r="E16" s="1">
        <v>2016</v>
      </c>
      <c r="F16" s="1">
        <v>2017</v>
      </c>
      <c r="G16" s="1">
        <v>2018</v>
      </c>
    </row>
    <row r="17" spans="1:7" x14ac:dyDescent="0.25">
      <c r="A17" s="1" t="str">
        <f>'Population Definitions'!$A$2</f>
        <v>SIR1</v>
      </c>
      <c r="B17" t="s">
        <v>30</v>
      </c>
      <c r="C17" s="3">
        <v>1.6E-2</v>
      </c>
      <c r="D17" s="4" t="s">
        <v>19</v>
      </c>
      <c r="E17" s="3"/>
      <c r="F17" s="3"/>
      <c r="G17" s="3"/>
    </row>
    <row r="18" spans="1:7" x14ac:dyDescent="0.25">
      <c r="A18" s="1" t="str">
        <f>'Population Definitions'!$A$3</f>
        <v>SIR2</v>
      </c>
      <c r="B18" t="s">
        <v>30</v>
      </c>
      <c r="C18" s="3">
        <v>1.6E-2</v>
      </c>
      <c r="D18" s="4" t="s">
        <v>19</v>
      </c>
      <c r="E18" s="3"/>
      <c r="F18" s="3"/>
      <c r="G18" s="3"/>
    </row>
    <row r="19" spans="1:7" x14ac:dyDescent="0.25">
      <c r="A19" s="1" t="str">
        <f>'Population Definitions'!$A$4</f>
        <v>SIR3</v>
      </c>
      <c r="B19" t="s">
        <v>30</v>
      </c>
      <c r="C19" s="3">
        <v>1.6E-2</v>
      </c>
      <c r="D19" s="4" t="s">
        <v>19</v>
      </c>
      <c r="E19" s="3"/>
      <c r="F19" s="3"/>
      <c r="G19" s="3"/>
    </row>
    <row r="21" spans="1:7" x14ac:dyDescent="0.25">
      <c r="A21" s="1" t="s">
        <v>31</v>
      </c>
      <c r="B21" s="1" t="s">
        <v>16</v>
      </c>
      <c r="C21" s="1" t="s">
        <v>17</v>
      </c>
      <c r="D21" s="1"/>
      <c r="E21" s="1">
        <v>2016</v>
      </c>
      <c r="F21" s="1">
        <v>2017</v>
      </c>
      <c r="G21" s="1">
        <v>2018</v>
      </c>
    </row>
    <row r="22" spans="1:7" x14ac:dyDescent="0.25">
      <c r="A22" s="1" t="str">
        <f>'Population Definitions'!$A$2</f>
        <v>SIR1</v>
      </c>
      <c r="B22" t="s">
        <v>30</v>
      </c>
      <c r="C22" s="3">
        <v>8.0000000000000002E-3</v>
      </c>
      <c r="D22" s="4" t="s">
        <v>19</v>
      </c>
      <c r="E22" s="3"/>
      <c r="F22" s="3"/>
      <c r="G22" s="3"/>
    </row>
    <row r="23" spans="1:7" x14ac:dyDescent="0.25">
      <c r="A23" s="1" t="str">
        <f>'Population Definitions'!$A$3</f>
        <v>SIR2</v>
      </c>
      <c r="B23" t="s">
        <v>30</v>
      </c>
      <c r="C23" s="3">
        <v>8.0000000000000002E-3</v>
      </c>
      <c r="D23" s="4" t="s">
        <v>19</v>
      </c>
      <c r="E23" s="3"/>
      <c r="F23" s="3"/>
      <c r="G23" s="3"/>
    </row>
    <row r="24" spans="1:7" x14ac:dyDescent="0.25">
      <c r="A24" s="1" t="str">
        <f>'Population Definitions'!$A$4</f>
        <v>SIR3</v>
      </c>
      <c r="B24" t="s">
        <v>30</v>
      </c>
      <c r="C24" s="3">
        <v>8.0000000000000002E-3</v>
      </c>
      <c r="D24" s="4" t="s">
        <v>19</v>
      </c>
      <c r="E24" s="3"/>
      <c r="F24" s="3"/>
      <c r="G24" s="3"/>
    </row>
  </sheetData>
  <conditionalFormatting sqref="C12:C14">
    <cfRule type="expression" dxfId="179" priority="13">
      <formula>COUNTIF(E12:G12,"&lt;&gt;" &amp; "")&gt;0</formula>
    </cfRule>
    <cfRule type="expression" dxfId="178" priority="14">
      <formula>AND(COUNTIF(E12:G12,"&lt;&gt;" &amp; "")&gt;0,NOT(ISBLANK(C12)))</formula>
    </cfRule>
  </conditionalFormatting>
  <conditionalFormatting sqref="C17">
    <cfRule type="expression" dxfId="177" priority="19">
      <formula>COUNTIF(E17:G17,"&lt;&gt;" &amp; "")&gt;0</formula>
    </cfRule>
    <cfRule type="expression" dxfId="176" priority="20">
      <formula>AND(COUNTIF(E17:G17,"&lt;&gt;" &amp; "")&gt;0,NOT(ISBLANK(C17)))</formula>
    </cfRule>
  </conditionalFormatting>
  <conditionalFormatting sqref="C18">
    <cfRule type="expression" dxfId="175" priority="21">
      <formula>COUNTIF(E18:G18,"&lt;&gt;" &amp; "")&gt;0</formula>
    </cfRule>
    <cfRule type="expression" dxfId="174" priority="22">
      <formula>AND(COUNTIF(E18:G18,"&lt;&gt;" &amp; "")&gt;0,NOT(ISBLANK(C18)))</formula>
    </cfRule>
  </conditionalFormatting>
  <conditionalFormatting sqref="C19">
    <cfRule type="expression" dxfId="173" priority="23">
      <formula>COUNTIF(E19:G19,"&lt;&gt;" &amp; "")&gt;0</formula>
    </cfRule>
    <cfRule type="expression" dxfId="172" priority="24">
      <formula>AND(COUNTIF(E19:G19,"&lt;&gt;" &amp; "")&gt;0,NOT(ISBLANK(C19)))</formula>
    </cfRule>
  </conditionalFormatting>
  <conditionalFormatting sqref="C2:C4">
    <cfRule type="expression" dxfId="171" priority="1">
      <formula>COUNTIF(E2:G2,"&lt;&gt;" &amp; "")&gt;0</formula>
    </cfRule>
    <cfRule type="expression" dxfId="170" priority="2">
      <formula>AND(COUNTIF(E2:G2,"&lt;&gt;" &amp; "")&gt;0,NOT(ISBLANK(C2)))</formula>
    </cfRule>
  </conditionalFormatting>
  <conditionalFormatting sqref="C22">
    <cfRule type="expression" dxfId="169" priority="25">
      <formula>COUNTIF(E22:G22,"&lt;&gt;" &amp; "")&gt;0</formula>
    </cfRule>
    <cfRule type="expression" dxfId="168" priority="26">
      <formula>AND(COUNTIF(E22:G22,"&lt;&gt;" &amp; "")&gt;0,NOT(ISBLANK(C22)))</formula>
    </cfRule>
  </conditionalFormatting>
  <conditionalFormatting sqref="C23">
    <cfRule type="expression" dxfId="167" priority="27">
      <formula>COUNTIF(E23:G23,"&lt;&gt;" &amp; "")&gt;0</formula>
    </cfRule>
    <cfRule type="expression" dxfId="166" priority="28">
      <formula>AND(COUNTIF(E23:G23,"&lt;&gt;" &amp; "")&gt;0,NOT(ISBLANK(C23)))</formula>
    </cfRule>
  </conditionalFormatting>
  <conditionalFormatting sqref="C24">
    <cfRule type="expression" dxfId="165" priority="29">
      <formula>COUNTIF(E24:G24,"&lt;&gt;" &amp; "")&gt;0</formula>
    </cfRule>
    <cfRule type="expression" dxfId="164" priority="30">
      <formula>AND(COUNTIF(E24:G24,"&lt;&gt;" &amp; "")&gt;0,NOT(ISBLANK(C24)))</formula>
    </cfRule>
  </conditionalFormatting>
  <conditionalFormatting sqref="C7">
    <cfRule type="expression" dxfId="159" priority="7">
      <formula>COUNTIF(E7:G7,"&lt;&gt;" &amp; "")&gt;0</formula>
    </cfRule>
    <cfRule type="expression" dxfId="158" priority="8">
      <formula>AND(COUNTIF(E7:G7,"&lt;&gt;" &amp; "")&gt;0,NOT(ISBLANK(C7)))</formula>
    </cfRule>
  </conditionalFormatting>
  <conditionalFormatting sqref="C8">
    <cfRule type="expression" dxfId="157" priority="9">
      <formula>COUNTIF(E8:G8,"&lt;&gt;" &amp; "")&gt;0</formula>
    </cfRule>
    <cfRule type="expression" dxfId="156" priority="10">
      <formula>AND(COUNTIF(E8:G8,"&lt;&gt;" &amp; "")&gt;0,NOT(ISBLANK(C8)))</formula>
    </cfRule>
  </conditionalFormatting>
  <conditionalFormatting sqref="C9">
    <cfRule type="expression" dxfId="155" priority="11">
      <formula>COUNTIF(E9:G9,"&lt;&gt;" &amp; "")&gt;0</formula>
    </cfRule>
    <cfRule type="expression" dxfId="154" priority="12">
      <formula>AND(COUNTIF(E9:G9,"&lt;&gt;" &amp; "")&gt;0,NOT(ISBLANK(C9)))</formula>
    </cfRule>
  </conditionalFormatting>
  <dataValidations count="4">
    <dataValidation type="list" allowBlank="1" showInputMessage="1" showErrorMessage="1" sqref="B2:B4" xr:uid="{00000000-0002-0000-0200-000000000000}">
      <formula1>"Probability"</formula1>
    </dataValidation>
    <dataValidation type="list" allowBlank="1" showInputMessage="1" showErrorMessage="1" sqref="B7:B9" xr:uid="{00000000-0002-0000-0200-000003000000}">
      <formula1>"N.A."</formula1>
    </dataValidation>
    <dataValidation type="list" allowBlank="1" showInputMessage="1" showErrorMessage="1" sqref="B12:B14" xr:uid="{00000000-0002-0000-0200-000006000000}">
      <formula1>"Duration (years)"</formula1>
    </dataValidation>
    <dataValidation type="list" allowBlank="1" showInputMessage="1" showErrorMessage="1" sqref="B22:B24 B17:B19" xr:uid="{00000000-0002-0000-0200-000009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G11"/>
  <sheetViews>
    <sheetView workbookViewId="0">
      <selection activeCell="J11" sqref="J11"/>
    </sheetView>
  </sheetViews>
  <sheetFormatPr defaultRowHeight="15" x14ac:dyDescent="0.25"/>
  <cols>
    <col min="1" max="1" width="29.28515625" customWidth="1"/>
    <col min="2" max="2" width="8.2851562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32</v>
      </c>
      <c r="B1" s="1" t="s">
        <v>16</v>
      </c>
      <c r="C1" s="1" t="s">
        <v>17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Definitions'!$A$5</f>
        <v>UDT1</v>
      </c>
      <c r="B2" t="s">
        <v>18</v>
      </c>
      <c r="C2" s="3"/>
      <c r="D2" s="4" t="s">
        <v>19</v>
      </c>
      <c r="E2" s="6">
        <v>6000</v>
      </c>
      <c r="F2" s="3"/>
      <c r="G2" s="3"/>
    </row>
    <row r="3" spans="1:7" x14ac:dyDescent="0.25">
      <c r="A3" s="1" t="str">
        <f>'Population Definitions'!$A$6</f>
        <v>UDT2</v>
      </c>
      <c r="B3" t="s">
        <v>18</v>
      </c>
      <c r="C3" s="3"/>
      <c r="D3" s="4" t="s">
        <v>19</v>
      </c>
      <c r="E3" s="6">
        <v>6000</v>
      </c>
      <c r="F3" s="3"/>
      <c r="G3" s="3"/>
    </row>
    <row r="5" spans="1:7" x14ac:dyDescent="0.25">
      <c r="A5" s="1" t="s">
        <v>33</v>
      </c>
      <c r="B5" s="1" t="s">
        <v>16</v>
      </c>
      <c r="C5" s="1" t="s">
        <v>17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Definitions'!$A$5</f>
        <v>UDT1</v>
      </c>
      <c r="B6" t="s">
        <v>18</v>
      </c>
      <c r="C6" s="3"/>
      <c r="D6" s="4" t="s">
        <v>19</v>
      </c>
      <c r="E6" s="6">
        <v>3600</v>
      </c>
      <c r="F6" s="3"/>
      <c r="G6" s="3"/>
    </row>
    <row r="7" spans="1:7" x14ac:dyDescent="0.25">
      <c r="A7" s="1" t="str">
        <f>'Population Definitions'!$A$6</f>
        <v>UDT2</v>
      </c>
      <c r="B7" t="s">
        <v>18</v>
      </c>
      <c r="C7" s="3"/>
      <c r="D7" s="4" t="s">
        <v>19</v>
      </c>
      <c r="E7" s="6">
        <v>3600</v>
      </c>
      <c r="F7" s="3"/>
      <c r="G7" s="3"/>
    </row>
    <row r="9" spans="1:7" x14ac:dyDescent="0.25">
      <c r="A9" s="1" t="s">
        <v>34</v>
      </c>
      <c r="B9" s="1" t="s">
        <v>16</v>
      </c>
      <c r="C9" s="1" t="s">
        <v>17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Definitions'!$A$5</f>
        <v>UDT1</v>
      </c>
      <c r="B10" t="s">
        <v>18</v>
      </c>
      <c r="C10" s="3"/>
      <c r="D10" s="4" t="s">
        <v>19</v>
      </c>
      <c r="E10" s="6">
        <v>1800</v>
      </c>
      <c r="F10" s="3"/>
      <c r="G10" s="3"/>
    </row>
    <row r="11" spans="1:7" x14ac:dyDescent="0.25">
      <c r="A11" s="1" t="str">
        <f>'Population Definitions'!$A$6</f>
        <v>UDT2</v>
      </c>
      <c r="B11" t="s">
        <v>18</v>
      </c>
      <c r="C11" s="3"/>
      <c r="D11" s="4" t="s">
        <v>19</v>
      </c>
      <c r="E11" s="6">
        <v>1800</v>
      </c>
      <c r="F11" s="3"/>
      <c r="G11" s="3"/>
    </row>
  </sheetData>
  <conditionalFormatting sqref="C10">
    <cfRule type="expression" dxfId="153" priority="9">
      <formula>COUNTIF(E10:G10,"&lt;&gt;" &amp; "")&gt;0</formula>
    </cfRule>
    <cfRule type="expression" dxfId="152" priority="10">
      <formula>AND(COUNTIF(E10:G10,"&lt;&gt;" &amp; "")&gt;0,NOT(ISBLANK(C10)))</formula>
    </cfRule>
  </conditionalFormatting>
  <conditionalFormatting sqref="C11">
    <cfRule type="expression" dxfId="151" priority="11">
      <formula>COUNTIF(E11:G11,"&lt;&gt;" &amp; "")&gt;0</formula>
    </cfRule>
    <cfRule type="expression" dxfId="150" priority="12">
      <formula>AND(COUNTIF(E11:G11,"&lt;&gt;" &amp; "")&gt;0,NOT(ISBLANK(C11)))</formula>
    </cfRule>
  </conditionalFormatting>
  <conditionalFormatting sqref="C2">
    <cfRule type="expression" dxfId="149" priority="1">
      <formula>COUNTIF(E2:G2,"&lt;&gt;" &amp; "")&gt;0</formula>
    </cfRule>
    <cfRule type="expression" dxfId="148" priority="2">
      <formula>AND(COUNTIF(E2:G2,"&lt;&gt;" &amp; "")&gt;0,NOT(ISBLANK(C2)))</formula>
    </cfRule>
  </conditionalFormatting>
  <conditionalFormatting sqref="C3">
    <cfRule type="expression" dxfId="147" priority="3">
      <formula>COUNTIF(E3:G3,"&lt;&gt;" &amp; "")&gt;0</formula>
    </cfRule>
    <cfRule type="expression" dxfId="146" priority="4">
      <formula>AND(COUNTIF(E3:G3,"&lt;&gt;" &amp; "")&gt;0,NOT(ISBLANK(C3)))</formula>
    </cfRule>
  </conditionalFormatting>
  <conditionalFormatting sqref="C6">
    <cfRule type="expression" dxfId="145" priority="5">
      <formula>COUNTIF(E6:G6,"&lt;&gt;" &amp; "")&gt;0</formula>
    </cfRule>
    <cfRule type="expression" dxfId="144" priority="6">
      <formula>AND(COUNTIF(E6:G6,"&lt;&gt;" &amp; "")&gt;0,NOT(ISBLANK(C6)))</formula>
    </cfRule>
  </conditionalFormatting>
  <conditionalFormatting sqref="C7">
    <cfRule type="expression" dxfId="143" priority="7">
      <formula>COUNTIF(E7:G7,"&lt;&gt;" &amp; "")&gt;0</formula>
    </cfRule>
    <cfRule type="expression" dxfId="142" priority="8">
      <formula>AND(COUNTIF(E7:G7,"&lt;&gt;" &amp; "")&gt;0,NOT(ISBLANK(C7)))</formula>
    </cfRule>
  </conditionalFormatting>
  <dataValidations count="1">
    <dataValidation type="list" allowBlank="1" showInputMessage="1" showErrorMessage="1" sqref="B10:B11 B6:B7 B2:B3" xr:uid="{00000000-0002-0000-0300-00000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G11"/>
  <sheetViews>
    <sheetView workbookViewId="0">
      <selection activeCell="K7" sqref="K7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35</v>
      </c>
      <c r="B1" s="1" t="s">
        <v>16</v>
      </c>
      <c r="C1" s="1" t="s">
        <v>17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Definitions'!$A$5</f>
        <v>UDT1</v>
      </c>
      <c r="B2" t="s">
        <v>18</v>
      </c>
      <c r="C2" s="3"/>
      <c r="D2" s="4" t="s">
        <v>19</v>
      </c>
      <c r="E2" s="6">
        <v>1000</v>
      </c>
      <c r="F2" s="3"/>
      <c r="G2" s="3"/>
    </row>
    <row r="3" spans="1:7" x14ac:dyDescent="0.25">
      <c r="A3" s="1" t="str">
        <f>'Population Definitions'!$A$6</f>
        <v>UDT2</v>
      </c>
      <c r="B3" t="s">
        <v>18</v>
      </c>
      <c r="C3" s="3"/>
      <c r="D3" s="4" t="s">
        <v>19</v>
      </c>
      <c r="E3" s="6">
        <v>1000</v>
      </c>
      <c r="F3" s="3"/>
      <c r="G3" s="3"/>
    </row>
    <row r="5" spans="1:7" x14ac:dyDescent="0.25">
      <c r="A5" s="1" t="s">
        <v>36</v>
      </c>
      <c r="B5" s="1" t="s">
        <v>16</v>
      </c>
      <c r="C5" s="1" t="s">
        <v>17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Definitions'!$A$5</f>
        <v>UDT1</v>
      </c>
      <c r="B6" t="s">
        <v>18</v>
      </c>
      <c r="C6" s="3"/>
      <c r="D6" s="4" t="s">
        <v>19</v>
      </c>
      <c r="E6" s="6">
        <v>490</v>
      </c>
      <c r="F6" s="3"/>
      <c r="G6" s="3"/>
    </row>
    <row r="7" spans="1:7" x14ac:dyDescent="0.25">
      <c r="A7" s="1" t="str">
        <f>'Population Definitions'!$A$6</f>
        <v>UDT2</v>
      </c>
      <c r="B7" t="s">
        <v>18</v>
      </c>
      <c r="C7" s="3"/>
      <c r="D7" s="4" t="s">
        <v>19</v>
      </c>
      <c r="E7" s="6">
        <v>490</v>
      </c>
      <c r="F7" s="3"/>
      <c r="G7" s="3"/>
    </row>
    <row r="9" spans="1:7" x14ac:dyDescent="0.25">
      <c r="A9" s="1" t="s">
        <v>37</v>
      </c>
      <c r="B9" s="1" t="s">
        <v>16</v>
      </c>
      <c r="C9" s="1" t="s">
        <v>17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Definitions'!$A$5</f>
        <v>UDT1</v>
      </c>
      <c r="B10" t="s">
        <v>18</v>
      </c>
      <c r="C10" s="3"/>
      <c r="D10" s="4" t="s">
        <v>19</v>
      </c>
      <c r="E10" s="6">
        <v>240</v>
      </c>
      <c r="F10" s="3"/>
      <c r="G10" s="3"/>
    </row>
    <row r="11" spans="1:7" x14ac:dyDescent="0.25">
      <c r="A11" s="1" t="str">
        <f>'Population Definitions'!$A$6</f>
        <v>UDT2</v>
      </c>
      <c r="B11" t="s">
        <v>18</v>
      </c>
      <c r="C11" s="3"/>
      <c r="D11" s="4" t="s">
        <v>19</v>
      </c>
      <c r="E11" s="6">
        <v>240</v>
      </c>
      <c r="F11" s="3"/>
      <c r="G11" s="3"/>
    </row>
  </sheetData>
  <conditionalFormatting sqref="C10">
    <cfRule type="expression" dxfId="141" priority="9">
      <formula>COUNTIF(E10:G10,"&lt;&gt;" &amp; "")&gt;0</formula>
    </cfRule>
    <cfRule type="expression" dxfId="140" priority="10">
      <formula>AND(COUNTIF(E10:G10,"&lt;&gt;" &amp; "")&gt;0,NOT(ISBLANK(C10)))</formula>
    </cfRule>
  </conditionalFormatting>
  <conditionalFormatting sqref="C11">
    <cfRule type="expression" dxfId="139" priority="11">
      <formula>COUNTIF(E11:G11,"&lt;&gt;" &amp; "")&gt;0</formula>
    </cfRule>
    <cfRule type="expression" dxfId="138" priority="12">
      <formula>AND(COUNTIF(E11:G11,"&lt;&gt;" &amp; "")&gt;0,NOT(ISBLANK(C11)))</formula>
    </cfRule>
  </conditionalFormatting>
  <conditionalFormatting sqref="C2">
    <cfRule type="expression" dxfId="137" priority="1">
      <formula>COUNTIF(E2:G2,"&lt;&gt;" &amp; "")&gt;0</formula>
    </cfRule>
    <cfRule type="expression" dxfId="136" priority="2">
      <formula>AND(COUNTIF(E2:G2,"&lt;&gt;" &amp; "")&gt;0,NOT(ISBLANK(C2)))</formula>
    </cfRule>
  </conditionalFormatting>
  <conditionalFormatting sqref="C3">
    <cfRule type="expression" dxfId="135" priority="3">
      <formula>COUNTIF(E3:G3,"&lt;&gt;" &amp; "")&gt;0</formula>
    </cfRule>
    <cfRule type="expression" dxfId="134" priority="4">
      <formula>AND(COUNTIF(E3:G3,"&lt;&gt;" &amp; "")&gt;0,NOT(ISBLANK(C3)))</formula>
    </cfRule>
  </conditionalFormatting>
  <conditionalFormatting sqref="C6">
    <cfRule type="expression" dxfId="133" priority="5">
      <formula>COUNTIF(E6:G6,"&lt;&gt;" &amp; "")&gt;0</formula>
    </cfRule>
    <cfRule type="expression" dxfId="132" priority="6">
      <formula>AND(COUNTIF(E6:G6,"&lt;&gt;" &amp; "")&gt;0,NOT(ISBLANK(C6)))</formula>
    </cfRule>
  </conditionalFormatting>
  <conditionalFormatting sqref="C7">
    <cfRule type="expression" dxfId="131" priority="7">
      <formula>COUNTIF(E7:G7,"&lt;&gt;" &amp; "")&gt;0</formula>
    </cfRule>
    <cfRule type="expression" dxfId="130" priority="8">
      <formula>AND(COUNTIF(E7:G7,"&lt;&gt;" &amp; "")&gt;0,NOT(ISBLANK(C7)))</formula>
    </cfRule>
  </conditionalFormatting>
  <dataValidations count="1">
    <dataValidation type="list" allowBlank="1" showInputMessage="1" showErrorMessage="1" sqref="B10:B11 B6:B7 B2:B3" xr:uid="{00000000-0002-0000-0400-000000000000}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I34"/>
  <sheetViews>
    <sheetView workbookViewId="0">
      <selection activeCell="E29" sqref="E29:E34"/>
    </sheetView>
  </sheetViews>
  <sheetFormatPr defaultRowHeight="15" x14ac:dyDescent="0.25"/>
  <cols>
    <col min="1" max="1" width="14.85546875" customWidth="1"/>
    <col min="2" max="2" width="17.140625" customWidth="1"/>
    <col min="3" max="3" width="23.7109375" customWidth="1"/>
    <col min="4" max="4" width="21.5703125" customWidth="1"/>
    <col min="5" max="5" width="10.5703125" customWidth="1"/>
    <col min="6" max="6" width="3.85546875" customWidth="1"/>
    <col min="7" max="9" width="9.42578125" customWidth="1"/>
  </cols>
  <sheetData>
    <row r="1" spans="1:9" x14ac:dyDescent="0.25">
      <c r="A1" s="1" t="s">
        <v>0</v>
      </c>
      <c r="B1" s="1" t="s">
        <v>1</v>
      </c>
      <c r="C1" s="1" t="s">
        <v>38</v>
      </c>
      <c r="D1" s="1" t="s">
        <v>39</v>
      </c>
    </row>
    <row r="2" spans="1:9" x14ac:dyDescent="0.25">
      <c r="A2" t="s">
        <v>40</v>
      </c>
      <c r="B2" t="s">
        <v>41</v>
      </c>
      <c r="C2" t="s">
        <v>5</v>
      </c>
      <c r="D2" t="s">
        <v>5</v>
      </c>
    </row>
    <row r="4" spans="1:9" x14ac:dyDescent="0.25">
      <c r="B4" s="1" t="str">
        <f>'Population Definitions'!$A$2</f>
        <v>SIR1</v>
      </c>
      <c r="C4" s="1" t="str">
        <f>'Population Definitions'!$A$3</f>
        <v>SIR2</v>
      </c>
      <c r="D4" s="1" t="str">
        <f>'Population Definitions'!$A$4</f>
        <v>SIR3</v>
      </c>
    </row>
    <row r="5" spans="1:9" x14ac:dyDescent="0.25">
      <c r="A5" s="1" t="str">
        <f>'Population Definitions'!$A$2</f>
        <v>SIR1</v>
      </c>
      <c r="B5" s="5" t="s">
        <v>42</v>
      </c>
      <c r="C5" s="5" t="s">
        <v>42</v>
      </c>
      <c r="D5" s="5" t="s">
        <v>42</v>
      </c>
    </row>
    <row r="6" spans="1:9" x14ac:dyDescent="0.25">
      <c r="A6" s="1" t="str">
        <f>'Population Definitions'!$A$3</f>
        <v>SIR2</v>
      </c>
      <c r="B6" s="5" t="s">
        <v>42</v>
      </c>
      <c r="C6" s="5" t="s">
        <v>42</v>
      </c>
      <c r="D6" s="5" t="s">
        <v>42</v>
      </c>
    </row>
    <row r="7" spans="1:9" x14ac:dyDescent="0.25">
      <c r="A7" s="1" t="str">
        <f>'Population Definitions'!$A$4</f>
        <v>SIR3</v>
      </c>
      <c r="B7" s="5" t="s">
        <v>42</v>
      </c>
      <c r="C7" s="5" t="s">
        <v>42</v>
      </c>
      <c r="D7" s="5" t="s">
        <v>42</v>
      </c>
    </row>
    <row r="9" spans="1:9" x14ac:dyDescent="0.25">
      <c r="A9" s="1"/>
      <c r="B9" s="1"/>
      <c r="C9" s="1"/>
      <c r="D9" s="1" t="s">
        <v>16</v>
      </c>
      <c r="E9" s="1" t="s">
        <v>17</v>
      </c>
      <c r="F9" s="1"/>
      <c r="G9" s="1">
        <v>2016</v>
      </c>
      <c r="H9" s="1">
        <v>2017</v>
      </c>
      <c r="I9" s="1">
        <v>2018</v>
      </c>
    </row>
    <row r="10" spans="1:9" x14ac:dyDescent="0.25">
      <c r="A10" s="1" t="str">
        <f>IF($B$5="Y",'Population Definitions'!$A$2,"...")</f>
        <v>SIR1</v>
      </c>
      <c r="B10" s="4" t="str">
        <f>IF($B$5="Y","---&gt;","...")</f>
        <v>---&gt;</v>
      </c>
      <c r="C10" s="1" t="str">
        <f>IF($B$5="Y",'Population Definitions'!$A$2,"...")</f>
        <v>SIR1</v>
      </c>
      <c r="D10" s="3" t="s">
        <v>26</v>
      </c>
      <c r="E10" s="3">
        <v>1</v>
      </c>
      <c r="F10" s="4" t="str">
        <f>IF($B$5="Y","OR","...")</f>
        <v>OR</v>
      </c>
      <c r="G10" s="3"/>
      <c r="H10" s="3"/>
      <c r="I10" s="3"/>
    </row>
    <row r="11" spans="1:9" x14ac:dyDescent="0.25">
      <c r="A11" s="1" t="str">
        <f>IF($C$5="Y",'Population Definitions'!$A$2,"...")</f>
        <v>SIR1</v>
      </c>
      <c r="B11" s="4" t="str">
        <f>IF($C$5="Y","---&gt;","...")</f>
        <v>---&gt;</v>
      </c>
      <c r="C11" s="1" t="str">
        <f>IF($C$5="Y",'Population Definitions'!$A$3,"...")</f>
        <v>SIR2</v>
      </c>
      <c r="D11" s="3" t="s">
        <v>26</v>
      </c>
      <c r="E11" s="3">
        <v>1</v>
      </c>
      <c r="F11" s="4" t="str">
        <f>IF($C$5="Y","OR","...")</f>
        <v>OR</v>
      </c>
      <c r="G11" s="3"/>
      <c r="H11" s="3"/>
      <c r="I11" s="3"/>
    </row>
    <row r="12" spans="1:9" x14ac:dyDescent="0.25">
      <c r="A12" s="1" t="str">
        <f>IF($D$5="Y",'Population Definitions'!$A$2,"...")</f>
        <v>SIR1</v>
      </c>
      <c r="B12" s="4" t="str">
        <f>IF($D$5="Y","---&gt;","...")</f>
        <v>---&gt;</v>
      </c>
      <c r="C12" s="1" t="str">
        <f>IF($D$5="Y",'Population Definitions'!$A$4,"...")</f>
        <v>SIR3</v>
      </c>
      <c r="D12" s="3" t="s">
        <v>26</v>
      </c>
      <c r="E12" s="3">
        <v>1</v>
      </c>
      <c r="F12" s="4" t="str">
        <f>IF($D$5="Y","OR","...")</f>
        <v>OR</v>
      </c>
      <c r="G12" s="3"/>
      <c r="H12" s="3"/>
      <c r="I12" s="3"/>
    </row>
    <row r="13" spans="1:9" x14ac:dyDescent="0.25">
      <c r="A13" s="1" t="str">
        <f>IF($B$6="Y",'Population Definitions'!$A$3,"...")</f>
        <v>SIR2</v>
      </c>
      <c r="B13" s="4" t="str">
        <f>IF($B$6="Y","---&gt;","...")</f>
        <v>---&gt;</v>
      </c>
      <c r="C13" s="1" t="str">
        <f>IF($B$6="Y",'Population Definitions'!$A$2,"...")</f>
        <v>SIR1</v>
      </c>
      <c r="D13" s="3" t="s">
        <v>26</v>
      </c>
      <c r="E13" s="3">
        <v>1</v>
      </c>
      <c r="F13" s="4" t="str">
        <f>IF($B$6="Y","OR","...")</f>
        <v>OR</v>
      </c>
      <c r="G13" s="3"/>
      <c r="H13" s="3"/>
      <c r="I13" s="3"/>
    </row>
    <row r="14" spans="1:9" x14ac:dyDescent="0.25">
      <c r="A14" s="1" t="str">
        <f>IF($C$6="Y",'Population Definitions'!$A$3,"...")</f>
        <v>SIR2</v>
      </c>
      <c r="B14" s="4" t="str">
        <f>IF($C$6="Y","---&gt;","...")</f>
        <v>---&gt;</v>
      </c>
      <c r="C14" s="1" t="str">
        <f>IF($C$6="Y",'Population Definitions'!$A$3,"...")</f>
        <v>SIR2</v>
      </c>
      <c r="D14" s="3" t="s">
        <v>26</v>
      </c>
      <c r="E14" s="3">
        <v>1</v>
      </c>
      <c r="F14" s="4" t="str">
        <f>IF($C$6="Y","OR","...")</f>
        <v>OR</v>
      </c>
      <c r="G14" s="3"/>
      <c r="H14" s="3"/>
      <c r="I14" s="3"/>
    </row>
    <row r="15" spans="1:9" x14ac:dyDescent="0.25">
      <c r="A15" s="1" t="str">
        <f>IF($D$6="Y",'Population Definitions'!$A$3,"...")</f>
        <v>SIR2</v>
      </c>
      <c r="B15" s="4" t="str">
        <f>IF($D$6="Y","---&gt;","...")</f>
        <v>---&gt;</v>
      </c>
      <c r="C15" s="1" t="str">
        <f>IF($D$6="Y",'Population Definitions'!$A$4,"...")</f>
        <v>SIR3</v>
      </c>
      <c r="D15" s="3" t="s">
        <v>26</v>
      </c>
      <c r="E15" s="3">
        <v>1</v>
      </c>
      <c r="F15" s="4" t="str">
        <f>IF($D$6="Y","OR","...")</f>
        <v>OR</v>
      </c>
      <c r="G15" s="3"/>
      <c r="H15" s="3"/>
      <c r="I15" s="3"/>
    </row>
    <row r="16" spans="1:9" x14ac:dyDescent="0.25">
      <c r="A16" s="1" t="str">
        <f>IF($B$7="Y",'Population Definitions'!$A$4,"...")</f>
        <v>SIR3</v>
      </c>
      <c r="B16" s="4" t="str">
        <f>IF($B$7="Y","---&gt;","...")</f>
        <v>---&gt;</v>
      </c>
      <c r="C16" s="1" t="str">
        <f>IF($B$7="Y",'Population Definitions'!$A$2,"...")</f>
        <v>SIR1</v>
      </c>
      <c r="D16" s="3" t="s">
        <v>26</v>
      </c>
      <c r="E16" s="3">
        <v>1</v>
      </c>
      <c r="F16" s="4" t="str">
        <f>IF($B$7="Y","OR","...")</f>
        <v>OR</v>
      </c>
      <c r="G16" s="3"/>
      <c r="H16" s="3"/>
      <c r="I16" s="3"/>
    </row>
    <row r="17" spans="1:9" x14ac:dyDescent="0.25">
      <c r="A17" s="1" t="str">
        <f>IF($C$7="Y",'Population Definitions'!$A$4,"...")</f>
        <v>SIR3</v>
      </c>
      <c r="B17" s="4" t="str">
        <f>IF($C$7="Y","---&gt;","...")</f>
        <v>---&gt;</v>
      </c>
      <c r="C17" s="1" t="str">
        <f>IF($C$7="Y",'Population Definitions'!$A$3,"...")</f>
        <v>SIR2</v>
      </c>
      <c r="D17" s="3" t="s">
        <v>26</v>
      </c>
      <c r="E17" s="3">
        <v>1</v>
      </c>
      <c r="F17" s="4" t="str">
        <f>IF($C$7="Y","OR","...")</f>
        <v>OR</v>
      </c>
      <c r="G17" s="3"/>
      <c r="H17" s="3"/>
      <c r="I17" s="3"/>
    </row>
    <row r="18" spans="1:9" x14ac:dyDescent="0.25">
      <c r="A18" s="1" t="str">
        <f>IF($D$7="Y",'Population Definitions'!$A$4,"...")</f>
        <v>SIR3</v>
      </c>
      <c r="B18" s="4" t="str">
        <f>IF($D$7="Y","---&gt;","...")</f>
        <v>---&gt;</v>
      </c>
      <c r="C18" s="1" t="str">
        <f>IF($D$7="Y",'Population Definitions'!$A$4,"...")</f>
        <v>SIR3</v>
      </c>
      <c r="D18" s="3" t="s">
        <v>26</v>
      </c>
      <c r="E18" s="3">
        <v>1</v>
      </c>
      <c r="F18" s="4" t="str">
        <f>IF($D$7="Y","OR","...")</f>
        <v>OR</v>
      </c>
      <c r="G18" s="3"/>
      <c r="H18" s="3"/>
      <c r="I18" s="3"/>
    </row>
    <row r="20" spans="1:9" x14ac:dyDescent="0.25">
      <c r="A20" s="1" t="s">
        <v>0</v>
      </c>
      <c r="B20" s="1" t="s">
        <v>1</v>
      </c>
      <c r="C20" s="1" t="s">
        <v>38</v>
      </c>
      <c r="D20" s="1" t="s">
        <v>39</v>
      </c>
    </row>
    <row r="21" spans="1:9" x14ac:dyDescent="0.25">
      <c r="A21" t="s">
        <v>43</v>
      </c>
      <c r="B21" t="s">
        <v>44</v>
      </c>
      <c r="C21" t="s">
        <v>5</v>
      </c>
      <c r="D21" t="s">
        <v>12</v>
      </c>
    </row>
    <row r="23" spans="1:9" x14ac:dyDescent="0.25">
      <c r="B23" s="1" t="str">
        <f>'Population Definitions'!$A$5</f>
        <v>UDT1</v>
      </c>
      <c r="C23" s="1" t="str">
        <f>'Population Definitions'!$A$6</f>
        <v>UDT2</v>
      </c>
    </row>
    <row r="24" spans="1:9" x14ac:dyDescent="0.25">
      <c r="A24" s="1" t="str">
        <f>'Population Definitions'!$A$2</f>
        <v>SIR1</v>
      </c>
      <c r="B24" s="5" t="s">
        <v>42</v>
      </c>
      <c r="C24" s="5" t="s">
        <v>42</v>
      </c>
    </row>
    <row r="25" spans="1:9" x14ac:dyDescent="0.25">
      <c r="A25" s="1" t="str">
        <f>'Population Definitions'!$A$3</f>
        <v>SIR2</v>
      </c>
      <c r="B25" s="5" t="s">
        <v>42</v>
      </c>
      <c r="C25" s="5" t="s">
        <v>42</v>
      </c>
    </row>
    <row r="26" spans="1:9" x14ac:dyDescent="0.25">
      <c r="A26" s="1" t="str">
        <f>'Population Definitions'!$A$4</f>
        <v>SIR3</v>
      </c>
      <c r="B26" s="5" t="s">
        <v>42</v>
      </c>
      <c r="C26" s="5" t="s">
        <v>42</v>
      </c>
    </row>
    <row r="28" spans="1:9" x14ac:dyDescent="0.25">
      <c r="A28" s="1"/>
      <c r="B28" s="1"/>
      <c r="C28" s="1"/>
      <c r="D28" s="1" t="s">
        <v>16</v>
      </c>
      <c r="E28" s="1" t="s">
        <v>17</v>
      </c>
      <c r="F28" s="1"/>
      <c r="G28" s="1">
        <v>2016</v>
      </c>
      <c r="H28" s="1">
        <v>2017</v>
      </c>
      <c r="I28" s="1">
        <v>2018</v>
      </c>
    </row>
    <row r="29" spans="1:9" x14ac:dyDescent="0.25">
      <c r="A29" s="1" t="str">
        <f>IF($B$24="Y",'Population Definitions'!$A$2,"...")</f>
        <v>SIR1</v>
      </c>
      <c r="B29" s="4" t="str">
        <f>IF($B$24="Y","---&gt;","...")</f>
        <v>---&gt;</v>
      </c>
      <c r="C29" s="1" t="str">
        <f>IF($B$24="Y",'Population Definitions'!$A$5,"...")</f>
        <v>UDT1</v>
      </c>
      <c r="D29" s="3" t="s">
        <v>26</v>
      </c>
      <c r="E29" s="3">
        <v>1</v>
      </c>
      <c r="F29" s="4" t="str">
        <f>IF($B$24="Y","OR","...")</f>
        <v>OR</v>
      </c>
      <c r="G29" s="3"/>
      <c r="H29" s="3"/>
      <c r="I29" s="3"/>
    </row>
    <row r="30" spans="1:9" x14ac:dyDescent="0.25">
      <c r="A30" s="1" t="str">
        <f>IF($C$24="Y",'Population Definitions'!$A$2,"...")</f>
        <v>SIR1</v>
      </c>
      <c r="B30" s="4" t="str">
        <f>IF($C$24="Y","---&gt;","...")</f>
        <v>---&gt;</v>
      </c>
      <c r="C30" s="1" t="str">
        <f>IF($C$24="Y",'Population Definitions'!$A$6,"...")</f>
        <v>UDT2</v>
      </c>
      <c r="D30" s="3" t="s">
        <v>26</v>
      </c>
      <c r="E30" s="3">
        <v>0.5</v>
      </c>
      <c r="F30" s="4" t="str">
        <f>IF($C$24="Y","OR","...")</f>
        <v>OR</v>
      </c>
      <c r="G30" s="3"/>
      <c r="H30" s="3"/>
      <c r="I30" s="3"/>
    </row>
    <row r="31" spans="1:9" x14ac:dyDescent="0.25">
      <c r="A31" s="1" t="str">
        <f>IF($B$25="Y",'Population Definitions'!$A$3,"...")</f>
        <v>SIR2</v>
      </c>
      <c r="B31" s="4" t="str">
        <f>IF($B$25="Y","---&gt;","...")</f>
        <v>---&gt;</v>
      </c>
      <c r="C31" s="1" t="str">
        <f>IF($B$25="Y",'Population Definitions'!$A$5,"...")</f>
        <v>UDT1</v>
      </c>
      <c r="D31" s="3" t="s">
        <v>26</v>
      </c>
      <c r="E31" s="3">
        <v>2</v>
      </c>
      <c r="F31" s="4" t="str">
        <f>IF($B$25="Y","OR","...")</f>
        <v>OR</v>
      </c>
      <c r="G31" s="3"/>
      <c r="H31" s="3"/>
      <c r="I31" s="3"/>
    </row>
    <row r="32" spans="1:9" x14ac:dyDescent="0.25">
      <c r="A32" s="1" t="str">
        <f>IF($C$25="Y",'Population Definitions'!$A$3,"...")</f>
        <v>SIR2</v>
      </c>
      <c r="B32" s="4" t="str">
        <f>IF($C$25="Y","---&gt;","...")</f>
        <v>---&gt;</v>
      </c>
      <c r="C32" s="1" t="str">
        <f>IF($C$25="Y",'Population Definitions'!$A$6,"...")</f>
        <v>UDT2</v>
      </c>
      <c r="D32" s="3" t="s">
        <v>26</v>
      </c>
      <c r="E32" s="3">
        <v>1</v>
      </c>
      <c r="F32" s="4" t="str">
        <f>IF($C$25="Y","OR","...")</f>
        <v>OR</v>
      </c>
      <c r="G32" s="3"/>
      <c r="H32" s="3"/>
      <c r="I32" s="3"/>
    </row>
    <row r="33" spans="1:9" x14ac:dyDescent="0.25">
      <c r="A33" s="1" t="str">
        <f>IF($B$26="Y",'Population Definitions'!$A$4,"...")</f>
        <v>SIR3</v>
      </c>
      <c r="B33" s="4" t="str">
        <f>IF($B$26="Y","---&gt;","...")</f>
        <v>---&gt;</v>
      </c>
      <c r="C33" s="1" t="str">
        <f>IF($B$26="Y",'Population Definitions'!$A$5,"...")</f>
        <v>UDT1</v>
      </c>
      <c r="D33" s="3" t="s">
        <v>26</v>
      </c>
      <c r="E33" s="3">
        <v>3</v>
      </c>
      <c r="F33" s="4" t="str">
        <f>IF($B$26="Y","OR","...")</f>
        <v>OR</v>
      </c>
      <c r="G33" s="3"/>
      <c r="H33" s="3"/>
      <c r="I33" s="3"/>
    </row>
    <row r="34" spans="1:9" x14ac:dyDescent="0.25">
      <c r="A34" s="1" t="str">
        <f>IF($C$26="Y",'Population Definitions'!$A$4,"...")</f>
        <v>SIR3</v>
      </c>
      <c r="B34" s="4" t="str">
        <f>IF($C$26="Y","---&gt;","...")</f>
        <v>---&gt;</v>
      </c>
      <c r="C34" s="1" t="str">
        <f>IF($C$26="Y",'Population Definitions'!$A$6,"...")</f>
        <v>UDT2</v>
      </c>
      <c r="D34" s="3" t="s">
        <v>26</v>
      </c>
      <c r="E34" s="3">
        <v>2</v>
      </c>
      <c r="F34" s="4" t="str">
        <f>IF($C$26="Y","OR","...")</f>
        <v>OR</v>
      </c>
      <c r="G34" s="3"/>
      <c r="H34" s="3"/>
      <c r="I34" s="3"/>
    </row>
  </sheetData>
  <conditionalFormatting sqref="B24">
    <cfRule type="cellIs" dxfId="129" priority="46" operator="equal">
      <formula>"Y"</formula>
    </cfRule>
    <cfRule type="cellIs" dxfId="128" priority="47" operator="equal">
      <formula>"N"</formula>
    </cfRule>
  </conditionalFormatting>
  <conditionalFormatting sqref="B25">
    <cfRule type="cellIs" dxfId="127" priority="50" operator="equal">
      <formula>"Y"</formula>
    </cfRule>
    <cfRule type="cellIs" dxfId="126" priority="51" operator="equal">
      <formula>"N"</formula>
    </cfRule>
  </conditionalFormatting>
  <conditionalFormatting sqref="B26">
    <cfRule type="cellIs" dxfId="125" priority="54" operator="equal">
      <formula>"Y"</formula>
    </cfRule>
    <cfRule type="cellIs" dxfId="124" priority="55" operator="equal">
      <formula>"N"</formula>
    </cfRule>
  </conditionalFormatting>
  <conditionalFormatting sqref="B5">
    <cfRule type="cellIs" dxfId="123" priority="1" operator="equal">
      <formula>"Y"</formula>
    </cfRule>
    <cfRule type="cellIs" dxfId="122" priority="2" operator="equal">
      <formula>"N"</formula>
    </cfRule>
  </conditionalFormatting>
  <conditionalFormatting sqref="B6">
    <cfRule type="cellIs" dxfId="121" priority="7" operator="equal">
      <formula>"Y"</formula>
    </cfRule>
    <cfRule type="cellIs" dxfId="120" priority="8" operator="equal">
      <formula>"N"</formula>
    </cfRule>
  </conditionalFormatting>
  <conditionalFormatting sqref="B7">
    <cfRule type="cellIs" dxfId="119" priority="13" operator="equal">
      <formula>"Y"</formula>
    </cfRule>
    <cfRule type="cellIs" dxfId="118" priority="14" operator="equal">
      <formula>"N"</formula>
    </cfRule>
  </conditionalFormatting>
  <conditionalFormatting sqref="C24">
    <cfRule type="cellIs" dxfId="117" priority="48" operator="equal">
      <formula>"Y"</formula>
    </cfRule>
    <cfRule type="cellIs" dxfId="116" priority="49" operator="equal">
      <formula>"N"</formula>
    </cfRule>
  </conditionalFormatting>
  <conditionalFormatting sqref="C25">
    <cfRule type="cellIs" dxfId="115" priority="52" operator="equal">
      <formula>"Y"</formula>
    </cfRule>
    <cfRule type="cellIs" dxfId="114" priority="53" operator="equal">
      <formula>"N"</formula>
    </cfRule>
  </conditionalFormatting>
  <conditionalFormatting sqref="C26">
    <cfRule type="cellIs" dxfId="113" priority="56" operator="equal">
      <formula>"Y"</formula>
    </cfRule>
    <cfRule type="cellIs" dxfId="112" priority="57" operator="equal">
      <formula>"N"</formula>
    </cfRule>
  </conditionalFormatting>
  <conditionalFormatting sqref="C5">
    <cfRule type="cellIs" dxfId="111" priority="3" operator="equal">
      <formula>"Y"</formula>
    </cfRule>
    <cfRule type="cellIs" dxfId="110" priority="4" operator="equal">
      <formula>"N"</formula>
    </cfRule>
  </conditionalFormatting>
  <conditionalFormatting sqref="C6">
    <cfRule type="cellIs" dxfId="109" priority="9" operator="equal">
      <formula>"Y"</formula>
    </cfRule>
    <cfRule type="cellIs" dxfId="108" priority="10" operator="equal">
      <formula>"N"</formula>
    </cfRule>
  </conditionalFormatting>
  <conditionalFormatting sqref="C7">
    <cfRule type="cellIs" dxfId="107" priority="15" operator="equal">
      <formula>"Y"</formula>
    </cfRule>
    <cfRule type="cellIs" dxfId="106" priority="16" operator="equal">
      <formula>"N"</formula>
    </cfRule>
  </conditionalFormatting>
  <conditionalFormatting sqref="D10:I10">
    <cfRule type="expression" dxfId="105" priority="21">
      <formula>$B$5&lt;&gt;"Y"</formula>
    </cfRule>
  </conditionalFormatting>
  <conditionalFormatting sqref="D11:I11">
    <cfRule type="expression" dxfId="104" priority="24">
      <formula>$C$5&lt;&gt;"Y"</formula>
    </cfRule>
  </conditionalFormatting>
  <conditionalFormatting sqref="D12:I12">
    <cfRule type="expression" dxfId="103" priority="27">
      <formula>$D$5&lt;&gt;"Y"</formula>
    </cfRule>
  </conditionalFormatting>
  <conditionalFormatting sqref="D13:I13">
    <cfRule type="expression" dxfId="102" priority="30">
      <formula>$B$6&lt;&gt;"Y"</formula>
    </cfRule>
  </conditionalFormatting>
  <conditionalFormatting sqref="D14:I14">
    <cfRule type="expression" dxfId="101" priority="33">
      <formula>$C$6&lt;&gt;"Y"</formula>
    </cfRule>
  </conditionalFormatting>
  <conditionalFormatting sqref="D15:I15">
    <cfRule type="expression" dxfId="100" priority="36">
      <formula>$D$6&lt;&gt;"Y"</formula>
    </cfRule>
  </conditionalFormatting>
  <conditionalFormatting sqref="D16:I16">
    <cfRule type="expression" dxfId="99" priority="39">
      <formula>$B$7&lt;&gt;"Y"</formula>
    </cfRule>
  </conditionalFormatting>
  <conditionalFormatting sqref="D17:I17">
    <cfRule type="expression" dxfId="98" priority="42">
      <formula>$C$7&lt;&gt;"Y"</formula>
    </cfRule>
  </conditionalFormatting>
  <conditionalFormatting sqref="D18:I18">
    <cfRule type="expression" dxfId="97" priority="45">
      <formula>$D$7&lt;&gt;"Y"</formula>
    </cfRule>
  </conditionalFormatting>
  <conditionalFormatting sqref="D29:I29">
    <cfRule type="expression" dxfId="96" priority="60">
      <formula>$B$24&lt;&gt;"Y"</formula>
    </cfRule>
  </conditionalFormatting>
  <conditionalFormatting sqref="D30:I30">
    <cfRule type="expression" dxfId="95" priority="63">
      <formula>$C$24&lt;&gt;"Y"</formula>
    </cfRule>
  </conditionalFormatting>
  <conditionalFormatting sqref="D31:I31">
    <cfRule type="expression" dxfId="94" priority="66">
      <formula>$B$25&lt;&gt;"Y"</formula>
    </cfRule>
  </conditionalFormatting>
  <conditionalFormatting sqref="D32:I32">
    <cfRule type="expression" dxfId="93" priority="69">
      <formula>$C$25&lt;&gt;"Y"</formula>
    </cfRule>
  </conditionalFormatting>
  <conditionalFormatting sqref="D33:I33">
    <cfRule type="expression" dxfId="92" priority="72">
      <formula>$B$26&lt;&gt;"Y"</formula>
    </cfRule>
  </conditionalFormatting>
  <conditionalFormatting sqref="D34:I34">
    <cfRule type="expression" dxfId="91" priority="75">
      <formula>$C$26&lt;&gt;"Y"</formula>
    </cfRule>
  </conditionalFormatting>
  <conditionalFormatting sqref="D5">
    <cfRule type="cellIs" dxfId="90" priority="5" operator="equal">
      <formula>"Y"</formula>
    </cfRule>
    <cfRule type="cellIs" dxfId="89" priority="6" operator="equal">
      <formula>"N"</formula>
    </cfRule>
  </conditionalFormatting>
  <conditionalFormatting sqref="D6">
    <cfRule type="cellIs" dxfId="88" priority="11" operator="equal">
      <formula>"Y"</formula>
    </cfRule>
    <cfRule type="cellIs" dxfId="87" priority="12" operator="equal">
      <formula>"N"</formula>
    </cfRule>
  </conditionalFormatting>
  <conditionalFormatting sqref="D7">
    <cfRule type="cellIs" dxfId="86" priority="17" operator="equal">
      <formula>"Y"</formula>
    </cfRule>
    <cfRule type="cellIs" dxfId="85" priority="18" operator="equal">
      <formula>"N"</formula>
    </cfRule>
  </conditionalFormatting>
  <conditionalFormatting sqref="E10">
    <cfRule type="expression" dxfId="84" priority="19">
      <formula>COUNTIF(G10:I10,"&lt;&gt;" &amp; "")&gt;0</formula>
    </cfRule>
    <cfRule type="expression" dxfId="83" priority="20">
      <formula>AND(COUNTIF(G10:I10,"&lt;&gt;" &amp; "")&gt;0,NOT(ISBLANK(E10)))</formula>
    </cfRule>
  </conditionalFormatting>
  <conditionalFormatting sqref="E11">
    <cfRule type="expression" dxfId="82" priority="22">
      <formula>COUNTIF(G11:I11,"&lt;&gt;" &amp; "")&gt;0</formula>
    </cfRule>
    <cfRule type="expression" dxfId="81" priority="23">
      <formula>AND(COUNTIF(G11:I11,"&lt;&gt;" &amp; "")&gt;0,NOT(ISBLANK(E11)))</formula>
    </cfRule>
  </conditionalFormatting>
  <conditionalFormatting sqref="E12">
    <cfRule type="expression" dxfId="80" priority="25">
      <formula>COUNTIF(G12:I12,"&lt;&gt;" &amp; "")&gt;0</formula>
    </cfRule>
    <cfRule type="expression" dxfId="79" priority="26">
      <formula>AND(COUNTIF(G12:I12,"&lt;&gt;" &amp; "")&gt;0,NOT(ISBLANK(E12)))</formula>
    </cfRule>
  </conditionalFormatting>
  <conditionalFormatting sqref="E13">
    <cfRule type="expression" dxfId="78" priority="28">
      <formula>COUNTIF(G13:I13,"&lt;&gt;" &amp; "")&gt;0</formula>
    </cfRule>
    <cfRule type="expression" dxfId="77" priority="29">
      <formula>AND(COUNTIF(G13:I13,"&lt;&gt;" &amp; "")&gt;0,NOT(ISBLANK(E13)))</formula>
    </cfRule>
  </conditionalFormatting>
  <conditionalFormatting sqref="E14">
    <cfRule type="expression" dxfId="76" priority="31">
      <formula>COUNTIF(G14:I14,"&lt;&gt;" &amp; "")&gt;0</formula>
    </cfRule>
    <cfRule type="expression" dxfId="75" priority="32">
      <formula>AND(COUNTIF(G14:I14,"&lt;&gt;" &amp; "")&gt;0,NOT(ISBLANK(E14)))</formula>
    </cfRule>
  </conditionalFormatting>
  <conditionalFormatting sqref="E15">
    <cfRule type="expression" dxfId="74" priority="34">
      <formula>COUNTIF(G15:I15,"&lt;&gt;" &amp; "")&gt;0</formula>
    </cfRule>
    <cfRule type="expression" dxfId="73" priority="35">
      <formula>AND(COUNTIF(G15:I15,"&lt;&gt;" &amp; "")&gt;0,NOT(ISBLANK(E15)))</formula>
    </cfRule>
  </conditionalFormatting>
  <conditionalFormatting sqref="E16">
    <cfRule type="expression" dxfId="72" priority="37">
      <formula>COUNTIF(G16:I16,"&lt;&gt;" &amp; "")&gt;0</formula>
    </cfRule>
    <cfRule type="expression" dxfId="71" priority="38">
      <formula>AND(COUNTIF(G16:I16,"&lt;&gt;" &amp; "")&gt;0,NOT(ISBLANK(E16)))</formula>
    </cfRule>
  </conditionalFormatting>
  <conditionalFormatting sqref="E17">
    <cfRule type="expression" dxfId="70" priority="40">
      <formula>COUNTIF(G17:I17,"&lt;&gt;" &amp; "")&gt;0</formula>
    </cfRule>
    <cfRule type="expression" dxfId="69" priority="41">
      <formula>AND(COUNTIF(G17:I17,"&lt;&gt;" &amp; "")&gt;0,NOT(ISBLANK(E17)))</formula>
    </cfRule>
  </conditionalFormatting>
  <conditionalFormatting sqref="E18">
    <cfRule type="expression" dxfId="68" priority="43">
      <formula>COUNTIF(G18:I18,"&lt;&gt;" &amp; "")&gt;0</formula>
    </cfRule>
    <cfRule type="expression" dxfId="67" priority="44">
      <formula>AND(COUNTIF(G18:I18,"&lt;&gt;" &amp; "")&gt;0,NOT(ISBLANK(E18)))</formula>
    </cfRule>
  </conditionalFormatting>
  <conditionalFormatting sqref="E29">
    <cfRule type="expression" dxfId="66" priority="58">
      <formula>COUNTIF(G29:I29,"&lt;&gt;" &amp; "")&gt;0</formula>
    </cfRule>
    <cfRule type="expression" dxfId="65" priority="59">
      <formula>AND(COUNTIF(G29:I29,"&lt;&gt;" &amp; "")&gt;0,NOT(ISBLANK(E29)))</formula>
    </cfRule>
  </conditionalFormatting>
  <conditionalFormatting sqref="E30">
    <cfRule type="expression" dxfId="64" priority="61">
      <formula>COUNTIF(G30:I30,"&lt;&gt;" &amp; "")&gt;0</formula>
    </cfRule>
    <cfRule type="expression" dxfId="63" priority="62">
      <formula>AND(COUNTIF(G30:I30,"&lt;&gt;" &amp; "")&gt;0,NOT(ISBLANK(E30)))</formula>
    </cfRule>
  </conditionalFormatting>
  <conditionalFormatting sqref="E31">
    <cfRule type="expression" dxfId="62" priority="64">
      <formula>COUNTIF(G31:I31,"&lt;&gt;" &amp; "")&gt;0</formula>
    </cfRule>
    <cfRule type="expression" dxfId="61" priority="65">
      <formula>AND(COUNTIF(G31:I31,"&lt;&gt;" &amp; "")&gt;0,NOT(ISBLANK(E31)))</formula>
    </cfRule>
  </conditionalFormatting>
  <conditionalFormatting sqref="E32">
    <cfRule type="expression" dxfId="60" priority="67">
      <formula>COUNTIF(G32:I32,"&lt;&gt;" &amp; "")&gt;0</formula>
    </cfRule>
    <cfRule type="expression" dxfId="59" priority="68">
      <formula>AND(COUNTIF(G32:I32,"&lt;&gt;" &amp; "")&gt;0,NOT(ISBLANK(E32)))</formula>
    </cfRule>
  </conditionalFormatting>
  <conditionalFormatting sqref="E33">
    <cfRule type="expression" dxfId="58" priority="70">
      <formula>COUNTIF(G33:I33,"&lt;&gt;" &amp; "")&gt;0</formula>
    </cfRule>
    <cfRule type="expression" dxfId="57" priority="71">
      <formula>AND(COUNTIF(G33:I33,"&lt;&gt;" &amp; "")&gt;0,NOT(ISBLANK(E33)))</formula>
    </cfRule>
  </conditionalFormatting>
  <conditionalFormatting sqref="E34">
    <cfRule type="expression" dxfId="56" priority="73">
      <formula>COUNTIF(G34:I34,"&lt;&gt;" &amp; "")&gt;0</formula>
    </cfRule>
    <cfRule type="expression" dxfId="55" priority="74">
      <formula>AND(COUNTIF(G34:I34,"&lt;&gt;" &amp; "")&gt;0,NOT(ISBLANK(E34)))</formula>
    </cfRule>
  </conditionalFormatting>
  <dataValidations count="2">
    <dataValidation type="list" allowBlank="1" showInputMessage="1" showErrorMessage="1" sqref="B24:C26 B5:D7" xr:uid="{00000000-0002-0000-0500-000000000000}">
      <formula1>"Y,N"</formula1>
    </dataValidation>
    <dataValidation type="list" allowBlank="1" showInputMessage="1" showErrorMessage="1" sqref="D29:D34 D10:D18" xr:uid="{00000000-0002-0000-0500-000009000000}">
      <formula1>"N.A."</formula1>
    </dataValidation>
  </dataValidations>
  <hyperlinks>
    <hyperlink ref="B5" location="Interactions!C10" display="Y" xr:uid="{00000000-0004-0000-0500-000000000000}"/>
    <hyperlink ref="C5" location="Interactions!C11" display="Y" xr:uid="{00000000-0004-0000-0500-000001000000}"/>
    <hyperlink ref="D5" location="Interactions!C12" display="Y" xr:uid="{00000000-0004-0000-0500-000002000000}"/>
    <hyperlink ref="B6" location="Interactions!C13" display="Y" xr:uid="{00000000-0004-0000-0500-000003000000}"/>
    <hyperlink ref="C6" location="Interactions!C14" display="Y" xr:uid="{00000000-0004-0000-0500-000004000000}"/>
    <hyperlink ref="D6" location="Interactions!C15" display="Y" xr:uid="{00000000-0004-0000-0500-000005000000}"/>
    <hyperlink ref="B7" location="Interactions!C16" display="Y" xr:uid="{00000000-0004-0000-0500-000006000000}"/>
    <hyperlink ref="C7" location="Interactions!C17" display="Y" xr:uid="{00000000-0004-0000-0500-000007000000}"/>
    <hyperlink ref="D7" location="Interactions!C18" display="Y" xr:uid="{00000000-0004-0000-0500-000008000000}"/>
    <hyperlink ref="B24" location="Interactions!C29" display="Y" xr:uid="{00000000-0004-0000-0500-000009000000}"/>
    <hyperlink ref="C24" location="Interactions!C30" display="Y" xr:uid="{00000000-0004-0000-0500-00000A000000}"/>
    <hyperlink ref="B25" location="Interactions!C31" display="Y" xr:uid="{00000000-0004-0000-0500-00000B000000}"/>
    <hyperlink ref="C25" location="Interactions!C32" display="Y" xr:uid="{00000000-0004-0000-0500-00000C000000}"/>
    <hyperlink ref="B26" location="Interactions!C33" display="Y" xr:uid="{00000000-0004-0000-0500-00000D000000}"/>
    <hyperlink ref="C26" location="Interactions!C34" display="Y" xr:uid="{00000000-0004-0000-0500-00000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I31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0.5703125" customWidth="1"/>
    <col min="6" max="6" width="5" customWidth="1"/>
    <col min="7" max="9" width="9.42578125" customWidth="1"/>
  </cols>
  <sheetData>
    <row r="1" spans="1:9" x14ac:dyDescent="0.25">
      <c r="A1" s="1" t="s">
        <v>0</v>
      </c>
      <c r="B1" s="1" t="s">
        <v>1</v>
      </c>
      <c r="C1" s="1" t="s">
        <v>38</v>
      </c>
      <c r="D1" s="1" t="s">
        <v>39</v>
      </c>
    </row>
    <row r="2" spans="1:9" x14ac:dyDescent="0.25">
      <c r="A2" t="s">
        <v>45</v>
      </c>
      <c r="B2" t="s">
        <v>46</v>
      </c>
      <c r="C2" t="s">
        <v>5</v>
      </c>
      <c r="D2" t="s">
        <v>5</v>
      </c>
    </row>
    <row r="4" spans="1:9" x14ac:dyDescent="0.25">
      <c r="B4" s="1" t="str">
        <f>'Population Definitions'!$A$2</f>
        <v>SIR1</v>
      </c>
      <c r="C4" s="1" t="str">
        <f>'Population Definitions'!$A$3</f>
        <v>SIR2</v>
      </c>
      <c r="D4" s="1" t="str">
        <f>'Population Definitions'!$A$4</f>
        <v>SIR3</v>
      </c>
    </row>
    <row r="5" spans="1:9" x14ac:dyDescent="0.25">
      <c r="A5" s="1" t="str">
        <f>'Population Definitions'!$A$2</f>
        <v>SIR1</v>
      </c>
      <c r="B5" s="4" t="s">
        <v>26</v>
      </c>
      <c r="C5" s="5" t="s">
        <v>47</v>
      </c>
      <c r="D5" s="5" t="s">
        <v>47</v>
      </c>
    </row>
    <row r="6" spans="1:9" x14ac:dyDescent="0.25">
      <c r="A6" s="1" t="str">
        <f>'Population Definitions'!$A$3</f>
        <v>SIR2</v>
      </c>
      <c r="B6" s="5" t="s">
        <v>47</v>
      </c>
      <c r="C6" s="4" t="s">
        <v>26</v>
      </c>
      <c r="D6" s="5" t="s">
        <v>47</v>
      </c>
    </row>
    <row r="7" spans="1:9" x14ac:dyDescent="0.25">
      <c r="A7" s="1" t="str">
        <f>'Population Definitions'!$A$4</f>
        <v>SIR3</v>
      </c>
      <c r="B7" s="5" t="s">
        <v>47</v>
      </c>
      <c r="C7" s="5" t="s">
        <v>47</v>
      </c>
      <c r="D7" s="4" t="s">
        <v>26</v>
      </c>
    </row>
    <row r="9" spans="1:9" x14ac:dyDescent="0.25">
      <c r="A9" s="1"/>
      <c r="B9" s="1"/>
      <c r="C9" s="1"/>
      <c r="D9" s="1" t="s">
        <v>16</v>
      </c>
      <c r="E9" s="1" t="s">
        <v>17</v>
      </c>
      <c r="F9" s="1"/>
      <c r="G9" s="1">
        <v>2016</v>
      </c>
      <c r="H9" s="1">
        <v>2017</v>
      </c>
      <c r="I9" s="1">
        <v>2018</v>
      </c>
    </row>
    <row r="10" spans="1:9" x14ac:dyDescent="0.25">
      <c r="A10" s="1" t="str">
        <f>IF($B$5="Y",'Population Definitions'!$A$2,"...")</f>
        <v>...</v>
      </c>
      <c r="B10" s="4" t="str">
        <f>IF($B$5="Y","---&gt;","...")</f>
        <v>...</v>
      </c>
      <c r="C10" s="1" t="str">
        <f>IF($B$5="Y",'Population Definitions'!$A$2,"...")</f>
        <v>...</v>
      </c>
      <c r="D10" s="2"/>
      <c r="E10" s="2"/>
      <c r="F10" s="4" t="str">
        <f>IF($B$5="Y","OR","...")</f>
        <v>...</v>
      </c>
      <c r="G10" s="2"/>
      <c r="H10" s="2"/>
      <c r="I10" s="2"/>
    </row>
    <row r="11" spans="1:9" x14ac:dyDescent="0.25">
      <c r="A11" s="1" t="str">
        <f>IF($C$5="Y",'Population Definitions'!$A$2,"...")</f>
        <v>...</v>
      </c>
      <c r="B11" s="4" t="str">
        <f>IF($C$5="Y","---&gt;","...")</f>
        <v>...</v>
      </c>
      <c r="C11" s="1" t="str">
        <f>IF($C$5="Y",'Population Definitions'!$A$3,"...")</f>
        <v>...</v>
      </c>
      <c r="D11" s="2"/>
      <c r="E11" s="2"/>
      <c r="F11" s="4" t="str">
        <f>IF($C$5="Y","OR","...")</f>
        <v>...</v>
      </c>
      <c r="G11" s="2"/>
      <c r="H11" s="2"/>
      <c r="I11" s="2"/>
    </row>
    <row r="12" spans="1:9" x14ac:dyDescent="0.25">
      <c r="A12" s="1" t="str">
        <f>IF($D$5="Y",'Population Definitions'!$A$2,"...")</f>
        <v>...</v>
      </c>
      <c r="B12" s="4" t="str">
        <f>IF($D$5="Y","---&gt;","...")</f>
        <v>...</v>
      </c>
      <c r="C12" s="1" t="str">
        <f>IF($D$5="Y",'Population Definitions'!$A$4,"...")</f>
        <v>...</v>
      </c>
      <c r="D12" s="2"/>
      <c r="E12" s="2"/>
      <c r="F12" s="4" t="str">
        <f>IF($D$5="Y","OR","...")</f>
        <v>...</v>
      </c>
      <c r="G12" s="2"/>
      <c r="H12" s="2"/>
      <c r="I12" s="2"/>
    </row>
    <row r="13" spans="1:9" x14ac:dyDescent="0.25">
      <c r="A13" s="1" t="str">
        <f>IF($B$6="Y",'Population Definitions'!$A$3,"...")</f>
        <v>...</v>
      </c>
      <c r="B13" s="4" t="str">
        <f>IF($B$6="Y","---&gt;","...")</f>
        <v>...</v>
      </c>
      <c r="C13" s="1" t="str">
        <f>IF($B$6="Y",'Population Definitions'!$A$2,"...")</f>
        <v>...</v>
      </c>
      <c r="D13" s="2"/>
      <c r="E13" s="2"/>
      <c r="F13" s="4" t="str">
        <f>IF($B$6="Y","OR","...")</f>
        <v>...</v>
      </c>
      <c r="G13" s="2"/>
      <c r="H13" s="2"/>
      <c r="I13" s="2"/>
    </row>
    <row r="14" spans="1:9" x14ac:dyDescent="0.25">
      <c r="A14" s="1" t="str">
        <f>IF($C$6="Y",'Population Definitions'!$A$3,"...")</f>
        <v>...</v>
      </c>
      <c r="B14" s="4" t="str">
        <f>IF($C$6="Y","---&gt;","...")</f>
        <v>...</v>
      </c>
      <c r="C14" s="1" t="str">
        <f>IF($C$6="Y",'Population Definitions'!$A$3,"...")</f>
        <v>...</v>
      </c>
      <c r="D14" s="2"/>
      <c r="E14" s="2"/>
      <c r="F14" s="4" t="str">
        <f>IF($C$6="Y","OR","...")</f>
        <v>...</v>
      </c>
      <c r="G14" s="2"/>
      <c r="H14" s="2"/>
      <c r="I14" s="2"/>
    </row>
    <row r="15" spans="1:9" x14ac:dyDescent="0.25">
      <c r="A15" s="1" t="str">
        <f>IF($D$6="Y",'Population Definitions'!$A$3,"...")</f>
        <v>...</v>
      </c>
      <c r="B15" s="4" t="str">
        <f>IF($D$6="Y","---&gt;","...")</f>
        <v>...</v>
      </c>
      <c r="C15" s="1" t="str">
        <f>IF($D$6="Y",'Population Definitions'!$A$4,"...")</f>
        <v>...</v>
      </c>
      <c r="D15" s="2"/>
      <c r="E15" s="2"/>
      <c r="F15" s="4" t="str">
        <f>IF($D$6="Y","OR","...")</f>
        <v>...</v>
      </c>
      <c r="G15" s="2"/>
      <c r="H15" s="2"/>
      <c r="I15" s="2"/>
    </row>
    <row r="16" spans="1:9" x14ac:dyDescent="0.25">
      <c r="A16" s="1" t="str">
        <f>IF($B$7="Y",'Population Definitions'!$A$4,"...")</f>
        <v>...</v>
      </c>
      <c r="B16" s="4" t="str">
        <f>IF($B$7="Y","---&gt;","...")</f>
        <v>...</v>
      </c>
      <c r="C16" s="1" t="str">
        <f>IF($B$7="Y",'Population Definitions'!$A$2,"...")</f>
        <v>...</v>
      </c>
      <c r="D16" s="2"/>
      <c r="E16" s="2"/>
      <c r="F16" s="4" t="str">
        <f>IF($B$7="Y","OR","...")</f>
        <v>...</v>
      </c>
      <c r="G16" s="2"/>
      <c r="H16" s="2"/>
      <c r="I16" s="2"/>
    </row>
    <row r="17" spans="1:9" x14ac:dyDescent="0.25">
      <c r="A17" s="1" t="str">
        <f>IF($C$7="Y",'Population Definitions'!$A$4,"...")</f>
        <v>...</v>
      </c>
      <c r="B17" s="4" t="str">
        <f>IF($C$7="Y","---&gt;","...")</f>
        <v>...</v>
      </c>
      <c r="C17" s="1" t="str">
        <f>IF($C$7="Y",'Population Definitions'!$A$3,"...")</f>
        <v>...</v>
      </c>
      <c r="D17" s="2"/>
      <c r="E17" s="2"/>
      <c r="F17" s="4" t="str">
        <f>IF($C$7="Y","OR","...")</f>
        <v>...</v>
      </c>
      <c r="G17" s="2"/>
      <c r="H17" s="2"/>
      <c r="I17" s="2"/>
    </row>
    <row r="18" spans="1:9" x14ac:dyDescent="0.25">
      <c r="A18" s="1" t="str">
        <f>IF($D$7="Y",'Population Definitions'!$A$4,"...")</f>
        <v>...</v>
      </c>
      <c r="B18" s="4" t="str">
        <f>IF($D$7="Y","---&gt;","...")</f>
        <v>...</v>
      </c>
      <c r="C18" s="1" t="str">
        <f>IF($D$7="Y",'Population Definitions'!$A$4,"...")</f>
        <v>...</v>
      </c>
      <c r="D18" s="2"/>
      <c r="E18" s="2"/>
      <c r="F18" s="4" t="str">
        <f>IF($D$7="Y","OR","...")</f>
        <v>...</v>
      </c>
      <c r="G18" s="2"/>
      <c r="H18" s="2"/>
      <c r="I18" s="2"/>
    </row>
    <row r="20" spans="1:9" x14ac:dyDescent="0.25">
      <c r="A20" s="1" t="s">
        <v>0</v>
      </c>
      <c r="B20" s="1" t="s">
        <v>1</v>
      </c>
      <c r="C20" s="1" t="s">
        <v>38</v>
      </c>
      <c r="D20" s="1" t="s">
        <v>39</v>
      </c>
    </row>
    <row r="21" spans="1:9" x14ac:dyDescent="0.25">
      <c r="A21" t="s">
        <v>48</v>
      </c>
      <c r="B21" t="s">
        <v>49</v>
      </c>
      <c r="C21" t="s">
        <v>12</v>
      </c>
      <c r="D21" t="s">
        <v>12</v>
      </c>
    </row>
    <row r="23" spans="1:9" x14ac:dyDescent="0.25">
      <c r="B23" s="1" t="str">
        <f>'Population Definitions'!$A$5</f>
        <v>UDT1</v>
      </c>
      <c r="C23" s="1" t="str">
        <f>'Population Definitions'!$A$6</f>
        <v>UDT2</v>
      </c>
    </row>
    <row r="24" spans="1:9" x14ac:dyDescent="0.25">
      <c r="A24" s="1" t="str">
        <f>'Population Definitions'!$A$5</f>
        <v>UDT1</v>
      </c>
      <c r="B24" s="4" t="s">
        <v>26</v>
      </c>
      <c r="C24" s="5" t="s">
        <v>47</v>
      </c>
    </row>
    <row r="25" spans="1:9" x14ac:dyDescent="0.25">
      <c r="A25" s="1" t="str">
        <f>'Population Definitions'!$A$6</f>
        <v>UDT2</v>
      </c>
      <c r="B25" s="5" t="s">
        <v>47</v>
      </c>
      <c r="C25" s="4" t="s">
        <v>26</v>
      </c>
    </row>
    <row r="27" spans="1:9" x14ac:dyDescent="0.25">
      <c r="A27" s="1"/>
      <c r="B27" s="1"/>
      <c r="C27" s="1"/>
      <c r="D27" s="1" t="s">
        <v>16</v>
      </c>
      <c r="E27" s="1" t="s">
        <v>17</v>
      </c>
      <c r="F27" s="1"/>
      <c r="G27" s="1">
        <v>2016</v>
      </c>
      <c r="H27" s="1">
        <v>2017</v>
      </c>
      <c r="I27" s="1">
        <v>2018</v>
      </c>
    </row>
    <row r="28" spans="1:9" x14ac:dyDescent="0.25">
      <c r="A28" s="1" t="str">
        <f>IF($B$24="Y",'Population Definitions'!$A$5,"...")</f>
        <v>...</v>
      </c>
      <c r="B28" s="4" t="str">
        <f>IF($B$24="Y","---&gt;","...")</f>
        <v>...</v>
      </c>
      <c r="C28" s="1" t="str">
        <f>IF($B$24="Y",'Population Definitions'!$A$5,"...")</f>
        <v>...</v>
      </c>
      <c r="D28" s="2"/>
      <c r="E28" s="2"/>
      <c r="F28" s="4" t="str">
        <f>IF($B$24="Y","OR","...")</f>
        <v>...</v>
      </c>
      <c r="G28" s="2"/>
      <c r="H28" s="2"/>
      <c r="I28" s="2"/>
    </row>
    <row r="29" spans="1:9" x14ac:dyDescent="0.25">
      <c r="A29" s="1" t="str">
        <f>IF($C$24="Y",'Population Definitions'!$A$5,"...")</f>
        <v>...</v>
      </c>
      <c r="B29" s="4" t="str">
        <f>IF($C$24="Y","---&gt;","...")</f>
        <v>...</v>
      </c>
      <c r="C29" s="1" t="str">
        <f>IF($C$24="Y",'Population Definitions'!$A$6,"...")</f>
        <v>...</v>
      </c>
      <c r="D29" s="2"/>
      <c r="E29" s="2"/>
      <c r="F29" s="4" t="str">
        <f>IF($C$24="Y","OR","...")</f>
        <v>...</v>
      </c>
      <c r="G29" s="2"/>
      <c r="H29" s="2"/>
      <c r="I29" s="2"/>
    </row>
    <row r="30" spans="1:9" x14ac:dyDescent="0.25">
      <c r="A30" s="1" t="str">
        <f>IF($B$25="Y",'Population Definitions'!$A$6,"...")</f>
        <v>...</v>
      </c>
      <c r="B30" s="4" t="str">
        <f>IF($B$25="Y","---&gt;","...")</f>
        <v>...</v>
      </c>
      <c r="C30" s="1" t="str">
        <f>IF($B$25="Y",'Population Definitions'!$A$5,"...")</f>
        <v>...</v>
      </c>
      <c r="D30" s="2"/>
      <c r="E30" s="2"/>
      <c r="F30" s="4" t="str">
        <f>IF($B$25="Y","OR","...")</f>
        <v>...</v>
      </c>
      <c r="G30" s="2"/>
      <c r="H30" s="2"/>
      <c r="I30" s="2"/>
    </row>
    <row r="31" spans="1:9" x14ac:dyDescent="0.25">
      <c r="A31" s="1" t="str">
        <f>IF($C$25="Y",'Population Definitions'!$A$6,"...")</f>
        <v>...</v>
      </c>
      <c r="B31" s="4" t="str">
        <f>IF($C$25="Y","---&gt;","...")</f>
        <v>...</v>
      </c>
      <c r="C31" s="1" t="str">
        <f>IF($C$25="Y",'Population Definitions'!$A$6,"...")</f>
        <v>...</v>
      </c>
      <c r="D31" s="2"/>
      <c r="E31" s="2"/>
      <c r="F31" s="4" t="str">
        <f>IF($C$25="Y","OR","...")</f>
        <v>...</v>
      </c>
      <c r="G31" s="2"/>
      <c r="H31" s="2"/>
      <c r="I31" s="2"/>
    </row>
  </sheetData>
  <conditionalFormatting sqref="B25">
    <cfRule type="cellIs" dxfId="54" priority="42" operator="equal">
      <formula>"Y"</formula>
    </cfRule>
    <cfRule type="cellIs" dxfId="53" priority="43" operator="equal">
      <formula>"N"</formula>
    </cfRule>
  </conditionalFormatting>
  <conditionalFormatting sqref="B6">
    <cfRule type="cellIs" dxfId="52" priority="5" operator="equal">
      <formula>"Y"</formula>
    </cfRule>
    <cfRule type="cellIs" dxfId="51" priority="6" operator="equal">
      <formula>"N"</formula>
    </cfRule>
  </conditionalFormatting>
  <conditionalFormatting sqref="B7">
    <cfRule type="cellIs" dxfId="50" priority="9" operator="equal">
      <formula>"Y"</formula>
    </cfRule>
    <cfRule type="cellIs" dxfId="49" priority="10" operator="equal">
      <formula>"N"</formula>
    </cfRule>
  </conditionalFormatting>
  <conditionalFormatting sqref="C24">
    <cfRule type="cellIs" dxfId="48" priority="40" operator="equal">
      <formula>"Y"</formula>
    </cfRule>
    <cfRule type="cellIs" dxfId="47" priority="41" operator="equal">
      <formula>"N"</formula>
    </cfRule>
  </conditionalFormatting>
  <conditionalFormatting sqref="C5">
    <cfRule type="cellIs" dxfId="46" priority="1" operator="equal">
      <formula>"Y"</formula>
    </cfRule>
    <cfRule type="cellIs" dxfId="45" priority="2" operator="equal">
      <formula>"N"</formula>
    </cfRule>
  </conditionalFormatting>
  <conditionalFormatting sqref="C7">
    <cfRule type="cellIs" dxfId="44" priority="11" operator="equal">
      <formula>"Y"</formula>
    </cfRule>
    <cfRule type="cellIs" dxfId="43" priority="12" operator="equal">
      <formula>"N"</formula>
    </cfRule>
  </conditionalFormatting>
  <conditionalFormatting sqref="D10:I10">
    <cfRule type="expression" dxfId="42" priority="15">
      <formula>$B$5&lt;&gt;"Y"</formula>
    </cfRule>
  </conditionalFormatting>
  <conditionalFormatting sqref="D11:I11">
    <cfRule type="expression" dxfId="41" priority="18">
      <formula>$C$5&lt;&gt;"Y"</formula>
    </cfRule>
  </conditionalFormatting>
  <conditionalFormatting sqref="D12:I12">
    <cfRule type="expression" dxfId="40" priority="21">
      <formula>$D$5&lt;&gt;"Y"</formula>
    </cfRule>
  </conditionalFormatting>
  <conditionalFormatting sqref="D13:I13">
    <cfRule type="expression" dxfId="39" priority="24">
      <formula>$B$6&lt;&gt;"Y"</formula>
    </cfRule>
  </conditionalFormatting>
  <conditionalFormatting sqref="D14:I14">
    <cfRule type="expression" dxfId="38" priority="27">
      <formula>$C$6&lt;&gt;"Y"</formula>
    </cfRule>
  </conditionalFormatting>
  <conditionalFormatting sqref="D15:I15">
    <cfRule type="expression" dxfId="37" priority="30">
      <formula>$D$6&lt;&gt;"Y"</formula>
    </cfRule>
  </conditionalFormatting>
  <conditionalFormatting sqref="D16:I16">
    <cfRule type="expression" dxfId="36" priority="33">
      <formula>$B$7&lt;&gt;"Y"</formula>
    </cfRule>
  </conditionalFormatting>
  <conditionalFormatting sqref="D17:I17">
    <cfRule type="expression" dxfId="35" priority="36">
      <formula>$C$7&lt;&gt;"Y"</formula>
    </cfRule>
  </conditionalFormatting>
  <conditionalFormatting sqref="D18:I18">
    <cfRule type="expression" dxfId="34" priority="39">
      <formula>$D$7&lt;&gt;"Y"</formula>
    </cfRule>
  </conditionalFormatting>
  <conditionalFormatting sqref="D28:I28">
    <cfRule type="expression" dxfId="33" priority="46">
      <formula>$B$24&lt;&gt;"Y"</formula>
    </cfRule>
  </conditionalFormatting>
  <conditionalFormatting sqref="D29:I29">
    <cfRule type="expression" dxfId="32" priority="49">
      <formula>$C$24&lt;&gt;"Y"</formula>
    </cfRule>
  </conditionalFormatting>
  <conditionalFormatting sqref="D30:I30">
    <cfRule type="expression" dxfId="31" priority="52">
      <formula>$B$25&lt;&gt;"Y"</formula>
    </cfRule>
  </conditionalFormatting>
  <conditionalFormatting sqref="D31:I31">
    <cfRule type="expression" dxfId="30" priority="55">
      <formula>$C$25&lt;&gt;"Y"</formula>
    </cfRule>
  </conditionalFormatting>
  <conditionalFormatting sqref="D5">
    <cfRule type="cellIs" dxfId="29" priority="3" operator="equal">
      <formula>"Y"</formula>
    </cfRule>
    <cfRule type="cellIs" dxfId="28" priority="4" operator="equal">
      <formula>"N"</formula>
    </cfRule>
  </conditionalFormatting>
  <conditionalFormatting sqref="D6">
    <cfRule type="cellIs" dxfId="27" priority="7" operator="equal">
      <formula>"Y"</formula>
    </cfRule>
    <cfRule type="cellIs" dxfId="26" priority="8" operator="equal">
      <formula>"N"</formula>
    </cfRule>
  </conditionalFormatting>
  <conditionalFormatting sqref="E10">
    <cfRule type="expression" dxfId="25" priority="13">
      <formula>COUNTIF(G10:I10,"&lt;&gt;" &amp; "")&gt;0</formula>
    </cfRule>
    <cfRule type="expression" dxfId="24" priority="14">
      <formula>AND(COUNTIF(G10:I10,"&lt;&gt;" &amp; "")&gt;0,NOT(ISBLANK(E10)))</formula>
    </cfRule>
  </conditionalFormatting>
  <conditionalFormatting sqref="E11">
    <cfRule type="expression" dxfId="23" priority="16">
      <formula>COUNTIF(G11:I11,"&lt;&gt;" &amp; "")&gt;0</formula>
    </cfRule>
    <cfRule type="expression" dxfId="22" priority="17">
      <formula>AND(COUNTIF(G11:I11,"&lt;&gt;" &amp; "")&gt;0,NOT(ISBLANK(E11)))</formula>
    </cfRule>
  </conditionalFormatting>
  <conditionalFormatting sqref="E12">
    <cfRule type="expression" dxfId="21" priority="19">
      <formula>COUNTIF(G12:I12,"&lt;&gt;" &amp; "")&gt;0</formula>
    </cfRule>
    <cfRule type="expression" dxfId="20" priority="20">
      <formula>AND(COUNTIF(G12:I12,"&lt;&gt;" &amp; "")&gt;0,NOT(ISBLANK(E12)))</formula>
    </cfRule>
  </conditionalFormatting>
  <conditionalFormatting sqref="E13">
    <cfRule type="expression" dxfId="19" priority="22">
      <formula>COUNTIF(G13:I13,"&lt;&gt;" &amp; "")&gt;0</formula>
    </cfRule>
    <cfRule type="expression" dxfId="18" priority="23">
      <formula>AND(COUNTIF(G13:I13,"&lt;&gt;" &amp; "")&gt;0,NOT(ISBLANK(E13)))</formula>
    </cfRule>
  </conditionalFormatting>
  <conditionalFormatting sqref="E14">
    <cfRule type="expression" dxfId="17" priority="25">
      <formula>COUNTIF(G14:I14,"&lt;&gt;" &amp; "")&gt;0</formula>
    </cfRule>
    <cfRule type="expression" dxfId="16" priority="26">
      <formula>AND(COUNTIF(G14:I14,"&lt;&gt;" &amp; "")&gt;0,NOT(ISBLANK(E14)))</formula>
    </cfRule>
  </conditionalFormatting>
  <conditionalFormatting sqref="E15">
    <cfRule type="expression" dxfId="15" priority="28">
      <formula>COUNTIF(G15:I15,"&lt;&gt;" &amp; "")&gt;0</formula>
    </cfRule>
    <cfRule type="expression" dxfId="14" priority="29">
      <formula>AND(COUNTIF(G15:I15,"&lt;&gt;" &amp; "")&gt;0,NOT(ISBLANK(E15)))</formula>
    </cfRule>
  </conditionalFormatting>
  <conditionalFormatting sqref="E16">
    <cfRule type="expression" dxfId="13" priority="31">
      <formula>COUNTIF(G16:I16,"&lt;&gt;" &amp; "")&gt;0</formula>
    </cfRule>
    <cfRule type="expression" dxfId="12" priority="32">
      <formula>AND(COUNTIF(G16:I16,"&lt;&gt;" &amp; "")&gt;0,NOT(ISBLANK(E16)))</formula>
    </cfRule>
  </conditionalFormatting>
  <conditionalFormatting sqref="E17">
    <cfRule type="expression" dxfId="11" priority="34">
      <formula>COUNTIF(G17:I17,"&lt;&gt;" &amp; "")&gt;0</formula>
    </cfRule>
    <cfRule type="expression" dxfId="10" priority="35">
      <formula>AND(COUNTIF(G17:I17,"&lt;&gt;" &amp; "")&gt;0,NOT(ISBLANK(E17)))</formula>
    </cfRule>
  </conditionalFormatting>
  <conditionalFormatting sqref="E18">
    <cfRule type="expression" dxfId="9" priority="37">
      <formula>COUNTIF(G18:I18,"&lt;&gt;" &amp; "")&gt;0</formula>
    </cfRule>
    <cfRule type="expression" dxfId="8" priority="38">
      <formula>AND(COUNTIF(G18:I18,"&lt;&gt;" &amp; "")&gt;0,NOT(ISBLANK(E18)))</formula>
    </cfRule>
  </conditionalFormatting>
  <conditionalFormatting sqref="E28">
    <cfRule type="expression" dxfId="7" priority="44">
      <formula>COUNTIF(G28:I28,"&lt;&gt;" &amp; "")&gt;0</formula>
    </cfRule>
    <cfRule type="expression" dxfId="6" priority="45">
      <formula>AND(COUNTIF(G28:I28,"&lt;&gt;" &amp; "")&gt;0,NOT(ISBLANK(E28)))</formula>
    </cfRule>
  </conditionalFormatting>
  <conditionalFormatting sqref="E29">
    <cfRule type="expression" dxfId="5" priority="47">
      <formula>COUNTIF(G29:I29,"&lt;&gt;" &amp; "")&gt;0</formula>
    </cfRule>
    <cfRule type="expression" dxfId="4" priority="48">
      <formula>AND(COUNTIF(G29:I29,"&lt;&gt;" &amp; "")&gt;0,NOT(ISBLANK(E29)))</formula>
    </cfRule>
  </conditionalFormatting>
  <conditionalFormatting sqref="E30">
    <cfRule type="expression" dxfId="3" priority="50">
      <formula>COUNTIF(G30:I30,"&lt;&gt;" &amp; "")&gt;0</formula>
    </cfRule>
    <cfRule type="expression" dxfId="2" priority="51">
      <formula>AND(COUNTIF(G30:I30,"&lt;&gt;" &amp; "")&gt;0,NOT(ISBLANK(E30)))</formula>
    </cfRule>
  </conditionalFormatting>
  <conditionalFormatting sqref="E31">
    <cfRule type="expression" dxfId="1" priority="53">
      <formula>COUNTIF(G31:I31,"&lt;&gt;" &amp; "")&gt;0</formula>
    </cfRule>
    <cfRule type="expression" dxfId="0" priority="54">
      <formula>AND(COUNTIF(G31:I31,"&lt;&gt;" &amp; "")&gt;0,NOT(ISBLANK(E31)))</formula>
    </cfRule>
  </conditionalFormatting>
  <dataValidations count="3">
    <dataValidation type="list" allowBlank="1" showInputMessage="1" showErrorMessage="1" sqref="B5 C25 B24 D7 C6" xr:uid="{00000000-0002-0000-0600-000000000000}">
      <formula1>"N.A."</formula1>
    </dataValidation>
    <dataValidation type="list" allowBlank="1" showInputMessage="1" showErrorMessage="1" sqref="C5 B25 C24 C7 B6:B7 D5:D6" xr:uid="{00000000-0002-0000-0600-000001000000}">
      <formula1>"Y,N"</formula1>
    </dataValidation>
    <dataValidation type="list" allowBlank="1" showInputMessage="1" showErrorMessage="1" sqref="D28:D31 D10:D18" xr:uid="{00000000-0002-0000-0600-000009000000}">
      <formula1>"Number (Per Year),Probability (Per Year)"</formula1>
    </dataValidation>
  </dataValidations>
  <hyperlinks>
    <hyperlink ref="C5" location="Transfers!C11" display="N" xr:uid="{00000000-0004-0000-0600-000000000000}"/>
    <hyperlink ref="D5" location="Transfers!C12" display="N" xr:uid="{00000000-0004-0000-0600-000001000000}"/>
    <hyperlink ref="B6" location="Transfers!C13" display="N" xr:uid="{00000000-0004-0000-0600-000002000000}"/>
    <hyperlink ref="D6" location="Transfers!C15" display="N" xr:uid="{00000000-0004-0000-0600-000003000000}"/>
    <hyperlink ref="B7" location="Transfers!C16" display="N" xr:uid="{00000000-0004-0000-0600-000004000000}"/>
    <hyperlink ref="C7" location="Transfers!C17" display="N" xr:uid="{00000000-0004-0000-0600-000005000000}"/>
    <hyperlink ref="C24" location="Transfers!C29" display="N" xr:uid="{00000000-0004-0000-0600-000006000000}"/>
    <hyperlink ref="B25" location="Transfers!C30" display="N" xr:uid="{00000000-0004-0000-06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State Variables</vt:lpstr>
      <vt:lpstr>Parameters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2019-03-29T12:30:52Z</dcterms:created>
  <dcterms:modified xsi:type="dcterms:W3CDTF">2019-03-30T11:49:34Z</dcterms:modified>
  <cp:category>atomica:databook</cp:category>
</cp:coreProperties>
</file>