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ynstuart/Documents/git/atomica/tests/databooks/"/>
    </mc:Choice>
  </mc:AlternateContent>
  <xr:revisionPtr revIDLastSave="0" documentId="10_ncr:8100000_{6ECBB9AE-F4D9-B44E-960F-DDD00A5CFF93}" xr6:coauthVersionLast="34" xr6:coauthVersionMax="34" xr10:uidLastSave="{00000000-0000-0000-0000-000000000000}"/>
  <bookViews>
    <workbookView xWindow="7780" yWindow="2000" windowWidth="23180" windowHeight="11880" activeTab="2" xr2:uid="{00000000-000D-0000-FFFF-FFFF00000000}"/>
  </bookViews>
  <sheets>
    <sheet name="Program targeting" sheetId="1" r:id="rId1"/>
    <sheet name="Spending data" sheetId="2" r:id="rId2"/>
    <sheet name="Program effects" sheetId="3" r:id="rId3"/>
  </sheets>
  <calcPr calcId="162913"/>
</workbook>
</file>

<file path=xl/calcChain.xml><?xml version="1.0" encoding="utf-8"?>
<calcChain xmlns="http://schemas.openxmlformats.org/spreadsheetml/2006/main">
  <c r="G62" i="2" l="1"/>
  <c r="G55" i="2"/>
  <c r="L20" i="2"/>
  <c r="L13" i="2"/>
  <c r="L6" i="2"/>
  <c r="G16" i="2" l="1"/>
  <c r="G9" i="2"/>
  <c r="G2" i="2"/>
  <c r="A57" i="2" l="1"/>
  <c r="A50" i="2"/>
  <c r="A43" i="2"/>
  <c r="A36" i="2"/>
  <c r="A29" i="2"/>
  <c r="A22" i="2"/>
  <c r="A15" i="2"/>
  <c r="A8" i="2"/>
  <c r="A1" i="2"/>
  <c r="A14" i="3"/>
  <c r="O13" i="3"/>
  <c r="N13" i="3"/>
  <c r="M13" i="3"/>
  <c r="L13" i="3"/>
  <c r="K13" i="3"/>
  <c r="J13" i="3"/>
  <c r="I13" i="3"/>
  <c r="H13" i="3"/>
  <c r="G13" i="3"/>
  <c r="A11" i="3"/>
  <c r="O10" i="3"/>
  <c r="N10" i="3"/>
  <c r="M10" i="3"/>
  <c r="L10" i="3"/>
  <c r="K10" i="3"/>
  <c r="J10" i="3"/>
  <c r="I10" i="3"/>
  <c r="H10" i="3"/>
  <c r="G10" i="3"/>
  <c r="A8" i="3"/>
  <c r="O7" i="3"/>
  <c r="N7" i="3"/>
  <c r="M7" i="3"/>
  <c r="L7" i="3"/>
  <c r="K7" i="3"/>
  <c r="J7" i="3"/>
  <c r="I7" i="3"/>
  <c r="H7" i="3"/>
  <c r="G7" i="3"/>
  <c r="A5" i="3"/>
  <c r="O4" i="3"/>
  <c r="N4" i="3"/>
  <c r="M4" i="3"/>
  <c r="L4" i="3"/>
  <c r="K4" i="3"/>
  <c r="J4" i="3"/>
  <c r="I4" i="3"/>
  <c r="H4" i="3"/>
  <c r="G4" i="3"/>
  <c r="A2" i="3"/>
  <c r="O1" i="3"/>
  <c r="N1" i="3"/>
  <c r="M1" i="3"/>
  <c r="L1" i="3"/>
  <c r="K1" i="3"/>
  <c r="J1" i="3"/>
  <c r="I1" i="3"/>
  <c r="H1" i="3"/>
  <c r="G1" i="3"/>
</calcChain>
</file>

<file path=xl/sharedStrings.xml><?xml version="1.0" encoding="utf-8"?>
<sst xmlns="http://schemas.openxmlformats.org/spreadsheetml/2006/main" count="285" uniqueCount="45">
  <si>
    <t>Targeted to (populations)</t>
  </si>
  <si>
    <t>Targeted to (compartments)</t>
  </si>
  <si>
    <t>Abbreviation</t>
  </si>
  <si>
    <t>Display name</t>
  </si>
  <si>
    <t>Adults</t>
  </si>
  <si>
    <t>Susceptible</t>
  </si>
  <si>
    <t>Unaware &amp; uncomplicated</t>
  </si>
  <si>
    <t>Unaware &amp; vascular damage</t>
  </si>
  <si>
    <t>Screened &amp; uncomplicated</t>
  </si>
  <si>
    <t>Screened &amp; vascular damage</t>
  </si>
  <si>
    <t>Diagnosed &amp; uncomplicated</t>
  </si>
  <si>
    <t>Diagnosed &amp; vascular damage</t>
  </si>
  <si>
    <t>Successful treatment &amp; uncomplicated</t>
  </si>
  <si>
    <t>Successful treatment &amp; vascular damage</t>
  </si>
  <si>
    <t>Treatment failure &amp; uncomplicated</t>
  </si>
  <si>
    <t>Treatment failure &amp; vascular damage</t>
  </si>
  <si>
    <t>N</t>
  </si>
  <si>
    <t>Uncertainty</t>
  </si>
  <si>
    <t>Assumption</t>
  </si>
  <si>
    <t>Total spend</t>
  </si>
  <si>
    <t>OR</t>
  </si>
  <si>
    <t>Unit cost</t>
  </si>
  <si>
    <t>Capacity</t>
  </si>
  <si>
    <t>Saturation</t>
  </si>
  <si>
    <t>Coverage</t>
  </si>
  <si>
    <t>Baseline value</t>
  </si>
  <si>
    <t>Coverage interaction</t>
  </si>
  <si>
    <t>Impact interaction</t>
  </si>
  <si>
    <t>Initiation rate</t>
  </si>
  <si>
    <t>Proportion of those experiencing treatment failure who are offered support</t>
  </si>
  <si>
    <t>Y</t>
  </si>
  <si>
    <t>Screening - PHC</t>
  </si>
  <si>
    <t>Screening - family nurse</t>
  </si>
  <si>
    <t>Sreening - outreach</t>
  </si>
  <si>
    <t>Confirmatory test - endocrinologist</t>
  </si>
  <si>
    <t>Confirmatory test - family doctor</t>
  </si>
  <si>
    <t>Initiation counselling - patient schools</t>
  </si>
  <si>
    <t>Initiation counselling - PHC</t>
  </si>
  <si>
    <t>Advanced adherence counselling - PHC</t>
  </si>
  <si>
    <t>Advanced adherence counselling - family nurse</t>
  </si>
  <si>
    <t>Additive</t>
  </si>
  <si>
    <t>Best</t>
  </si>
  <si>
    <t>Screening sensitivity</t>
  </si>
  <si>
    <t>Diagnosis sensitivity</t>
  </si>
  <si>
    <t>Treatment failure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</si>
</sst>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0" fillId="2" borderId="1" xfId="0" applyFill="1" applyBorder="1" applyProtection="1">
      <protection locked="0"/>
    </xf>
    <xf numFmtId="0" fontId="0" fillId="2" borderId="1" xfId="0" applyFill="1" applyBorder="1" applyAlignment="1" applyProtection="1">
      <protection locked="0"/>
    </xf>
    <xf numFmtId="0" fontId="0" fillId="0" borderId="0" xfId="0" applyAlignment="1"/>
    <xf numFmtId="9" fontId="0" fillId="2" borderId="1" xfId="0" applyNumberFormat="1" applyFill="1" applyBorder="1" applyAlignment="1" applyProtection="1">
      <protection locked="0"/>
    </xf>
    <xf numFmtId="10" fontId="0" fillId="2" borderId="1" xfId="0" applyNumberFormat="1" applyFill="1" applyBorder="1" applyAlignment="1" applyProtection="1">
      <protection locked="0"/>
    </xf>
    <xf numFmtId="9" fontId="0" fillId="2" borderId="1" xfId="0" applyNumberFormat="1" applyFill="1" applyBorder="1" applyProtection="1">
      <protection locked="0"/>
    </xf>
    <xf numFmtId="164" fontId="0" fillId="2" borderId="1" xfId="0" applyNumberFormat="1" applyFill="1" applyBorder="1" applyAlignment="1" applyProtection="1">
      <protection locked="0"/>
    </xf>
    <xf numFmtId="0" fontId="2" fillId="0" borderId="0" xfId="0" applyFont="1"/>
  </cellXfs>
  <cellStyles count="1">
    <cellStyle name="Normal" xfId="0" builtinId="0"/>
  </cellStyles>
  <dxfs count="348"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EEEEEE"/>
        </patternFill>
      </fill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ill>
        <patternFill patternType="lightUp">
          <bgColor rgb="FFFF0000"/>
        </patternFill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 patternType="lightUp">
          <bgColor rgb="FFFF0000"/>
        </patternFill>
      </fill>
    </dxf>
    <dxf>
      <fill>
        <patternFill patternType="lightUp"/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  <dxf>
      <fill>
        <patternFill>
          <bgColor rgb="FFFFA5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83203125" customWidth="1"/>
    <col min="2" max="2" width="36.6640625" bestFit="1" customWidth="1"/>
    <col min="3" max="3" width="14.83203125" customWidth="1"/>
    <col min="5" max="15" width="14.83203125" customWidth="1"/>
  </cols>
  <sheetData>
    <row r="1" spans="1:15" x14ac:dyDescent="0.2">
      <c r="C1" s="1" t="s">
        <v>0</v>
      </c>
      <c r="E1" s="1" t="s">
        <v>1</v>
      </c>
    </row>
    <row r="2" spans="1:15" ht="45" x14ac:dyDescent="0.2">
      <c r="A2" s="2" t="s">
        <v>2</v>
      </c>
      <c r="B2" s="2" t="s">
        <v>3</v>
      </c>
      <c r="C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 x14ac:dyDescent="0.2">
      <c r="A3" t="s">
        <v>31</v>
      </c>
      <c r="B3" t="s">
        <v>31</v>
      </c>
      <c r="C3" s="4" t="s">
        <v>30</v>
      </c>
      <c r="E3" s="4" t="s">
        <v>30</v>
      </c>
      <c r="F3" s="4" t="s">
        <v>30</v>
      </c>
      <c r="G3" s="4" t="s">
        <v>30</v>
      </c>
      <c r="H3" s="4" t="s">
        <v>16</v>
      </c>
      <c r="I3" s="4" t="s">
        <v>16</v>
      </c>
      <c r="J3" s="4" t="s">
        <v>16</v>
      </c>
      <c r="K3" s="4" t="s">
        <v>16</v>
      </c>
      <c r="L3" s="4" t="s">
        <v>16</v>
      </c>
      <c r="M3" s="4" t="s">
        <v>16</v>
      </c>
      <c r="N3" s="4" t="s">
        <v>16</v>
      </c>
      <c r="O3" s="4" t="s">
        <v>16</v>
      </c>
    </row>
    <row r="4" spans="1:15" x14ac:dyDescent="0.2">
      <c r="A4" t="s">
        <v>32</v>
      </c>
      <c r="B4" t="s">
        <v>32</v>
      </c>
      <c r="C4" s="4" t="s">
        <v>30</v>
      </c>
      <c r="E4" s="4" t="s">
        <v>30</v>
      </c>
      <c r="F4" s="4" t="s">
        <v>30</v>
      </c>
      <c r="G4" s="4" t="s">
        <v>30</v>
      </c>
      <c r="H4" s="4" t="s">
        <v>16</v>
      </c>
      <c r="I4" s="4" t="s">
        <v>16</v>
      </c>
      <c r="J4" s="4" t="s">
        <v>16</v>
      </c>
      <c r="K4" s="4" t="s">
        <v>16</v>
      </c>
      <c r="L4" s="4" t="s">
        <v>16</v>
      </c>
      <c r="M4" s="4" t="s">
        <v>16</v>
      </c>
      <c r="N4" s="4" t="s">
        <v>16</v>
      </c>
      <c r="O4" s="4" t="s">
        <v>16</v>
      </c>
    </row>
    <row r="5" spans="1:15" x14ac:dyDescent="0.2">
      <c r="A5" t="s">
        <v>33</v>
      </c>
      <c r="B5" t="s">
        <v>33</v>
      </c>
      <c r="C5" s="4" t="s">
        <v>30</v>
      </c>
      <c r="E5" s="4" t="s">
        <v>30</v>
      </c>
      <c r="F5" s="4" t="s">
        <v>30</v>
      </c>
      <c r="G5" s="4" t="s">
        <v>30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</row>
    <row r="6" spans="1:15" x14ac:dyDescent="0.2">
      <c r="A6" t="s">
        <v>34</v>
      </c>
      <c r="B6" t="s">
        <v>34</v>
      </c>
      <c r="C6" s="4" t="s">
        <v>30</v>
      </c>
      <c r="E6" s="4" t="s">
        <v>16</v>
      </c>
      <c r="F6" s="4" t="s">
        <v>16</v>
      </c>
      <c r="G6" s="4" t="s">
        <v>16</v>
      </c>
      <c r="H6" s="4" t="s">
        <v>30</v>
      </c>
      <c r="I6" s="4" t="s">
        <v>30</v>
      </c>
      <c r="J6" s="4" t="s">
        <v>16</v>
      </c>
      <c r="K6" s="4" t="s">
        <v>16</v>
      </c>
      <c r="L6" s="4" t="s">
        <v>16</v>
      </c>
      <c r="M6" s="4" t="s">
        <v>16</v>
      </c>
      <c r="N6" s="4" t="s">
        <v>16</v>
      </c>
      <c r="O6" s="4" t="s">
        <v>16</v>
      </c>
    </row>
    <row r="7" spans="1:15" x14ac:dyDescent="0.2">
      <c r="A7" t="s">
        <v>35</v>
      </c>
      <c r="B7" t="s">
        <v>35</v>
      </c>
      <c r="C7" s="4" t="s">
        <v>30</v>
      </c>
      <c r="E7" s="4" t="s">
        <v>16</v>
      </c>
      <c r="F7" s="4" t="s">
        <v>16</v>
      </c>
      <c r="G7" s="4" t="s">
        <v>16</v>
      </c>
      <c r="H7" s="4" t="s">
        <v>30</v>
      </c>
      <c r="I7" s="4" t="s">
        <v>30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  <c r="O7" s="4" t="s">
        <v>16</v>
      </c>
    </row>
    <row r="8" spans="1:15" x14ac:dyDescent="0.2">
      <c r="A8" t="s">
        <v>36</v>
      </c>
      <c r="B8" t="s">
        <v>36</v>
      </c>
      <c r="C8" s="4" t="s">
        <v>30</v>
      </c>
      <c r="E8" s="4" t="s">
        <v>16</v>
      </c>
      <c r="F8" s="4" t="s">
        <v>16</v>
      </c>
      <c r="G8" s="4" t="s">
        <v>16</v>
      </c>
      <c r="H8" s="4" t="s">
        <v>16</v>
      </c>
      <c r="I8" s="4" t="s">
        <v>16</v>
      </c>
      <c r="J8" s="4" t="s">
        <v>30</v>
      </c>
      <c r="K8" s="4" t="s">
        <v>30</v>
      </c>
      <c r="L8" s="4" t="s">
        <v>16</v>
      </c>
      <c r="M8" s="4" t="s">
        <v>16</v>
      </c>
      <c r="N8" s="4" t="s">
        <v>16</v>
      </c>
      <c r="O8" s="4" t="s">
        <v>16</v>
      </c>
    </row>
    <row r="9" spans="1:15" x14ac:dyDescent="0.2">
      <c r="A9" t="s">
        <v>37</v>
      </c>
      <c r="B9" t="s">
        <v>37</v>
      </c>
      <c r="C9" s="4" t="s">
        <v>30</v>
      </c>
      <c r="E9" s="4" t="s">
        <v>16</v>
      </c>
      <c r="F9" s="4" t="s">
        <v>16</v>
      </c>
      <c r="G9" s="4" t="s">
        <v>16</v>
      </c>
      <c r="H9" s="4" t="s">
        <v>16</v>
      </c>
      <c r="I9" s="4" t="s">
        <v>16</v>
      </c>
      <c r="J9" s="4" t="s">
        <v>30</v>
      </c>
      <c r="K9" s="4" t="s">
        <v>30</v>
      </c>
      <c r="L9" s="4" t="s">
        <v>16</v>
      </c>
      <c r="M9" s="4" t="s">
        <v>16</v>
      </c>
      <c r="N9" s="4" t="s">
        <v>16</v>
      </c>
      <c r="O9" s="4" t="s">
        <v>16</v>
      </c>
    </row>
    <row r="10" spans="1:15" x14ac:dyDescent="0.2">
      <c r="A10" t="s">
        <v>38</v>
      </c>
      <c r="B10" t="s">
        <v>38</v>
      </c>
      <c r="C10" s="4" t="s">
        <v>30</v>
      </c>
      <c r="E10" s="4" t="s">
        <v>16</v>
      </c>
      <c r="F10" s="4" t="s">
        <v>16</v>
      </c>
      <c r="G10" s="4" t="s">
        <v>16</v>
      </c>
      <c r="H10" s="4" t="s">
        <v>16</v>
      </c>
      <c r="I10" s="4" t="s">
        <v>16</v>
      </c>
      <c r="J10" s="4" t="s">
        <v>16</v>
      </c>
      <c r="K10" s="4" t="s">
        <v>16</v>
      </c>
      <c r="L10" s="4" t="s">
        <v>16</v>
      </c>
      <c r="M10" s="4" t="s">
        <v>16</v>
      </c>
      <c r="N10" s="4" t="s">
        <v>30</v>
      </c>
      <c r="O10" s="4" t="s">
        <v>30</v>
      </c>
    </row>
    <row r="11" spans="1:15" x14ac:dyDescent="0.2">
      <c r="A11" t="s">
        <v>39</v>
      </c>
      <c r="B11" t="s">
        <v>39</v>
      </c>
      <c r="C11" s="4" t="s">
        <v>30</v>
      </c>
      <c r="E11" s="4" t="s">
        <v>16</v>
      </c>
      <c r="F11" s="4" t="s">
        <v>16</v>
      </c>
      <c r="G11" s="4" t="s">
        <v>16</v>
      </c>
      <c r="H11" s="4" t="s">
        <v>16</v>
      </c>
      <c r="I11" s="4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4" t="s">
        <v>30</v>
      </c>
      <c r="O11" s="4" t="s">
        <v>30</v>
      </c>
    </row>
  </sheetData>
  <conditionalFormatting sqref="C10">
    <cfRule type="cellIs" dxfId="347" priority="85" operator="equal">
      <formula>"Y"</formula>
    </cfRule>
  </conditionalFormatting>
  <conditionalFormatting sqref="C11">
    <cfRule type="cellIs" dxfId="346" priority="97" operator="equal">
      <formula>"Y"</formula>
    </cfRule>
  </conditionalFormatting>
  <conditionalFormatting sqref="C3:C11">
    <cfRule type="cellIs" dxfId="345" priority="1" operator="equal">
      <formula>"Y"</formula>
    </cfRule>
  </conditionalFormatting>
  <conditionalFormatting sqref="C4">
    <cfRule type="cellIs" dxfId="344" priority="13" operator="equal">
      <formula>"Y"</formula>
    </cfRule>
  </conditionalFormatting>
  <conditionalFormatting sqref="C5">
    <cfRule type="cellIs" dxfId="343" priority="25" operator="equal">
      <formula>"Y"</formula>
    </cfRule>
  </conditionalFormatting>
  <conditionalFormatting sqref="C6">
    <cfRule type="cellIs" dxfId="342" priority="37" operator="equal">
      <formula>"Y"</formula>
    </cfRule>
  </conditionalFormatting>
  <conditionalFormatting sqref="C7">
    <cfRule type="cellIs" dxfId="341" priority="49" operator="equal">
      <formula>"Y"</formula>
    </cfRule>
  </conditionalFormatting>
  <conditionalFormatting sqref="C8">
    <cfRule type="cellIs" dxfId="340" priority="61" operator="equal">
      <formula>"Y"</formula>
    </cfRule>
  </conditionalFormatting>
  <conditionalFormatting sqref="C9">
    <cfRule type="cellIs" dxfId="339" priority="73" operator="equal">
      <formula>"Y"</formula>
    </cfRule>
  </conditionalFormatting>
  <conditionalFormatting sqref="E10">
    <cfRule type="cellIs" dxfId="338" priority="86" operator="equal">
      <formula>"Y"</formula>
    </cfRule>
  </conditionalFormatting>
  <conditionalFormatting sqref="E11">
    <cfRule type="cellIs" dxfId="337" priority="98" operator="equal">
      <formula>"Y"</formula>
    </cfRule>
  </conditionalFormatting>
  <conditionalFormatting sqref="E3">
    <cfRule type="cellIs" dxfId="336" priority="2" operator="equal">
      <formula>"Y"</formula>
    </cfRule>
  </conditionalFormatting>
  <conditionalFormatting sqref="E4">
    <cfRule type="cellIs" dxfId="335" priority="14" operator="equal">
      <formula>"Y"</formula>
    </cfRule>
  </conditionalFormatting>
  <conditionalFormatting sqref="E5">
    <cfRule type="cellIs" dxfId="334" priority="26" operator="equal">
      <formula>"Y"</formula>
    </cfRule>
  </conditionalFormatting>
  <conditionalFormatting sqref="E6">
    <cfRule type="cellIs" dxfId="333" priority="38" operator="equal">
      <formula>"Y"</formula>
    </cfRule>
  </conditionalFormatting>
  <conditionalFormatting sqref="E7">
    <cfRule type="cellIs" dxfId="332" priority="50" operator="equal">
      <formula>"Y"</formula>
    </cfRule>
  </conditionalFormatting>
  <conditionalFormatting sqref="E8">
    <cfRule type="cellIs" dxfId="331" priority="62" operator="equal">
      <formula>"Y"</formula>
    </cfRule>
  </conditionalFormatting>
  <conditionalFormatting sqref="E9">
    <cfRule type="cellIs" dxfId="330" priority="74" operator="equal">
      <formula>"Y"</formula>
    </cfRule>
  </conditionalFormatting>
  <conditionalFormatting sqref="F10">
    <cfRule type="cellIs" dxfId="329" priority="87" operator="equal">
      <formula>"Y"</formula>
    </cfRule>
  </conditionalFormatting>
  <conditionalFormatting sqref="F11">
    <cfRule type="cellIs" dxfId="328" priority="99" operator="equal">
      <formula>"Y"</formula>
    </cfRule>
  </conditionalFormatting>
  <conditionalFormatting sqref="F3">
    <cfRule type="cellIs" dxfId="327" priority="3" operator="equal">
      <formula>"Y"</formula>
    </cfRule>
  </conditionalFormatting>
  <conditionalFormatting sqref="F4">
    <cfRule type="cellIs" dxfId="326" priority="15" operator="equal">
      <formula>"Y"</formula>
    </cfRule>
  </conditionalFormatting>
  <conditionalFormatting sqref="F5">
    <cfRule type="cellIs" dxfId="325" priority="27" operator="equal">
      <formula>"Y"</formula>
    </cfRule>
  </conditionalFormatting>
  <conditionalFormatting sqref="F6">
    <cfRule type="cellIs" dxfId="324" priority="39" operator="equal">
      <formula>"Y"</formula>
    </cfRule>
  </conditionalFormatting>
  <conditionalFormatting sqref="F7">
    <cfRule type="cellIs" dxfId="323" priority="51" operator="equal">
      <formula>"Y"</formula>
    </cfRule>
  </conditionalFormatting>
  <conditionalFormatting sqref="F8">
    <cfRule type="cellIs" dxfId="322" priority="63" operator="equal">
      <formula>"Y"</formula>
    </cfRule>
  </conditionalFormatting>
  <conditionalFormatting sqref="F9">
    <cfRule type="cellIs" dxfId="321" priority="75" operator="equal">
      <formula>"Y"</formula>
    </cfRule>
  </conditionalFormatting>
  <conditionalFormatting sqref="G10">
    <cfRule type="cellIs" dxfId="320" priority="88" operator="equal">
      <formula>"Y"</formula>
    </cfRule>
  </conditionalFormatting>
  <conditionalFormatting sqref="G11">
    <cfRule type="cellIs" dxfId="319" priority="100" operator="equal">
      <formula>"Y"</formula>
    </cfRule>
  </conditionalFormatting>
  <conditionalFormatting sqref="G3">
    <cfRule type="cellIs" dxfId="318" priority="4" operator="equal">
      <formula>"Y"</formula>
    </cfRule>
  </conditionalFormatting>
  <conditionalFormatting sqref="G4">
    <cfRule type="cellIs" dxfId="317" priority="16" operator="equal">
      <formula>"Y"</formula>
    </cfRule>
  </conditionalFormatting>
  <conditionalFormatting sqref="G5">
    <cfRule type="cellIs" dxfId="316" priority="28" operator="equal">
      <formula>"Y"</formula>
    </cfRule>
  </conditionalFormatting>
  <conditionalFormatting sqref="G6">
    <cfRule type="cellIs" dxfId="315" priority="40" operator="equal">
      <formula>"Y"</formula>
    </cfRule>
  </conditionalFormatting>
  <conditionalFormatting sqref="G7">
    <cfRule type="cellIs" dxfId="314" priority="52" operator="equal">
      <formula>"Y"</formula>
    </cfRule>
  </conditionalFormatting>
  <conditionalFormatting sqref="G8">
    <cfRule type="cellIs" dxfId="313" priority="64" operator="equal">
      <formula>"Y"</formula>
    </cfRule>
  </conditionalFormatting>
  <conditionalFormatting sqref="G9">
    <cfRule type="cellIs" dxfId="312" priority="76" operator="equal">
      <formula>"Y"</formula>
    </cfRule>
  </conditionalFormatting>
  <conditionalFormatting sqref="H10">
    <cfRule type="cellIs" dxfId="311" priority="89" operator="equal">
      <formula>"Y"</formula>
    </cfRule>
  </conditionalFormatting>
  <conditionalFormatting sqref="H11">
    <cfRule type="cellIs" dxfId="310" priority="101" operator="equal">
      <formula>"Y"</formula>
    </cfRule>
  </conditionalFormatting>
  <conditionalFormatting sqref="H3">
    <cfRule type="cellIs" dxfId="309" priority="5" operator="equal">
      <formula>"Y"</formula>
    </cfRule>
  </conditionalFormatting>
  <conditionalFormatting sqref="H4">
    <cfRule type="cellIs" dxfId="308" priority="17" operator="equal">
      <formula>"Y"</formula>
    </cfRule>
  </conditionalFormatting>
  <conditionalFormatting sqref="H5">
    <cfRule type="cellIs" dxfId="307" priority="29" operator="equal">
      <formula>"Y"</formula>
    </cfRule>
  </conditionalFormatting>
  <conditionalFormatting sqref="H6">
    <cfRule type="cellIs" dxfId="306" priority="41" operator="equal">
      <formula>"Y"</formula>
    </cfRule>
  </conditionalFormatting>
  <conditionalFormatting sqref="H7">
    <cfRule type="cellIs" dxfId="305" priority="53" operator="equal">
      <formula>"Y"</formula>
    </cfRule>
  </conditionalFormatting>
  <conditionalFormatting sqref="H8">
    <cfRule type="cellIs" dxfId="304" priority="65" operator="equal">
      <formula>"Y"</formula>
    </cfRule>
  </conditionalFormatting>
  <conditionalFormatting sqref="H9">
    <cfRule type="cellIs" dxfId="303" priority="77" operator="equal">
      <formula>"Y"</formula>
    </cfRule>
  </conditionalFormatting>
  <conditionalFormatting sqref="I10">
    <cfRule type="cellIs" dxfId="302" priority="90" operator="equal">
      <formula>"Y"</formula>
    </cfRule>
  </conditionalFormatting>
  <conditionalFormatting sqref="I11">
    <cfRule type="cellIs" dxfId="301" priority="102" operator="equal">
      <formula>"Y"</formula>
    </cfRule>
  </conditionalFormatting>
  <conditionalFormatting sqref="I3">
    <cfRule type="cellIs" dxfId="300" priority="6" operator="equal">
      <formula>"Y"</formula>
    </cfRule>
  </conditionalFormatting>
  <conditionalFormatting sqref="I4">
    <cfRule type="cellIs" dxfId="299" priority="18" operator="equal">
      <formula>"Y"</formula>
    </cfRule>
  </conditionalFormatting>
  <conditionalFormatting sqref="I5">
    <cfRule type="cellIs" dxfId="298" priority="30" operator="equal">
      <formula>"Y"</formula>
    </cfRule>
  </conditionalFormatting>
  <conditionalFormatting sqref="I6">
    <cfRule type="cellIs" dxfId="297" priority="42" operator="equal">
      <formula>"Y"</formula>
    </cfRule>
  </conditionalFormatting>
  <conditionalFormatting sqref="I7">
    <cfRule type="cellIs" dxfId="296" priority="54" operator="equal">
      <formula>"Y"</formula>
    </cfRule>
  </conditionalFormatting>
  <conditionalFormatting sqref="I8">
    <cfRule type="cellIs" dxfId="295" priority="66" operator="equal">
      <formula>"Y"</formula>
    </cfRule>
  </conditionalFormatting>
  <conditionalFormatting sqref="I9">
    <cfRule type="cellIs" dxfId="294" priority="78" operator="equal">
      <formula>"Y"</formula>
    </cfRule>
  </conditionalFormatting>
  <conditionalFormatting sqref="J10">
    <cfRule type="cellIs" dxfId="293" priority="91" operator="equal">
      <formula>"Y"</formula>
    </cfRule>
  </conditionalFormatting>
  <conditionalFormatting sqref="J11">
    <cfRule type="cellIs" dxfId="292" priority="103" operator="equal">
      <formula>"Y"</formula>
    </cfRule>
  </conditionalFormatting>
  <conditionalFormatting sqref="J3">
    <cfRule type="cellIs" dxfId="291" priority="7" operator="equal">
      <formula>"Y"</formula>
    </cfRule>
  </conditionalFormatting>
  <conditionalFormatting sqref="J4">
    <cfRule type="cellIs" dxfId="290" priority="19" operator="equal">
      <formula>"Y"</formula>
    </cfRule>
  </conditionalFormatting>
  <conditionalFormatting sqref="J5">
    <cfRule type="cellIs" dxfId="289" priority="31" operator="equal">
      <formula>"Y"</formula>
    </cfRule>
  </conditionalFormatting>
  <conditionalFormatting sqref="J6">
    <cfRule type="cellIs" dxfId="288" priority="43" operator="equal">
      <formula>"Y"</formula>
    </cfRule>
  </conditionalFormatting>
  <conditionalFormatting sqref="J7">
    <cfRule type="cellIs" dxfId="287" priority="55" operator="equal">
      <formula>"Y"</formula>
    </cfRule>
  </conditionalFormatting>
  <conditionalFormatting sqref="J8">
    <cfRule type="cellIs" dxfId="286" priority="67" operator="equal">
      <formula>"Y"</formula>
    </cfRule>
  </conditionalFormatting>
  <conditionalFormatting sqref="J9">
    <cfRule type="cellIs" dxfId="285" priority="79" operator="equal">
      <formula>"Y"</formula>
    </cfRule>
  </conditionalFormatting>
  <conditionalFormatting sqref="K10">
    <cfRule type="cellIs" dxfId="284" priority="92" operator="equal">
      <formula>"Y"</formula>
    </cfRule>
  </conditionalFormatting>
  <conditionalFormatting sqref="K11">
    <cfRule type="cellIs" dxfId="283" priority="104" operator="equal">
      <formula>"Y"</formula>
    </cfRule>
  </conditionalFormatting>
  <conditionalFormatting sqref="K3">
    <cfRule type="cellIs" dxfId="282" priority="8" operator="equal">
      <formula>"Y"</formula>
    </cfRule>
  </conditionalFormatting>
  <conditionalFormatting sqref="K4">
    <cfRule type="cellIs" dxfId="281" priority="20" operator="equal">
      <formula>"Y"</formula>
    </cfRule>
  </conditionalFormatting>
  <conditionalFormatting sqref="K5">
    <cfRule type="cellIs" dxfId="280" priority="32" operator="equal">
      <formula>"Y"</formula>
    </cfRule>
  </conditionalFormatting>
  <conditionalFormatting sqref="K6">
    <cfRule type="cellIs" dxfId="279" priority="44" operator="equal">
      <formula>"Y"</formula>
    </cfRule>
  </conditionalFormatting>
  <conditionalFormatting sqref="K7">
    <cfRule type="cellIs" dxfId="278" priority="56" operator="equal">
      <formula>"Y"</formula>
    </cfRule>
  </conditionalFormatting>
  <conditionalFormatting sqref="K8">
    <cfRule type="cellIs" dxfId="277" priority="68" operator="equal">
      <formula>"Y"</formula>
    </cfRule>
  </conditionalFormatting>
  <conditionalFormatting sqref="K9">
    <cfRule type="cellIs" dxfId="276" priority="80" operator="equal">
      <formula>"Y"</formula>
    </cfRule>
  </conditionalFormatting>
  <conditionalFormatting sqref="L10">
    <cfRule type="cellIs" dxfId="275" priority="93" operator="equal">
      <formula>"Y"</formula>
    </cfRule>
  </conditionalFormatting>
  <conditionalFormatting sqref="L11">
    <cfRule type="cellIs" dxfId="274" priority="105" operator="equal">
      <formula>"Y"</formula>
    </cfRule>
  </conditionalFormatting>
  <conditionalFormatting sqref="L3">
    <cfRule type="cellIs" dxfId="273" priority="9" operator="equal">
      <formula>"Y"</formula>
    </cfRule>
  </conditionalFormatting>
  <conditionalFormatting sqref="L4">
    <cfRule type="cellIs" dxfId="272" priority="21" operator="equal">
      <formula>"Y"</formula>
    </cfRule>
  </conditionalFormatting>
  <conditionalFormatting sqref="L5">
    <cfRule type="cellIs" dxfId="271" priority="33" operator="equal">
      <formula>"Y"</formula>
    </cfRule>
  </conditionalFormatting>
  <conditionalFormatting sqref="L6">
    <cfRule type="cellIs" dxfId="270" priority="45" operator="equal">
      <formula>"Y"</formula>
    </cfRule>
  </conditionalFormatting>
  <conditionalFormatting sqref="L7">
    <cfRule type="cellIs" dxfId="269" priority="57" operator="equal">
      <formula>"Y"</formula>
    </cfRule>
  </conditionalFormatting>
  <conditionalFormatting sqref="L8">
    <cfRule type="cellIs" dxfId="268" priority="69" operator="equal">
      <formula>"Y"</formula>
    </cfRule>
  </conditionalFormatting>
  <conditionalFormatting sqref="L9">
    <cfRule type="cellIs" dxfId="267" priority="81" operator="equal">
      <formula>"Y"</formula>
    </cfRule>
  </conditionalFormatting>
  <conditionalFormatting sqref="M10">
    <cfRule type="cellIs" dxfId="266" priority="94" operator="equal">
      <formula>"Y"</formula>
    </cfRule>
  </conditionalFormatting>
  <conditionalFormatting sqref="M11">
    <cfRule type="cellIs" dxfId="265" priority="106" operator="equal">
      <formula>"Y"</formula>
    </cfRule>
  </conditionalFormatting>
  <conditionalFormatting sqref="M3">
    <cfRule type="cellIs" dxfId="264" priority="10" operator="equal">
      <formula>"Y"</formula>
    </cfRule>
  </conditionalFormatting>
  <conditionalFormatting sqref="M4">
    <cfRule type="cellIs" dxfId="263" priority="22" operator="equal">
      <formula>"Y"</formula>
    </cfRule>
  </conditionalFormatting>
  <conditionalFormatting sqref="M5">
    <cfRule type="cellIs" dxfId="262" priority="34" operator="equal">
      <formula>"Y"</formula>
    </cfRule>
  </conditionalFormatting>
  <conditionalFormatting sqref="M6">
    <cfRule type="cellIs" dxfId="261" priority="46" operator="equal">
      <formula>"Y"</formula>
    </cfRule>
  </conditionalFormatting>
  <conditionalFormatting sqref="M7">
    <cfRule type="cellIs" dxfId="260" priority="58" operator="equal">
      <formula>"Y"</formula>
    </cfRule>
  </conditionalFormatting>
  <conditionalFormatting sqref="M8">
    <cfRule type="cellIs" dxfId="259" priority="70" operator="equal">
      <formula>"Y"</formula>
    </cfRule>
  </conditionalFormatting>
  <conditionalFormatting sqref="M9">
    <cfRule type="cellIs" dxfId="258" priority="82" operator="equal">
      <formula>"Y"</formula>
    </cfRule>
  </conditionalFormatting>
  <conditionalFormatting sqref="N10">
    <cfRule type="cellIs" dxfId="257" priority="95" operator="equal">
      <formula>"Y"</formula>
    </cfRule>
  </conditionalFormatting>
  <conditionalFormatting sqref="N11">
    <cfRule type="cellIs" dxfId="256" priority="107" operator="equal">
      <formula>"Y"</formula>
    </cfRule>
  </conditionalFormatting>
  <conditionalFormatting sqref="N3">
    <cfRule type="cellIs" dxfId="255" priority="11" operator="equal">
      <formula>"Y"</formula>
    </cfRule>
  </conditionalFormatting>
  <conditionalFormatting sqref="N4">
    <cfRule type="cellIs" dxfId="254" priority="23" operator="equal">
      <formula>"Y"</formula>
    </cfRule>
  </conditionalFormatting>
  <conditionalFormatting sqref="N5">
    <cfRule type="cellIs" dxfId="253" priority="35" operator="equal">
      <formula>"Y"</formula>
    </cfRule>
  </conditionalFormatting>
  <conditionalFormatting sqref="N6">
    <cfRule type="cellIs" dxfId="252" priority="47" operator="equal">
      <formula>"Y"</formula>
    </cfRule>
  </conditionalFormatting>
  <conditionalFormatting sqref="N7">
    <cfRule type="cellIs" dxfId="251" priority="59" operator="equal">
      <formula>"Y"</formula>
    </cfRule>
  </conditionalFormatting>
  <conditionalFormatting sqref="N8">
    <cfRule type="cellIs" dxfId="250" priority="71" operator="equal">
      <formula>"Y"</formula>
    </cfRule>
  </conditionalFormatting>
  <conditionalFormatting sqref="N9">
    <cfRule type="cellIs" dxfId="249" priority="83" operator="equal">
      <formula>"Y"</formula>
    </cfRule>
  </conditionalFormatting>
  <conditionalFormatting sqref="O10">
    <cfRule type="cellIs" dxfId="248" priority="96" operator="equal">
      <formula>"Y"</formula>
    </cfRule>
  </conditionalFormatting>
  <conditionalFormatting sqref="O11">
    <cfRule type="cellIs" dxfId="247" priority="108" operator="equal">
      <formula>"Y"</formula>
    </cfRule>
  </conditionalFormatting>
  <conditionalFormatting sqref="O3">
    <cfRule type="cellIs" dxfId="246" priority="12" operator="equal">
      <formula>"Y"</formula>
    </cfRule>
  </conditionalFormatting>
  <conditionalFormatting sqref="O4">
    <cfRule type="cellIs" dxfId="245" priority="24" operator="equal">
      <formula>"Y"</formula>
    </cfRule>
  </conditionalFormatting>
  <conditionalFormatting sqref="O5">
    <cfRule type="cellIs" dxfId="244" priority="36" operator="equal">
      <formula>"Y"</formula>
    </cfRule>
  </conditionalFormatting>
  <conditionalFormatting sqref="O6">
    <cfRule type="cellIs" dxfId="243" priority="48" operator="equal">
      <formula>"Y"</formula>
    </cfRule>
  </conditionalFormatting>
  <conditionalFormatting sqref="O7">
    <cfRule type="cellIs" dxfId="242" priority="60" operator="equal">
      <formula>"Y"</formula>
    </cfRule>
  </conditionalFormatting>
  <conditionalFormatting sqref="O8">
    <cfRule type="cellIs" dxfId="241" priority="72" operator="equal">
      <formula>"Y"</formula>
    </cfRule>
  </conditionalFormatting>
  <conditionalFormatting sqref="O9">
    <cfRule type="cellIs" dxfId="240" priority="84" operator="equal">
      <formula>"Y"</formula>
    </cfRule>
  </conditionalFormatting>
  <dataValidations count="1">
    <dataValidation type="list" allowBlank="1" showInputMessage="1" showErrorMessage="1" sqref="E3:O11 C3:C11" xr:uid="{00000000-0002-0000-0000-000000000000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2"/>
  <sheetViews>
    <sheetView topLeftCell="A40" workbookViewId="0">
      <selection activeCell="G62" sqref="G62"/>
    </sheetView>
  </sheetViews>
  <sheetFormatPr baseColWidth="10" defaultColWidth="8.83203125" defaultRowHeight="15" x14ac:dyDescent="0.2"/>
  <cols>
    <col min="1" max="1" width="38" bestFit="1" customWidth="1"/>
    <col min="2" max="2" width="13.83203125" customWidth="1"/>
    <col min="3" max="3" width="12.6640625" customWidth="1"/>
    <col min="4" max="4" width="3.83203125" customWidth="1"/>
  </cols>
  <sheetData>
    <row r="1" spans="1:12" x14ac:dyDescent="0.2">
      <c r="A1" s="2" t="str">
        <f>'Program targeting'!A3</f>
        <v>Screening - PHC</v>
      </c>
      <c r="B1" s="2" t="s">
        <v>17</v>
      </c>
      <c r="C1" s="2" t="s">
        <v>18</v>
      </c>
      <c r="D1" s="2"/>
      <c r="E1" s="2">
        <v>2014</v>
      </c>
      <c r="F1" s="2">
        <v>2015</v>
      </c>
      <c r="G1" s="2">
        <v>2016</v>
      </c>
      <c r="H1" s="2">
        <v>2017</v>
      </c>
    </row>
    <row r="2" spans="1:12" x14ac:dyDescent="0.2">
      <c r="A2" s="2" t="s">
        <v>19</v>
      </c>
      <c r="B2" s="5"/>
      <c r="C2" s="5"/>
      <c r="D2" s="4" t="s">
        <v>20</v>
      </c>
      <c r="E2" s="5"/>
      <c r="F2" s="5"/>
      <c r="G2" s="5">
        <f>G3*G6</f>
        <v>750000</v>
      </c>
      <c r="H2" s="5"/>
    </row>
    <row r="3" spans="1:12" x14ac:dyDescent="0.2">
      <c r="A3" s="2" t="s">
        <v>21</v>
      </c>
      <c r="B3" s="5"/>
      <c r="C3" s="5"/>
      <c r="D3" s="4" t="s">
        <v>20</v>
      </c>
      <c r="E3" s="5"/>
      <c r="F3" s="5"/>
      <c r="G3" s="5">
        <v>5</v>
      </c>
      <c r="H3" s="5"/>
    </row>
    <row r="4" spans="1:12" x14ac:dyDescent="0.2">
      <c r="A4" s="2" t="s">
        <v>22</v>
      </c>
      <c r="B4" s="5"/>
      <c r="C4" s="5"/>
      <c r="D4" s="4" t="s">
        <v>20</v>
      </c>
      <c r="E4" s="5"/>
      <c r="F4" s="5"/>
      <c r="G4" s="5"/>
      <c r="H4" s="5"/>
    </row>
    <row r="5" spans="1:12" x14ac:dyDescent="0.2">
      <c r="A5" s="2" t="s">
        <v>23</v>
      </c>
      <c r="B5" s="5"/>
      <c r="C5" s="5"/>
      <c r="D5" s="4" t="s">
        <v>20</v>
      </c>
      <c r="E5" s="5"/>
      <c r="F5" s="5"/>
      <c r="G5" s="5"/>
      <c r="H5" s="5"/>
    </row>
    <row r="6" spans="1:12" x14ac:dyDescent="0.2">
      <c r="A6" s="2" t="s">
        <v>24</v>
      </c>
      <c r="B6" s="5"/>
      <c r="C6" s="5"/>
      <c r="D6" s="4" t="s">
        <v>20</v>
      </c>
      <c r="E6" s="5"/>
      <c r="F6" s="5"/>
      <c r="G6" s="5">
        <v>150000</v>
      </c>
      <c r="H6" s="5"/>
      <c r="K6" s="12">
        <v>1373817</v>
      </c>
      <c r="L6">
        <f>G6/K6</f>
        <v>0.10918484776356677</v>
      </c>
    </row>
    <row r="8" spans="1:12" x14ac:dyDescent="0.2">
      <c r="A8" s="2" t="str">
        <f>'Program targeting'!A4</f>
        <v>Screening - family nurse</v>
      </c>
      <c r="B8" s="2" t="s">
        <v>17</v>
      </c>
      <c r="C8" s="2" t="s">
        <v>18</v>
      </c>
      <c r="D8" s="2"/>
      <c r="E8" s="2">
        <v>2014</v>
      </c>
      <c r="F8" s="2">
        <v>2015</v>
      </c>
      <c r="G8" s="2">
        <v>2016</v>
      </c>
      <c r="H8" s="2">
        <v>2017</v>
      </c>
    </row>
    <row r="9" spans="1:12" x14ac:dyDescent="0.2">
      <c r="A9" s="2" t="s">
        <v>19</v>
      </c>
      <c r="B9" s="5"/>
      <c r="C9" s="5"/>
      <c r="D9" s="4" t="s">
        <v>20</v>
      </c>
      <c r="E9" s="5"/>
      <c r="F9" s="5"/>
      <c r="G9" s="5">
        <f>G10*G13</f>
        <v>245000</v>
      </c>
      <c r="H9" s="5"/>
    </row>
    <row r="10" spans="1:12" x14ac:dyDescent="0.2">
      <c r="A10" s="2" t="s">
        <v>21</v>
      </c>
      <c r="B10" s="5"/>
      <c r="C10" s="5"/>
      <c r="D10" s="4" t="s">
        <v>20</v>
      </c>
      <c r="E10" s="5"/>
      <c r="F10" s="5"/>
      <c r="G10" s="5">
        <v>3.5</v>
      </c>
      <c r="H10" s="5"/>
    </row>
    <row r="11" spans="1:12" x14ac:dyDescent="0.2">
      <c r="A11" s="2" t="s">
        <v>22</v>
      </c>
      <c r="B11" s="5"/>
      <c r="C11" s="5"/>
      <c r="D11" s="4" t="s">
        <v>20</v>
      </c>
      <c r="E11" s="5"/>
      <c r="F11" s="5"/>
      <c r="G11" s="5"/>
      <c r="H11" s="5"/>
    </row>
    <row r="12" spans="1:12" x14ac:dyDescent="0.2">
      <c r="A12" s="2" t="s">
        <v>23</v>
      </c>
      <c r="B12" s="5"/>
      <c r="C12" s="5"/>
      <c r="D12" s="4" t="s">
        <v>20</v>
      </c>
      <c r="E12" s="5"/>
      <c r="F12" s="5"/>
      <c r="G12" s="5"/>
      <c r="H12" s="5"/>
    </row>
    <row r="13" spans="1:12" x14ac:dyDescent="0.2">
      <c r="A13" s="2" t="s">
        <v>24</v>
      </c>
      <c r="B13" s="5"/>
      <c r="C13" s="5"/>
      <c r="D13" s="4" t="s">
        <v>20</v>
      </c>
      <c r="E13" s="5"/>
      <c r="F13" s="5"/>
      <c r="G13" s="5">
        <v>70000</v>
      </c>
      <c r="H13" s="5"/>
      <c r="K13" s="12">
        <v>1373817</v>
      </c>
      <c r="L13">
        <f>G13/K13</f>
        <v>5.0952928956331155E-2</v>
      </c>
    </row>
    <row r="15" spans="1:12" x14ac:dyDescent="0.2">
      <c r="A15" s="2" t="str">
        <f>'Program targeting'!A5</f>
        <v>Sreening - outreach</v>
      </c>
      <c r="B15" s="2" t="s">
        <v>17</v>
      </c>
      <c r="C15" s="2" t="s">
        <v>18</v>
      </c>
      <c r="D15" s="2"/>
      <c r="E15" s="2">
        <v>2014</v>
      </c>
      <c r="F15" s="2">
        <v>2015</v>
      </c>
      <c r="G15" s="2">
        <v>2016</v>
      </c>
      <c r="H15" s="2">
        <v>2017</v>
      </c>
    </row>
    <row r="16" spans="1:12" x14ac:dyDescent="0.2">
      <c r="A16" s="2" t="s">
        <v>19</v>
      </c>
      <c r="B16" s="5"/>
      <c r="C16" s="5"/>
      <c r="D16" s="4" t="s">
        <v>20</v>
      </c>
      <c r="E16" s="5"/>
      <c r="F16" s="5"/>
      <c r="G16" s="5">
        <f>G17*G20</f>
        <v>120000</v>
      </c>
      <c r="H16" s="5"/>
    </row>
    <row r="17" spans="1:12" x14ac:dyDescent="0.2">
      <c r="A17" s="2" t="s">
        <v>21</v>
      </c>
      <c r="B17" s="5"/>
      <c r="C17" s="5"/>
      <c r="D17" s="4" t="s">
        <v>20</v>
      </c>
      <c r="E17" s="5"/>
      <c r="F17" s="5"/>
      <c r="G17" s="5">
        <v>4</v>
      </c>
      <c r="H17" s="5"/>
    </row>
    <row r="18" spans="1:12" x14ac:dyDescent="0.2">
      <c r="A18" s="2" t="s">
        <v>22</v>
      </c>
      <c r="B18" s="5"/>
      <c r="C18" s="5"/>
      <c r="D18" s="4" t="s">
        <v>20</v>
      </c>
      <c r="E18" s="5"/>
      <c r="F18" s="5"/>
      <c r="G18" s="5"/>
      <c r="H18" s="5"/>
    </row>
    <row r="19" spans="1:12" x14ac:dyDescent="0.2">
      <c r="A19" s="2" t="s">
        <v>23</v>
      </c>
      <c r="B19" s="5"/>
      <c r="C19" s="5"/>
      <c r="D19" s="4" t="s">
        <v>20</v>
      </c>
      <c r="E19" s="5"/>
      <c r="F19" s="5"/>
      <c r="G19" s="5"/>
      <c r="H19" s="5"/>
    </row>
    <row r="20" spans="1:12" x14ac:dyDescent="0.2">
      <c r="A20" s="2" t="s">
        <v>24</v>
      </c>
      <c r="B20" s="5"/>
      <c r="C20" s="5"/>
      <c r="D20" s="4" t="s">
        <v>20</v>
      </c>
      <c r="E20" s="5"/>
      <c r="F20" s="5"/>
      <c r="G20" s="5">
        <v>30000</v>
      </c>
      <c r="H20" s="5"/>
      <c r="K20" s="12">
        <v>1373817</v>
      </c>
      <c r="L20">
        <f>G20/K20</f>
        <v>2.1836969552713352E-2</v>
      </c>
    </row>
    <row r="22" spans="1:12" x14ac:dyDescent="0.2">
      <c r="A22" s="2" t="str">
        <f>'Program targeting'!A6</f>
        <v>Confirmatory test - endocrinologist</v>
      </c>
      <c r="B22" s="2" t="s">
        <v>17</v>
      </c>
      <c r="C22" s="2" t="s">
        <v>18</v>
      </c>
      <c r="D22" s="2"/>
      <c r="E22" s="2">
        <v>2014</v>
      </c>
      <c r="F22" s="2">
        <v>2015</v>
      </c>
      <c r="G22" s="2">
        <v>2016</v>
      </c>
      <c r="H22" s="2">
        <v>2017</v>
      </c>
    </row>
    <row r="23" spans="1:12" x14ac:dyDescent="0.2">
      <c r="A23" s="2" t="s">
        <v>19</v>
      </c>
      <c r="B23" s="5"/>
      <c r="C23" s="5"/>
      <c r="D23" s="4" t="s">
        <v>20</v>
      </c>
      <c r="E23" s="5"/>
      <c r="F23" s="5"/>
      <c r="G23" s="5">
        <v>60000</v>
      </c>
      <c r="H23" s="5"/>
    </row>
    <row r="24" spans="1:12" x14ac:dyDescent="0.2">
      <c r="A24" s="2" t="s">
        <v>21</v>
      </c>
      <c r="B24" s="5"/>
      <c r="C24" s="5"/>
      <c r="D24" s="4" t="s">
        <v>20</v>
      </c>
      <c r="E24" s="5"/>
      <c r="F24" s="5"/>
      <c r="G24" s="5">
        <v>40</v>
      </c>
      <c r="H24" s="5"/>
    </row>
    <row r="25" spans="1:12" x14ac:dyDescent="0.2">
      <c r="A25" s="2" t="s">
        <v>22</v>
      </c>
      <c r="B25" s="5"/>
      <c r="C25" s="5"/>
      <c r="D25" s="4" t="s">
        <v>20</v>
      </c>
      <c r="E25" s="5"/>
      <c r="F25" s="5"/>
      <c r="G25" s="5"/>
      <c r="H25" s="5"/>
    </row>
    <row r="26" spans="1:12" x14ac:dyDescent="0.2">
      <c r="A26" s="2" t="s">
        <v>23</v>
      </c>
      <c r="B26" s="5"/>
      <c r="C26" s="5"/>
      <c r="D26" s="4" t="s">
        <v>20</v>
      </c>
      <c r="E26" s="5"/>
      <c r="F26" s="5"/>
      <c r="G26" s="5"/>
      <c r="H26" s="5"/>
    </row>
    <row r="27" spans="1:12" x14ac:dyDescent="0.2">
      <c r="A27" s="2" t="s">
        <v>24</v>
      </c>
      <c r="B27" s="5"/>
      <c r="C27" s="5"/>
      <c r="D27" s="4" t="s">
        <v>20</v>
      </c>
      <c r="E27" s="5"/>
      <c r="F27" s="5"/>
      <c r="G27" s="5">
        <v>1500</v>
      </c>
      <c r="H27" s="5"/>
    </row>
    <row r="29" spans="1:12" x14ac:dyDescent="0.2">
      <c r="A29" s="2" t="str">
        <f>'Program targeting'!A7</f>
        <v>Confirmatory test - family doctor</v>
      </c>
      <c r="B29" s="2" t="s">
        <v>17</v>
      </c>
      <c r="C29" s="2" t="s">
        <v>18</v>
      </c>
      <c r="D29" s="2"/>
      <c r="E29" s="2">
        <v>2014</v>
      </c>
      <c r="F29" s="2">
        <v>2015</v>
      </c>
      <c r="G29" s="2">
        <v>2016</v>
      </c>
      <c r="H29" s="2">
        <v>2017</v>
      </c>
    </row>
    <row r="30" spans="1:12" x14ac:dyDescent="0.2">
      <c r="A30" s="2" t="s">
        <v>19</v>
      </c>
      <c r="B30" s="5"/>
      <c r="C30" s="5"/>
      <c r="D30" s="4" t="s">
        <v>20</v>
      </c>
      <c r="E30" s="5"/>
      <c r="F30" s="5"/>
      <c r="G30" s="5">
        <v>17500</v>
      </c>
      <c r="H30" s="5"/>
    </row>
    <row r="31" spans="1:12" x14ac:dyDescent="0.2">
      <c r="A31" s="2" t="s">
        <v>21</v>
      </c>
      <c r="B31" s="5"/>
      <c r="C31" s="5"/>
      <c r="D31" s="4" t="s">
        <v>20</v>
      </c>
      <c r="E31" s="5"/>
      <c r="F31" s="5"/>
      <c r="G31" s="5">
        <v>30</v>
      </c>
      <c r="H31" s="5"/>
    </row>
    <row r="32" spans="1:12" x14ac:dyDescent="0.2">
      <c r="A32" s="2" t="s">
        <v>22</v>
      </c>
      <c r="B32" s="5"/>
      <c r="C32" s="5"/>
      <c r="D32" s="4" t="s">
        <v>20</v>
      </c>
      <c r="E32" s="5"/>
      <c r="F32" s="5"/>
      <c r="G32" s="5"/>
      <c r="H32" s="5"/>
    </row>
    <row r="33" spans="1:8" x14ac:dyDescent="0.2">
      <c r="A33" s="2" t="s">
        <v>23</v>
      </c>
      <c r="B33" s="5"/>
      <c r="C33" s="5"/>
      <c r="D33" s="4" t="s">
        <v>20</v>
      </c>
      <c r="E33" s="5"/>
      <c r="F33" s="5"/>
      <c r="G33" s="5"/>
      <c r="H33" s="5"/>
    </row>
    <row r="34" spans="1:8" x14ac:dyDescent="0.2">
      <c r="A34" s="2" t="s">
        <v>24</v>
      </c>
      <c r="B34" s="5"/>
      <c r="C34" s="5"/>
      <c r="D34" s="4" t="s">
        <v>20</v>
      </c>
      <c r="E34" s="5"/>
      <c r="F34" s="5"/>
      <c r="G34" s="5">
        <v>570</v>
      </c>
      <c r="H34" s="5"/>
    </row>
    <row r="36" spans="1:8" x14ac:dyDescent="0.2">
      <c r="A36" s="2" t="str">
        <f>'Program targeting'!A8</f>
        <v>Initiation counselling - patient schools</v>
      </c>
      <c r="B36" s="2" t="s">
        <v>17</v>
      </c>
      <c r="C36" s="2" t="s">
        <v>18</v>
      </c>
      <c r="D36" s="2"/>
      <c r="E36" s="2">
        <v>2014</v>
      </c>
      <c r="F36" s="2">
        <v>2015</v>
      </c>
      <c r="G36" s="2">
        <v>2016</v>
      </c>
      <c r="H36" s="2">
        <v>2017</v>
      </c>
    </row>
    <row r="37" spans="1:8" x14ac:dyDescent="0.2">
      <c r="A37" s="2" t="s">
        <v>19</v>
      </c>
      <c r="B37" s="5"/>
      <c r="C37" s="5"/>
      <c r="D37" s="4" t="s">
        <v>20</v>
      </c>
      <c r="E37" s="5"/>
      <c r="F37" s="5"/>
      <c r="G37" s="5">
        <v>40000</v>
      </c>
      <c r="H37" s="5"/>
    </row>
    <row r="38" spans="1:8" x14ac:dyDescent="0.2">
      <c r="A38" s="2" t="s">
        <v>21</v>
      </c>
      <c r="B38" s="5"/>
      <c r="C38" s="5"/>
      <c r="D38" s="4" t="s">
        <v>20</v>
      </c>
      <c r="E38" s="5"/>
      <c r="F38" s="5"/>
      <c r="G38" s="5">
        <v>80</v>
      </c>
      <c r="H38" s="5"/>
    </row>
    <row r="39" spans="1:8" x14ac:dyDescent="0.2">
      <c r="A39" s="2" t="s">
        <v>22</v>
      </c>
      <c r="B39" s="5"/>
      <c r="C39" s="5"/>
      <c r="D39" s="4" t="s">
        <v>20</v>
      </c>
      <c r="E39" s="5"/>
      <c r="F39" s="5"/>
      <c r="G39" s="5"/>
      <c r="H39" s="5"/>
    </row>
    <row r="40" spans="1:8" x14ac:dyDescent="0.2">
      <c r="A40" s="2" t="s">
        <v>23</v>
      </c>
      <c r="B40" s="5"/>
      <c r="C40" s="5"/>
      <c r="D40" s="4" t="s">
        <v>20</v>
      </c>
      <c r="E40" s="5"/>
      <c r="F40" s="5"/>
      <c r="G40" s="5"/>
      <c r="H40" s="5"/>
    </row>
    <row r="41" spans="1:8" x14ac:dyDescent="0.2">
      <c r="A41" s="2" t="s">
        <v>24</v>
      </c>
      <c r="B41" s="5"/>
      <c r="C41" s="5"/>
      <c r="D41" s="4" t="s">
        <v>20</v>
      </c>
      <c r="E41" s="5"/>
      <c r="F41" s="5"/>
      <c r="G41" s="5">
        <v>500</v>
      </c>
      <c r="H41" s="5"/>
    </row>
    <row r="43" spans="1:8" x14ac:dyDescent="0.2">
      <c r="A43" s="2" t="str">
        <f>'Program targeting'!A9</f>
        <v>Initiation counselling - PHC</v>
      </c>
      <c r="B43" s="2" t="s">
        <v>17</v>
      </c>
      <c r="C43" s="2" t="s">
        <v>18</v>
      </c>
      <c r="D43" s="2"/>
      <c r="E43" s="2">
        <v>2014</v>
      </c>
      <c r="F43" s="2">
        <v>2015</v>
      </c>
      <c r="G43" s="2">
        <v>2016</v>
      </c>
      <c r="H43" s="2">
        <v>2017</v>
      </c>
    </row>
    <row r="44" spans="1:8" x14ac:dyDescent="0.2">
      <c r="A44" s="2" t="s">
        <v>19</v>
      </c>
      <c r="B44" s="5"/>
      <c r="C44" s="5"/>
      <c r="D44" s="4" t="s">
        <v>20</v>
      </c>
      <c r="E44" s="5"/>
      <c r="F44" s="5"/>
      <c r="G44" s="5">
        <v>70000</v>
      </c>
      <c r="H44" s="5"/>
    </row>
    <row r="45" spans="1:8" x14ac:dyDescent="0.2">
      <c r="A45" s="2" t="s">
        <v>21</v>
      </c>
      <c r="B45" s="5"/>
      <c r="C45" s="5"/>
      <c r="D45" s="4" t="s">
        <v>20</v>
      </c>
      <c r="E45" s="5"/>
      <c r="F45" s="5"/>
      <c r="G45" s="5">
        <v>50</v>
      </c>
      <c r="H45" s="5"/>
    </row>
    <row r="46" spans="1:8" x14ac:dyDescent="0.2">
      <c r="A46" s="2" t="s">
        <v>22</v>
      </c>
      <c r="B46" s="5"/>
      <c r="C46" s="5"/>
      <c r="D46" s="4" t="s">
        <v>20</v>
      </c>
      <c r="E46" s="5"/>
      <c r="F46" s="5"/>
      <c r="G46" s="5"/>
      <c r="H46" s="5"/>
    </row>
    <row r="47" spans="1:8" x14ac:dyDescent="0.2">
      <c r="A47" s="2" t="s">
        <v>23</v>
      </c>
      <c r="B47" s="5"/>
      <c r="C47" s="5"/>
      <c r="D47" s="4" t="s">
        <v>20</v>
      </c>
      <c r="E47" s="5"/>
      <c r="F47" s="5"/>
      <c r="G47" s="5"/>
      <c r="H47" s="5"/>
    </row>
    <row r="48" spans="1:8" x14ac:dyDescent="0.2">
      <c r="A48" s="2" t="s">
        <v>24</v>
      </c>
      <c r="B48" s="5"/>
      <c r="C48" s="5"/>
      <c r="D48" s="4" t="s">
        <v>20</v>
      </c>
      <c r="E48" s="5"/>
      <c r="F48" s="5"/>
      <c r="G48" s="5">
        <v>1400</v>
      </c>
      <c r="H48" s="5"/>
    </row>
    <row r="50" spans="1:8" x14ac:dyDescent="0.2">
      <c r="A50" s="2" t="str">
        <f>'Program targeting'!A10</f>
        <v>Advanced adherence counselling - PHC</v>
      </c>
      <c r="B50" s="2" t="s">
        <v>17</v>
      </c>
      <c r="C50" s="2" t="s">
        <v>18</v>
      </c>
      <c r="D50" s="2"/>
      <c r="E50" s="2">
        <v>2014</v>
      </c>
      <c r="F50" s="2">
        <v>2015</v>
      </c>
      <c r="G50" s="2">
        <v>2016</v>
      </c>
      <c r="H50" s="2">
        <v>2017</v>
      </c>
    </row>
    <row r="51" spans="1:8" x14ac:dyDescent="0.2">
      <c r="A51" s="2" t="s">
        <v>19</v>
      </c>
      <c r="B51" s="5"/>
      <c r="C51" s="5"/>
      <c r="D51" s="4" t="s">
        <v>20</v>
      </c>
      <c r="E51" s="5"/>
      <c r="F51" s="5"/>
      <c r="G51" s="5">
        <v>90000</v>
      </c>
      <c r="H51" s="5"/>
    </row>
    <row r="52" spans="1:8" x14ac:dyDescent="0.2">
      <c r="A52" s="2" t="s">
        <v>21</v>
      </c>
      <c r="B52" s="5"/>
      <c r="C52" s="5"/>
      <c r="D52" s="4" t="s">
        <v>20</v>
      </c>
      <c r="E52" s="5"/>
      <c r="F52" s="5"/>
      <c r="G52" s="5">
        <v>32</v>
      </c>
      <c r="H52" s="5"/>
    </row>
    <row r="53" spans="1:8" x14ac:dyDescent="0.2">
      <c r="A53" s="2" t="s">
        <v>22</v>
      </c>
      <c r="B53" s="5"/>
      <c r="C53" s="5"/>
      <c r="D53" s="4" t="s">
        <v>20</v>
      </c>
      <c r="E53" s="5"/>
      <c r="F53" s="5"/>
      <c r="G53" s="5"/>
      <c r="H53" s="5"/>
    </row>
    <row r="54" spans="1:8" x14ac:dyDescent="0.2">
      <c r="A54" s="2" t="s">
        <v>23</v>
      </c>
      <c r="B54" s="5"/>
      <c r="C54" s="5"/>
      <c r="D54" s="4" t="s">
        <v>20</v>
      </c>
      <c r="E54" s="5"/>
      <c r="F54" s="5"/>
      <c r="G54" s="5"/>
      <c r="H54" s="5"/>
    </row>
    <row r="55" spans="1:8" x14ac:dyDescent="0.2">
      <c r="A55" s="2" t="s">
        <v>24</v>
      </c>
      <c r="B55" s="5"/>
      <c r="C55" s="5"/>
      <c r="D55" s="4" t="s">
        <v>20</v>
      </c>
      <c r="E55" s="5"/>
      <c r="F55" s="5"/>
      <c r="G55" s="5">
        <f>ROUND(G51/G52,0)</f>
        <v>2813</v>
      </c>
      <c r="H55" s="5"/>
    </row>
    <row r="57" spans="1:8" x14ac:dyDescent="0.2">
      <c r="A57" s="2" t="str">
        <f>'Program targeting'!A11</f>
        <v>Advanced adherence counselling - family nurse</v>
      </c>
      <c r="B57" s="2" t="s">
        <v>17</v>
      </c>
      <c r="C57" s="2" t="s">
        <v>18</v>
      </c>
      <c r="D57" s="2"/>
      <c r="E57" s="2">
        <v>2014</v>
      </c>
      <c r="F57" s="2">
        <v>2015</v>
      </c>
      <c r="G57" s="2">
        <v>2016</v>
      </c>
      <c r="H57" s="2">
        <v>2017</v>
      </c>
    </row>
    <row r="58" spans="1:8" x14ac:dyDescent="0.2">
      <c r="A58" s="2" t="s">
        <v>19</v>
      </c>
      <c r="B58" s="5"/>
      <c r="C58" s="5"/>
      <c r="D58" s="4" t="s">
        <v>20</v>
      </c>
      <c r="E58" s="5"/>
      <c r="F58" s="5"/>
      <c r="G58" s="5">
        <v>35000</v>
      </c>
      <c r="H58" s="5"/>
    </row>
    <row r="59" spans="1:8" x14ac:dyDescent="0.2">
      <c r="A59" s="2" t="s">
        <v>21</v>
      </c>
      <c r="B59" s="5"/>
      <c r="C59" s="5"/>
      <c r="D59" s="4" t="s">
        <v>20</v>
      </c>
      <c r="E59" s="5"/>
      <c r="F59" s="5"/>
      <c r="G59" s="5">
        <v>42</v>
      </c>
      <c r="H59" s="5"/>
    </row>
    <row r="60" spans="1:8" x14ac:dyDescent="0.2">
      <c r="A60" s="2" t="s">
        <v>22</v>
      </c>
      <c r="B60" s="5"/>
      <c r="C60" s="5"/>
      <c r="D60" s="4" t="s">
        <v>20</v>
      </c>
      <c r="E60" s="5"/>
      <c r="F60" s="5"/>
      <c r="G60" s="5"/>
      <c r="H60" s="5"/>
    </row>
    <row r="61" spans="1:8" x14ac:dyDescent="0.2">
      <c r="A61" s="2" t="s">
        <v>23</v>
      </c>
      <c r="B61" s="5"/>
      <c r="C61" s="5"/>
      <c r="D61" s="4" t="s">
        <v>20</v>
      </c>
      <c r="E61" s="5"/>
      <c r="F61" s="5"/>
      <c r="G61" s="5"/>
      <c r="H61" s="5"/>
    </row>
    <row r="62" spans="1:8" x14ac:dyDescent="0.2">
      <c r="A62" s="2" t="s">
        <v>24</v>
      </c>
      <c r="B62" s="5"/>
      <c r="C62" s="5"/>
      <c r="D62" s="4" t="s">
        <v>20</v>
      </c>
      <c r="E62" s="5"/>
      <c r="F62" s="5"/>
      <c r="G62" s="5">
        <f>ROUND(G58/G59,0)</f>
        <v>833</v>
      </c>
      <c r="H62" s="5"/>
    </row>
  </sheetData>
  <conditionalFormatting sqref="C10">
    <cfRule type="expression" dxfId="239" priority="13">
      <formula>COUNTIF(E10:H10,"&lt;&gt;" &amp; "")&gt;0</formula>
    </cfRule>
    <cfRule type="expression" dxfId="238" priority="14">
      <formula>AND(COUNTIF(E10:H10,"&lt;&gt;" &amp; "")&gt;0,NOT(ISBLANK(C10)))</formula>
    </cfRule>
  </conditionalFormatting>
  <conditionalFormatting sqref="C11">
    <cfRule type="expression" dxfId="237" priority="15">
      <formula>COUNTIF(E11:H11,"&lt;&gt;" &amp; "")&gt;0</formula>
    </cfRule>
    <cfRule type="expression" dxfId="236" priority="16">
      <formula>AND(COUNTIF(E11:H11,"&lt;&gt;" &amp; "")&gt;0,NOT(ISBLANK(C11)))</formula>
    </cfRule>
  </conditionalFormatting>
  <conditionalFormatting sqref="C12">
    <cfRule type="expression" dxfId="235" priority="17">
      <formula>COUNTIF(E12:H12,"&lt;&gt;" &amp; "")&gt;0</formula>
    </cfRule>
    <cfRule type="expression" dxfId="234" priority="18">
      <formula>AND(COUNTIF(E12:H12,"&lt;&gt;" &amp; "")&gt;0,NOT(ISBLANK(C12)))</formula>
    </cfRule>
  </conditionalFormatting>
  <conditionalFormatting sqref="C13">
    <cfRule type="expression" dxfId="233" priority="19">
      <formula>COUNTIF(E13:H13,"&lt;&gt;" &amp; "")&gt;0</formula>
    </cfRule>
    <cfRule type="expression" dxfId="232" priority="20">
      <formula>AND(COUNTIF(E13:H13,"&lt;&gt;" &amp; "")&gt;0,NOT(ISBLANK(C13)))</formula>
    </cfRule>
  </conditionalFormatting>
  <conditionalFormatting sqref="C16">
    <cfRule type="expression" dxfId="231" priority="21">
      <formula>COUNTIF(E16:H16,"&lt;&gt;" &amp; "")&gt;0</formula>
    </cfRule>
    <cfRule type="expression" dxfId="230" priority="22">
      <formula>AND(COUNTIF(E16:H16,"&lt;&gt;" &amp; "")&gt;0,NOT(ISBLANK(C16)))</formula>
    </cfRule>
  </conditionalFormatting>
  <conditionalFormatting sqref="C17">
    <cfRule type="expression" dxfId="229" priority="23">
      <formula>COUNTIF(E17:H17,"&lt;&gt;" &amp; "")&gt;0</formula>
    </cfRule>
    <cfRule type="expression" dxfId="228" priority="24">
      <formula>AND(COUNTIF(E17:H17,"&lt;&gt;" &amp; "")&gt;0,NOT(ISBLANK(C17)))</formula>
    </cfRule>
  </conditionalFormatting>
  <conditionalFormatting sqref="C18">
    <cfRule type="expression" dxfId="227" priority="25">
      <formula>COUNTIF(E18:H18,"&lt;&gt;" &amp; "")&gt;0</formula>
    </cfRule>
    <cfRule type="expression" dxfId="226" priority="26">
      <formula>AND(COUNTIF(E18:H18,"&lt;&gt;" &amp; "")&gt;0,NOT(ISBLANK(C18)))</formula>
    </cfRule>
  </conditionalFormatting>
  <conditionalFormatting sqref="C19">
    <cfRule type="expression" dxfId="225" priority="27">
      <formula>COUNTIF(E19:H19,"&lt;&gt;" &amp; "")&gt;0</formula>
    </cfRule>
    <cfRule type="expression" dxfId="224" priority="28">
      <formula>AND(COUNTIF(E19:H19,"&lt;&gt;" &amp; "")&gt;0,NOT(ISBLANK(C19)))</formula>
    </cfRule>
  </conditionalFormatting>
  <conditionalFormatting sqref="C2">
    <cfRule type="expression" dxfId="223" priority="1">
      <formula>COUNTIF(E2:H2,"&lt;&gt;" &amp; "")&gt;0</formula>
    </cfRule>
    <cfRule type="expression" dxfId="222" priority="2">
      <formula>AND(COUNTIF(E2:H2,"&lt;&gt;" &amp; "")&gt;0,NOT(ISBLANK(C2)))</formula>
    </cfRule>
  </conditionalFormatting>
  <conditionalFormatting sqref="C20">
    <cfRule type="expression" dxfId="221" priority="29">
      <formula>COUNTIF(E20:H20,"&lt;&gt;" &amp; "")&gt;0</formula>
    </cfRule>
    <cfRule type="expression" dxfId="220" priority="30">
      <formula>AND(COUNTIF(E20:H20,"&lt;&gt;" &amp; "")&gt;0,NOT(ISBLANK(C20)))</formula>
    </cfRule>
  </conditionalFormatting>
  <conditionalFormatting sqref="C23">
    <cfRule type="expression" dxfId="219" priority="31">
      <formula>COUNTIF(E23:H23,"&lt;&gt;" &amp; "")&gt;0</formula>
    </cfRule>
    <cfRule type="expression" dxfId="218" priority="32">
      <formula>AND(COUNTIF(E23:H23,"&lt;&gt;" &amp; "")&gt;0,NOT(ISBLANK(C23)))</formula>
    </cfRule>
  </conditionalFormatting>
  <conditionalFormatting sqref="C24">
    <cfRule type="expression" dxfId="217" priority="33">
      <formula>COUNTIF(E24:H24,"&lt;&gt;" &amp; "")&gt;0</formula>
    </cfRule>
    <cfRule type="expression" dxfId="216" priority="34">
      <formula>AND(COUNTIF(E24:H24,"&lt;&gt;" &amp; "")&gt;0,NOT(ISBLANK(C24)))</formula>
    </cfRule>
  </conditionalFormatting>
  <conditionalFormatting sqref="C25">
    <cfRule type="expression" dxfId="215" priority="35">
      <formula>COUNTIF(E25:H25,"&lt;&gt;" &amp; "")&gt;0</formula>
    </cfRule>
    <cfRule type="expression" dxfId="214" priority="36">
      <formula>AND(COUNTIF(E25:H25,"&lt;&gt;" &amp; "")&gt;0,NOT(ISBLANK(C25)))</formula>
    </cfRule>
  </conditionalFormatting>
  <conditionalFormatting sqref="C26">
    <cfRule type="expression" dxfId="213" priority="37">
      <formula>COUNTIF(E26:H26,"&lt;&gt;" &amp; "")&gt;0</formula>
    </cfRule>
    <cfRule type="expression" dxfId="212" priority="38">
      <formula>AND(COUNTIF(E26:H26,"&lt;&gt;" &amp; "")&gt;0,NOT(ISBLANK(C26)))</formula>
    </cfRule>
  </conditionalFormatting>
  <conditionalFormatting sqref="C27">
    <cfRule type="expression" dxfId="211" priority="39">
      <formula>COUNTIF(E27:H27,"&lt;&gt;" &amp; "")&gt;0</formula>
    </cfRule>
    <cfRule type="expression" dxfId="210" priority="40">
      <formula>AND(COUNTIF(E27:H27,"&lt;&gt;" &amp; "")&gt;0,NOT(ISBLANK(C27)))</formula>
    </cfRule>
  </conditionalFormatting>
  <conditionalFormatting sqref="C3">
    <cfRule type="expression" dxfId="209" priority="3">
      <formula>COUNTIF(E3:H3,"&lt;&gt;" &amp; "")&gt;0</formula>
    </cfRule>
    <cfRule type="expression" dxfId="208" priority="4">
      <formula>AND(COUNTIF(E3:H3,"&lt;&gt;" &amp; "")&gt;0,NOT(ISBLANK(C3)))</formula>
    </cfRule>
  </conditionalFormatting>
  <conditionalFormatting sqref="C30">
    <cfRule type="expression" dxfId="207" priority="41">
      <formula>COUNTIF(E30:H30,"&lt;&gt;" &amp; "")&gt;0</formula>
    </cfRule>
    <cfRule type="expression" dxfId="206" priority="42">
      <formula>AND(COUNTIF(E30:H30,"&lt;&gt;" &amp; "")&gt;0,NOT(ISBLANK(C30)))</formula>
    </cfRule>
  </conditionalFormatting>
  <conditionalFormatting sqref="C31">
    <cfRule type="expression" dxfId="205" priority="43">
      <formula>COUNTIF(E31:H31,"&lt;&gt;" &amp; "")&gt;0</formula>
    </cfRule>
    <cfRule type="expression" dxfId="204" priority="44">
      <formula>AND(COUNTIF(E31:H31,"&lt;&gt;" &amp; "")&gt;0,NOT(ISBLANK(C31)))</formula>
    </cfRule>
  </conditionalFormatting>
  <conditionalFormatting sqref="C32">
    <cfRule type="expression" dxfId="203" priority="45">
      <formula>COUNTIF(E32:H32,"&lt;&gt;" &amp; "")&gt;0</formula>
    </cfRule>
    <cfRule type="expression" dxfId="202" priority="46">
      <formula>AND(COUNTIF(E32:H32,"&lt;&gt;" &amp; "")&gt;0,NOT(ISBLANK(C32)))</formula>
    </cfRule>
  </conditionalFormatting>
  <conditionalFormatting sqref="C33">
    <cfRule type="expression" dxfId="201" priority="47">
      <formula>COUNTIF(E33:H33,"&lt;&gt;" &amp; "")&gt;0</formula>
    </cfRule>
    <cfRule type="expression" dxfId="200" priority="48">
      <formula>AND(COUNTIF(E33:H33,"&lt;&gt;" &amp; "")&gt;0,NOT(ISBLANK(C33)))</formula>
    </cfRule>
  </conditionalFormatting>
  <conditionalFormatting sqref="C34">
    <cfRule type="expression" dxfId="199" priority="49">
      <formula>COUNTIF(E34:H34,"&lt;&gt;" &amp; "")&gt;0</formula>
    </cfRule>
    <cfRule type="expression" dxfId="198" priority="50">
      <formula>AND(COUNTIF(E34:H34,"&lt;&gt;" &amp; "")&gt;0,NOT(ISBLANK(C34)))</formula>
    </cfRule>
  </conditionalFormatting>
  <conditionalFormatting sqref="C37">
    <cfRule type="expression" dxfId="197" priority="51">
      <formula>COUNTIF(E37:H37,"&lt;&gt;" &amp; "")&gt;0</formula>
    </cfRule>
    <cfRule type="expression" dxfId="196" priority="52">
      <formula>AND(COUNTIF(E37:H37,"&lt;&gt;" &amp; "")&gt;0,NOT(ISBLANK(C37)))</formula>
    </cfRule>
  </conditionalFormatting>
  <conditionalFormatting sqref="C38">
    <cfRule type="expression" dxfId="195" priority="53">
      <formula>COUNTIF(E38:H38,"&lt;&gt;" &amp; "")&gt;0</formula>
    </cfRule>
    <cfRule type="expression" dxfId="194" priority="54">
      <formula>AND(COUNTIF(E38:H38,"&lt;&gt;" &amp; "")&gt;0,NOT(ISBLANK(C38)))</formula>
    </cfRule>
  </conditionalFormatting>
  <conditionalFormatting sqref="C39">
    <cfRule type="expression" dxfId="193" priority="55">
      <formula>COUNTIF(E39:H39,"&lt;&gt;" &amp; "")&gt;0</formula>
    </cfRule>
    <cfRule type="expression" dxfId="192" priority="56">
      <formula>AND(COUNTIF(E39:H39,"&lt;&gt;" &amp; "")&gt;0,NOT(ISBLANK(C39)))</formula>
    </cfRule>
  </conditionalFormatting>
  <conditionalFormatting sqref="C4">
    <cfRule type="expression" dxfId="191" priority="5">
      <formula>COUNTIF(E4:H4,"&lt;&gt;" &amp; "")&gt;0</formula>
    </cfRule>
    <cfRule type="expression" dxfId="190" priority="6">
      <formula>AND(COUNTIF(E4:H4,"&lt;&gt;" &amp; "")&gt;0,NOT(ISBLANK(C4)))</formula>
    </cfRule>
  </conditionalFormatting>
  <conditionalFormatting sqref="C40">
    <cfRule type="expression" dxfId="189" priority="57">
      <formula>COUNTIF(E40:H40,"&lt;&gt;" &amp; "")&gt;0</formula>
    </cfRule>
    <cfRule type="expression" dxfId="188" priority="58">
      <formula>AND(COUNTIF(E40:H40,"&lt;&gt;" &amp; "")&gt;0,NOT(ISBLANK(C40)))</formula>
    </cfRule>
  </conditionalFormatting>
  <conditionalFormatting sqref="C41">
    <cfRule type="expression" dxfId="187" priority="59">
      <formula>COUNTIF(E41:H41,"&lt;&gt;" &amp; "")&gt;0</formula>
    </cfRule>
    <cfRule type="expression" dxfId="186" priority="60">
      <formula>AND(COUNTIF(E41:H41,"&lt;&gt;" &amp; "")&gt;0,NOT(ISBLANK(C41)))</formula>
    </cfRule>
  </conditionalFormatting>
  <conditionalFormatting sqref="C44">
    <cfRule type="expression" dxfId="185" priority="61">
      <formula>COUNTIF(E44:H44,"&lt;&gt;" &amp; "")&gt;0</formula>
    </cfRule>
    <cfRule type="expression" dxfId="184" priority="62">
      <formula>AND(COUNTIF(E44:H44,"&lt;&gt;" &amp; "")&gt;0,NOT(ISBLANK(C44)))</formula>
    </cfRule>
  </conditionalFormatting>
  <conditionalFormatting sqref="C45">
    <cfRule type="expression" dxfId="183" priority="63">
      <formula>COUNTIF(E45:H45,"&lt;&gt;" &amp; "")&gt;0</formula>
    </cfRule>
    <cfRule type="expression" dxfId="182" priority="64">
      <formula>AND(COUNTIF(E45:H45,"&lt;&gt;" &amp; "")&gt;0,NOT(ISBLANK(C45)))</formula>
    </cfRule>
  </conditionalFormatting>
  <conditionalFormatting sqref="C46">
    <cfRule type="expression" dxfId="181" priority="65">
      <formula>COUNTIF(E46:H46,"&lt;&gt;" &amp; "")&gt;0</formula>
    </cfRule>
    <cfRule type="expression" dxfId="180" priority="66">
      <formula>AND(COUNTIF(E46:H46,"&lt;&gt;" &amp; "")&gt;0,NOT(ISBLANK(C46)))</formula>
    </cfRule>
  </conditionalFormatting>
  <conditionalFormatting sqref="C47">
    <cfRule type="expression" dxfId="179" priority="67">
      <formula>COUNTIF(E47:H47,"&lt;&gt;" &amp; "")&gt;0</formula>
    </cfRule>
    <cfRule type="expression" dxfId="178" priority="68">
      <formula>AND(COUNTIF(E47:H47,"&lt;&gt;" &amp; "")&gt;0,NOT(ISBLANK(C47)))</formula>
    </cfRule>
  </conditionalFormatting>
  <conditionalFormatting sqref="C48">
    <cfRule type="expression" dxfId="177" priority="69">
      <formula>COUNTIF(E48:H48,"&lt;&gt;" &amp; "")&gt;0</formula>
    </cfRule>
    <cfRule type="expression" dxfId="176" priority="70">
      <formula>AND(COUNTIF(E48:H48,"&lt;&gt;" &amp; "")&gt;0,NOT(ISBLANK(C48)))</formula>
    </cfRule>
  </conditionalFormatting>
  <conditionalFormatting sqref="C5">
    <cfRule type="expression" dxfId="175" priority="7">
      <formula>COUNTIF(E5:H5,"&lt;&gt;" &amp; "")&gt;0</formula>
    </cfRule>
    <cfRule type="expression" dxfId="174" priority="8">
      <formula>AND(COUNTIF(E5:H5,"&lt;&gt;" &amp; "")&gt;0,NOT(ISBLANK(C5)))</formula>
    </cfRule>
  </conditionalFormatting>
  <conditionalFormatting sqref="C51">
    <cfRule type="expression" dxfId="173" priority="71">
      <formula>COUNTIF(E51:H51,"&lt;&gt;" &amp; "")&gt;0</formula>
    </cfRule>
    <cfRule type="expression" dxfId="172" priority="72">
      <formula>AND(COUNTIF(E51:H51,"&lt;&gt;" &amp; "")&gt;0,NOT(ISBLANK(C51)))</formula>
    </cfRule>
  </conditionalFormatting>
  <conditionalFormatting sqref="C52">
    <cfRule type="expression" dxfId="171" priority="73">
      <formula>COUNTIF(E52:H52,"&lt;&gt;" &amp; "")&gt;0</formula>
    </cfRule>
    <cfRule type="expression" dxfId="170" priority="74">
      <formula>AND(COUNTIF(E52:H52,"&lt;&gt;" &amp; "")&gt;0,NOT(ISBLANK(C52)))</formula>
    </cfRule>
  </conditionalFormatting>
  <conditionalFormatting sqref="C53">
    <cfRule type="expression" dxfId="169" priority="75">
      <formula>COUNTIF(E53:H53,"&lt;&gt;" &amp; "")&gt;0</formula>
    </cfRule>
    <cfRule type="expression" dxfId="168" priority="76">
      <formula>AND(COUNTIF(E53:H53,"&lt;&gt;" &amp; "")&gt;0,NOT(ISBLANK(C53)))</formula>
    </cfRule>
  </conditionalFormatting>
  <conditionalFormatting sqref="C54">
    <cfRule type="expression" dxfId="167" priority="77">
      <formula>COUNTIF(E54:H54,"&lt;&gt;" &amp; "")&gt;0</formula>
    </cfRule>
    <cfRule type="expression" dxfId="166" priority="78">
      <formula>AND(COUNTIF(E54:H54,"&lt;&gt;" &amp; "")&gt;0,NOT(ISBLANK(C54)))</formula>
    </cfRule>
  </conditionalFormatting>
  <conditionalFormatting sqref="C55">
    <cfRule type="expression" dxfId="165" priority="79">
      <formula>COUNTIF(E55:H55,"&lt;&gt;" &amp; "")&gt;0</formula>
    </cfRule>
    <cfRule type="expression" dxfId="164" priority="80">
      <formula>AND(COUNTIF(E55:H55,"&lt;&gt;" &amp; "")&gt;0,NOT(ISBLANK(C55)))</formula>
    </cfRule>
  </conditionalFormatting>
  <conditionalFormatting sqref="C58">
    <cfRule type="expression" dxfId="163" priority="81">
      <formula>COUNTIF(E58:H58,"&lt;&gt;" &amp; "")&gt;0</formula>
    </cfRule>
    <cfRule type="expression" dxfId="162" priority="82">
      <formula>AND(COUNTIF(E58:H58,"&lt;&gt;" &amp; "")&gt;0,NOT(ISBLANK(C58)))</formula>
    </cfRule>
  </conditionalFormatting>
  <conditionalFormatting sqref="C59">
    <cfRule type="expression" dxfId="161" priority="83">
      <formula>COUNTIF(E59:H59,"&lt;&gt;" &amp; "")&gt;0</formula>
    </cfRule>
    <cfRule type="expression" dxfId="160" priority="84">
      <formula>AND(COUNTIF(E59:H59,"&lt;&gt;" &amp; "")&gt;0,NOT(ISBLANK(C59)))</formula>
    </cfRule>
  </conditionalFormatting>
  <conditionalFormatting sqref="C6">
    <cfRule type="expression" dxfId="159" priority="9">
      <formula>COUNTIF(E6:H6,"&lt;&gt;" &amp; "")&gt;0</formula>
    </cfRule>
    <cfRule type="expression" dxfId="158" priority="10">
      <formula>AND(COUNTIF(E6:H6,"&lt;&gt;" &amp; "")&gt;0,NOT(ISBLANK(C6)))</formula>
    </cfRule>
  </conditionalFormatting>
  <conditionalFormatting sqref="C60">
    <cfRule type="expression" dxfId="157" priority="85">
      <formula>COUNTIF(E60:H60,"&lt;&gt;" &amp; "")&gt;0</formula>
    </cfRule>
    <cfRule type="expression" dxfId="156" priority="86">
      <formula>AND(COUNTIF(E60:H60,"&lt;&gt;" &amp; "")&gt;0,NOT(ISBLANK(C60)))</formula>
    </cfRule>
  </conditionalFormatting>
  <conditionalFormatting sqref="C61">
    <cfRule type="expression" dxfId="155" priority="87">
      <formula>COUNTIF(E61:H61,"&lt;&gt;" &amp; "")&gt;0</formula>
    </cfRule>
    <cfRule type="expression" dxfId="154" priority="88">
      <formula>AND(COUNTIF(E61:H61,"&lt;&gt;" &amp; "")&gt;0,NOT(ISBLANK(C61)))</formula>
    </cfRule>
  </conditionalFormatting>
  <conditionalFormatting sqref="C62">
    <cfRule type="expression" dxfId="153" priority="89">
      <formula>COUNTIF(E62:H62,"&lt;&gt;" &amp; "")&gt;0</formula>
    </cfRule>
    <cfRule type="expression" dxfId="152" priority="90">
      <formula>AND(COUNTIF(E62:H62,"&lt;&gt;" &amp; "")&gt;0,NOT(ISBLANK(C62)))</formula>
    </cfRule>
  </conditionalFormatting>
  <conditionalFormatting sqref="C9">
    <cfRule type="expression" dxfId="151" priority="11">
      <formula>COUNTIF(E9:H9,"&lt;&gt;" &amp; "")&gt;0</formula>
    </cfRule>
    <cfRule type="expression" dxfId="150" priority="12">
      <formula>AND(COUNTIF(E9:H9,"&lt;&gt;" &amp; "")&gt;0,NOT(ISBLANK(C9)))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31.5" customWidth="1"/>
    <col min="2" max="5" width="14.83203125" customWidth="1"/>
    <col min="7" max="15" width="8.33203125" customWidth="1"/>
  </cols>
  <sheetData>
    <row r="1" spans="1:15" ht="30" x14ac:dyDescent="0.2">
      <c r="A1" s="1" t="s">
        <v>42</v>
      </c>
      <c r="B1" s="3" t="s">
        <v>25</v>
      </c>
      <c r="C1" s="3" t="s">
        <v>26</v>
      </c>
      <c r="D1" s="3" t="s">
        <v>27</v>
      </c>
      <c r="E1" s="3" t="s">
        <v>17</v>
      </c>
      <c r="G1" s="2" t="str">
        <f>'Program targeting'!$A$3</f>
        <v>Screening - PHC</v>
      </c>
      <c r="H1" s="2" t="str">
        <f>'Program targeting'!$A$4</f>
        <v>Screening - family nurse</v>
      </c>
      <c r="I1" s="2" t="str">
        <f>'Program targeting'!$A$5</f>
        <v>Sreening - outreach</v>
      </c>
      <c r="J1" s="2" t="str">
        <f>'Program targeting'!$A$6</f>
        <v>Confirmatory test - endocrinologist</v>
      </c>
      <c r="K1" s="2" t="str">
        <f>'Program targeting'!$A$7</f>
        <v>Confirmatory test - family doctor</v>
      </c>
      <c r="L1" s="2" t="str">
        <f>'Program targeting'!$A$8</f>
        <v>Initiation counselling - patient schools</v>
      </c>
      <c r="M1" s="2" t="str">
        <f>'Program targeting'!$A$9</f>
        <v>Initiation counselling - PHC</v>
      </c>
      <c r="N1" s="2" t="str">
        <f>'Program targeting'!$A$10</f>
        <v>Advanced adherence counselling - PHC</v>
      </c>
      <c r="O1" s="2" t="str">
        <f>'Program targeting'!$A$11</f>
        <v>Advanced adherence counselling - family nurse</v>
      </c>
    </row>
    <row r="2" spans="1:15" x14ac:dyDescent="0.2">
      <c r="A2" t="str">
        <f>'Program targeting'!$C$2</f>
        <v>Adults</v>
      </c>
      <c r="B2" s="5">
        <v>0</v>
      </c>
      <c r="C2" s="5" t="s">
        <v>40</v>
      </c>
      <c r="D2" s="5" t="s">
        <v>41</v>
      </c>
      <c r="E2" s="5"/>
      <c r="G2" s="11">
        <v>0.99</v>
      </c>
      <c r="H2" s="11">
        <v>0.99</v>
      </c>
      <c r="I2" s="11">
        <v>0.99</v>
      </c>
      <c r="J2" s="6"/>
      <c r="K2" s="6"/>
      <c r="L2" s="6"/>
      <c r="M2" s="6"/>
      <c r="N2" s="6"/>
      <c r="O2" s="6"/>
    </row>
    <row r="3" spans="1:15" x14ac:dyDescent="0.2">
      <c r="G3" s="7"/>
      <c r="H3" s="7"/>
      <c r="I3" s="7"/>
      <c r="J3" s="7"/>
      <c r="K3" s="7"/>
      <c r="L3" s="7"/>
      <c r="M3" s="7"/>
      <c r="N3" s="7"/>
      <c r="O3" s="7"/>
    </row>
    <row r="4" spans="1:15" ht="30" x14ac:dyDescent="0.2">
      <c r="A4" s="1" t="s">
        <v>43</v>
      </c>
      <c r="B4" s="3" t="s">
        <v>25</v>
      </c>
      <c r="C4" s="3" t="s">
        <v>26</v>
      </c>
      <c r="D4" s="3" t="s">
        <v>27</v>
      </c>
      <c r="E4" s="3" t="s">
        <v>17</v>
      </c>
      <c r="G4" s="2" t="str">
        <f>'Program targeting'!$A$3</f>
        <v>Screening - PHC</v>
      </c>
      <c r="H4" s="2" t="str">
        <f>'Program targeting'!$A$4</f>
        <v>Screening - family nurse</v>
      </c>
      <c r="I4" s="2" t="str">
        <f>'Program targeting'!$A$5</f>
        <v>Sreening - outreach</v>
      </c>
      <c r="J4" s="2" t="str">
        <f>'Program targeting'!$A$6</f>
        <v>Confirmatory test - endocrinologist</v>
      </c>
      <c r="K4" s="2" t="str">
        <f>'Program targeting'!$A$7</f>
        <v>Confirmatory test - family doctor</v>
      </c>
      <c r="L4" s="2" t="str">
        <f>'Program targeting'!$A$8</f>
        <v>Initiation counselling - patient schools</v>
      </c>
      <c r="M4" s="2" t="str">
        <f>'Program targeting'!$A$9</f>
        <v>Initiation counselling - PHC</v>
      </c>
      <c r="N4" s="2" t="str">
        <f>'Program targeting'!$A$10</f>
        <v>Advanced adherence counselling - PHC</v>
      </c>
      <c r="O4" s="2" t="str">
        <f>'Program targeting'!$A$11</f>
        <v>Advanced adherence counselling - family nurse</v>
      </c>
    </row>
    <row r="5" spans="1:15" x14ac:dyDescent="0.2">
      <c r="A5" t="str">
        <f>'Program targeting'!$C$2</f>
        <v>Adults</v>
      </c>
      <c r="B5" s="5">
        <v>0</v>
      </c>
      <c r="C5" s="5" t="s">
        <v>40</v>
      </c>
      <c r="D5" s="5" t="s">
        <v>41</v>
      </c>
      <c r="E5" s="5"/>
      <c r="G5" s="6"/>
      <c r="H5" s="6"/>
      <c r="I5" s="6"/>
      <c r="J5" s="8">
        <v>0.99</v>
      </c>
      <c r="K5" s="9">
        <v>0.99</v>
      </c>
      <c r="L5" s="6"/>
      <c r="M5" s="6"/>
      <c r="N5" s="6"/>
      <c r="O5" s="6"/>
    </row>
    <row r="6" spans="1:15" x14ac:dyDescent="0.2">
      <c r="G6" s="7"/>
      <c r="H6" s="7"/>
      <c r="I6" s="7"/>
      <c r="J6" s="7"/>
      <c r="K6" s="7"/>
      <c r="L6" s="7"/>
      <c r="M6" s="7"/>
      <c r="N6" s="7"/>
      <c r="O6" s="7"/>
    </row>
    <row r="7" spans="1:15" ht="30" x14ac:dyDescent="0.2">
      <c r="A7" s="1" t="s">
        <v>28</v>
      </c>
      <c r="B7" s="3" t="s">
        <v>25</v>
      </c>
      <c r="C7" s="3" t="s">
        <v>26</v>
      </c>
      <c r="D7" s="3" t="s">
        <v>27</v>
      </c>
      <c r="E7" s="3" t="s">
        <v>17</v>
      </c>
      <c r="G7" s="2" t="str">
        <f>'Program targeting'!$A$3</f>
        <v>Screening - PHC</v>
      </c>
      <c r="H7" s="2" t="str">
        <f>'Program targeting'!$A$4</f>
        <v>Screening - family nurse</v>
      </c>
      <c r="I7" s="2" t="str">
        <f>'Program targeting'!$A$5</f>
        <v>Sreening - outreach</v>
      </c>
      <c r="J7" s="2" t="str">
        <f>'Program targeting'!$A$6</f>
        <v>Confirmatory test - endocrinologist</v>
      </c>
      <c r="K7" s="2" t="str">
        <f>'Program targeting'!$A$7</f>
        <v>Confirmatory test - family doctor</v>
      </c>
      <c r="L7" s="2" t="str">
        <f>'Program targeting'!$A$8</f>
        <v>Initiation counselling - patient schools</v>
      </c>
      <c r="M7" s="2" t="str">
        <f>'Program targeting'!$A$9</f>
        <v>Initiation counselling - PHC</v>
      </c>
      <c r="N7" s="2" t="str">
        <f>'Program targeting'!$A$10</f>
        <v>Advanced adherence counselling - PHC</v>
      </c>
      <c r="O7" s="2" t="str">
        <f>'Program targeting'!$A$11</f>
        <v>Advanced adherence counselling - family nurse</v>
      </c>
    </row>
    <row r="8" spans="1:15" x14ac:dyDescent="0.2">
      <c r="A8" t="str">
        <f>'Program targeting'!$C$2</f>
        <v>Adults</v>
      </c>
      <c r="B8" s="5">
        <v>0</v>
      </c>
      <c r="C8" s="5" t="s">
        <v>40</v>
      </c>
      <c r="D8" s="5" t="s">
        <v>41</v>
      </c>
      <c r="E8" s="5"/>
      <c r="G8" s="6"/>
      <c r="H8" s="6"/>
      <c r="I8" s="6"/>
      <c r="J8" s="6"/>
      <c r="K8" s="6"/>
      <c r="L8" s="8">
        <v>1</v>
      </c>
      <c r="M8" s="8">
        <v>1</v>
      </c>
      <c r="N8" s="6"/>
      <c r="O8" s="6"/>
    </row>
    <row r="9" spans="1:15" x14ac:dyDescent="0.2">
      <c r="G9" s="7"/>
      <c r="H9" s="7"/>
      <c r="I9" s="7"/>
      <c r="J9" s="7"/>
      <c r="K9" s="7"/>
      <c r="L9" s="7"/>
      <c r="M9" s="7"/>
      <c r="N9" s="7"/>
      <c r="O9" s="7"/>
    </row>
    <row r="10" spans="1:15" ht="30" x14ac:dyDescent="0.2">
      <c r="A10" s="1" t="s">
        <v>44</v>
      </c>
      <c r="B10" s="3" t="s">
        <v>25</v>
      </c>
      <c r="C10" s="3" t="s">
        <v>26</v>
      </c>
      <c r="D10" s="3" t="s">
        <v>27</v>
      </c>
      <c r="E10" s="3" t="s">
        <v>17</v>
      </c>
      <c r="G10" s="2" t="str">
        <f>'Program targeting'!$A$3</f>
        <v>Screening - PHC</v>
      </c>
      <c r="H10" s="2" t="str">
        <f>'Program targeting'!$A$4</f>
        <v>Screening - family nurse</v>
      </c>
      <c r="I10" s="2" t="str">
        <f>'Program targeting'!$A$5</f>
        <v>Sreening - outreach</v>
      </c>
      <c r="J10" s="2" t="str">
        <f>'Program targeting'!$A$6</f>
        <v>Confirmatory test - endocrinologist</v>
      </c>
      <c r="K10" s="2" t="str">
        <f>'Program targeting'!$A$7</f>
        <v>Confirmatory test - family doctor</v>
      </c>
      <c r="L10" s="2" t="str">
        <f>'Program targeting'!$A$8</f>
        <v>Initiation counselling - patient schools</v>
      </c>
      <c r="M10" s="2" t="str">
        <f>'Program targeting'!$A$9</f>
        <v>Initiation counselling - PHC</v>
      </c>
      <c r="N10" s="2" t="str">
        <f>'Program targeting'!$A$10</f>
        <v>Advanced adherence counselling - PHC</v>
      </c>
      <c r="O10" s="2" t="str">
        <f>'Program targeting'!$A$11</f>
        <v>Advanced adherence counselling - family nurse</v>
      </c>
    </row>
    <row r="11" spans="1:15" x14ac:dyDescent="0.2">
      <c r="A11" t="str">
        <f>'Program targeting'!$C$2</f>
        <v>Adults</v>
      </c>
      <c r="B11" s="5">
        <v>0.6</v>
      </c>
      <c r="C11" s="5" t="s">
        <v>40</v>
      </c>
      <c r="D11" s="5" t="s">
        <v>41</v>
      </c>
      <c r="E11" s="5"/>
      <c r="G11" s="6"/>
      <c r="H11" s="6"/>
      <c r="I11" s="8">
        <v>0.55000000000000004</v>
      </c>
      <c r="J11" s="6"/>
      <c r="K11" s="6"/>
      <c r="L11" s="8">
        <v>0.2</v>
      </c>
      <c r="M11" s="8">
        <v>0.25</v>
      </c>
      <c r="N11" s="6"/>
      <c r="O11" s="6"/>
    </row>
    <row r="12" spans="1:15" x14ac:dyDescent="0.2">
      <c r="G12" s="7"/>
      <c r="H12" s="7"/>
      <c r="I12" s="7"/>
      <c r="J12" s="7"/>
      <c r="K12" s="7"/>
      <c r="L12" s="7"/>
      <c r="M12" s="7"/>
      <c r="N12" s="7"/>
      <c r="O12" s="7"/>
    </row>
    <row r="13" spans="1:15" ht="30" x14ac:dyDescent="0.2">
      <c r="A13" s="1" t="s">
        <v>29</v>
      </c>
      <c r="B13" s="3" t="s">
        <v>25</v>
      </c>
      <c r="C13" s="3" t="s">
        <v>26</v>
      </c>
      <c r="D13" s="3" t="s">
        <v>27</v>
      </c>
      <c r="E13" s="3" t="s">
        <v>17</v>
      </c>
      <c r="G13" s="2" t="str">
        <f>'Program targeting'!$A$3</f>
        <v>Screening - PHC</v>
      </c>
      <c r="H13" s="2" t="str">
        <f>'Program targeting'!$A$4</f>
        <v>Screening - family nurse</v>
      </c>
      <c r="I13" s="2" t="str">
        <f>'Program targeting'!$A$5</f>
        <v>Sreening - outreach</v>
      </c>
      <c r="J13" s="2" t="str">
        <f>'Program targeting'!$A$6</f>
        <v>Confirmatory test - endocrinologist</v>
      </c>
      <c r="K13" s="2" t="str">
        <f>'Program targeting'!$A$7</f>
        <v>Confirmatory test - family doctor</v>
      </c>
      <c r="L13" s="2" t="str">
        <f>'Program targeting'!$A$8</f>
        <v>Initiation counselling - patient schools</v>
      </c>
      <c r="M13" s="2" t="str">
        <f>'Program targeting'!$A$9</f>
        <v>Initiation counselling - PHC</v>
      </c>
      <c r="N13" s="2" t="str">
        <f>'Program targeting'!$A$10</f>
        <v>Advanced adherence counselling - PHC</v>
      </c>
      <c r="O13" s="2" t="str">
        <f>'Program targeting'!$A$11</f>
        <v>Advanced adherence counselling - family nurse</v>
      </c>
    </row>
    <row r="14" spans="1:15" x14ac:dyDescent="0.2">
      <c r="A14" t="str">
        <f>'Program targeting'!$C$2</f>
        <v>Adults</v>
      </c>
      <c r="B14" s="5">
        <v>0</v>
      </c>
      <c r="C14" s="5" t="s">
        <v>40</v>
      </c>
      <c r="D14" s="5" t="s">
        <v>41</v>
      </c>
      <c r="E14" s="5"/>
      <c r="G14" s="5"/>
      <c r="H14" s="5"/>
      <c r="I14" s="5"/>
      <c r="J14" s="5"/>
      <c r="K14" s="5"/>
      <c r="L14" s="5"/>
      <c r="M14" s="5"/>
      <c r="N14" s="10">
        <v>1</v>
      </c>
      <c r="O14" s="10">
        <v>1</v>
      </c>
    </row>
    <row r="18" spans="4:4" x14ac:dyDescent="0.2">
      <c r="D18" s="4"/>
    </row>
    <row r="19" spans="4:4" x14ac:dyDescent="0.2">
      <c r="D19" s="4"/>
    </row>
    <row r="20" spans="4:4" x14ac:dyDescent="0.2">
      <c r="D20" s="4"/>
    </row>
    <row r="21" spans="4:4" x14ac:dyDescent="0.2">
      <c r="D21" s="4"/>
    </row>
    <row r="22" spans="4:4" x14ac:dyDescent="0.2">
      <c r="D22" s="4"/>
    </row>
  </sheetData>
  <dataValidations count="2">
    <dataValidation type="list" allowBlank="1" showInputMessage="1" showErrorMessage="1" sqref="C14 C11 C8 C5 C2" xr:uid="{00000000-0002-0000-0200-000000000000}">
      <formula1>"Random,Additive,Nested"</formula1>
    </dataValidation>
    <dataValidation type="list" allowBlank="1" showInputMessage="1" showErrorMessage="1" sqref="D14 D11 D8 D5 D2" xr:uid="{00000000-0002-0000-0200-000001000000}">
      <formula1>"Synergistic,Best"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1" id="{00000000-000E-0000-0200-000037000000}">
            <xm:f>AND('Program targeting'!$C$3&lt;&gt;"Y",NOT(ISBLANK(G2)))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2" id="{00000000-000E-0000-0200-000038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G2</xm:sqref>
        </x14:conditionalFormatting>
        <x14:conditionalFormatting xmlns:xm="http://schemas.microsoft.com/office/excel/2006/main">
          <x14:cfRule type="expression" priority="79" id="{00000000-000E-0000-0200-000049000000}">
            <xm:f>AND('Program targeting'!$C$3&lt;&gt;"Y",NOT(ISBLANK(G5)))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0" id="{00000000-000E-0000-0200-00004A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G5</xm:sqref>
        </x14:conditionalFormatting>
        <x14:conditionalFormatting xmlns:xm="http://schemas.microsoft.com/office/excel/2006/main">
          <x14:cfRule type="expression" priority="97" id="{00000000-000E-0000-0200-00005B000000}">
            <xm:f>AND('Program targeting'!$C$3&lt;&gt;"Y",NOT(ISBLANK(G8)))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8" id="{00000000-000E-0000-0200-00005C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G8</xm:sqref>
        </x14:conditionalFormatting>
        <x14:conditionalFormatting xmlns:xm="http://schemas.microsoft.com/office/excel/2006/main">
          <x14:cfRule type="expression" priority="115" id="{00000000-000E-0000-0200-00006D000000}">
            <xm:f>AND('Program targeting'!$C$3&lt;&gt;"Y",NOT(ISBLANK(G11)))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6" id="{00000000-000E-0000-0200-00006E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G11</xm:sqref>
        </x14:conditionalFormatting>
        <x14:conditionalFormatting xmlns:xm="http://schemas.microsoft.com/office/excel/2006/main">
          <x14:cfRule type="expression" priority="133" id="{00000000-000E-0000-0200-00007F000000}">
            <xm:f>AND('Program targeting'!$C$3&lt;&gt;"Y",NOT(ISBLANK(G14)))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4" id="{00000000-000E-0000-0200-000080000000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G14</xm:sqref>
        </x14:conditionalFormatting>
        <x14:conditionalFormatting xmlns:xm="http://schemas.microsoft.com/office/excel/2006/main">
          <x14:cfRule type="expression" priority="81" id="{00000000-000E-0000-0200-00004B000000}">
            <xm:f>AND('Program targeting'!$C$4&lt;&gt;"Y",NOT(ISBLANK(H5)))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2" id="{00000000-000E-0000-0200-00004C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H5</xm:sqref>
        </x14:conditionalFormatting>
        <x14:conditionalFormatting xmlns:xm="http://schemas.microsoft.com/office/excel/2006/main">
          <x14:cfRule type="expression" priority="99" id="{00000000-000E-0000-0200-00005D000000}">
            <xm:f>AND('Program targeting'!$C$4&lt;&gt;"Y",NOT(ISBLANK(H8)))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0" id="{00000000-000E-0000-0200-00005E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H8</xm:sqref>
        </x14:conditionalFormatting>
        <x14:conditionalFormatting xmlns:xm="http://schemas.microsoft.com/office/excel/2006/main">
          <x14:cfRule type="expression" priority="117" id="{00000000-000E-0000-0200-00006F000000}">
            <xm:f>AND('Program targeting'!$C$4&lt;&gt;"Y",NOT(ISBLANK(H11)))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8" id="{00000000-000E-0000-0200-000070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H11</xm:sqref>
        </x14:conditionalFormatting>
        <x14:conditionalFormatting xmlns:xm="http://schemas.microsoft.com/office/excel/2006/main">
          <x14:cfRule type="expression" priority="135" id="{00000000-000E-0000-0200-000081000000}">
            <xm:f>AND('Program targeting'!$C$4&lt;&gt;"Y",NOT(ISBLANK(H14)))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6" id="{00000000-000E-0000-0200-000082000000}">
            <xm:f>'Program targeting'!$C$4&lt;&gt;"Y"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H14</xm:sqref>
        </x14:conditionalFormatting>
        <x14:conditionalFormatting xmlns:xm="http://schemas.microsoft.com/office/excel/2006/main">
          <x14:cfRule type="expression" priority="83" id="{00000000-000E-0000-0200-00004D000000}">
            <xm:f>AND('Program targeting'!$C$5&lt;&gt;"Y",NOT(ISBLANK(I5)))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4" id="{00000000-000E-0000-0200-00004E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I5</xm:sqref>
        </x14:conditionalFormatting>
        <x14:conditionalFormatting xmlns:xm="http://schemas.microsoft.com/office/excel/2006/main">
          <x14:cfRule type="expression" priority="101" id="{00000000-000E-0000-0200-00005F000000}">
            <xm:f>AND('Program targeting'!$C$5&lt;&gt;"Y",NOT(ISBLANK(I8)))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2" id="{00000000-000E-0000-0200-000060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I8</xm:sqref>
        </x14:conditionalFormatting>
        <x14:conditionalFormatting xmlns:xm="http://schemas.microsoft.com/office/excel/2006/main">
          <x14:cfRule type="expression" priority="119" id="{00000000-000E-0000-0200-000071000000}">
            <xm:f>AND('Program targeting'!$C$5&lt;&gt;"Y",NOT(ISBLANK(I11)))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0" id="{00000000-000E-0000-0200-000072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I11</xm:sqref>
        </x14:conditionalFormatting>
        <x14:conditionalFormatting xmlns:xm="http://schemas.microsoft.com/office/excel/2006/main">
          <x14:cfRule type="expression" priority="137" id="{00000000-000E-0000-0200-000083000000}">
            <xm:f>AND('Program targeting'!$C$5&lt;&gt;"Y",NOT(ISBLANK(I14)))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8" id="{00000000-000E-0000-0200-000084000000}">
            <xm:f>'Program targeting'!$C$5&lt;&gt;"Y"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I14</xm:sqref>
        </x14:conditionalFormatting>
        <x14:conditionalFormatting xmlns:xm="http://schemas.microsoft.com/office/excel/2006/main">
          <x14:cfRule type="expression" priority="67" id="{00000000-000E-0000-0200-00003D000000}">
            <xm:f>AND('Program targeting'!$C$6&lt;&gt;"Y",NOT(ISBLANK(J2)))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8" id="{00000000-000E-0000-0200-00003E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J2</xm:sqref>
        </x14:conditionalFormatting>
        <x14:conditionalFormatting xmlns:xm="http://schemas.microsoft.com/office/excel/2006/main">
          <x14:cfRule type="expression" priority="85" id="{00000000-000E-0000-0200-00004F000000}">
            <xm:f>AND('Program targeting'!$C$6&lt;&gt;"Y",NOT(ISBLANK(J5)))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6" id="{00000000-000E-0000-0200-000050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J5</xm:sqref>
        </x14:conditionalFormatting>
        <x14:conditionalFormatting xmlns:xm="http://schemas.microsoft.com/office/excel/2006/main">
          <x14:cfRule type="expression" priority="103" id="{00000000-000E-0000-0200-000061000000}">
            <xm:f>AND('Program targeting'!$C$6&lt;&gt;"Y",NOT(ISBLANK(J8)))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4" id="{00000000-000E-0000-0200-000062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J8</xm:sqref>
        </x14:conditionalFormatting>
        <x14:conditionalFormatting xmlns:xm="http://schemas.microsoft.com/office/excel/2006/main">
          <x14:cfRule type="expression" priority="121" id="{00000000-000E-0000-0200-000073000000}">
            <xm:f>AND('Program targeting'!$C$6&lt;&gt;"Y",NOT(ISBLANK(J11)))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2" id="{00000000-000E-0000-0200-000074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J11</xm:sqref>
        </x14:conditionalFormatting>
        <x14:conditionalFormatting xmlns:xm="http://schemas.microsoft.com/office/excel/2006/main">
          <x14:cfRule type="expression" priority="139" id="{00000000-000E-0000-0200-000085000000}">
            <xm:f>AND('Program targeting'!$C$6&lt;&gt;"Y",NOT(ISBLANK(J14)))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0" id="{00000000-000E-0000-0200-000086000000}">
            <xm:f>'Program targeting'!$C$6&lt;&gt;"Y"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J14</xm:sqref>
        </x14:conditionalFormatting>
        <x14:conditionalFormatting xmlns:xm="http://schemas.microsoft.com/office/excel/2006/main">
          <x14:cfRule type="expression" priority="69" id="{00000000-000E-0000-0200-00003F000000}">
            <xm:f>AND('Program targeting'!$C$7&lt;&gt;"Y",NOT(ISBLANK(K2)))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0" id="{00000000-000E-0000-0200-000040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K2</xm:sqref>
        </x14:conditionalFormatting>
        <x14:conditionalFormatting xmlns:xm="http://schemas.microsoft.com/office/excel/2006/main">
          <x14:cfRule type="expression" priority="87" id="{00000000-000E-0000-0200-000051000000}">
            <xm:f>AND('Program targeting'!$C$7&lt;&gt;"Y",NOT(ISBLANK(K5)))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88" id="{00000000-000E-0000-0200-000052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K5</xm:sqref>
        </x14:conditionalFormatting>
        <x14:conditionalFormatting xmlns:xm="http://schemas.microsoft.com/office/excel/2006/main">
          <x14:cfRule type="expression" priority="105" id="{00000000-000E-0000-0200-000063000000}">
            <xm:f>AND('Program targeting'!$C$7&lt;&gt;"Y",NOT(ISBLANK(K8)))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6" id="{00000000-000E-0000-0200-000064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K8</xm:sqref>
        </x14:conditionalFormatting>
        <x14:conditionalFormatting xmlns:xm="http://schemas.microsoft.com/office/excel/2006/main">
          <x14:cfRule type="expression" priority="123" id="{00000000-000E-0000-0200-000075000000}">
            <xm:f>AND('Program targeting'!$C$7&lt;&gt;"Y",NOT(ISBLANK(K11)))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4" id="{00000000-000E-0000-0200-000076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K11</xm:sqref>
        </x14:conditionalFormatting>
        <x14:conditionalFormatting xmlns:xm="http://schemas.microsoft.com/office/excel/2006/main">
          <x14:cfRule type="expression" priority="141" id="{00000000-000E-0000-0200-000087000000}">
            <xm:f>AND('Program targeting'!$C$7&lt;&gt;"Y",NOT(ISBLANK(K14)))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2" id="{00000000-000E-0000-0200-000088000000}">
            <xm:f>'Program targeting'!$C$7&lt;&gt;"Y"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K14</xm:sqref>
        </x14:conditionalFormatting>
        <x14:conditionalFormatting xmlns:xm="http://schemas.microsoft.com/office/excel/2006/main">
          <x14:cfRule type="expression" priority="71" id="{00000000-000E-0000-0200-000041000000}">
            <xm:f>AND('Program targeting'!$C$8&lt;&gt;"Y",NOT(ISBLANK(L2)))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2" id="{00000000-000E-0000-0200-000042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L2</xm:sqref>
        </x14:conditionalFormatting>
        <x14:conditionalFormatting xmlns:xm="http://schemas.microsoft.com/office/excel/2006/main">
          <x14:cfRule type="expression" priority="89" id="{00000000-000E-0000-0200-000053000000}">
            <xm:f>AND('Program targeting'!$C$8&lt;&gt;"Y",NOT(ISBLANK(L5)))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0" id="{00000000-000E-0000-0200-000054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L5</xm:sqref>
        </x14:conditionalFormatting>
        <x14:conditionalFormatting xmlns:xm="http://schemas.microsoft.com/office/excel/2006/main">
          <x14:cfRule type="expression" priority="107" id="{00000000-000E-0000-0200-000065000000}">
            <xm:f>AND('Program targeting'!$C$8&lt;&gt;"Y",NOT(ISBLANK(L8)))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08" id="{00000000-000E-0000-0200-000066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L8</xm:sqref>
        </x14:conditionalFormatting>
        <x14:conditionalFormatting xmlns:xm="http://schemas.microsoft.com/office/excel/2006/main">
          <x14:cfRule type="expression" priority="125" id="{00000000-000E-0000-0200-000077000000}">
            <xm:f>AND('Program targeting'!$C$8&lt;&gt;"Y",NOT(ISBLANK(L11)))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6" id="{00000000-000E-0000-0200-000078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L11</xm:sqref>
        </x14:conditionalFormatting>
        <x14:conditionalFormatting xmlns:xm="http://schemas.microsoft.com/office/excel/2006/main">
          <x14:cfRule type="expression" priority="143" id="{00000000-000E-0000-0200-000089000000}">
            <xm:f>AND('Program targeting'!$C$8&lt;&gt;"Y",NOT(ISBLANK(L14)))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4" id="{00000000-000E-0000-0200-00008A000000}">
            <xm:f>'Program targeting'!$C$8&lt;&gt;"Y"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L14</xm:sqref>
        </x14:conditionalFormatting>
        <x14:conditionalFormatting xmlns:xm="http://schemas.microsoft.com/office/excel/2006/main">
          <x14:cfRule type="expression" priority="73" id="{00000000-000E-0000-0200-000043000000}">
            <xm:f>AND('Program targeting'!$C$9&lt;&gt;"Y",NOT(ISBLANK(M2)))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4" id="{00000000-000E-0000-0200-000044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M2</xm:sqref>
        </x14:conditionalFormatting>
        <x14:conditionalFormatting xmlns:xm="http://schemas.microsoft.com/office/excel/2006/main">
          <x14:cfRule type="expression" priority="91" id="{00000000-000E-0000-0200-000055000000}">
            <xm:f>AND('Program targeting'!$C$9&lt;&gt;"Y",NOT(ISBLANK(M5)))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2" id="{00000000-000E-0000-0200-000056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M5</xm:sqref>
        </x14:conditionalFormatting>
        <x14:conditionalFormatting xmlns:xm="http://schemas.microsoft.com/office/excel/2006/main">
          <x14:cfRule type="expression" priority="109" id="{00000000-000E-0000-0200-000067000000}">
            <xm:f>AND('Program targeting'!$C$9&lt;&gt;"Y",NOT(ISBLANK(M8)))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0" id="{00000000-000E-0000-0200-000068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M8</xm:sqref>
        </x14:conditionalFormatting>
        <x14:conditionalFormatting xmlns:xm="http://schemas.microsoft.com/office/excel/2006/main">
          <x14:cfRule type="expression" priority="127" id="{00000000-000E-0000-0200-000079000000}">
            <xm:f>AND('Program targeting'!$C$9&lt;&gt;"Y",NOT(ISBLANK(M11)))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28" id="{00000000-000E-0000-0200-00007A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M11</xm:sqref>
        </x14:conditionalFormatting>
        <x14:conditionalFormatting xmlns:xm="http://schemas.microsoft.com/office/excel/2006/main">
          <x14:cfRule type="expression" priority="145" id="{00000000-000E-0000-0200-00008B000000}">
            <xm:f>AND('Program targeting'!$C$9&lt;&gt;"Y",NOT(ISBLANK(M14)))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6" id="{00000000-000E-0000-0200-00008C000000}">
            <xm:f>'Program targeting'!$C$9&lt;&gt;"Y"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M14</xm:sqref>
        </x14:conditionalFormatting>
        <x14:conditionalFormatting xmlns:xm="http://schemas.microsoft.com/office/excel/2006/main">
          <x14:cfRule type="expression" priority="75" id="{00000000-000E-0000-0200-000045000000}">
            <xm:f>AND('Program targeting'!$C$10&lt;&gt;"Y",NOT(ISBLANK(N2)))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6" id="{00000000-000E-0000-0200-000046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N2</xm:sqref>
        </x14:conditionalFormatting>
        <x14:conditionalFormatting xmlns:xm="http://schemas.microsoft.com/office/excel/2006/main">
          <x14:cfRule type="expression" priority="93" id="{00000000-000E-0000-0200-000057000000}">
            <xm:f>AND('Program targeting'!$C$10&lt;&gt;"Y",NOT(ISBLANK(N5)))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4" id="{00000000-000E-0000-0200-000058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N5</xm:sqref>
        </x14:conditionalFormatting>
        <x14:conditionalFormatting xmlns:xm="http://schemas.microsoft.com/office/excel/2006/main">
          <x14:cfRule type="expression" priority="111" id="{00000000-000E-0000-0200-000069000000}">
            <xm:f>AND('Program targeting'!$C$10&lt;&gt;"Y",NOT(ISBLANK(N8)))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2" id="{00000000-000E-0000-0200-00006A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N8</xm:sqref>
        </x14:conditionalFormatting>
        <x14:conditionalFormatting xmlns:xm="http://schemas.microsoft.com/office/excel/2006/main">
          <x14:cfRule type="expression" priority="129" id="{00000000-000E-0000-0200-00007B000000}">
            <xm:f>AND('Program targeting'!$C$10&lt;&gt;"Y",NOT(ISBLANK(N11)))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0" id="{00000000-000E-0000-0200-00007C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N11</xm:sqref>
        </x14:conditionalFormatting>
        <x14:conditionalFormatting xmlns:xm="http://schemas.microsoft.com/office/excel/2006/main">
          <x14:cfRule type="expression" priority="147" id="{00000000-000E-0000-0200-00008D000000}">
            <xm:f>AND('Program targeting'!$C$10&lt;&gt;"Y",NOT(ISBLANK(N14)))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48" id="{00000000-000E-0000-0200-00008E000000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N14</xm:sqref>
        </x14:conditionalFormatting>
        <x14:conditionalFormatting xmlns:xm="http://schemas.microsoft.com/office/excel/2006/main">
          <x14:cfRule type="expression" priority="77" id="{00000000-000E-0000-0200-000047000000}">
            <xm:f>AND('Program targeting'!$C$11&lt;&gt;"Y",NOT(ISBLANK(O2)))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78" id="{00000000-000E-0000-0200-000048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O2</xm:sqref>
        </x14:conditionalFormatting>
        <x14:conditionalFormatting xmlns:xm="http://schemas.microsoft.com/office/excel/2006/main">
          <x14:cfRule type="expression" priority="95" id="{00000000-000E-0000-0200-000059000000}">
            <xm:f>AND('Program targeting'!$C$11&lt;&gt;"Y",NOT(ISBLANK(O5)))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96" id="{00000000-000E-0000-0200-00005A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O5</xm:sqref>
        </x14:conditionalFormatting>
        <x14:conditionalFormatting xmlns:xm="http://schemas.microsoft.com/office/excel/2006/main">
          <x14:cfRule type="expression" priority="113" id="{00000000-000E-0000-0200-00006B000000}">
            <xm:f>AND('Program targeting'!$C$11&lt;&gt;"Y",NOT(ISBLANK(O8)))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14" id="{00000000-000E-0000-0200-00006C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O8</xm:sqref>
        </x14:conditionalFormatting>
        <x14:conditionalFormatting xmlns:xm="http://schemas.microsoft.com/office/excel/2006/main">
          <x14:cfRule type="expression" priority="131" id="{00000000-000E-0000-0200-00007D000000}">
            <xm:f>AND('Program targeting'!$C$11&lt;&gt;"Y",NOT(ISBLANK(O11)))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132" id="{00000000-000E-0000-0200-00007E000000}">
            <xm:f>'Program targeting'!$C$11&lt;&gt;"Y"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O11</xm:sqref>
        </x14:conditionalFormatting>
        <x14:conditionalFormatting xmlns:xm="http://schemas.microsoft.com/office/excel/2006/main">
          <x14:cfRule type="expression" priority="5" id="{240A9670-5929-E449-9430-0541C97CBB75}">
            <xm:f>AND('Program targeting'!$C$10&lt;&gt;"Y",NOT(ISBLANK(O14)))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6" id="{722A444D-22D0-124C-8B7A-8F5492FF1787}">
            <xm:f>'Program targeting'!$C$10&lt;&gt;"Y"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O14</xm:sqref>
        </x14:conditionalFormatting>
        <x14:conditionalFormatting xmlns:xm="http://schemas.microsoft.com/office/excel/2006/main">
          <x14:cfRule type="expression" priority="3" id="{9B387932-542A-D544-ACB7-672663F00843}">
            <xm:f>AND('Program targeting'!$C$3&lt;&gt;"Y",NOT(ISBLANK(H2)))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4" id="{65AF24B0-DFDD-334A-80D5-2DBE6F1DC19B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H2</xm:sqref>
        </x14:conditionalFormatting>
        <x14:conditionalFormatting xmlns:xm="http://schemas.microsoft.com/office/excel/2006/main">
          <x14:cfRule type="expression" priority="1" id="{72917B75-A575-194A-BDC6-D316F3229C44}">
            <xm:f>AND('Program targeting'!$C$3&lt;&gt;"Y",NOT(ISBLANK(I2)))</xm:f>
            <x14:dxf>
              <fill>
                <patternFill patternType="lightUp">
                  <bgColor rgb="FFFF0000"/>
                </patternFill>
              </fill>
            </x14:dxf>
          </x14:cfRule>
          <x14:cfRule type="expression" priority="2" id="{8D994902-6878-B648-95A4-48BADB98DCA7}">
            <xm:f>'Program targeting'!$C$3&lt;&gt;"Y"</xm:f>
            <x14:dxf>
              <fill>
                <patternFill patternType="lightUp">
                  <bgColor rgb="FFEEEEEE"/>
                </patternFill>
              </fill>
              <border>
                <left style="thin">
                  <color rgb="FFCCCCCC"/>
                </left>
                <right style="thin">
                  <color rgb="FFCCCCCC"/>
                </right>
                <top style="thin">
                  <color rgb="FFCCCCCC"/>
                </top>
                <bottom style="thin">
                  <color rgb="FFCCCCCC"/>
                </bottom>
                <vertical/>
                <horizontal/>
              </border>
            </x14:dxf>
          </x14:cfRule>
          <xm:sqref>I2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 targeting</vt:lpstr>
      <vt:lpstr>Spending data</vt:lpstr>
      <vt:lpstr>Program 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2018-09-05T13:59:44Z</dcterms:created>
  <dcterms:modified xsi:type="dcterms:W3CDTF">2018-09-06T13:00:37Z</dcterms:modified>
</cp:coreProperties>
</file>